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uman results" sheetId="1" r:id="rId4"/>
    <sheet state="visible" name="AI results" sheetId="2" r:id="rId5"/>
  </sheets>
  <definedNames>
    <definedName hidden="1" localSheetId="1" name="_xlnm._FilterDatabase">'AI results'!$A$1:$AA$587</definedName>
  </definedNames>
  <calcPr/>
  <extLst>
    <ext uri="GoogleSheetsCustomDataVersion2">
      <go:sheetsCustomData xmlns:go="http://customooxmlschemas.google.com/" r:id="rId6" roundtripDataChecksum="O5ldFrqHVzqqTDsakWOMgavnilPHL05uYKQ7jNcU+jU="/>
    </ext>
  </extLst>
</workbook>
</file>

<file path=xl/sharedStrings.xml><?xml version="1.0" encoding="utf-8"?>
<sst xmlns="http://schemas.openxmlformats.org/spreadsheetml/2006/main" count="20584" uniqueCount="9887">
  <si>
    <t>key</t>
  </si>
  <si>
    <t>title</t>
  </si>
  <si>
    <t>year</t>
  </si>
  <si>
    <t>month</t>
  </si>
  <si>
    <t>day</t>
  </si>
  <si>
    <t>journal</t>
  </si>
  <si>
    <t>issn</t>
  </si>
  <si>
    <t>volume</t>
  </si>
  <si>
    <t>issue</t>
  </si>
  <si>
    <t>pages</t>
  </si>
  <si>
    <t>authors</t>
  </si>
  <si>
    <t>url</t>
  </si>
  <si>
    <t>language</t>
  </si>
  <si>
    <t>publisher</t>
  </si>
  <si>
    <t>location</t>
  </si>
  <si>
    <t>abstract</t>
  </si>
  <si>
    <t>notes</t>
  </si>
  <si>
    <t>doi</t>
  </si>
  <si>
    <t>keywords</t>
  </si>
  <si>
    <t>pubmed_id</t>
  </si>
  <si>
    <t>pmc_id</t>
  </si>
  <si>
    <t>Included after T&amp;A screen</t>
  </si>
  <si>
    <t>included_round1</t>
  </si>
  <si>
    <t>included_round2</t>
  </si>
  <si>
    <t>exclusion_stage_round1</t>
  </si>
  <si>
    <t>rayyan-388371190</t>
  </si>
  <si>
    <t>CONFERENCE SPECIAL 2021 LEADING THE WAY</t>
  </si>
  <si>
    <t>1462-2815</t>
  </si>
  <si>
    <t>38-42</t>
  </si>
  <si>
    <t>https://ucd.idm.oclc.org/login?url=https://search.ebscohost.com/login.aspx?direct=true&amp;db=rzh&amp;AN=154766393&amp;site=ehost-live&amp;scope=site</t>
  </si>
  <si>
    <t>Redactive Publishing Ltd.</t>
  </si>
  <si>
    <t>, &lt;Blank&gt;</t>
  </si>
  <si>
    <t>The article discusses the highlights of the Unite-Community Practitioners and Health Visitors Association (CPHVA) 2021 Virtual Professional Conference held in November 2021. Topics covered include the message of Janet Taylor, chair of the CPHVA Executive, the community practitioners (CPs) role in vaccine take-up and the leadership role for CPs in Northern Ireland and Wales as outline by chief nursing officers and the importance of multidisciplinary approach to homelessness.</t>
  </si>
  <si>
    <t>Accession Number: 154766393. Language: English. Entry Date: 20220203. Revision Date: 20220203. Publication Type: Proceeding; pictorial. Journal Subset: Blind Peer Reviewed; Core Nursing; Europe; Nursing; Peer Reviewed; Public Health; UK &amp; Ireland. NLM UID: 9809060. | RAYYAN-INCLUSION: {"Carolyn"=&gt;"Excluded"}</t>
  </si>
  <si>
    <t>Community Practitioners' and Health Visitors' Association;Administration;Congresses and Conferences;Public Health;Organizational Objectives;Information Resources;Community Health Workers;Personnel Staffing and Scheduling;Salaries and Fringe Benefits;Professional Role;Leadership;Homelessness;Self Care;Human Rights</t>
  </si>
  <si>
    <t>N</t>
  </si>
  <si>
    <t>Title/Abstract</t>
  </si>
  <si>
    <t>rayyan-388371191</t>
  </si>
  <si>
    <t>NOTICE BOARD</t>
  </si>
  <si>
    <t>Nursing Standard</t>
  </si>
  <si>
    <t>296570</t>
  </si>
  <si>
    <t>62-63</t>
  </si>
  <si>
    <t>https://ucd.idm.oclc.org/login?url=https://search.ebscohost.com/login.aspx?direct=true&amp;db=a9h&amp;AN=82913400&amp;site=ehost-live&amp;scope=site</t>
  </si>
  <si>
    <t>The article presents 2012 news related to medicine. The British nursing charity Nurseaid has changed its name to the Cavell Nurses' Trust..The All Ireland Institute of Hospice and Palliative Care announced that it is offering four short term scholarships to clinicians and educators in 2012. The Royal College of Nursing has announced that it is offering scholarships of up to Â£5,000 to support nurses with learning and development activities that improve the patient care and promote health.</t>
  </si>
  <si>
    <t>Source Info: 10/24/2012, Vol. 27 Issue 8, p62; Subject Term: ASSOCIATIONS, institutions, etc.; Subject Term: ONCOLOGY nursing; Subject Term: ENDOWMENTS; Subject Term: HOMELESS persons; Subject Term: MEDICAL office nursing; Subject Term: NURSING specialties; Subject Term: MEDICAL care of poor people; Subject Term: PRACTICAL nurses; Subject Term: PRIMARY health care; Subject Term: SCHOLARSHIPS; Subject Term: VOLUNTEERS; Subject Term: HOSPICE nurses; Subject Term: UNLICENSED medical personnel; Subject Term: UNITED Kingdom; Company/Entity: ROYAL College of Nursing (Great Britain); NAICS/Industry Codes: 813990 Other Similar Organizations (except Business, Professional, Labor, and Political Organizations); NAICS/Industry Codes: 622310 Specialty (except Psychiatric and Substance Abuse) Hospitals; NAICS/Industry Codes: 813211 Grantmaking Foundations; NAICS/Industry Codes: 621610 Home Health Care Services; Number of Pages: 2p; Document Type: Article | RAYYAN-INCLUSION: {"Carolyn"=&gt;"Excluded"}</t>
  </si>
  <si>
    <t>10.7748/ns.27.10.62.s59</t>
  </si>
  <si>
    <t>ASSOCIATIONS, institutions, etc.;ONCOLOGY nursing;ENDOWMENTS;HOMELESS persons;MEDICAL office nursing;NURSING specialties;MEDICAL care of poor people;PRACTICAL nurses;PRIMARY health care;SCHOLARSHIPS;VOLUNTEERS;HOSPICE nurses;UNLICENSED medical personnel;UNITED Kingdom;ROYAL College of Nursing (Great Britain)</t>
  </si>
  <si>
    <t>rayyan-388371192</t>
  </si>
  <si>
    <t>Challenging homelessness</t>
  </si>
  <si>
    <t>Nurs Times</t>
  </si>
  <si>
    <t>0954-7762 (Print)     0954-7762</t>
  </si>
  <si>
    <t>25</t>
  </si>
  <si>
    <t>eng</t>
  </si>
  <si>
    <t>Biography     Historical Article     Journal Article     Portrait     England     Nurs Times. 2015 May 6-12;111(19):25. | RAYYAN-INCLUSION: {"Carolyn"=&gt;"Excluded"}</t>
  </si>
  <si>
    <t>Adolescent;Adult;Aged;Awards and Prizes;Child;Child, Preschool;Delivery of Health Care/*history;Female;*History of Nursing;History, 20th Century;History, 21st Century;Homeless Persons/*history;Humans;Infant;Infant, Newborn;Male;Middle Aged;Northern Ireland;Nursing Care;Young Adult</t>
  </si>
  <si>
    <t>rayyan-388371193</t>
  </si>
  <si>
    <t>Abstracts from the 2014 Annual Meeting of the College on Problems of Drug Dependence</t>
  </si>
  <si>
    <t>Drug and Alcohol Dependence</t>
  </si>
  <si>
    <t>0376-8716</t>
  </si>
  <si>
    <t>https://www.embase.com/search/results?subaction=viewrecord&amp;id=L71802669&amp;from=export</t>
  </si>
  <si>
    <t>English</t>
  </si>
  <si>
    <t>The proceedings contain 749 papers. The topics discussed include: national record linkage study of mortality for a large cohort of opioid users ascertained by drug treatment or criminal justice sources in England, 2005-2009; the impact of a housing first randomized controlled trial on substance use problems among homeless individuals with mental illness; trends in use of health care and HIV prevention services for persons who inject drugs in San Francisco: results from national HIV behavioral surveillance 2005-2012; neighbourhood crime and adolescent cannabis use in Canadian adolescents; post-exposure prophylaxis use and recurrent exposure to HIV among men who have sex with men who use crystal methamphetamine; blunted striatal responses to favorite-food cues in smokers; an assessment of MDPV-induced place preference in adult Sprague-Dawley rats; loss of self-control over drinking and the relationship of alexithymia to quality of life in alcohol-dependent patients; and mobile phone and text messaging in a public sector, office-based buprenorphine program.</t>
  </si>
  <si>
    <t>L71802669     2015-03-12 | RAYYAN-INCLUSION: {"Carolyn"=&gt;"Excluded"}</t>
  </si>
  <si>
    <t>opiate;buprenorphine;methamphetamine;drug dependence;college;human;randomized controlled trial (topic);adolescent;Human immunodeficiency virus;United Kingdom;United States;crime;housing;prevention;criminal justice;drug therapy;substance use;smoking;mental disease;health care;alexithymia;male;patient;organization and management;cannabis use;Canadian;randomized controlled trial;crystal;men who have sex with men;food;exposure;place preference;adult;Sprague Dawley rat;self control;drinking;post exposure prophylaxis;quality of life;alcoholism;mobile phone;text messaging;mortality;Substance-Related Disorders</t>
  </si>
  <si>
    <t>rayyan-388371194</t>
  </si>
  <si>
    <t>Noticeboard</t>
  </si>
  <si>
    <t>Primary Health Care</t>
  </si>
  <si>
    <t>2645033</t>
  </si>
  <si>
    <t>14-14</t>
  </si>
  <si>
    <t>https://ucd.idm.oclc.org/login?url=https://search.ebscohost.com/login.aspx?direct=true&amp;db=a9h&amp;AN=114938844&amp;site=ehost-live&amp;scope=site</t>
  </si>
  <si>
    <t>A calendar of conferences for the primary health care sector scheduled in Great Britain for May to November 2016 is presented that include the Queen's Nursing Institute for homeless health conference in London, England, 45th Society for Academic Primary Care annual conference 2016 in Dublin, Ireland, and the Royal College of General Practitioners annual conference in Harrogate, England.</t>
  </si>
  <si>
    <t>Source Info: May2016, Vol. 26 Issue 4, p14; Subject Term: AWARDS; Subject Term: EATING disorders; Subject Term: VOCATIONAL guidance; Company/Entity: ROYAL College of Nursing (Great Britain); NAICS/Industry Codes: 624310 Vocational Rehabilitation Services; Number of Pages: 1/4p; Document Type: Calendar | RAYYAN-INCLUSION: {"Carolyn"=&gt;"Excluded"}</t>
  </si>
  <si>
    <t>10.7748/phc.26.4.14.s18</t>
  </si>
  <si>
    <t>AWARDS;EATING disorders;VOCATIONAL guidance;ROYAL College of Nursing (Great Britain)</t>
  </si>
  <si>
    <t>rayyan-388371195</t>
  </si>
  <si>
    <t>British Society of Gastroenterology Annual General Meeting 2017</t>
  </si>
  <si>
    <t>Gut</t>
  </si>
  <si>
    <t>1468-3288</t>
  </si>
  <si>
    <t>https://www.embase.com/search/results?subaction=viewrecord&amp;id=L621903406&amp;from=export</t>
  </si>
  <si>
    <t>The proceedings contain 531 papers. The topics discussed include: a novel population of immunosuppressive CD8 T cells is expanded in patients with decompensated liver disease; codyceps cicadae and its active constitutions prevent ccl4-induced hepatic fibrosis in BALB/C mice via anti-oxidation; a regional frozen faecal transplant service for the treatment of chronic recurrent clostridium difficile infection: a review; the national early warning score (news) accurately discriminates the risk of serious in-hospital adverse outcomes in patients with liver disease; progression of cirrhotic liver disease towards acute-on-chronic liver failure decompensation triggers changes in innate immune cell phenotype and their response to pro-inflammatory stimuli; final efficacy and safety in HCV genotype 1-infected patients receiving ombitasvir/paritaprevir/ritonavir and dasabuvir &amp;plusminus; ribavirin: Topaz-I results from the united kingdom and Ireland; a novel population of immunosuppressive CD8 T cells is expanded in patients with decompensated liver disease; codyceps cicadae and its active constitutions prevent ccl4-induced hepatic fibrosis in BALB/C mice via anti-oxidation; stratification of patients with alcoholic hepatitis by analysis of trajectory of serum bilirubin concentration; enhancing detection and treatment of viral hepatitis and liver fibrosis in vulnerable and homeless adults through dedicated hostel-based liver service: valid (vulnerable adults liver disease) study; and impact and cost effectiveness of formal gastroenterology outpatient referral clinical assessment service.</t>
  </si>
  <si>
    <t>L621903406     2018-05-02 | RAYYAN-INCLUSION: {"Carolyn"=&gt;"Excluded"}</t>
  </si>
  <si>
    <t>antioxidant;CD8 antigen;dasabuvir plus ombitasvir plus paritaprevir plus ritonavir;endogenous compound;ribavirin;acute on chronic liver failure;adult;adverse outcome;alcohol liver disease;animal cell;animal experiment;animal model;animal tissue;Bagg albino mouse;bilirubin blood level;carbon tetrachloride-induced liver fibrosis;clinical assessment;Clostridium difficile infection;conference review;cost effectiveness analysis;decompensated liver cirrhosis;drug therapy;female;gastroenterology;halfway house;Hepatitis C virus genotype 1;immunocompetent cell;male;mouse;nonhuman;outpatient;patient referral;pharmacokinetics;phenotype;prevention;risk assessment;stimulus;stratification;T lymphocyte;United Kingdom;Gastroenterology</t>
  </si>
  <si>
    <t>rayyan-388371196</t>
  </si>
  <si>
    <t>8th WCACS, World Congress of the Abdominal Compartment Society</t>
  </si>
  <si>
    <t>Anaesthesiology Intensive Therapy</t>
  </si>
  <si>
    <t>1731-2531</t>
  </si>
  <si>
    <t>https://www.embase.com/search/results?subaction=viewrecord&amp;id=L617007878&amp;from=export</t>
  </si>
  <si>
    <t>The proceedings contain 73 papers. The topics discussed include: primary, complete fascial closure of the open abdomen and prevention of the 'homeless bowel' using a non-invasive device: a prospective, randomized, clinical trial; effects of open abdomen on liver and renal dysfunction induced by intra-abdominal infections and intra-abdominal hypertension; measurement of fat pressures during open colorectal surgery; analysis of intra-abdominal pressure and its correlation with the outcome in patients undergoing emergency laparotomy; changes in intra-abdominal pressure affect brain-heart interaction in traumatic brain injury a pilot study; and proceedings of resources for optimal care of acute care and emergency surgery consensus summit Donegal Ireland and abdominal compartment syndrome (ACS) KPIs.</t>
  </si>
  <si>
    <t>L617007878     2017-07-04 | RAYYAN-INCLUSION: {"Carolyn"=&gt;"Excluded"}</t>
  </si>
  <si>
    <t>abdominal compartment syndrome;abdominal infection;abdominal pressure;clinical study;clinical trial;colorectal surgery;consensus development;controlled clinical trial;controlled study;emergency care;emergency surgery;fascia;female;heart cell culture;human;intestine;intraabdominal hypertension;Ireland;kidney dysfunction;laparotomy;liver dysfunction;male;pilot study;randomized controlled trial;traumatic brain injury</t>
  </si>
  <si>
    <t>rayyan-388371197</t>
  </si>
  <si>
    <t>HELPING THE HOMELESS -- A PODIATRY OUTREACH PROJECT</t>
  </si>
  <si>
    <t>Podiatry Now</t>
  </si>
  <si>
    <t>1460-731X</t>
  </si>
  <si>
    <t>45940</t>
  </si>
  <si>
    <t>https://ucd.idm.oclc.org/login?url=https://search.ebscohost.com/login.aspx?direct=true&amp;db=rzh&amp;AN=138424686&amp;site=ehost-live&amp;scope=site</t>
  </si>
  <si>
    <t>pictorial. Journal Subset: Biomedical; Europe; Peer Reviewed; UK &amp; Ireland. NLM UID: 9892196. | RAYYAN-INCLUSION: {"Carolyn"=&gt;"Excluded"} | RAYYAN-EXCLUSION-REASONS: No full text available</t>
  </si>
  <si>
    <t>Health Services Needs and Demand;Homeless Persons;Podiatry;Program Implementation;Health Promotion;Foot Diseases;Risk Factors;Ireland;Risk Assessment;Focus Groups;Collaboration</t>
  </si>
  <si>
    <t>Full text screen</t>
  </si>
  <si>
    <t>rayyan-388371198</t>
  </si>
  <si>
    <t>Scandal of infants born to homelessness</t>
  </si>
  <si>
    <t>World of Irish Nursing &amp; Midwifery</t>
  </si>
  <si>
    <t>2009-4264</t>
  </si>
  <si>
    <t>32-32</t>
  </si>
  <si>
    <t>https://ucd.idm.oclc.org/login?url=https://search.ebscohost.com/login.aspx?direct=true&amp;db=rzh&amp;AN=131940043&amp;site=ehost-live&amp;scope=site</t>
  </si>
  <si>
    <t>brief item; pictorial. Journal Subset: Europe; Nursing; UK &amp; Ireland. | RAYYAN-INCLUSION: {"Carolyn"=&gt;"Excluded"} | RAYYAN-EXCLUSION-REASONS: No empirical data</t>
  </si>
  <si>
    <t>Irish Nurses and Midwives Organisation;Ireland;Homelessness;In Infancy and Childhood;Health and Welfare Planning;Child;Child Advocacy;Infant</t>
  </si>
  <si>
    <t>rayyan-388371199</t>
  </si>
  <si>
    <t>Workers struggling to secure rental homes</t>
  </si>
  <si>
    <t>57-57</t>
  </si>
  <si>
    <t>https://ucd.idm.oclc.org/login?url=https://search.ebscohost.com/login.aspx?direct=true&amp;db=rzh&amp;AN=131940153&amp;site=ehost-live&amp;scope=site</t>
  </si>
  <si>
    <t>brief item. Journal Subset: Europe; Nursing; UK &amp; Ireland. | RAYYAN-INCLUSION: {"Carolyn"=&gt;"Excluded"}</t>
  </si>
  <si>
    <t>Housing;Psychosocial Factors;Ireland;Homelessness;Workforce;Health Personnel</t>
  </si>
  <si>
    <t>rayyan-388371200</t>
  </si>
  <si>
    <t>Spotlight on: Michelle O'Hara</t>
  </si>
  <si>
    <t>39-39</t>
  </si>
  <si>
    <t>https://ucd.idm.oclc.org/login?url=https://search.ebscohost.com/login.aspx?direct=true&amp;db=rzh&amp;AN=141492604&amp;site=ehost-live&amp;scope=site</t>
  </si>
  <si>
    <t>pictorial. Journal Subset: Europe; Nursing; UK &amp; Ireland. | RAYYAN-INCLUSION: {"Carolyn"=&gt;"Excluded"}</t>
  </si>
  <si>
    <t>Community Health Nursing;Ireland;Professional Identity;Nursing Leaders;Vulnerability;Homelessness;Social Determinants of Health;Quality of Nursing Care</t>
  </si>
  <si>
    <t>rayyan-388371201</t>
  </si>
  <si>
    <t>Health and social care of marginalised groups</t>
  </si>
  <si>
    <t>37-37</t>
  </si>
  <si>
    <t>https://ucd.idm.oclc.org/login?url=https://search.ebscohost.com/login.aspx?direct=true&amp;db=rzh&amp;AN=151258309&amp;site=ehost-live&amp;scope=site</t>
  </si>
  <si>
    <t>Health Services Accessibility;Refugees;Psychosocial Factors;Ireland;Homelessness;Professional Development;Prenatal Care;Communication;Pregnancy;Female;Confidence</t>
  </si>
  <si>
    <t>rayyan-388371202</t>
  </si>
  <si>
    <t>Symptomatic and functional outcomes of substance use disorder persistence 2 years after admission to a first-episode psychosis program</t>
  </si>
  <si>
    <t>Psychiatry Research</t>
  </si>
  <si>
    <t>1872-7123     0165-1781</t>
  </si>
  <si>
    <t>113-119</t>
  </si>
  <si>
    <t>Abdel-Baki, A. and Ouellet-Plamondon, C. and Salvat, Ã‰ and Grar, K. and Potvin, S.</t>
  </si>
  <si>
    <t>https://www.embase.com/search/results?subaction=viewrecord&amp;id=L613334122&amp;from=export     http://dx.doi.org/10.1016/j.psychres.2016.11.007</t>
  </si>
  <si>
    <t>A. Abdel-Baki, Canada</t>
  </si>
  <si>
    <t>Substance use disorders (SUD) in first-episode psychosis (FEP) are highly prevalent and linked with poor outcomes. However, most longitudinal studies investigating their impacts in FEP have not reported proportions of patients who ceased SUD. Our aim was to examine the influence of SUD course on functional and symptomatic outcomes as well as service use in FEP. We performed a 2-year longitudinal study of 212 FEP patients, aged between 18 and 30 years, admitted to 2 early psychosis services in MontrÃ©al, QuÃ©bec, Canada. We observed that cannabis was the first substance abused (42.9% at baseline), followed by alcohol (19.3%). The SUD rate decreased by approximately 30% during the first year. Patients with persistent SUD had worse functional outcomes (Quality of Life Scale, Social and Occupational Functioning Assessment Scale, employment), more symptoms (Positive and Negative Symptoms Scale) and heavier service use (emergency and hospitalization). SUD persistence was associated with illness severity, homelessness and cluster-B personality. Those living with their parents and financially supported by them were more likely to cease SUD. Our results indicate that SUD course was more significant than having SUD at admission; persistent SUD was associated with worse outcomes. SUD decreased during a general early psychosis intervention program (with no specialized SUD treatment). An integrated, specialized approach targeting FEP patients with predictive factors of SUD persistence during the first years of treatment might increase SUD cessation and possibly improve outcomes.</t>
  </si>
  <si>
    <t>L613334122     2016-12-06     2016-12-26 | RAYYAN-INCLUSION: {"Carolyn"=&gt;"Excluded"}</t>
  </si>
  <si>
    <t>10.1016/j.psychres.2016.11.007</t>
  </si>
  <si>
    <t>adult;alcohol abuse;article;Canada;cannabis addiction;controlled clinical trial;controlled study;disease severity;drug dependence;early intervention;emergency care;employment;family relation;female;functional status;health program;homelessness;hospitalization;human;longitudinal study;major clinical study;male;outcome assessment;Positive and Negative Syndrome Scale;priority journal;Quality of Life Scale;rating scale;Social and Occupational Functioning Assessment Scale;social status;symptomatology;Psychotic Disorders;Substance-Related Disorders</t>
  </si>
  <si>
    <t>rayyan-388371203</t>
  </si>
  <si>
    <t>Paediatric consultation-liaison psychiatry presentations to the emergency department: Comparison between hospitals</t>
  </si>
  <si>
    <t>Irish Journal of Medical Science</t>
  </si>
  <si>
    <t>1863-4362</t>
  </si>
  <si>
    <t>S456-S457</t>
  </si>
  <si>
    <t>Abualsaud, D. and Barrett, E. and Kehoe, C. and O'Donoghue, C. and Butler, J. and McNicholas, F.</t>
  </si>
  <si>
    <t>https://www.embase.com/search/results?subaction=viewrecord&amp;id=L619737139&amp;from=export     http://dx.doi.org/10.1007/s11845-017-1711-z</t>
  </si>
  <si>
    <t>D. Abualsaud, UCD School of Medicine, University College Dublin, Belfield, Dublin 4, Ireland</t>
  </si>
  <si>
    <t>Paediatric Consultation-Liaison Psychiatry (PCLP) provides care for patients with comorbid physical and mental health (MH) problems, psychosomatic illnesses in paediatric settings and emergency psychiatric presentations to the emergency department (ED) [2]. PCLP services can provide early intervention aimed at reducing or preventing the impact of MH problems in adulthood [1]. The project aimed to compare the type of ED presentations and interventions by PCLP between Temple Street Children's University Hospital (TSCUH) and Our Lady's Children's Hospital, Crumlin (OLCHC) over a one-month period (November 2016). Clinical data was retrieved from all case notes using a study specific questionnaire and the Paddington Complexity Scale. There were 42 presentations during the audit period, one patient presented twice. More than half of the 31 from TSCUH, presented with deliberate self- harm (53%, N =17) compared to 27% (3) from OLCHC. Suicidal ideation was present in 53% (16) of TSCUH and 73%(8) in the OLCHC. In both hospitals, a mood disorder was the most prominent Axis I diagnosis, 73% in TSCUH and 71% OLCHC. There was a significant difference in the proportion of cases admitted, with 82% (9) admitted in OLCHC, compared to 41% (13) in TSCUH (p = 0.018). Similarly, there was significantly more multi-disciplinary involvement in TSCUH (66% moderate, 21) compared to 91% (10) minimal in OLCHC (p â‰¤ 0.000 ). The teams at TSCUH and OLCHC differ in their composition and approach, which requires further research given that the hospitals willmerge into the New Children's Hospital and will require a standardised approach.</t>
  </si>
  <si>
    <t>L619737139     2017-12-20 | RAYYAN-INCLUSION: {"Carolyn"=&gt;"Excluded"} | RAYYAN-EXCLUSION-REASONS: wrong population</t>
  </si>
  <si>
    <t>10.1007/s11845-017-1711-z</t>
  </si>
  <si>
    <t>adult;adulthood;automutilation;child;clinical article;consultation;controlled study;diagnosis;early intervention;emergency ward;female;homeless youth;human;liaison psychiatry;mood disorder;physical disability;questionnaire;suicidal ideation;university hospital;Emergency Service, Hospital;Referral and Consultation;Emergencies</t>
  </si>
  <si>
    <t>rayyan-388371204</t>
  </si>
  <si>
    <t>Sex, drugs, and violence: An analysis of women in drug court</t>
  </si>
  <si>
    <t>e2-e3</t>
  </si>
  <si>
    <t>Acheampong, A. and Striley, C. W. and Fakunle, D. O. and Cottler, L.</t>
  </si>
  <si>
    <t>https://www.embase.com/search/results?subaction=viewrecord&amp;id=L72176394&amp;from=export     http://dx.doi.org/10.1016/j.drugalcdep.2015.07.925</t>
  </si>
  <si>
    <t>A. Acheampong, Mental Health, Johns Hopkins Bloomberg School of Public Health, Baltimore, MD, United States</t>
  </si>
  <si>
    <t>Aims: This analysis examines exposure to violence and substance use disorders among women in drug court who are: current sex traders (CST), former sex traders (FST), or women who have never traded sex. Methods: Data comes from 319 women recruited from a Municipal Drug Court System in the Midwest. Women were interviewed about sex trading, violence, and drug use. Women who traded sex in the past 4 months for drugs, alcohol, or other resources were classified as CST, while women who previously traded sex but not in the past 4 months were classified as FST. Multinomial logistic regression determined the association between DSM-IV substance use disorder, violence, and current sex trading. Results: Women were equally divided by trading status: 31% CST, 35% FST, and 34% never traded. Being physically attacked and emotionally abused in the past 4 months were significantly associated with sex trading status-whereas CST reported the highest rates. DSM-IV alcohol, opioid, and cocaine use disorders were also significantly associated with sex trading status and greater in CST. In an adjusted multinomial model, having at least one instance of violence increased the odds of CST (AOR 27.7) and FST (AOR 9.9) compared to those who did not report an instance of violence. Meeting the DSM-IV criteria for alcohol use disorder (CST: AOR 2.60; FST AOR: 2.59) and cocaine use disorder (CST: AOR 22.24; FST: AOR 22.17) also predicted sex trading status. Other significant variables were: having less than a high school diploma (CST: AOR 4.54; FST AOR: 2.41), 75+ lifetime sexual partners (CST: AOR 27.70; FST AOR: 9.78), and unstable housing (CST: AOR 4.33; FST AOR: 3.60). Conclusions: Future interventions should take into account the uneven rates of alcohol/drug use and violence in this population. Interventions tailored specifically to CST and FST are needed.</t>
  </si>
  <si>
    <t>L72176394     2016-02-08 | RAYYAN-INCLUSION: {"Carolyn"=&gt;"Excluded"} | RAYYAN-EXCLUSION-REASONS: wrong population</t>
  </si>
  <si>
    <t>10.1016/j.drugalcdep.2015.07.925</t>
  </si>
  <si>
    <t>cocaine;alcohol;opiate;violence;female;human;college;drug dependence;substance abuse;diseases;logistic regression analysis;model;alcoholism;high school;lifespan;population;housing;sexuality;drug use;exposure;Violence</t>
  </si>
  <si>
    <t>rayyan-388371205</t>
  </si>
  <si>
    <t>Destitution level of children with burkitt lymphoma and effect on adherence to treatment and follow up</t>
  </si>
  <si>
    <t>Pediatric Blood and Cancer</t>
  </si>
  <si>
    <t>1545-5017</t>
  </si>
  <si>
    <t>S55-S56</t>
  </si>
  <si>
    <t>Afungchwi, G. M. and Hesseling, P. B. and Kruger, M. and Kaah, J. and Wharin, P.</t>
  </si>
  <si>
    <t>https://www.embase.com/search/results?subaction=viewrecord&amp;id=L612592711&amp;from=export     http://dx.doi.org/10.1002/pbc.26233</t>
  </si>
  <si>
    <t>G.M. Afungchwi, Cameroon Baptist Convention Health Services, Childhood Cancer Program, Kumbo, Cameroon</t>
  </si>
  <si>
    <t>Background/Objectives: Burkitt lymphoma (BL) is the most common childhood cancer in Cameroon. Patients receive free treatment in Banso Baptist Hospital (BBH) in northwest Cameroon. Parental support is provided for transport (CFA 10,000 or 20 USD) and meals during their child's hospitalization. Nursing care includes tracking patient adherence to treatment and following-up. This study aims to assess the degree of patient destitution and its effects on adherence to treatment and outcome for BL. Design/Methods: This was a prospective cohort study including BL patients less than 15 years admitted in BBH from 2010-2014. A questionnaire was administered to assess household capacity; monthly income; access to food and basic commodities; and dependence on support from others for daily living. A destitution score was awarded on a scale of 1 to 10. Data was analyzed with IBM SPSS Version 21. Pearson's coefficient and Chi-square were used to assess correlations and associations. Results: Of 140 respondents, 59% were male, and the mean age was 8.54years. The majority (69%) were farmers, and 80% had a monthly revenue of less than CFA50,000(USD 100). The mean social destitution score was 5.61(SD 0.957). A 93% of the children completed chemotherapy, although 17% were delayed for their chemotherapy at least once. Over half (59%) were alive at the end of 2014, and 62% came for regular follow-up visits. There was no correlation between destitution score and adherence to chemotherapy schedules (p=0.2), nor remission (p=0.2). There was a significant inverse correlation between destitution score and post-treatment follow-up visits (p=0.02). Conclusion: Adherence to treatment is appropriate, even when parents are destitute (93%). We believe this is probably due to financial support for transport and meals. A low destitution score may indicate which patients may abscond from follow-up visits. This may be attributable to a lack of access to transportation funding post treatment.</t>
  </si>
  <si>
    <t>L612592711     2016-11-11 | RAYYAN-INCLUSION: {"Carolyn"=&gt;"Excluded"}</t>
  </si>
  <si>
    <t>10.1002/pbc.26233</t>
  </si>
  <si>
    <t>agricultural worker;Baptist;Burkitt lymphoma;chemotherapy;child;cohort analysis;data analysis software;drug therapy;female;financial management;follow up;funding;homelessness;household;human;major clinical study;male;nursing care;questionnaire;remission;school child;Only Child;Lymphoma;Child</t>
  </si>
  <si>
    <t>rayyan-388371206</t>
  </si>
  <si>
    <t>Improving access of young adults with experience of homelessness to primary care dental services in the UK: A realist synthesis</t>
  </si>
  <si>
    <t>Community Dent Oral Epidemiol</t>
  </si>
  <si>
    <t>0301-5661</t>
  </si>
  <si>
    <t>437-444</t>
  </si>
  <si>
    <t>Ahmadyar, M. and Rai, T. and Daly, B. and Wong, G.</t>
  </si>
  <si>
    <t>Nuffield Department of Primary Care Health Sciences, University of Oxford, Oxford, UK.     Dublin Dental University Hospital, Trinity College Dublin, Dublin 2, Ireland.</t>
  </si>
  <si>
    <t>OBJECTIVE: To understand why, how and under what circumstances interventions lead to improved access of young adults with experience of homelessness (YAEH) to primary care dental services in the UK. METHODS: We followed a realist, theory-driven methodology. It involved locating existing theories, searching for evidence, document selection, data extraction/appraisal and evidence synthesis. We searched scientific databases and grey literature sources. We used these data and relevant substantive theories to develop explanations of how, why and under what circumstances interventions lead to desired outcomes. We presented these explanations in the form of context-mechanism-outcome configurations (CMOCs). The CMOCs were incorporated in an overarching programme theory, which was iteratively developed and refined throughout the realist synthesis. RESULTS: We used 106Â scientific and 18Â grey literature records to synthesize 61 CMOCs. Our revised programme theory highlights the importance of four main considerations: 'preparing a service', 'producing and disseminating information', 'outreach activities' and 'facilitating interactions'. When designing dental programmes for YAEH, we recommend considering the importance of prior service planning (including resourcing of emergency dental care, training staff and incorporating safety measures), creating positive experiences, flexibility, patient-centeredness, being informative and reassuring, creating an enabling environment (including strong communication, building rapport and avoiding negative judgements), having realistic expectations and designing services that empower patients. CONCLUSIONS: Improving dental access of YAEH requires attention to multiple levels. Services can achieve positive outcomes by understanding the complexity of YAEH lives, and creating contextual circumstances that encourage their attendance.</t>
  </si>
  <si>
    <t>1600-0528     Ahmadyar, Maryam     Orcid: 0000-0002-4501-1163     Rai, Tanvi     Daly, Blanaid     Wong, Geoffrey     Journal Article     Research Support, Non-U.S. Gov't     Denmark     Community Dent Oral Epidemiol. 2022 Oct;50(5):437-444. doi: 10.1111/cdoe.12695. Epub 2021 Oct 14. | RAYYAN-INCLUSION: {"Carolyn"=&gt;"Excluded"}</t>
  </si>
  <si>
    <t>10.1111/cdoe.12695</t>
  </si>
  <si>
    <t>*Communication;Dental Care;*Homeless Persons;Humans;Primary Health Care;United Kingdom;Young Adult;health services research;healthcare disparities;homeless youth;oral health;programme evaluation;review</t>
  </si>
  <si>
    <t>rayyan-388371207</t>
  </si>
  <si>
    <t>Association between prescription drug misuse and injection among runaway and homeless youth</t>
  </si>
  <si>
    <t>DRUG AND ALCOHOL DEPENDENCE</t>
  </si>
  <si>
    <t>0376-8716     1879-0046 J9 - DRUG ALCOHOL DEPEN</t>
  </si>
  <si>
    <t>406-409</t>
  </si>
  <si>
    <t>Al-Tayyib, A. A. and Rice, E. and Rhoades, H. and Riggs, P.</t>
  </si>
  <si>
    <t>Denver Hlth &amp; Hosp Author, Denver Publ Hlth, Denver, CO USA     Colorado Sch Publ Hlth, Dept Epidemiol, Aurora, CO USA     Univ So Calif, Sch Social Work, Los Angeles, CA 90089 USA     Univ Colorado, Sch Med, Div Subst Dependence, Aurora, CO USA</t>
  </si>
  <si>
    <t>Background: The nonmedical use of prescription drugs is the fastest growing drug problem in the United States, disproportionately impacting youth. Furthermore, the population prevalence of injection drug use among youth is also on the rise. This short communication examines the association between current prescription drug misuse (PDM) and injection among runaway and homeless youth. Methods: Homeless youth were surveyed between October 2011 and February 2012 at two drop-in service agencies in Los Angeles, CA. Prevalence ratios (PR) and 95% confidence intervals (Cl) for the association between current PDM and injection behavior were estimated. The outcome of interest was use of a needle to inject any illegal drug into the body during the past 30 days. Results: Of 380 homeless youth (median age, 21; IQR, 17-25; 72% male), 84(22%) reported current PDM and 48 (13%) reported currently injecting. PDM during the past 30 days was associated with a 7.7 (95% CI: 4.4, 13.5) fold increase in the risk of injecting during that same time. Among those reporting current PDM with concurrent heroin, cocaine, and methamphetamine use, the PR with injection was 15.1 (95% CI: 8.5, 26.8). Conclusions: Runaway and homeless youth are at increased risk for a myriad of negative outcomes. Our preliminary findings are among the first to show the strong association between current PDM and injection in this population. Our findings provide the basis for additional research to delineate specific patterns of PDM and factors that enable or inhibit transition to injection among homeless and runaway youth. (C) 2013 Elsevier Ireland Ltd. All rights reserved.</t>
  </si>
  <si>
    <t>Times Cited in Web of Science Core Collection: 18 Total Times Cited: 18 Cited Reference Count: 21 | RAYYAN-INCLUSION: {"Carolyn"=&gt;"Excluded"}</t>
  </si>
  <si>
    <t>10.1016/j.drugalcdep.2013.10.027</t>
  </si>
  <si>
    <t>Prescription drug misuse;Injection;Homeless youth;SUBSTANCE USE;INITIATION;Drug Prescriptions;Nonprescription Drugs;Prescriptions;Adolescent;Prescription Drugs</t>
  </si>
  <si>
    <t>rayyan-388371208</t>
  </si>
  <si>
    <t>The state of mental digi-therapeutics: A systematic assessment of depression and anxiety apps available for Arabic speakers</t>
  </si>
  <si>
    <t>International Journal of Medical Informatics</t>
  </si>
  <si>
    <t>1872-8243     1386-5056</t>
  </si>
  <si>
    <t>Alhuwail, D. and Albaj, R. and Ahmad, F. and Aldakheel, K.</t>
  </si>
  <si>
    <t>https://www.embase.com/search/results?subaction=viewrecord&amp;id=L2004512162&amp;from=export     http://dx.doi.org/10.1016/j.ijmedinf.2019.104056</t>
  </si>
  <si>
    <t>D. Alhuwail, Information Science Department, Kuwait University, Sabah AlSalem University, City, P.O. Box 5969, Safat, Kuwait</t>
  </si>
  <si>
    <t>Background: Mental disorders are a major public health problem leading to premature mortality, homelessness, addiction problems, poor physical health, and suicide. The prevalence of mental disorders in Arab countries, is high. The proliferation and ubiquity of smartphones and their apps in the Arab world may be the long-awaited for digital therapeutic for mental health disorders. However, the evidence about the availability and characteristics of mental health apps available to Arabic speakers remains poor. Objective: To conduct a systematic assessment of the features of depression and anxiety mobile apps available for Arabic speakers. Methods: A critical review of all the currently available depression and anxiety apps, available free of charge to Arabic speakers. The apps are evaluated using the Mobile App Rating Scale (MARS). Further, a categorization of appsâ€™ main functions, inspired by the mhGAP guidelines, is developed to classify the apps based on their main functions. Results: A total of 23 apps are identified with far more apps available on the Google Play Store (n = 21) versus only two apps on the iOS App Store. The majority of the apps (n = 16) provide general information about either anxiety, depression, or both. Six apps are of spiritual nature mainly referring to the Islamic faith and the Holy Quran, with one app referring to the Christian faith. Another five apps provide advice on alternative treatments, mainly concerning herbal medicine recipes. Only two apps provided utilities for users, specifically about medication reminders. Conclusions: Mental health digi-threaputics have huge potentials to transform mental health care delivery. However, more empirical studies are needed to assure their quality and efficacy. The results of this study clearly highlight the current gaps to address the needs of Arabic speakers; only 23 apps were identified in this study, mostly with low app quality scores. There is a need to involve expert healthcare professionals in the development of mental health apps and for healthcare providers to empower patients through discussing apps that are useful and discern them from those that can potentially cause harm.</t>
  </si>
  <si>
    <t>L2004512162     2020-01-08     2020-01-15 | RAYYAN-INCLUSION: {"Carolyn"=&gt;"Excluded"}</t>
  </si>
  <si>
    <t>10.1016/j.ijmedinf.2019.104056</t>
  </si>
  <si>
    <t>anxiety;article;classification;consumer health informatics;depression;happiness;health care delivery;herbal medicine;human;mental disease;mental health;mental health care;mental stress;mobile application;mood;practice guideline;priority journal;rating scale;sadness;physiological stress;systematic review;Arabs;Anxiety</t>
  </si>
  <si>
    <t>rayyan-388371209</t>
  </si>
  <si>
    <t>Impact of group motivational interviewing on enhancing treatment engagement for homeless veterans with nicotine dependence and other substance use disorders</t>
  </si>
  <si>
    <t>e182</t>
  </si>
  <si>
    <t>Ana, E. J. S. and LaRowe, S. and Hartwell, K. J. and Lamb, K.</t>
  </si>
  <si>
    <t>https://www.embase.com/search/results?subaction=viewrecord&amp;id=L618520445&amp;from=export     http://dx.doi.org/10.1016/j.drugalcdep.2016.08.499</t>
  </si>
  <si>
    <t>E.J.S. Ana, Charleston VAMC and MUSC, Charleston, SC, United States</t>
  </si>
  <si>
    <t>Aims: We evaluated whether a motivational interviewing component targeting smoking behaviors combined with an existing manualized Group Motivational Interviewing intervention, referred to as 'Tobacco-GMI' (T-GMI), would increase treatment engagement in smoking cessation programming and improve use of NRT compared to GMI (alone- without smoking cessation component) in nicotine dependent homeless veterans. Methods: Thirty-seven homeless veterans with alcohol and nicotine use disorder and co-existing psychiatric disorders were recruited to receive four GMI sessions over four consecutive days. The first 16 participants received standard 'GMI' alone, aimed at enhancing engagement in substance abuse treatment and reducing substance use, while the remaining 21 participants received a 'smoking cessation-enhanced' GMI protocol ('T-GMI') that included additional content specific to cessation of tobacco use and smoking treatment along with standard GMI. Results: Between group differences at baseline were NS for age, cigarettes smoked per day, CO levels, FTND scores, number of reported smoking quit attempts, and years of smoking. 8 of 21 participants (62%) in T-GMI attended one or more smoking cessation classes, compared to only 1 of 16 participants (7%) in GMI; a finding that showed a trend towards significance (Fischer exact test, p = .05). Within T-GMI, 10 participants (48%) received a prescription for NRT smoking medication compared to 3 participants (19%) in GMI, although this difference was not significant (Fischer exact test, p &lt; .10). Within T-GMI, 6 participants (29%) attended at least one smoking cessation class combined with NRT, compared to 0 participants in GMI (Fisher exact test, p = .03). Conclusions: The T-GMI intervention enhanced treatment engagement among homeless veterans with alcohol and nicotine use disorder with regard to greater attendance in smoking cessation classes alone and for significantly enhancing COMBINED smoking cessation classes- with prescribed (NRT) smoking cessation medications.</t>
  </si>
  <si>
    <t>L618520445     2017-10-06 | RAYYAN-INCLUSION: {"Carolyn"=&gt;"Excluded"}</t>
  </si>
  <si>
    <t>10.1016/j.drugalcdep.2016.08.499</t>
  </si>
  <si>
    <t>alcohol;nicotine;reducing agent;alcoholism;clinical article;controlled study;Fagerstrom Test for Nicotine Dependence;female;Fisher exact test;human;male;motivational interviewing;prescription;smoking cessation;substance abuse;tobacco dependence;veteran;Tobacco Use Disorder;Substance-Related Disorders</t>
  </si>
  <si>
    <t>rayyan-388371210</t>
  </si>
  <si>
    <t>Factors predicting methamphetamine use among homeless people in Bangkok, Thailand</t>
  </si>
  <si>
    <t>e9</t>
  </si>
  <si>
    <t>Areesantichai, C. and Perngparn, U. and Cottler, L.</t>
  </si>
  <si>
    <t>https://www.embase.com/search/results?subaction=viewrecord&amp;id=L618520284&amp;from=export     http://dx.doi.org/10.1016/j.drugalcdep.2016.08.041</t>
  </si>
  <si>
    <t>C. Areesantichai, Drug Dependence Res. Center WHO Collaborating Center for Research and Training in Drug Dependence, Chulalongkorn University, Bangkok, Thailand</t>
  </si>
  <si>
    <t>Aims: In Thailand, people who are homeless often use illicit drugs and have a history of violence. There have been few studies on this population. It is aimed at finding factors predicting methamphetamine use among homeless people in Bangkok. Methods: A cross sectional study was conducted among 213 homeless people recruited via snowball sampling with face to face quantitative and qualitative interviews. All questions were evaluated for content validity prior to the fielding of the study. Results: Among the sample, predominantly male (66%), there was a mean age of 29 years. Nearly all (93%) lived in parks, at the train or bus station, under a bridge or in a temple. About 40% reported income of less than 500 Baht/month (about 17 US$). More than half (62%) reported lifetime use of at least 1 drug with 14% reporting being a drug dealer. The majority reported that the number one reason for homelessness was peer pressure to leave (31%).A history of methamphetamine use was common among the sample: 26.3% reported use and 73.7% reported no use. The factors associated with methamphetamine use, vs no use, were cannabis use (43% vs 9%, heroin use (18% vs 2%), inhalant use (55% vs 8%), binge drinking in the last 7 days (36% vs 10%), male gender (70% vs 64%), violence (18% vs 13%), peer pressure (29% vs 2%), and having traded sex (38% vs 24%). The logistic regression using STATA found that cannabis, heroin and inhalant use, as well as binge drinking in the last 7 days were significantly associated with methamphetamine use. Additionally, having a peerwhoinfluenced them to leave home was strongly associated with methamphetamine use. Conclusions: These data point to specific prevention and intervention strategies for people who are homeless in Thailand.</t>
  </si>
  <si>
    <t>L618520284     2017-10-06 | RAYYAN-INCLUSION: {"Carolyn"=&gt;"Excluded"}</t>
  </si>
  <si>
    <t>10.1016/j.drugalcdep.2016.08.041</t>
  </si>
  <si>
    <t>cannabis;diamorphine;methamphetamine;adult;binge drinking;cannabis use;clinical trial;content validity;cross-sectional study;female;gender;homeless person;homelessness;human;interview;male;peer pressure;sampling;Thailand;violence;Methamphetamine;Fibrinogen</t>
  </si>
  <si>
    <t>rayyan-388371211</t>
  </si>
  <si>
    <t>Patients at a drug detoxification center share perspectives on how to increase hepatitis C treatment uptake: A qualitative study</t>
  </si>
  <si>
    <t>1879-0046     0376-8716</t>
  </si>
  <si>
    <t>Assoumou, S. A. and Sian, C. R. and Gebel, C. M. and Linas, B. P. and Samet, J. H. and Bernstein, J. A.</t>
  </si>
  <si>
    <t>https://www.embase.com/search/results?subaction=viewrecord&amp;id=L2010701984&amp;from=export     http://dx.doi.org/10.1016/j.drugalcdep.2021.108526</t>
  </si>
  <si>
    <t>S.A. Assoumou, Section of Infectious Diseases, Department of Medicine, Boston University School of Medicine, 801 Massachusetts Ave., Crosstown Center, 2nd Floor, Boston, MA, United States</t>
  </si>
  <si>
    <t>Background: The US opioid crisis is associated with a surge in hepatitis C virus (HCV) infections among persons who inject drugs (PWID), and yet the uptake of HCV curative therapy among PWID is low. Purpose: To explore potential solutions to overcome barriers to HCV treatment uptake among individuals at a drug detoxification center. Methods: Qualitative study with in-depth interviews and thematic analysis of coded data. Results: Patients (N = 24) had the following characteristics: mean age 37 years; 67 % White, 13 % Black, 8 % Latinx, 4 % Native Hawaiian/Pacific Islander, 8 % other; 71 % with a history of injecting drugs. Most patients with a positive HCV test had not pursued treatment due to few perceived immediate consequences from a positive test and possible complications arising in a distant poorly imagined future. Active substance use was a major barrier to HCV treatment uptake because of disruptions to routine activities. In addition, re-infection after treatment was perceived as inevitable. Patients had suggestions to improve HCV treatment uptake: high-intensity wraparound care characterized by frequent interactions with supportive services; same-day/walk-in options; low-barrier access to substance use treatment; assistance with navigating the health care system; attention to immediate needs, such as housing; and the opportunity to select an approach that best fits individual circumstances. Conclusions: Active substance use was a major barrier to treatment initiation. To improve uptake, affected individuals recommended that HCV treatment be integrated within substance use treatment programs. Such a model should incorporate patient education within low-barrier, high-intensity wraparound care, tailored to patientsâ€™ needs and priorities.</t>
  </si>
  <si>
    <t>L2010701984     2021-01-27     2021-02-04 | RAYYAN-INCLUSION: {"Carolyn"=&gt;"Excluded"}</t>
  </si>
  <si>
    <t>10.1016/j.drugalcdep.2021.108526</t>
  </si>
  <si>
    <t>diamorphine;abstinence;aged;article;attitude to health;Black person;bloodstream infection;Caucasian;clinical article;condom use;drug dependence;drug detoxification;educational status;fear;female;health care need;health care system;health education;hepatitis C;homelessness;human;infection risk;injection drug user;interview;male;Native Hawaiian;needle sharing;Pacific Islander;patient attitude;priority journal;qualitative research;reinfection;self report;substance use;unemployment;very elderly;withdrawal syndrome</t>
  </si>
  <si>
    <t>rayyan-394770638</t>
  </si>
  <si>
    <t>Recommended next care following hospital-treated self-harm: Patterns and trends over time</t>
  </si>
  <si>
    <t>PLoS ONE</t>
  </si>
  <si>
    <t>19326203</t>
  </si>
  <si>
    <t>45992</t>
  </si>
  <si>
    <t>Arensman, Ella and Griffin, Eve and Daly, Caroline and Corcoran, Paul and Cassidy, Eugene and Perry, Ivan J.</t>
  </si>
  <si>
    <t>https://ucd.idm.oclc.org/login?url=https://search.ebscohost.com/login.aspx?direct=true&amp;db=a9h&amp;AN=128271186&amp;site=ehost-live&amp;scope=site</t>
  </si>
  <si>
    <t>Objective: The specific objectives of this study were to examine variation in the care of self-harm patients in hospital settings and to identify the factors that predict recommended next care following self-harm. Methods: Data on consecutive presentations to Irish emergency departments (EDs) involving self-harm from the National Self-Harm Registry Ireland from 2004 to 2012 were utilised. Univariate and multivariate regression analyses were performed to assess the associations between patientsâ€™ clinical and demographic characteristics, and recommended next care received. Results: Across the study period a total 101,904 self-harm presentations were made to hospital EDs, involving 63,457 individuals. Over the course of the study there was a declining number of presentations resulting in patient admission following attendance with self-harm. Recommended next care varied according to hospital location, with general admission rates ranging from 11% to 61% across administrative health regions. Multinomial logistic regression identified that the factor which most strongly affected next care was the presenting hospital. Being male, older age, method, repeat self-harm, time of attendance and residence of the patient were all identified as influencing care received. Psychiatric admission was most common when highly lethal methods of self-harm were used (OR = 4.00, 95% CI, 3.63â€“4.41). A relatively large proportion of patients left the ED without being seen (15%) and the risk of doing so was highest for self-harm repeaters (1.64, 1.55â€“1.74 for those with 5+ presentations). Conclusions: The extensive hospital variation in recommended next care indicates that management of self-harm patients may be determined more by where they present than by the needs of the patient. The study outcomes underline the need to standardise the clinical management of self-harm patients in general hospital settings. [ABSTRACT FROM AUTHOR]     Copyright of PLoS ONE is the property of Public Library of Science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</si>
  <si>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Arensman, Ella 1,2; Email Address: earensman@ucc.ie Griffin, Eve 1 Daly, Caroline 1 Corcoran, Paul 1,2 Cassidy, Eugene 3,4 Perry, Ivan J. 2; Affiliation: 1: National Suicide Research Foundation, Cork, Ireland 2: School of Public Health, University College Cork, Cork, Ireland 3: Department of Psychiatry, University College Cork, Cork, Ireland 4: Liaison Psychiatry Service, Cork University Hospital, Cork, Ireland; Source Info: 3/1/2018, Vol. 13 Issue 3, p1; Subject Term: SELF-mutilation; Subject Term: HOSPITAL admission &amp; discharge; Subject Term: HEALTH outcome assessment; Subject Term: HEALTH facilities; Subject Term: EMERGENCY medical services; Author-Supplied Keyword: Alcohols; Author-Supplied Keyword: Chemical compounds; Author-Supplied Keyword: Chemistry; Author-Supplied Keyword: Critical care and emergency medicine; Author-Supplied Keyword: Ethnicities; Author-Supplied Keyword: Europe; Author-Supplied Keyword: European people; Author-Supplied Keyword: European Union; Author-Supplied Keyword: Geographical locations; Author-Supplied Keyword: Health care; Author-Supplied Keyword: Health care facilities; Author-Supplied Keyword: Hospitals; Author-Supplied Keyword: Ireland; Author-Supplied Keyword: Irish people; Author-Supplied Keyword: Medicine and health sciences; Author-Supplied Keyword: Mental health and psychiatry; Author-Supplied Keyword: Organic chemistry; Author-Supplied Keyword: Organic compounds; Author-Supplied Keyword: Patients; Author-Supplied Keyword: People and places; Author-Supplied Keyword: Physical sciences; Author-Supplied Keyword: Population groupings; Author-Supplied Keyword: Psychological and psychosocial issues; Author-Supplied Keyword: Research Article; Author-Supplied Keyword: Self harm; NAICS/Industry Codes: 913130 Municipal police services; NAICS/Industry Codes: 624230 Emergency and Other Relief Services; NAICS/Industry Codes: 621498 All Other Outpatient Care Centers; Number of Pages: 12p; Document Type: Article; Full Text Word Count: 6207 | RAYYAN-INCLUSION: {"Carolyn"=&gt;"Included"}</t>
  </si>
  <si>
    <t>10.1371/journal.pone.0193587</t>
  </si>
  <si>
    <t>SELF-mutilation;HOSPITAL admission &amp; discharge;HEALTH outcome assessment;HEALTH facilities;EMERGENCY medical services;Alcohols;Chemical compounds;Chemistry;Critical care and emergency medicine;Ethnicities;Europe;European people;European Union;Geographical locations;Health care;Health care facilities;Hospitals;Ireland;Irish people;Medicine and health sciences;Mental health and psychiatry;Organic chemistry;Organic compounds;Patients;People and places;Physical sciences;Population groupings;Psychological and psychosocial issues;Research Article;Self harm</t>
  </si>
  <si>
    <t>Y</t>
  </si>
  <si>
    <t>Included</t>
  </si>
  <si>
    <t>rayyan-388371213</t>
  </si>
  <si>
    <t>HepCare Europeâ€”A service innovation project. HepCheck: Characteristics of the patient population with active infection as defined by HCV RNA</t>
  </si>
  <si>
    <t>International Journal of Infectious Diseases</t>
  </si>
  <si>
    <t>12019712 (ISSN)</t>
  </si>
  <si>
    <t>246-251</t>
  </si>
  <si>
    <t>Avramovic, G. and Oprea, C. and Surey, J. and Story, A. and MacÃ­as, J. and Cullen, W. and Iglesias, M. and Mc Hugh, T. and Crowley, D. and Naughton, A. M. and Horan, A. and Ianache, I. and Lazar, S. and Popa, I. and Menezes, D. and Lambert, J. S.</t>
  </si>
  <si>
    <t>https://www.scopus.com/inward/record.uri?eid=2-s2.0-85077448967&amp;doi=10.1016%2fj.ijid.2019.11.027&amp;partnerID=40&amp;md5=557e58eef833fdf413a56db38452e987</t>
  </si>
  <si>
    <t>Mater Misericordiae University Hospital, Ireland     University College Dublin, Ireland     Victor Babes Clinical Hospital for Infectious and Tropical Diseases, Romania     University College London, United Kingdom     University College London Hospital, United Kingdom     Health Service Executive, Ireland</t>
  </si>
  <si>
    <t>Background: Hepatitis C virus (HCV) is a main cause of chronic liver disease worldwide and is consistently under-diagnosed. Community-based screening initiatives, such as HepCheck, have been identified as important components of HCV care. HepCheck focuses on screening and identifying HCV RNA-positive cases in high-risk populations and linking them to care as part of a larger European project to improve HCV care (HepCare). Methods: HCV testing with a self-administered questionnaire was offered to 2822 individuals. Results: There were 2079 patients screened. Overall, 397 (19%) of the total screened cohort were identified as having active HCV infections as measured by HCV RNA PCR. The patients were mostly male (84%), white (88%), and had a history of injecting drug use (IDU) (86%), homelessness (58%), and tattooing (42%). There were 136 new cases (7% of the total sample and 34% of identified active infections). Romania had the highest proportion of newly identified cases with 87%, then Ireland with 60%, and Spain with 43%; the UK had the lowest proportion of new cases at 10%. Conclusions: For those lost to follow-up, a major strategy is re-engagement. For those newly diagnosed, the â€˜seek and treatâ€™ approach is a key strategy. Thus, different priorities are defined for different countries. Â© 2019 The Authors</t>
  </si>
  <si>
    <t>Cited By :6     Export Date: 18 November 2022     CODEN: IJIDF     Correspondence Address: Lambert, J.S.; Consultant in Infectious Diseases, Ireland; email: jlambert@mater.ie | RAYYAN-INCLUSION: {"Carolyn"=&gt;"Included"}</t>
  </si>
  <si>
    <t>10.1016/j.ijid.2019.11.027</t>
  </si>
  <si>
    <t>Hepatitis C;Homeless;Integrated HCV care;People who inject drugs (PWID);Prisoners;Screening;Vulnerable populations;virus RNA;adult;Article;cohort analysis;controlled study;drug use;feasibility study;female;follow up;health care policy;high risk population;homelessness;human;Ireland;major clinical study;male;middle aged;Romania;screening test;Spain;tattooing;United Kingdom;viral clearance;Europe;genetics;Hepacivirus;homeless person;isolation and purification;mass screening;questionnaire;risk factor;Drug Users;Homeless Persons;Humans;Risk Factors;RNA, Viral;Surveys and Questionnaires</t>
  </si>
  <si>
    <t>rayyan-388371215</t>
  </si>
  <si>
    <t>Correlates of recent overdose among people who inject drugs in the San Diego/Tijuana border region</t>
  </si>
  <si>
    <t>Bailey, K. and Abramovitz, D. and Patterson, T. L. and Harvey-Vera, A. Y. and Vera, C. F. and Rangel, M. G. and Friedman, J. and Davidson, P. and Bourgois, P. and Strathdee, S. A.</t>
  </si>
  <si>
    <t>https://www.embase.com/search/results?subaction=viewrecord&amp;id=L2020400558&amp;from=export     http://dx.doi.org/10.1016/j.drugalcdep.2022.109644</t>
  </si>
  <si>
    <t>S.A. Strathdee, 9500 Gilman Drive, Mail Code 0507, La Jolla, CA, United States</t>
  </si>
  <si>
    <t>Background: Along the Mexico-US border, illicitly manufactured fentanyls (fentanyl) have been detected in other illicit drugs, including street opioid formulations known as â€˜china white.â€™ We studied correlates of recent overdose among people who inject drugs (PWID), focusing on the risk of knowlingly or unknowingly using fentanyl in china white. Methods: From October 2020 - September, 2021 we surveyed participants in San Diego, California and Tijuana, Mexico and employed Poisson regression to identify correlates of recent overdose. Results: Of 612 PWID, most were male (74.0 %), Latinx (71.9 %), US residents (67.0 %). Mean age was 43 years. In the last six months, 15.8 % experienced overdose, 31.0 % knowingly used fentanyl and 11.1 % used china white, of whom 77.9 % did not think it contained fentanyl. After controlling for sex and race, factors independently associated with risk of overdose included knowingly using fentanyl, using china white and not believing it contained fentanyl, recent drug rehabilitation, being stopped/arrested by police, and homelessness. Further, PWID who believed china white contained fentanyl were less likely to use it. Conclusions: Both intentional fentanyl use and unintentional exposure to fentanyl via china white were associated with overdose risk; however, PWID who believed china white contained fentanyl were less likely to use it. These data suggest that advanced drug checking systems should be implemented to empower PWID to avoid dangerous street formulations or to plan their drug use knowing its contents. Other overdose risk factors such as decreased tolerance following drug treatment, police interactions, and homelessness also require urgent intervention.</t>
  </si>
  <si>
    <t>L2020400558     2022-10-03     2022-10-11 | RAYYAN-INCLUSION: {"Carolyn"=&gt;"Excluded"}</t>
  </si>
  <si>
    <t>10.1016/j.drugalcdep.2022.109644</t>
  </si>
  <si>
    <t>diamorphine;fentanyl;adult;article;cohort analysis;controlled study;correlational study;drug dependence treatment;drug overdose;drug screening;drug tolerance;empowerment;female;health survey;Hispanic;homelessness;human;injection drug user;longitudinal study;major clinical study;male;Mexico;middle aged;opiate addiction;Poisson regression;police;race;resident;risk factor;sex;United States</t>
  </si>
  <si>
    <t>rayyan-388371216</t>
  </si>
  <si>
    <t>â€˜The dual pandemicâ€™ of suicide and COVID-19: A biopsychosocial narrative of risks and prevention</t>
  </si>
  <si>
    <t>Banerjee, D. and Kosagisharaf, J. R. and Sathyanarayana Rao, T. S.</t>
  </si>
  <si>
    <t>https://www.embase.com/search/results?subaction=viewrecord&amp;id=L2010082330&amp;from=export     http://dx.doi.org/10.1016/j.psychres.2020.113577</t>
  </si>
  <si>
    <t>D. Banerjee, Department of Psychiatry, National Institute of Mental Health and Neurosciences (NIMHANS), Bengaluru, India</t>
  </si>
  <si>
    <t>The Coronavirus disease 2019 (COVID-19) has emerged as a new global health threat. By increasing the risk of isolation, fear, stigma, abuse and economic fallout, COVID-19 has led to increase in risk of psychiatric disorders, chronic trauma and stress, which eventually increase suicidality and suicidal behavior. There is limited data on association of pandemics and suicides. Cases of suicides have been rising since COVID-19 first emerged in China. The association between suicides and pandemics can possibly be explained through various models like Durkheim's theory, Joiner's interpersonal theory, social stress theory, biological theories, etc. The frontline workers, elderly, migrants, homeless, socio-economically impoverished classes as well as those with pre-existing mental disorders, substance abuse and family history of suicides are at higher risk. Suicides are preventable and need early detection, awareness and socio-culturally tailored interventions. This narrative review draws global perspectives on the association of suicidality and pandemics, the theories and risk factors related to same based on the available evidence. It also hypothesizes neuroimmunity and immune based risk factors as possible links between the psychosocial vulnerabilities and suicide during outbreaks like COVID-19. Proposed strategies of suicide-prevention, as an integral part of public health response to the pandemic are subsequently discussed.</t>
  </si>
  <si>
    <t>L2010082330     2020-11-30 | RAYYAN-INCLUSION: {"Carolyn"=&gt;"Excluded"}</t>
  </si>
  <si>
    <t>10.1016/j.psychres.2020.113577</t>
  </si>
  <si>
    <t>boredom;confusion (uncertainty);coronavirus disease 2019;disease association;domestic violence;economic aspect;evidence based medicine;fear;high risk population;human;immune status;infection prevention;loneliness;mental disease;neuroimmunology;pandemic;partner violence;priority journal;public health;relapse;review;risk assessment;risk factor;social exclusion;social isolation;social psychology;suicide;vulnerable population;Suicide</t>
  </si>
  <si>
    <t>rayyan-388371217</t>
  </si>
  <si>
    <t>Prevalence and correlates of nonmedical use of prescription drugs (NMUPD)among Young adults experiencing homelessness in seven cities across the United States</t>
  </si>
  <si>
    <t>153-160</t>
  </si>
  <si>
    <t>Barman-Adhikari, A. and Hsu, H. T. and Brydon, D. and Petering, R. and Santa Maria, D. and Narendorf, S. and Shelton, J. and Bender, K. and Ferguson, K.</t>
  </si>
  <si>
    <t>https://www.embase.com/search/results?subaction=viewrecord&amp;id=L2002014408&amp;from=export     http://dx.doi.org/10.1016/j.drugalcdep.2019.03.015</t>
  </si>
  <si>
    <t>A. Barman-Adhikari, Graduate School of Social Work, University of Denver, 2148 S. High St., Denver, CO, United States</t>
  </si>
  <si>
    <t>Background: Nonmedical use of prescription drugs (NMUPD)is an urgent public health concern facing the United States. Young adults experiencing homelessness (YEH)are at increased risk of NMUPD; however, community estimates of NMUPD among YEH are sparse. This current study sought to understand patterns and correlates of NMUPD in a geographically heterogeneous sample of YEH recruited from seven cities across the United States. Methods: From June 2016 to July 2017, 1,426 YEH (aged 18â€“26)were recruited from seven cities (Houston, Los Angeles, Denver, Phoenix, New York City, St. Louis, San Jose). Participants provided information on substance use, mental health, trauma, and sexual-risk behaviors. Multivariable logistic regression was utilized to assess demographic, psychological, and behavioral correlates of self-reported past-month NMUPD and NMUPD types (i.e., prescription stimulant, sedative, and opioids). Results: Approximately 20% of participants reported past-month NMUPD. Almost 9% reported misusing prescription opioids, 8.7% misused prescription sedatives, and 6% misused prescription stimulants. Multivariable logistic regressions revealed unmet mental health needs were associated with sedative and stimulant misuse but not opioid misuse. Having suicidal thoughts was associated with opioid misuse but not sedative or stimulant misuse. Although no geographical differences emerged for stimulant and sedative misuse, youth from Denver, Phoenix, and San Jose were more likely to engage in opioid misuse relative to youth in Los Angeles. Conclusions: These findings indicate that interventions designed to address NMUPD need to be multifaceted, designed to address other risk behaviors correlated with NMUPD, and target unmet mental health needs.</t>
  </si>
  <si>
    <t>L2002014408     2019-05-29     2019-06-03 | RAYYAN-INCLUSION: {"Carolyn"=&gt;"Excluded"}</t>
  </si>
  <si>
    <t>10.1016/j.drugalcdep.2019.03.015</t>
  </si>
  <si>
    <t>alprazolam;amphetamine plus dexamphetamine;buprenorphine;chlordiazepoxide;dexamphetamine;diazepam;fentanyl;flunitrazepam;hydrocodone;lorazepam;methadone;methylphenidate;oxazepam;oxycodone;adult;article;controlled study;cross-sectional study;demography;descriptive research;female;homelessness;human;injury;male;mental health;nonmedical use of prescription drug;Patient Health Questionnaire 9;prescription;prevalence;priority journal;self report;sexual behavior;substance use;suicidal ideation;suicide;United States;young adult;Drug Prescriptions;Prescriptions;Nonprescription Drugs;Prevalence;Prescription Drugs</t>
  </si>
  <si>
    <t>rayyan-388371218</t>
  </si>
  <si>
    <t>Sociodemographic factors and social determinants associated with toxicology confirmed polysubstance opioid-related deaths</t>
  </si>
  <si>
    <t>59-63</t>
  </si>
  <si>
    <t>Barocas, J. A. and Wang, J. and Marshall, B. D. L. and LaRochelle, M. R. and Bettano, A. and Bernson, D. and Beckwith, C. G. and Linas, B. P. and Walley, A. Y.</t>
  </si>
  <si>
    <t>https://www.embase.com/search/results?subaction=viewrecord&amp;id=L2001956401&amp;from=export     http://dx.doi.org/10.1016/j.drugalcdep.2019.03.014</t>
  </si>
  <si>
    <t>J.A. Barocas, Boston University Medical, Campus 801 Massachusetts Ave, 2ndFloor, Boston, MA, United States</t>
  </si>
  <si>
    <t>Background and aims: While prescribed and illicit opioid use are primary drivers of the national surges in overdose deaths, opioid overdose deaths in which stimulants are also present are increasing in the U.S. We determined the social determinants and sociodemographic factors associated with opioid-only versus polysubstance opioid overdose deaths in Massachusetts. Particular attention was focused on the role of stimulants in opioid overdose deaths. Methods: We analyzed all opioid-related overdose deaths from 2014 to 2015 in an individually-linked population database in Massachusetts. We used linked postmortem toxicology data to identify drugs present at the time of death. We constructed a multinomial logistic regression model to identify factors associated with three mutually exclusive overdose death groups based on toxicological results: opioid-related deaths with (1)opioids only present, (2)opioids and other substances not including stimulants, and (3)opioids and stimulants with or without other substances. Results: Between 2014 and 2015, there were 2,244 opioid-related overdose deaths in Massachusetts that had accompanying toxicology results. Toxicology reports indicated that 17% had opioids only, 36% had opioids plus stimulants, and 46% had opioids plus another non-stimulant substance. Persons older than 24 years, non-rural residents, those with comorbid mental illness, non-Hispanic black residents, and persons with recent homelessness were more likely than their counterparts to die with opioids and stimulants than opioids alone. Conclusions: Polysubstance opioid overdose is increasingly common in the US. Addressing modifiable social determinants of health, including barriers to mental health services and homelessness, is important to reduce polysubstance use and overdose deaths.</t>
  </si>
  <si>
    <t>L2001956401     2019-05-17     2019-05-28 | RAYYAN-INCLUSION: {"Carolyn"=&gt;"Excluded"}</t>
  </si>
  <si>
    <t>10.1016/j.drugalcdep.2019.03.014</t>
  </si>
  <si>
    <t>alcohol;amphetamine;benzodiazepine derivative;cannabis;clonidine;cocaine;codeine;diamorphine;fentanyl;gabapentin;hydrocodone;hydromorphone;morphine;opiate;oxycodone;oxymorphone;tramadol;adolescent;adult;article;cause of death;child;comorbidity;controlled study;demography;drug fatality;female;health disparity;homelessness;human;human cell;ICD-10;major clinical study;male;Massachusetts;mental health service;prescription;priority journal;risk factor;social determinants of health</t>
  </si>
  <si>
    <t>rayyan-388371219</t>
  </si>
  <si>
    <t>No health without mental health: Risks and benefits of school closures during a pandemic</t>
  </si>
  <si>
    <t>Irish Medical Journal</t>
  </si>
  <si>
    <t>0332-3102</t>
  </si>
  <si>
    <t>45717</t>
  </si>
  <si>
    <t>Barrett, E.</t>
  </si>
  <si>
    <t>https://www.embase.com/search/results?subaction=viewrecord&amp;id=L2004824382&amp;from=export</t>
  </si>
  <si>
    <t>E. Barrett, UCD Child and Adolescent Psychiatry, University College Dublin, Belfield, Dublin 4, Ireland     E. Barrett, Child and Adolescent Liaison Psychiatry, Childrens Health Ireland at Temple Street Childrenâ€™s University Hospital, Dublin 1, Ireland</t>
  </si>
  <si>
    <t>L2004824382     2020-08-10     2020-08-26 | RAYYAN-INCLUSION: {"Carolyn"=&gt;"Excluded"}</t>
  </si>
  <si>
    <t>anxiety;caregiver;contact examination;coronavirus disease 2019;distress syndrome;domestic violence;education;health care;homelessness;human;infection control;information service;intellectual impairment;medical assessment;mental disease;mental health;monitoring;note;pandemic;safety;school attendance;seroprevalence;socioeconomics;telemedicine;vulnerable population;Risk Assessment</t>
  </si>
  <si>
    <t>rayyan-388371214</t>
  </si>
  <si>
    <t>Complexities surrounding the management of homeless patients in dermatology: An increasing phenomenon</t>
  </si>
  <si>
    <t>British Journal of Dermatology</t>
  </si>
  <si>
    <t>1365-2133</t>
  </si>
  <si>
    <t>192</t>
  </si>
  <si>
    <t>Awdeh, F. and O'Grady, C. and Gilhooley, E. and Mac Mahon, J. and Connolly, M. and Salim, A. and Tobin, A. M.</t>
  </si>
  <si>
    <t>https://www.embase.com/search/results?subaction=viewrecord&amp;id=L628867493&amp;from=export     http://dx.doi.org/10.1111/bjd.17907</t>
  </si>
  <si>
    <t>F. Awdeh, Tallaght University Hospital, Dublin, Ireland</t>
  </si>
  <si>
    <t>Homelessness is a complex phenomenon consisting of many dimensions, which are difficult to capture in official figures. From a dermatological prospective, presentations are diverse, but they most commonly include a high rate of cutaneous infection. Homeless people face a number of barriers in the management of skin disease. The aim of this project is provide an insight into our experience of managing more complex presentations in the context of the many difficulties associated with being homeless. Themes include compliance, accessibility and managing patients' comorbidities. We highlight compliance as one of the most difficult barriers in accessing highquality patient care. Due to the lack of a permanent address, and often a telephone number, patients struggled to attend appointments as scheduled. In relation to a patient with severe chronic plaque psoriasis, our motivation when choosing a biological agent was influenced by his social circumstances. Challenges including a chaotic lifestyle and active substance misuse were mitigated by involving his general practitioner and arranging regular, supported injections in the community. Ustekinumab was commenced owing to its favourable dosing regimen. Managing a patient with acne conglobate with oral isotretinoin in a background of mood disturbances was another problem due to difficulty linking the patient with other services and frequent cancellations. We ameliorate this by sending text messages around the visit time. Another issue is accessibility to healthcare. We had a young patient with malignant melanoma in situ with multiple pigmented lesions that needed recurrent follow-up. She had a 2-month delay in arranging a positron emission tomography scan due to lack of access. Unfortunately she was then found to have metastatic melanoma. Managing a patient with hidradenitis suppurativa, acne and basal cell carcinoma on a background history of alcoholic liver disease was another issue. Since receiving housing he has been able to access better healthcare. We highlight these barriers in order to emphasize the difficulties this patient population experiences when trying to access dermatological care. To the best of our knowledge, this is the first report that describes the difficulties faced by the homeless population in the management of their skin conditions.</t>
  </si>
  <si>
    <t>L628867493     2019-08-14 | RAYYAN-INCLUSION: {"Carolyn"=&gt;"Included"} | RAYYAN-LABELS: Conference Abstract,Physical health condition - Dermatology</t>
  </si>
  <si>
    <t>10.1111/bjd.17907</t>
  </si>
  <si>
    <t>biological product;isotretinoin;ustekinumab;acne vulgaris;adult;alcohol liver disease;basal cell carcinoma;cancer patient;cancer recurrence;comorbidity;conference abstract;dermatology;drug therapy;female;follow up;general practitioner;housing;human;injection;lifestyle;male;metastatic melanoma;mood disorder;motivation;patient care;positron emission tomography;psoriasis vulgaris;skin infection;suppurative hidradenitis;telephone</t>
  </si>
  <si>
    <t>rayyan-388371220</t>
  </si>
  <si>
    <t>Self-harm among the homeless population in Ireland: A national registry-based study of incidence and associated factors</t>
  </si>
  <si>
    <t>J Affect Disord</t>
  </si>
  <si>
    <t>0165-0327</t>
  </si>
  <si>
    <t>523-531</t>
  </si>
  <si>
    <t>Barrett, P. and Griffin, E. and Corcoran, P. and O'Mahony, M. T. and Arensman, E.</t>
  </si>
  <si>
    <t>Department of Public Health (Cork &amp; Kerry), St. Finbarr's Hospital, Douglas Road, Cork, Ireland. Electronic address: peterbarrett1@hotmail.com.     National Suicide Research Foundation, Western Gateway Building, University College Cork, Cork, Ireland.     Department of Public Health (Cork &amp; Kerry), St. Finbarr's Hospital, Douglas Road, Cork, Ireland.     National Suicide Research Foundation, Western Gateway Building, University College Cork, Cork, Ireland; School of Public Health, Western Gateway Building, University College Cork, Cork, Ireland.</t>
  </si>
  <si>
    <t>BACKGROUND: Self-harm is a strong predictor of future suicide, but little is known about self-harm among the homeless population. The study aim was to estimate the incidence of self-harm among the homeless population and to assess factors associated with self-harm. METHODS: Data on self-harm presentations to 34 hospital emergency departments in Ireland were collected by the National Self-Harm Registry Ireland (NSHRI). Index presentations between 2010 and 2014 were included for the homeless and fixed residence populations. Incidence rates of self-harm were calculated using NSHRI data and census estimates. Factors associated with self-harm and repeated self-harm were analysed by multivariable-adjusted logistic regression. RESULTS: The age-standardised incidence rate of self-harm was 30 times higher among the homeless (5572 presentations per 100,000) compared with those with a fixed residence (187 presentations per 100,000). Homeless people had significantly higher odds of being male (OR 1.86, 95%CI 1.56-2.23), presenting with self-cutting (vs. overdose, OR 2.15, 95%CI 1.74-2.66) and having psychiatric admission (vs. general admission, OR 2.43, 95%CI 1.66-3.57). Homeless people had higher odds of self-harm repetition within 12 months (vs. fixed residence, OR 1.46, 95%CI 1.21-1.77). The odds of repetition were significantly increased among homeless who engaged in self-cutting (vs. overdose, OR 1.76, 95%CI 1.17-2.65) and did not receive psychiatric review at index presentation (vs. reviewed, OR 1.54, 95%CI 1.05-2.26). LIMITATIONS: The study only reflects self-harm presenting to hospital, and assumes no change in homelessness status after index presentation. Residual confounding may affect the results. CONCLUSION: There is a disproportionate burden of self-harm among the homeless. Targeted preventive actions are warranted.</t>
  </si>
  <si>
    <t>1573-2517     Barrett, Peter     Griffin, Eve     Corcoran, Paul     O'Mahony, Mary T     Arensman, Ella     Journal Article     Netherlands     J Affect Disord. 2018 Mar 15;229:523-531. doi: 10.1016/j.jad.2017.12.040. Epub 2017 Dec 27. | RAYYAN-INCLUSION: {"Carolyn"=&gt;"Included"}</t>
  </si>
  <si>
    <t>10.1016/j.jad.2017.12.040</t>
  </si>
  <si>
    <t>Adolescent;Adult;Drug Overdose/epidemiology/psychology;Female;Homeless Persons/psychology/*statistics &amp; numerical data;Hospitalization;Humans;Incidence;Ireland/epidemiology;Male;Middle Aged;Registries;Self-Injurious Behavior/*epidemiology/psychology;Suicide/psychology/statistics &amp; numerical data;Time;Young Adult;Epidemiology;Homeless;Overdose;Self-cutting;Self-harm;Cohort Studies</t>
  </si>
  <si>
    <t>rayyan-388371223</t>
  </si>
  <si>
    <t>HepCare Europe: a service innovation project. HepCheck: enhancing HCV identification and linkage to care for vulnerable populations through intensified outreach screening. A prospective multisite feasibility study</t>
  </si>
  <si>
    <t>J Antimicrob Chemother</t>
  </si>
  <si>
    <t>0305-7453 (Print)     0305-7453</t>
  </si>
  <si>
    <t>v39-v46</t>
  </si>
  <si>
    <t>Barror, S. and Avramovic, G. and Oprea, C. and Surey, J. and Story, A. and MacÃ­as, J. and Cullen, W. and Crowley, D. and Horan, A. and Naughton, A. M. and Iglesias, M. and Ianache, I. and Lazar, S. and Popa, I. and McHugh, T. and Menezes, D. and Tinago, W. and Lambert, J. S.</t>
  </si>
  <si>
    <t>Mater Misericordiae University Hospital, Dublin, Ireland.     University College Dublin, Dublin, Ireland.     Victor Babes Clinical Hospital for Infectious and Tropical Diseases, Bucharest, Romania.     University College London, London, UK.     University College London Hospital, London, UK.     Hospital Universitario de Valme, Seville, Spain.     HSE, Cork, Ireland.     Irish Prison Service, Dublin, Ireland.</t>
  </si>
  <si>
    <t>OBJECTIVES: Hepatitis C is one of the main causes of chronic liver diseases worldwide. One of the major barriers to effecting EU- and WHO-mandated HCV elimination by 2030 is underdiagnosis. Community-based screening strategies have been identified as important components of HCV models of care. HepCheck Europe is a large-scale intensified screening initiative aimed at enhancing identification of HCV infection among vulnerable populations and linkage to care. METHODS: Research teams across four European countries were engaged in the study and rolled out screening to high-risk populations in community addiction, homeless and prison services. Screening was offered to 2822 individuals and included a self-administered questionnaire, HCV antibody and RNA testing, liver fibrosis assessment and referral to specialist services. RESULTS: There was a 74% (n=2079) uptake of screening. The majority (85.8%, n=1783) were male. In total 44.6% (n=927) of the sample reported ever injecting drugs, 38.4% (n=799) reported ever being homeless and 27.9% (n=581) were prisoners. In total 397 (19%) active HCV infections were identified and 136 (7% of total sample and 34% of identified active infections) were new cases. Of those identified with active HCV infection, 80% were linked to care, which included liver fibrosis assessment and referral to specialist services. CONCLUSIONS: HepCheck's screening and linkage to care is a clear strategy for reaching high-risk populations, including those at highest risk of transmission who are not accessing any type of care in the community. Elimination of HCV in the EU will only be achieved by such innovative, patient-centred approaches.</t>
  </si>
  <si>
    <t>1460-2091     Barror, Suzanne     Avramovic, Gordana     Oprea, Cristiana     Surey, Julian     Story, Alistair     MacÃ­as, Juan     Cullen, Walter     Crowley, Des     Horan, Aidan     Naughton, Anna Marie     Iglesias, Maria     Ianache, Irina     Lazar, Stefan     Popa, Ionut     McHugh, Tina     Menezes, Dee     Tinago, Willard     Lambert, John S     Journal Article     Multicenter Study     Research Support, Non-U.S. Gov't     England     J Antimicrob Chemother. 2019 Nov 1;74(Suppl 5):v39-v46. doi: 10.1093/jac/dkz455. | RAYYAN-INCLUSION: {"Carolyn"=&gt;"Included"} | RAYYAN-LABELS: Infectious Diseases - Hep/HCV</t>
  </si>
  <si>
    <t>10.1093/jac/dkz455</t>
  </si>
  <si>
    <t>Adult;Delivery of Health Care/*methods;Drug Users/statistics &amp; numerical data;Europe/epidemiology;Feasibility Studies;Female;Hepatitis C/*diagnosis/*drug therapy/epidemiology;Hepatitis C Antibodies/blood;Homeless Persons/statistics &amp; numerical data;Humans;Male;Mass Screening/*methods;Middle Aged;Prisoners/statistics &amp; numerical data;Prospective Studies;Social Marginalization;Europe</t>
  </si>
  <si>
    <t>rayyan-388371225</t>
  </si>
  <si>
    <t>From nowhere to nowhere. Homelessness and incarceration: a systematic review and meta-analysis</t>
  </si>
  <si>
    <t>Int J Prison Health</t>
  </si>
  <si>
    <t>1744-9200</t>
  </si>
  <si>
    <t>Bashir, A. Y. and Moloney, N. and Elzain, M. E. and Delaunois, I. and Sheikhi, A. and O'Donnell, P. and Dunne, C. P. and Kelly, B. D. and Gulati, G.</t>
  </si>
  <si>
    <t>University of Limerick Hospitals Groups, Limerick, Ireland.     Health Research Institute, University of Limerick, Limerick, Ireland.     School of Medicine, University of Limerick, Limerick, Ireland.     School of Medicine, Trinity College Dublin, Dublin, Ireland.</t>
  </si>
  <si>
    <t>PURPOSE: This study aims to review international literature systematically to estimate the prevalence of homelessness among incarcerated persons at the time of imprisonment and the time of discharge. DESIGN/METHODOLOGY/APPROACH: A systematic review methodology was used to identify quantitative observational studies that looked at the prevalence of homelessness at the time of imprisonment, or up to 30 days prior to that point (initial homelessness), and at the time of discharge from prisons. Studies reported in English from inception to 11 September 2019 were searched for using eight databases (PsycInfo, Medline, Embase, CINAHL, PsycArticles, Scopus, Web of Science and the Campbell Collaboration), in addition to grey literature. Studies were screened independently by three researchers. Results of studies meeting inclusion criteria were meta-analysed using a random effects model to generate pooled prevalence data. FINDINGS: A total of 18 out of 2,131 studies met the inclusion criteria. All studies originated from the USA, Canada, UK, Ireland or Australia. The estimated prevalence of initial homelessness was 23.41% and at time of discharge was 29.94%. Substantial heterogeneity was observed among studies. ORIGINALITY/VALUE: People in prisons are over twenty times more likely to be homeless than those in the general population. This is likely attributable to a range of health and social factors. Studies in this analysis suggest higher rates of homelessness in minority populations and among those with mental illnesses and neurodevelopmental disorders. While there was significant heterogeneity among studies, the results highlight the global burden of this issue and a clear necessity for targeted interventions to address homelessness in this population.</t>
  </si>
  <si>
    <t>1744-9219     Bashir, Ahmad Y     Moloney, Noreen     Elzain, Musaab E     Delaunois, Isabelle     Sheikhi, Ali     O'Donnell, Patrick     Dunne, Colum P     Kelly, Brendan D     Gulati, Gautam     Journal Article     Meta-Analysis     Review     Systematic Review     England     Int J Prison Health. 2021 Jun 11;ahead-of-print(ahead-of-print). doi: 10.1108/IJPH-01-2021-0010. | RAYYAN-INCLUSION: {"Carolyn"=&gt;"Excluded"} | RAYYAN-EXCLUSION-REASONS: Systematic Review (studies included individually)</t>
  </si>
  <si>
    <t>10.1108/ijph-01-2021-0010</t>
  </si>
  <si>
    <t>Australia;*Homeless Persons;Humans;*Mental Disorders/epidemiology;Prevalence;Prisons;Homelessness;Incarceration;Jail;Oecd;Prison</t>
  </si>
  <si>
    <t>rayyan-388371226</t>
  </si>
  <si>
    <t>EFFECTS OF HOUSING FIRST APPROACHES ON HEALTH AND WELLBEING OF ADULTS WHO ARE HOMELESS OR AT RISK OF HOMELESSNESS: SYSTEMATIC REVIEW AND META-ANALYSIS OF RANDOMISED CONTROLLED TRIALS</t>
  </si>
  <si>
    <t>Journal of Epidemiology and Community Health</t>
  </si>
  <si>
    <t>1470-2738</t>
  </si>
  <si>
    <t>A66</t>
  </si>
  <si>
    <t>Baxter, A. J. and Tweed, E. J. and Katekireddi, S. V. and Thomson, H.</t>
  </si>
  <si>
    <t>https://www.embase.com/search/results?subaction=viewrecord&amp;id=L638508502&amp;from=export     http://dx.doi.org/10.1136/jech-2019-SSMabstracts.140</t>
  </si>
  <si>
    <t>A.J. Baxter, College of Medicinal,Veterinary and Life Sciences, University of Glasgow, Glasgow, United Kingdom</t>
  </si>
  <si>
    <t>Background Access to housing is an important determinant of health, with homeless people having substantially increased morbidity and mortality compared to the housed population. Conventional 'Treatment First' (TF) models for tackling homelessness provide temporary accommodation conditional on adherence to services to address health needs, particularly substance use. A new policy approach aiming to end homelessness across Europe and North America, the 'Housing First' (HF) model, provides rapid housing, not conditional on abstinence from substance use. This has been noted by other reviewers as improving housing stability, but at the potential cost of removing incentives to use health services and abstain from harmful substances. Conversely, increased housing stability may lead to health improvements. We aimed to systematically review the evidence from randomised controlled trials to evaluate the effects of HF on health and well-being. Method We searched seven databases for randomised controlled trials of interventions providing rapid access to nonabstinence- contingent, permanent housing. We extracted data for the following primary outcomes: mental health; selfreported health and quality of life; substance use; non-routine use of healthcare services. Data recording housing stability was extracted as a secondary outcome. We assessed risk of bias and calculated standardised effect sizes. Results We included four studies, all with 'high' risk of bias. The impact of HF on most short-term health outcomes was imprecisely estimated, with varying effect directions. No clear difference in substance use was seen. Intervention groups experienced fewer emergency department visits (incidence rate ratio (IRR)=0.63; 95% CI 0.48 to 0.82), fewer hospitalisations (IRR=0.76; 95% CI 0.70 to 0.83) and less time spent hospitalised (standardised mean difference (SMD)=-0.14; 95% CI -0.41 to 0.14) than control groups. In all studies intervention participants spent more days housed (SMD=1.24; 95% CI 0.86 to 1.62) and were more likely to be housed at 18-24 months (risk ratio=2.46; 95% CI 1.58 to 3.84). Conclusion HF approaches successfully improve housing stability and may improve some aspects of health. Implementation of HF would likely reduce homelessness and non-routine health service use without an increase in problematic substance use. Impacts on long-term health outcomes require further investigation.</t>
  </si>
  <si>
    <t>L638508502     2022-07-26 | RAYYAN-INCLUSION: {"Carolyn"=&gt;"Excluded"} | RAYYAN-EXCLUSION-REASONS: Systematic Review (studies included individually)</t>
  </si>
  <si>
    <t>10.1136/jech-2019-SSMabstracts.140</t>
  </si>
  <si>
    <t>adult;conference abstract;controlled study;effect size;emergency ward;female;health care utilization;homelessness;hospitalization;housing;human;human experiment;incentive;incidence;male;mental health;meta analysis;outcome assessment;quality of life;randomized controlled trial (topic);risk assessment;substance use;systematic review;wellbeing</t>
  </si>
  <si>
    <t>rayyan-388371227</t>
  </si>
  <si>
    <t>Overdose risk behaviors during the period preceding non-fatal overdose events among veterans</t>
  </si>
  <si>
    <t>e18</t>
  </si>
  <si>
    <t>Bennett, A. S. and Pouget, E. R. and Elliott, L. and Golub, A. and Rosenblum, A. and Britton, P.</t>
  </si>
  <si>
    <t>https://www.embase.com/search/results?subaction=viewrecord&amp;id=L618520786&amp;from=export     http://dx.doi.org/10.1016/j.drugalcdep.2016.08.065</t>
  </si>
  <si>
    <t>A.S. Bennett, National Development and Research Institutes, New York City, NY, United States</t>
  </si>
  <si>
    <t>Aims: To better understand overdose risks it is important to investigate the time period preceding overdose events (PPOEs). Methods: As part of an ongoing mixed-methods cohort study, we used venue-based and chain referral methods to recruit opioidusing veterans in New York City during 2014-2015. We used qualitative interviews to develop 11 questions regarding overdose risk behaviors during the PPOEs. In monthly follow-up assessments we asked about any overdose events participants perceived that they experienced, and asked about overdose risk behaviors during the period preceding their most severe overdose event. Results: Among 213 primarily minority and low-income veterans with an average age of 37 (SD = 10.5) 67 reported at least one overdose event during any 30-day follow-up period. These 67 participants reported on 110 overdose events (mean = 1.7, SD = 1.4) during an average follow-up of 4 months (SD = 3.5). In the 48 hours preceding their most severe overdose event 59% used prescription opioids; of those, 69% used more than their usual amount; 29% used heroin; of those, 79% used more than their usual amount; 65% drank any alcohol; of those, 75% had 5 or more drinks; 31% used stimulant drugs; 36% used benzodiazepines; 34% used sleep medication; a total of 80% used multiple drugs. In the 5 days preceding overdose events 39% abstained or used fewer opioids than usual. Qualitative interviews indicated that relationships, unstable housing, unemployment, and denial of benefits often precipitated increased substance use patterns during the PPOE. Conclusions: Known drug and alcohol-related risk behaviors, such as dose escalation, poly-drug use and use after a period of abstinence, are common preceding overdose events of veterans. Qualitative insights suggest that interventions should focus on these behaviors in the context of the complex physical, psychological and social challenges veterans face.</t>
  </si>
  <si>
    <t>L618520786     2017-10-06 | RAYYAN-INCLUSION: {"Carolyn"=&gt;"Excluded"}</t>
  </si>
  <si>
    <t>10.1016/j.drugalcdep.2016.08.065</t>
  </si>
  <si>
    <t>alcohol;benzodiazepine derivative;central stimulant agent;diamorphine;abstinence;adult;cohort analysis;drug combination;drug overdose;female;follow up;housing;human;interview;lowest income group;major clinical study;male;multiple drug abuse;New York;patient referral;prescription;sleep;substance use;unemployment;veteran;Risk-Taking;Veterans</t>
  </si>
  <si>
    <t>rayyan-388371224</t>
  </si>
  <si>
    <t>Experience of drug overdose at an urban addiction clinic in Ireland</t>
  </si>
  <si>
    <t>Heroin Addiction and Related Clinical Problems</t>
  </si>
  <si>
    <t>15921638 (ISSN)</t>
  </si>
  <si>
    <t>47-52</t>
  </si>
  <si>
    <t>Barry, T. and Crowley, D. and Benton, A. and Barron, E. and Oâ€™Reilly, F.</t>
  </si>
  <si>
    <t>https://www.scopus.com/inward/record.uri?eid=2-s2.0-85026403602&amp;partnerID=40&amp;md5=6f10bff75867d8c0b087ea96b4f05041</t>
  </si>
  <si>
    <t>Centre for Emergency Medical Science, School of Medicine, University College Dublin, Ireland     The Thompson Centre, Dublin, Ireland     North Dublin GP Training Scheme, Ireland</t>
  </si>
  <si>
    <t>Background: Drug overdose is a significant health problem that carries with it potentially fatal consequences. Overdose prevention and management strategies should be a key concern for settings that provide services to drug users and in particular to opioid injectors. The service user perspective is an important consideration in overdose prevention and management. Aim: To examine the experience of drug overdose among service users at a single addiction clinic, and thus inform future overdose prevention and management strategies. Methods: An anonymous census of all service users at a single urban addiction clinic was conducted in order to establish the experience of personal or witnessed drug overdose within the preceding year. Following this census, questionnaire-based interviews were conducted to examine the service user experience of drug overdose in greater detail. Results: A census response rate of 96% (216) was achieved. Eighteen service users participated in a follow up questionnaire-based interview. Almost one-third of service users (31%) had either witnessed or personally experienced an overdose in the previous year. A quarter of the population (25%) had witnessed but not experienced an overdose. Service users who were interviewed, were willing to intervene in overdose situations but many were unaware of the opiate antidote naloxone. Conclusions: A significant proportion of service users at this single clinic had recent experience of drug overdose. Overdose prevention and management strategies are relevant to this population. Training and equipping addiction clinic service users for overdose management may save additional lives. Â© 2017, Pacini Editore S.p.A. All rights reserved.</t>
  </si>
  <si>
    <t>Cited By :4     Export Date: 18 November 2022     Correspondence Address: Barry, T.; Centre for Emergency Medical Science, Ireland; email: tomas.barry@ucd.ie | RAYYAN-INCLUSION: {"Carolyn"=&gt;"Included"} | RAYYAN-LABELS: Psychiatric health condition - Substance misuse</t>
  </si>
  <si>
    <t>Naloxone distribution;Overdose education;Substance related disorders;cannabis;diamorphine;naloxone;adult;age;Article;clinical article;consciousness disorder;disease association;drug overdose;dyspnea;educational status;female;health belief;homelessness;hospital;human;Ireland;male;medical history;patient attitude;prevalence;priority journal;prisoner;resuscitation;skin discoloration;suicide attempt;urban addiction clinic;witness;Drug Overdose</t>
  </si>
  <si>
    <t>rayyan-388371229</t>
  </si>
  <si>
    <t>Clinical vulnerability for severity and mortality by COVID-19 among users of alcohol and other substances</t>
  </si>
  <si>
    <t>Benzano, D. and Ornell, F. and Schuch, J. B. and Pechansky, F. and Sordi, A. O. and von Diemen, L. and Kessler, F. H. P.</t>
  </si>
  <si>
    <t>https://www.embase.com/search/results?subaction=viewrecord&amp;id=L2011612864&amp;from=export     http://dx.doi.org/10.1016/j.psychres.2021.113915</t>
  </si>
  <si>
    <t>D. Benzano, Center for Drug and Alcohol Research and Collaborating Center on Alcohol and Drugs, Hospital de ClÃ­nicas de Porto Alegre, Universidade Federal do Rio Grande do Sul, Porto Alegre, RS, Brazil</t>
  </si>
  <si>
    <t>The COVID-19 pandemic is a public health emergency. Individuals with substance use disorder have a higher risk of infection and may suffer from more severe forms of the disease. Our goal is to investigate the prevalence of risk factors for COVID-19 severity in individuals with different substance use and explore whether specific types of substance are potentially associated with more clinical risk factors which could increase morbimortality in this population. The sample included 821 men hospitalized at an inpatient Addiction unit (305 alcohol users, 233 cocaine/crack users, and 283 multiusers). Data were collected using the Addiction Severity Index version 6. The most prevalent risk factors for COVID-19 severity observed in our sample were: smoking (82.5%), arterial hypertension (26.6%), respiratory problems (23.4%), and history of homelessness (25.1%). Arterial hypertension and cirrhosis occurred more frequently among alcohol users. Multiusers lived in the streets longer and had a higher prevalence of HIV than alcohol users. Overall, 28% of the sample had three or more risk factors. The frequency of risk factors was high and this scenario suggests that these individuals could be more susceptible to worse COVID-19 prognosis. Therefore, prevention strategies directed at specific characteristics of substance users merit attention during the pandemic.</t>
  </si>
  <si>
    <t>L2011612864     2021-04-13     2021-05-13 | RAYYAN-INCLUSION: {"Carolyn"=&gt;"Excluded"}</t>
  </si>
  <si>
    <t>10.1016/j.psychres.2021.113915</t>
  </si>
  <si>
    <t>Addiction Severity Index;adult;alcohol consumption;alcoholism;article;cocaine dependence;coronavirus disease 2019;disease severity;homelessness;human;hypertension;liver cirrhosis;major clinical study;male;morbidity;mortality rate;population research;prevalence;priority journal;prognosis;respiratory tract disease;risk factor;smoking;substance use;Alcoholics</t>
  </si>
  <si>
    <t>rayyan-388371231</t>
  </si>
  <si>
    <t>Using administrative data to predict cessation risk and identify novel predictors among new entrants to opioid agonist treatment</t>
  </si>
  <si>
    <t>Bharat, C. and Degenhardt, L. and Dobbins, T. and Larney, S. and Farrell, M. and Barbieri, S.</t>
  </si>
  <si>
    <t>https://www.embase.com/search/results?subaction=viewrecord&amp;id=L2014776983&amp;from=export     http://dx.doi.org/10.1016/j.drugalcdep.2021.109091</t>
  </si>
  <si>
    <t>C. Bharat, National Drug and Alcohol Research Centre, UNSW Sydney, Sydney, Australia</t>
  </si>
  <si>
    <t>Background: Longer retention in opioid agonist treatment (OAT) is associated with improved treatment outcomes but 12-month retention rates are often low. Innovative approaches are needed to strengthen retention in OAT. We develop and compare traditional and deep learning-extensions of Cox regression to examine the potential for predicting time in OAT at individualsâ€™ first episode entry. Methods: Retrospective cohort study in New South Wales, Australia including 16,576 people entering OAT for the first time between January 2006 and December 2017. We develop 12-month OAT cessation prediction models using traditional and deep learning-extensions of the Cox regression algorithm with predictors evaluated from linked administrative datasets. Proportion of explained variation, calibration, and discrimination are compared using 5 Ã— 2 cross-validation. Results: Twelve-month cessation rate was 58.4%. The largest hazard ratios for earlier cessation from the deep learning model were observed for treatment factors, including private dosing points (HR=1.54, 95% CI=1.49â€“1.60) and buprenorphine medication (HR=1.43, 95% CI=1.39â€“1.46). Diagnostic codes for homelessness (HR=1.09, 95% CI=1.04â€“1.13), outpatient treatment for drug use disorders (HR=1.10, 95% CI=1.06â€“1.15), and occupant of vehicle accident (HR=1.04, 95% CI=1.01â€“1.07) from past-year health service presentations were identified as significant predictors of retention. We observed no improvement in performance of the deep learning model over traditional Cox regression. Conclusions: Deep learning may be more useful in identifying novel risk factors of OAT retention from administrative data than evaluating individual-level risk. An increased focus on addressing structural issues at the population level and considering alternate models of care may be more effective at improving retention than delivering fully personalised OAT.</t>
  </si>
  <si>
    <t>L2014776983     2021-11-15     2022-02-01 | RAYYAN-INCLUSION: {"Carolyn"=&gt;"Excluded"}</t>
  </si>
  <si>
    <t>10.1016/j.drugalcdep.2021.109091</t>
  </si>
  <si>
    <t>buprenorphine;methadone;adult;article;Australia;calibration;cohort analysis;deep learning;drug effect;female;hazard ratio;human;major clinical study;male;opiate addiction;prediction;retrospective study;risk assessment;survival analysis;treatment outcome;treatment planning;trend study;Analgesics, Opioid</t>
  </si>
  <si>
    <t>rayyan-388371232</t>
  </si>
  <si>
    <t>Cocaine use and sexual risk among individuals with a severe mental illness: A narrative review</t>
  </si>
  <si>
    <t>e20</t>
  </si>
  <si>
    <t>Bishop, T. M. and Maisto, S. A. and Ashrafioun, L.</t>
  </si>
  <si>
    <t>https://www.embase.com/search/results?subaction=viewrecord&amp;id=L72176442&amp;from=export     http://dx.doi.org/10.1016/j.drugalcdep.2015.07.973</t>
  </si>
  <si>
    <t>T.M. Bishop, VA VISN 2 Center of Excellence for Suicide Prevention, Canandaigua, NY, United States</t>
  </si>
  <si>
    <t>Aims: This review examined the literature on the relationship between cocaine use and high-risk sexual behavior among individuals diagnosed with a severe mental illness (SMI). Methods: A literature search was conducted using the PsycINFO and PsycARTICLES databases. Articles were included if they reported sexual risk (vaginal or anal sex without a condom), cocaine use, were peer-reviewed, written in English, and included participants diagnosed with SMI (schizophrenia, schizoaffective, or bipolar disorder). Results: The 8 articles that met criteria had a mean sample size of 122. Participants were predominantly male (63%), outpatients (7/8 articles), and had a history of homelessness (71%). Cocaine use was typically reported as either frequency of use or presence of a cocaine use disorder. Three studies collapsed condom use into a sexual risk composite variable. Cocaine use was collapsed into a general substance use variable in 4/8 articles. Studies that collapsed cocaine use into a composite variable consistently found that substance use was associated with elevated rates of high-risk sex. In contrast, 67% of studies that did not use composite variables for either cocaine or condom use showed that cocaine was unrelated to likelihood of high-risk sex. Conclusions: The direct relationship between illicit drug use and risky sexual behavior observed in other populations appears to also occur among those with a SMI. However, methodological limitations of the literature, particularly retrospective, global association study design and proclivity for using composite variables, preclude stronger conclusions regarding the relationship between cocaine and high-risk sexual behavior.</t>
  </si>
  <si>
    <t>L72176442     2016-02-08 | RAYYAN-INCLUSION: {"Carolyn"=&gt;"Excluded"} | RAYYAN-EXCLUSION-REASONS: wrong country</t>
  </si>
  <si>
    <t>10.1016/j.drugalcdep.2015.07.973</t>
  </si>
  <si>
    <t>cocaine;illicit drug;risk;mental disease;narrative;college;drug dependence;unsafe sex;human;condom use;substance use;outpatient;sample size;bipolar disorder;schizophrenia;homelessness;study design;population;sexual behavior;drug use;male;condom;data base;diseases;PsycINFO;Cocaine;Mentally Ill Persons</t>
  </si>
  <si>
    <t>rayyan-388371233</t>
  </si>
  <si>
    <t>Comparison of costs of different HCV screening and linkage to care interventions across Europe</t>
  </si>
  <si>
    <t>Journal of Hepatology</t>
  </si>
  <si>
    <t>1600-0641     0168-8278</t>
  </si>
  <si>
    <t>S825</t>
  </si>
  <si>
    <t>Bivegete, S. and Ward, Z. and Walker, J. and Campbell, L. and Mafirakureva, N. and Swan, D. and O'Connor, E. and McCombe, G. and McHugh, T. and Crowley, D. and Kennedy, M. and Kelly, E. and Betts-Simmonds, G. and Ianache, I. and Kosa, A. G. and Cristiana, O. A. and Surey, J. and Platts, S. and Avramovic, G. and Hickman, M. and Story, A. and Cullen, W. and Lambert, J. and Vickerman, P.</t>
  </si>
  <si>
    <t>https://www.embase.com/search/results?subaction=viewrecord&amp;id=L2007845422&amp;from=export     http://dx.doi.org/10.1016/S0168-8278(20)32092-4</t>
  </si>
  <si>
    <t>Background and Aims: HCV is a blood borne virus mainly transmitted through injecting drug use in European settings, with long term consequences including liver disease and hepatocellular carcinoma. This study aims to compare the costs per person screened, diagnosed/identified, and linked to care for various pilot interventions undertaken as part of the HepCare Europe programme. Method: Four interventions were costed: 1. Nurse liaison for GP prescribers of OST in Dublin (HepLink Dublin); 2. Nurse led mobile outreach in London targeting homeless populations and people who inject drugs, with peer support for linkage to HCV treatment in hospital (HepFriend London); 3. Mass opt-out screening in a Dublin prison with a peer based awareness program (HepCheck Dublin); and 4. Screening and linkage to care in targeted high-risk settings in Bucharest (HepCare Bucharest). For each site, intervention costs were collected by interview with intervention staff using a top down approach, including staff costs, resource use and HCV test costs. Setup costs were annualised over 5 years. The cost (in â‚¬) per person screened, diagnosed and linked to care was calculated for each intervention. Costs and patients screened, diagnosed, and linked to care for HepFriend London were taken from the middle year of the intervention. Results: The costs per year were â‚¬64,806, â‚¬112,093, â‚¬81,505, and â‚¬56,647 for HepLink Dublin, HepFriend London, HepCheck Dublin, and HepCare Bucharest, respectively. The cost per patient outcome were impacted by the size of the target population reached and the prevalence of HCV in each setting. The HepFriend London intervention also had a peer support component helping patients to attend hospital appointments and adhere to treatment which cost an additional â‚¬775 per patient treated (n = 44). [Table presented] Conclusion: Within HepCare Europe, the unit costs per person differed by 6-fold between the highest (HepLink Dublin) and lowest (HepCare Bucharest) cost interventions. This highlights that the implementation of similar interventions in different settings within Europe can have very different costs. A crucial next step will be to evaluate the impact of these interventions on patient outcomes.</t>
  </si>
  <si>
    <t>L2007845422     2021-02-01 | RAYYAN-INCLUSION: {"Carolyn"=&gt;"Excluded"} | RAYYAN-EXCLUSION-REASONS: wrong topic (cost of care)</t>
  </si>
  <si>
    <t>10.1016/S0168-8278(20)32092-4</t>
  </si>
  <si>
    <t>adult;awareness;conference abstract;controlled study;England;female;Hepatitis C virus;human;injection drug user;interview;major clinical study;male;nonhuman;nurse;peer group;prevalence;correctional facility;Europe</t>
  </si>
  <si>
    <t>rayyan-388371234</t>
  </si>
  <si>
    <t>Differences in methods of suicide among veterans experiencing housing instability, 2013â€“2016</t>
  </si>
  <si>
    <t>Blosnich, J. R. and Monteith, L. L. and Holliday, R. and Brenner, L. A. and Montgomery, A. E.</t>
  </si>
  <si>
    <t>https://www.embase.com/search/results?subaction=viewrecord&amp;id=L2005595632&amp;from=export     http://dx.doi.org/10.1016/j.psychres.2020.112947</t>
  </si>
  <si>
    <t>J.R. Blosnich, Suzanne Dworak-Peck School of Social Work, University of Southern California, 669 W 34th Street, Los Angeles, CA, United States</t>
  </si>
  <si>
    <t>Although housing instability moderates suicide risk among military veterans, it is unknown whether suicide methods differ between stably and unstably housed veterans. The Veterans Health Administration screened 5,849,870 veterans for housing instability between October 1, 2012 and September 30, 2016. Death data were from the National Death Index. Unstably housed veterans had greater hazards of suicide mortality by jumping from a height (aHR = 3.07, 95%CI = 1.20â€“7.98) and unspecified means (aHR = 2.80, 95%CI = 1.63â€“4.80) than stably housed veterans. Translating these findings into optimal suicide prevention programming tailored to unstably housed veterans is essential.</t>
  </si>
  <si>
    <t>L2005595632     2020-04-22     2020-04-29 | RAYYAN-INCLUSION: {"Carolyn"=&gt;"Excluded"}</t>
  </si>
  <si>
    <t>10.1016/j.psychres.2020.112947</t>
  </si>
  <si>
    <t>adult;article;experience;female;homelessness;housing;human;jumping;major clinical study;male;mortality;priority journal;suicide;veteran;Suicide</t>
  </si>
  <si>
    <t>rayyan-388371235</t>
  </si>
  <si>
    <t>Characteristics of drug users who witness many overdoses: Implications for overdose prevention</t>
  </si>
  <si>
    <t>168-173</t>
  </si>
  <si>
    <t>Bohnert, A. S. B. and Tracy, M. and Galea, S.</t>
  </si>
  <si>
    <t>VA Natl Serious Mental Illness Treatment Res &amp; Ev, Ann Arbor, MI USA     Univ Michigan, Dept Psychiat, Ann Arbor, MI 48109 USA     Univ Michigan, Sch Publ Hlth, Dept Epidemiol, Ann Arbor, MI 48109 USA     Columbia Univ, Dept Epidemiol, Mailman Sch Publ Hlth, New York, NY USA</t>
  </si>
  <si>
    <t>Background: Programs to improve response of drug users when witnessing an overdose can reduce overdose mortality. Characteristics of drug users may be associated with the number of overdoses ever witnessed. This information could inform overdose prevention programs. Methods: Participants in New York City, who were age 18 and older with heroin and/or cocaine use in the past two months, were administered structured interviews (n = 1184). Survey topics included overdose response, drug use behavior, treatment history, and demographic information. Results: In a multivariable negative binomial regression model, those persons who were male (IRR [Incidence Rate Ratio] = 1.7, Cl [95% Confidence Interval] = 1.4,2.2), had experienced homelessness (IRR = 1.9, CI =1.4,2.6), had used heroin (IRR = 2.0, CI = 1.3,3.2), had overdosed themselves (IRR = 1.9, CI = 1.6,2.4), or had attended Narcotics Anonymous (IRR = 1.3, Cl = 1.1,1.6) witnessed a greater count of overdoses in their lifetime. Those persons who have witnessed more overdoses were less likely to have sought medical assistance (OR [Odds Ratio] = 0.7) and more likely to report counter-productive or ineffective actions (ORs between 1.9 and 2.4) at the last overdose they witnessed compared to persons who had only ever witnessed one or two overdoses. Conclusions: Persons at high risk for overdose are likely to witness more overdoses. Persons who had witnessed more overdoses were more likely to report taking ineffective action at the last overdose witnessed. Individuals who have witnessed many overdoses are likely key targets of overdose response training. Published by Elsevier Ireland Ltd.</t>
  </si>
  <si>
    <t>Times Cited in Web of Science Core Collection: 36 Total Times Cited: 36 Cited Reference Count: 35 | RAYYAN-INCLUSION: {"Carolyn"=&gt;"Excluded"}</t>
  </si>
  <si>
    <t>10.1016/j.drugalcdep.2011.07.018</t>
  </si>
  <si>
    <t>Overdose;Heroin;Cocaine;Prevention;NEW-YORK-CITY;NONFATAL HEROIN OVERDOSE;NALOXONE DISTRIBUTION;SAN-FRANCISCO;RISK;CIRCUMSTANCES;INTERVENTION;AUSTRALIA;RESUSCITATION;PREVALENCE;Wit and Humor as Topic</t>
  </si>
  <si>
    <t>rayyan-388371228</t>
  </si>
  <si>
    <t>Keyworkers' experiences and perceptions of using psychological approaches with people experiencing homelessness</t>
  </si>
  <si>
    <t>HOUSING CARE AND SUPPORT</t>
  </si>
  <si>
    <t>1460-8790     2042-8375 J9 - HOUS CARE SUPPORT</t>
  </si>
  <si>
    <t>51-63</t>
  </si>
  <si>
    <t>Benson, J. and Brennan, M.</t>
  </si>
  <si>
    <t>Univ Dublin, Trinity Coll, Dublin, Ireland</t>
  </si>
  <si>
    <t>Purpose The purpose of this paper is to explore keyworkers' experience and perceptions working with people experiencing homelessness and the use of psychologically informed approaches in an Irish context. Design/methodology/approach In this paper a qualitative descriptive methodology was employed and face-to-face in-depth semi-structured interviews were conducted. Data collected were analysed using a thematic framework and transcribed by the researcher. Findings It was the view of the keyworkers psychological approaches allowed them greater understanding of psychological trauma and its effects promotes safe physical and emotional environments builds rapport between staff and clients and enables keyworkers to work more effectively with people with complex needs. There was also convincing evidence staff are quite receptive to training. Originality/value Given there is no research exploring the use of psychologically informed approaches in homelessness service settings, this study researched an area that has not yet been explored in Ireland. This qualitative descriptive research provides a platform from which further research can be conducted. It is hoped that highlighting the psychological issues of homeless people, the data obtained will help improve Irish homeless services, and the findings extracted beneficial in terms of future service developments, professional training and education.</t>
  </si>
  <si>
    <t>Times Cited in Web of Science Core Collection: 3 Total Times Cited: 3 Cited Reference Count: 52 | RAYYAN-INCLUSION: {"Carolyn"=&gt;"Included"} | RAYYAN-LABELS: Health care - Quality</t>
  </si>
  <si>
    <t>10.1108/HCS-02-2018-0004</t>
  </si>
  <si>
    <t>Psychologically informed environments;Substance abuse;Mental health;Homelessness;Trauma;Psychological approaches;CHILDHOOD;SERVICES;ADULTS;TEA</t>
  </si>
  <si>
    <t>rayyan-388371238</t>
  </si>
  <si>
    <t>â€˜Making a homeâ€™: an occupational perspective on sustaining tenancies following homelessness</t>
  </si>
  <si>
    <t>Housing Studies</t>
  </si>
  <si>
    <t>2673037</t>
  </si>
  <si>
    <t>44197</t>
  </si>
  <si>
    <t>Boland, Leonie and Yarwood, Richard and Bannigan, Katrina</t>
  </si>
  <si>
    <t>https://ucd.idm.oclc.org/login?url=https://search.ebscohost.com/login.aspx?direct=true&amp;db=a9h&amp;AN=150908307&amp;site=ehost-live&amp;scope=site</t>
  </si>
  <si>
    <t>Tenancy sustainment is fundamental to a sustainable exit from homelessness. Although growing attention has been placed on housing outcomes, there is limited research on the maintenance of a settled home following homelessness. The aim of this study was to understand the process for individuals as they transitioned from services to sustained tenancies from an occupational science perspective. A constructivist grounded theory study was conducted with people who had experienced multiple exclusion homelessness. Interviews using reflexive photography were carried out with individuals (Nâ€‰=â€‰29) from three cities in the UK and Ireland. â€˜Making a homeâ€™ was the core process identified in tenancy sustainment. It highlighted the significance of everyday activities and routines in enabling participants to personalise the tenancy, develop their identity as tenants, and maintain daily routines and roles to support it. An occupational perspective can enhance understanding of tenancy sustainment following homelessness. [ABSTRACT FROM AUTHOR]     Copyright of Housing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</si>
  <si>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Boland, Leonie 1; Email Address: leonie.boland@plymouth.ac.uk Yarwood, Richard 2 Bannigan, Katrina 3; Affiliation: 1: School of Health Professions, Faculty of Health and Human Sciences, University of Plymouth 2: School of Geography, Earth and Environmental Sciences, Faculty of Science and Engineering, University of Plymouth 3: Department of Occupational Therapy, and Human Nutrition and Dietetics, Glasgow Caledonian University; Source Info: May2021, p1; Author-Supplied Keyword: homelessness; Author-Supplied Keyword: housing stability; Author-Supplied Keyword: occupational science; Author-Supplied Keyword: Tenancy sustainment; Number of Pages: 21p; Illustrations: 6 Illustrations, 2 Charts; Document Type: Article | RAYYAN-INCLUSION: {"Carolyn"=&gt;"Excluded"}</t>
  </si>
  <si>
    <t>10.1080/02673037.2021.1935757</t>
  </si>
  <si>
    <t>homelessness;housing stability;occupational science;Tenancy sustainment;Occupations</t>
  </si>
  <si>
    <t>rayyan-388371239</t>
  </si>
  <si>
    <t>The role of social networks and geography on risky injection behaviors of young persons who inject drugs</t>
  </si>
  <si>
    <t>229-235</t>
  </si>
  <si>
    <t>Boodram, B. and Mackesy-Amiti, M. E. and Latkin, C.</t>
  </si>
  <si>
    <t>Univ Illinois, Sch Publ Hlth, Div Epidemiol &amp; Biostat, Chicago, IL 60612 USA     Johns Hopkins Univ, Bloomberg Sch Publ Hlth, Dept Epidemiol, Baltimore, MD 21205 USA     Johns Hopkins Univ, Bloomberg Sch Publ Hlth, Dept Hlth Behav &amp; Soc, Baltimore, MD 21205 USA</t>
  </si>
  <si>
    <t>Background: Little is known about young persons who inject drugs (PWID), who are increasingly from suburban communities and predominantly non-Hispanic white. Methods: We conducted a cross-sectional personal network (egocentric) and geographic study of young PWID and their drug-using, sexual, and support network members in 2012-13 in metropolitan Chicago, Illinois, U.S. Results: We enrolled 164 young (median age = 26), mostly male (65%), non-Hispanic white PWID (71%), with a self-reported HCV prevalence of 13%. Many (59%) reported multiple residences (i.e., were transient) in the past year, 45% of whom reported living in both urban and suburban places (i.e., were cross-over transients). In multivariable analyses that adjusted for participant and network member characteristics, (1) large injection networks were more common among homeless participants; and (2) syringe sharing was (a) highest among cross-over transients compared to suburban (OR= 4.19 95% CI 1.69-10.35) and urban only residents (OR= 2.91 95% CI 1.06-8.03), (b) higher among HCV-unknown compared HCV-negative participants (OR= 4.62 95% CI 1.69-10.35), (c) more likely with network members who were cross-over transients compared to urban (OR =4.94, 95% CI 2.17-11.23) and (d) less likely with network members with HCV-unknown compared to HCV-negative status (OR= 0.4 95% CI 0.19-0.84). Conclusions: We identified homelessness as a significant risk factor for large networks and cross-over transience as a significant risk factor for syringe sharing. Further research is needed to understand the role of geographic factors promoting higher risk among these crossover transient PWID. (C) 2015 Elsevier Ireland Ltd. All rights reserved.</t>
  </si>
  <si>
    <t>Times Cited in Web of Science Core Collection: 24 Total Times Cited: 24 Cited Reference Count: 55 | RAYYAN-INCLUSION: {"Carolyn"=&gt;"Excluded"}</t>
  </si>
  <si>
    <t>10.1016/j.drugalcdep.2015.06.042</t>
  </si>
  <si>
    <t>Persons who inject drugs;Young;Transient;Homeless;Syringe sharing;Injection networks;C VIRUS-INFECTION;HEPATITIS-C;UNITED-STATES;GENDER-DIFFERENCES;ENHANCED SURVEILLANCE;PREPARATION EQUIPMENT;VIRAL-INFECTIONS;SAN-FRANCISCO;NEW-YORK;USERS;Geography;Social Support</t>
  </si>
  <si>
    <t>rayyan-388371240</t>
  </si>
  <si>
    <t>4A case of a neurotrophic corneal ulcer successfully treated with topical insulin</t>
  </si>
  <si>
    <t>S15</t>
  </si>
  <si>
    <t>Bourke, C. and FitzSimon, S. and Chamney, S.</t>
  </si>
  <si>
    <t>https://www.embase.com/search/results?subaction=viewrecord&amp;id=L628101567&amp;from=export     http://dx.doi.org/10.1007/s11845-019-02025-4</t>
  </si>
  <si>
    <t>C. Bourke, Temple Street Children's University Hospital, Ireland</t>
  </si>
  <si>
    <t>Introduction: An 8-year-old girl presented to Temple Street Children's Hospital on 19/11/18 for a review appointment for left neurotrophic ulcer in a non-seeing eye. She has a background history of Neurofibromatosis type 2, left optic nerve meningioma and left corneal denervation. Case description: The patient developed a Stage 2 neurotrophic ulcer in her left eye in July 2018. This was being treated with Dexamethasone drops and ocular lubricants. She went on holidays in November 2018 and was swimming in the hotel pool. One day later her left eye became increasingly red. On return from holidays she attended Temple Street. Initial examination revealed hypopyon with an inferior corneal infiltrate 5mm x 2mm. She was admitted to hospital for hourly vancomycin and ceftazidime drops to left eye and oral Ciprofloxacin. The hypopyon slowly reduced in size over coming days. She received 7 days of intensive topical antibiotics and underwent a lateral tarsorrhaphy. She was discharged home on Prednisolone minims, Vitapos, Hyloforte and Chloramphenicol ointment. At her outpatient review one week later, Actrapid insulin in Systane 1 unit/ml eye drops were commenced three times daily in her left eye. The lateral tarsorrhaphy spontaneously opened one month later. The patients mother is very keen to avoid another one as it disfigures her. She already likes to wear glasses to try and hide her left eye. Over the following weeks this lead to a drastic improvement in her left corneal ulcer with the corneal epithelial defect decreasing in size. Discussion: Insulin is a widely available, safe and effective medication that has been shown to improve corneal re-epithelialisation in vitro and in diabetic animal models. In diabetic mice, topical insulin has been shown to slow the loss of sub-basal plexus corneal nerves. A recent study in the United States has demonstrated the efficacy of insulin drops. This study involved six patients with neurotrophic corneal ulcers that were refractory to a range of medical and surgical treatments. Each patient was started on topical insulin drops with complete corneal re-epithelialization within 7 to 25 days. Further studies are needed on this novel treatment This is the first documented case of this use of insulin in paediatric ophthalmology care in Ireland.</t>
  </si>
  <si>
    <t>L628101567     2019-06-19 | RAYYAN-INCLUSION: {"Carolyn"=&gt;"Excluded"}</t>
  </si>
  <si>
    <t>10.1007/s11845-019-02025-4</t>
  </si>
  <si>
    <t>artificial tear;ceftazidime;chloramphenicol;ciprofloxacin;dexamethasone;eye drops;insulin;prednisolone;vancomycin;animal experiment;animal model;conference abstract;cornea ulcer;denervation;diabetes mellitus;drug combination;drug resistance;drug therapy;epithelization;female;girl;homeless youth;in vitro study;Ireland;meningioma;mouse;neurofibromatosis type 2;nonhuman;ointment;ophthalmology;optic nerve;outpatient;skin defect;spectacles;swimming;topical drug administration;United States;Insulin;Insulins</t>
  </si>
  <si>
    <t>rayyan-388371241</t>
  </si>
  <si>
    <t>Homelessness and health disparities: A health equity lens</t>
  </si>
  <si>
    <t>Homelessness prevention and intervention in social work: Policies, programs, and practices.</t>
  </si>
  <si>
    <t>978-3-030-03726-0     978-3-030-03727-7</t>
  </si>
  <si>
    <t>57-83</t>
  </si>
  <si>
    <t>Bowen, Elizabeth and Savino, Ryan and Irish, Andrew and Larkin, Heather and Aykanian, Amanda and Streeter, Calvin L.</t>
  </si>
  <si>
    <t>https://ucd.idm.oclc.org/login?url=https://search.ebscohost.com/login.aspx?direct=true&amp;db=psyh&amp;AN=2019-50470-003&amp;site=ehost-live&amp;scope=site     eabowen@buffalo.edu</t>
  </si>
  <si>
    <t>Springer Nature Switzerland AG</t>
  </si>
  <si>
    <t>Bowen, Elizabeth, University at Buffalo, Buffalo, NY, US Cham</t>
  </si>
  <si>
    <t>Striving to achieve health equity for all populations, including homeless people, is neither a simple task nor a fool's errand. Given the complex and manifold causes and consequences of health disparities, collaboration and long-term partnerships across multiple sectors and disciplines, including social work, medicine, and public health, will be necessary to make progress toward health equity. With continued research, policy advocacy, and innovative service programming, it is possible to move toward a future in which homelessness is prevented or minimized and good health is maximized for all people. This chapter describes the range of health disparities experienced by people who are homeless, including disparities regarding a variety of conditions, such as serious mental illness, addiction, infectious diseases, and food insecurity. It also reviews the concept of multi-morbidity. The chapter discusses the pathways or conditions that explain why homeless people experience health disparities, drawing on relevant research and theory. Lastly, it highlights promising interventions to reduce disparities and promote health equity for homeless populations. (PsycInfo Database Record (c) 2021 APA, all rights reserved)</t>
  </si>
  <si>
    <t>Accession Number: 2019-50470-003. Partial author list: First Author &amp; Affiliation: Bowen, Elizabeth; University at Buffalo, Buffalo, NY, US. Release Date: 20210422. Publication Type: Book (0200), Edited Book (0280). Format Covered: Print. Document Type: Chapter. ISBN: 978-3-030-03726-0, ISBN Hardcover; 978-3-030-03727-7, ISBN Digital (undefined format). Language: EnglishMajor Descriptor: Collaboration; Comorbidity; Homeless; Health Disparities; Equity. Minor Descriptor: Addiction; Infectious Disorders; Mental Disorders; Social Casework; Food Insecurity. Classification: Psychological &amp; Physical Disorders (3200). Population: Human (10). Location: US. Intended Audience: Psychology: Professional &amp; Research (PS). Page Count: 27. | RAYYAN-INCLUSION: {"Carolyn"=&gt;"Excluded"}</t>
  </si>
  <si>
    <t>10.1007/978-3-030-03727-7_3</t>
  </si>
  <si>
    <t>addiction;collaboration;food insecurity;health disparities;health equity;homeless people;infectious diseases;mental illness;multi-morbidity;social work;Comorbidity;Homeless;Equity;Infectious Disorders;Mental Disorders;Social Casework;Homeless Persons</t>
  </si>
  <si>
    <t>rayyan-388371242</t>
  </si>
  <si>
    <t>'Hello, you're not supposed to be here': homeless emerging adults' experiences negotiating food access</t>
  </si>
  <si>
    <t>Public Health Nutr</t>
  </si>
  <si>
    <t>1368-9800</t>
  </si>
  <si>
    <t>1943-1951</t>
  </si>
  <si>
    <t>Bowen, E. A. and Irish, A.</t>
  </si>
  <si>
    <t>School of Social Work,University at Buffalo,State University of New York,685 Baldy Hall,Buffalo,NY 14260,USA.</t>
  </si>
  <si>
    <t>OBJECTIVE: We aimed to examine the food-seeking experiences of homeless emerging adults (age 18-24 years) in a US urban context. DESIGN: The study used a qualitative descriptive design, combining semi-structured interviews with a standardized quantitative measure of food insecurity. Interview data were coded using constant comparative methods to identify patterns across and within interviews. Emerging themes were confirmed and refined through member checking. SETTING: Buffalo, a mid-sized city in the Northeastern USA. SUBJECTS: A sample of thirty participants was recruited through community-based methods. Eligibility criteria specified that participants were aged 18-24 years and did not have a stable place to live. The sample was demographically diverse and included participants who were couch-surfing, staying on the streets and/or using shelters. RESULTS: Participants' food access strategies varied across their living circumstances. Common strategies included purchasing food with cash or benefits (reported by 77 %), using free meal programmes (70 %) and eating at friends' or relatives' homes (47 %). Although 70 % of participants received Supplemental Nutrition Assistance Program benefits, several reported access barriers, including initial denials of eligibility due to being listed on a parent's application even when the participant no longer resided in the household. Participants described a stigma associated with using food pantries and free meal programmes and expressed preference for less institutionalized programmes such as Food Not Bombs. CONCLUSIONS: Given endemic levels of food insecurity among homeless youth and young adults, policy modifications and service interventions are needed to improve food access for this population.</t>
  </si>
  <si>
    <t>1475-2727     Bowen, Elizabeth A     Irish, Andrew     Journal Article     Research Support, Non-U.S. Gov't     England     Public Health Nutr. 2018 Jul;21(10):1943-1951. doi: 10.1017/S1368980018000356. Epub 2018 Mar 5. | RAYYAN-INCLUSION: {"Carolyn"=&gt;"Excluded"}</t>
  </si>
  <si>
    <t>10.1017/s1368980018000356</t>
  </si>
  <si>
    <t>Adolescent;Adult;Female;Food Assistance/*statistics &amp; numerical data;Food Supply/*statistics &amp; numerical data;*Homeless Persons/psychology/statistics &amp; numerical data;Humans;Male;Negotiating;New York/epidemiology;Qualitative Research;Young Adult;Emerging adults;Food access;Food insecurity;Homeless youth;Supplemental Nutrition Assistance Program;Food</t>
  </si>
  <si>
    <t>rayyan-388371243</t>
  </si>
  <si>
    <t>'Hello, you're not supposed o be here': homeless emerging adults' experiences negotiating food access</t>
  </si>
  <si>
    <t>PUBLIC HEALTH NUTRITION</t>
  </si>
  <si>
    <t>1368-9800     1475-2727 J9 - PUBLIC HEALTH NUTR</t>
  </si>
  <si>
    <t>Univ Buffalo State Univ New York, Sch Social Work, 685 Baldy Hall, Buffalo, NY 14260 USA</t>
  </si>
  <si>
    <t>Objective: We aimed to examine the food-seeking experiences of homeless emerging adults (age 18-24 years) in a US urban context. Design: The study used a qualitative descriptive design, combining semi-structured interviews with a standardized quantitative measure of food insecurity. Interview data were coded using constant comparative methods to identify patterns across and within interviews. Emerging themes were confirmed and refined through member checking. Setting: Buffalo, a mid-sized city in the Northeastern USA. Subjects: A sample of thirty participants was recruited through community-based methods. Eligibility criteria specified that participants were aged 18-24 years and did not have a stable place to live. The sample was demographically diverse and included participants who were couch-surfing, staying on the streets and/or using shelters. Results: Participants' food access strategies varied across their living circumstances. Common strategies included purchasing food with cash or benefits (reported by 77%), using free meal programmes (70%) and eating at friends' or relatives' homes (47%). Although 70% of participants received Supplemental Nutrition Assistance Program benefits, several reported access barriers, including initial denials of eligibility due to being listed on a parent's application even when the participant no longer resided in the household. Participants described a stigma associated with using food pantries and free meal programmes and expressed preference for less institutionalized programmes such as Food Not Bombs. Conclusions: Given endemic levels of food insecurity among homeless youth and young adults, policy modifications and service interventions are needed to improve food access for this population.</t>
  </si>
  <si>
    <t>Times Cited in Web of Science Core Collection: 7 Total Times Cited: 7 Cited Reference Count: 34 | RAYYAN-INCLUSION: {"Carolyn"=&gt;"Excluded"}</t>
  </si>
  <si>
    <t>10.1017/S1368980018000356</t>
  </si>
  <si>
    <t>Emerging adults;Food access;Food insecurity;Homeless youth;Supplemental Nutrition Assistance Program;SUBSTANCE USE;YOUNG-PEOPLE;INSECURITY;YOUTH;GEOGRAPHIES;ADELAIDE;HEALTH;Food</t>
  </si>
  <si>
    <t>rayyan-388371244</t>
  </si>
  <si>
    <t>Internalized stigma of mental illness and depressive and psychotic symptoms in homeless veterans over 6 months</t>
  </si>
  <si>
    <t>PSYCHIATRY RESEARCH</t>
  </si>
  <si>
    <t>0165-1781 J9 - PSYCHIAT RES</t>
  </si>
  <si>
    <t>253-259</t>
  </si>
  <si>
    <t>Boyd, J. E. and Hayward, H. and Bassett, E. D. and Hoff, R.</t>
  </si>
  <si>
    <t>San Francisco VA Hlth Care Syst, Mental Hlth Serv, San Francisco, CA USA     Univ Calif San Francisco, Dept Psychiat, San Francisco, CA USA     Alliant Int Univ, Calif Sch Profess Psychol, Dept Clin Psychol, San Francisco, CA USA     VA North East Program Evaluat Ctr, Dept Psychiat, New Haven, CT USA     VA North East Program Evaluat Ctr, Dept Epidemiol, New Haven, CT USA     Yale Univ, Sch Med, New Haven, CT USA</t>
  </si>
  <si>
    <t>We investigated the relationship between internalized stigma of mental illness at baseline and depressive and psychotic symptoms 3 and 6 months later, controlling for baseline symptoms. Data on homeless veterans with severe mental illness (SMI) were provided by the Northeast Program Evaluation Center (NEPEC) Special Needs-Chronic Mental Illness (SN-CMI) study (Kasprow and Rosenheck, 2008). The study used the Internalized Stigma of Mental Illness (ISMI) scale to measure internalized stigma at baseline and the Symptom Checklist-90-R (SCL-90-R) to measure depressive and psychotic symptoms at baseline and 3 and 6 month follow-ups. Higher levels of internalized stigma were associated with greater levels of depressive and psychotic symptoms 3 and 6 months later, even controlling for symptoms at baseline. Alienation and Discrimination Experience were the subscales most strongly associated with symptoms. Exploratory analyses of individual items yielded further insight into characteristics of potentially successful interventions that could be studied. Overall, our findings show that homeless veterans with SMI experiencing higher levels of internalized stigma are likely to experience more depression and psychosis over time. This quasi-experimental study replicates and extends findings of other studies and has implications for future controlled research into the potential long-term effects of anti stigma interventions on mental health recovery. Published by Elsevier Ireland Ltd.</t>
  </si>
  <si>
    <t>Times Cited in Web of Science Core Collection: 19 Total Times Cited: 19 Cited Reference Count: 49 | RAYYAN-INCLUSION: {"Carolyn"=&gt;"Excluded"}</t>
  </si>
  <si>
    <t>10.1016/j.psychres.2016.04.035</t>
  </si>
  <si>
    <t>Internalized stigma of mental illness;Veterans;Depression;Psychosis;SELF-STIGMA;PEOPLE;SCHIZOPHRENIA;INDIVIDUALS;ESTEEM;MODEL;STIGMATIZATION;EXPERIENCES;OUTPATIENTS;VALIDATION;Mentally Ill Persons</t>
  </si>
  <si>
    <t>rayyan-388371245</t>
  </si>
  <si>
    <t>Psychometric properties of the Irish Management Standards Indicator Tool</t>
  </si>
  <si>
    <t>Occup Med (Lond)</t>
  </si>
  <si>
    <t>0962-7480</t>
  </si>
  <si>
    <t>719-724</t>
  </si>
  <si>
    <t>Boyd, S. and Kerr, R. and Murray, P.</t>
  </si>
  <si>
    <t>Council for the Homeless Northern Ireland (CHNI), 4th Floor, Andras House, 60 Great Victoria Street, Belfast BT2 7BB, UK, admin@chni.org.uk.     Department of Management and Leadership, University of Ulster, Ulster Business School, Jordanstown, County Antrim BT37 0QB, Northern Ireland.     Health and Safety Authority, Dublin D01 K0Y8, Ireland.</t>
  </si>
  <si>
    <t>BACKGROUND: Work Positive is Ireland's national policy initiative to control work-related stress. Since the introduction of the UK Health and Safety Executive's Management Standards (MS) in 2004, a number of studies have been undertaken to assess the potential adaptation of the MS framework within Ireland. AIMS: To investigate the dimensionality, reliability and validity of the Irish version of the MS Indicator Tool (ROI-MSIT). METHODS: Between February 2011 and June 2014, we collected data from a wide range of public and private sector organizations that used the ROI-MSIT. In addition to the ROI-MSIT, respondents completed the WHO-Five Well-being Index (WHO-5). Exploratory factor analysis (EFA) was used to determine whether the ROI-MSIT maintained the structure of the UK instrument. The internal consistency of the ROI-MSIT was also assessed to determine its reliability, while its criterion-related validity was explored through correlation analysis with the WHO-5. RESULTS: Data were collected from 7377 participants. The factor structure of the ROI-MSIT consisted of six factors; the Demands, Control, Peer Support, Relationships and Role factors were equivalent to the original UK factors. Like the Italian version, a principal factor emerged that combined the Manager Support and Change domains. Cronbach's alpha scores ranged from 0.75 to 0.91. Finally, the ROI-MSIT's subscales and WHO-5 were positively correlated (r = 0.42-0.59, P &lt; 0.001). CONCLUSIONS: The ROI-MSIT is reliable and valid, with a factor structure similar to the original UK instrument and the Italian MSIT. Further psychometric evaluation of the ROI-MSIT is recommended.</t>
  </si>
  <si>
    <t>1471-8405     Boyd, S     Kerr, R     Murray, P     Journal Article     England     Occup Med (Lond). 2016 Dec;66(9):719-724. doi: 10.1093/occmed/kqw163. Epub 2016 Dec 7. | RAYYAN-INCLUSION: {"Carolyn"=&gt;"Excluded"} | RAYYAN-EXCLUSION-REASONS: Wrong topic (tool evaluation)</t>
  </si>
  <si>
    <t>10.1093/occmed/kqw163</t>
  </si>
  <si>
    <t>Adult;Factor Analysis, Statistical;Female;Humans;Ireland;Leadership;Male;Management Audit/*methods/statistics &amp; numerical data;Middle Aged;*Perception;Psychometrics/methods/*standards;Reproducibility of Results;Stress, Psychological/diagnosis/etiology;Surveys and Questionnaires;Workplace/standards/statistics &amp; numerical data;Factor analysis;indicator tool;management standards;psychometrics;psychosocial hazards;risk assessment.;Psychometrics</t>
  </si>
  <si>
    <t>rayyan-388371246</t>
  </si>
  <si>
    <t>Syringe-sharing among a prospective cohort of street-involved youth in Vancouver, Canada: Implications for structural interventions</t>
  </si>
  <si>
    <t>e25</t>
  </si>
  <si>
    <t>Bozinoff, N. and Wood, E. and Richardson, L. and Dong, H. and Kerr, T. and DeBeck, K.</t>
  </si>
  <si>
    <t>https://www.embase.com/search/results?subaction=viewrecord&amp;id=L618520083&amp;from=export     http://dx.doi.org/10.1016/j.drugalcdep.2016.08.082</t>
  </si>
  <si>
    <t>N. Bozinoff, BC Centre for Excellence in HIV/AIDS, Vancouver, BC, Canada</t>
  </si>
  <si>
    <t>Aims: Syringe sharing is a risky practice that is associated with the transmission of hepatitis C and HIV. This study examines the prevalence and correlates of syringe sharing within a prospective cohort of street-involved youth in a Canadian city with wellestablished harm reduction programs. Methods: From September, 2005 to May, 2014, data were collected from the At-Risk Youth Study, a NIDA-funded cohort of street-involved youth age 14-26 and analyzed using generalized estimating equations. Results: Among 505 street-involved youth who use injection drugs, 241 (47.7%) reported sharing a syringe at some point during the study period. In multivariable analysis, factors positively associated with syringe sharing in the past six months included: homelessness (Adjusted Odds Ratio [AOR] = 1.44, 95% Confidence Interval [CI]: 1.08-1.93), difficulty finding needles (AOR = 1.52, 95% CI: 1.14-2.04), attempting and being unable to access addiction treatment (AOR = 1.51, 95% CI: 1.05-2.15), sex work (AOR = 1.67, 95% CI: 1.17-2.38), and binging on drugs (AOR = 1.54, 95% CI: 1.19-2.00). Having accessed any healthcare was protective for syringe sharing (AOR = 0.72, 95% CI: 0.53-0.98). Conclusions: The cumulative prevalence of syringe sharing among street-involved youth in this setting was high and independently associated with a number of structural barriers including difficulty accessing clean needles, difficulty accessing addiction treatment, and homelessness. Conversely, accessing health services was protective for syringe sharing. Findings underscore the influence of structural factors in shaping the risk environment for vulnerable youth.</t>
  </si>
  <si>
    <t>L618520083     2017-10-06 | RAYYAN-INCLUSION: {"Carolyn"=&gt;"Excluded"}</t>
  </si>
  <si>
    <t>10.1016/j.drugalcdep.2016.08.082</t>
  </si>
  <si>
    <t>addiction;binge eating disorder;Canada;cohort analysis;harm reduction;homelessness;human;juvenile;needle sharing;prevalence;prospective study;risk assessment;Adolescent;Syringes;Needle Sharing</t>
  </si>
  <si>
    <t>rayyan-388371247</t>
  </si>
  <si>
    <t>Risk factors of psychosis among amphetamine users: A prospective study of clients in the Swedish criminal justice system</t>
  </si>
  <si>
    <t>e229</t>
  </si>
  <si>
    <t>Bramness, J. G. and Rognli, E. B. and Berge, J. and HÃ£kansson, A. C.</t>
  </si>
  <si>
    <t>https://www.embase.com/search/results?subaction=viewrecord&amp;id=L71802521&amp;from=export     http://dx.doi.org/10.1016/j.drugalcdep.2014.09.091</t>
  </si>
  <si>
    <t>J.G. Bramness, Norwegian Centre for Addiction Research, University of Oslo, Oslo, Norway</t>
  </si>
  <si>
    <t>Aims: The aim of this prospective study was to investigate which risk factors mediate the risk of hospitalization due to psychosis in a cohort of amphetamine users in the Swedish criminal justice system. Methods: Amphetamine-using prison inmates or clients of other correctional facilities in Sweden were identified using the Addiction Severity Index (ASI) interview. Between 2001 and 2006, a total of 1709 individuals were identified. A follow-up of the subjects, using national registry data, was conducted in 2010. The outcome measure was hospitalization for primary or substance induced psychotic episodes during the follow-up period. Data were analyzed in a multivariate logistic regression model. Results: Age of onset of amphetamine use, number of years used, and use in the month prior to baseline interview were all unrelated to risk of future hospitalization due to psychosis. Prior psychiatric hospitalization and experience of hallucinations not related to drug use, as well as being born outside of a Nordic country or being homeless, were all positively linked to hospitalization due to psychosis. Conclusions: This study demonstrates that, in a cohort of amphetamine users within the criminal justice system, prior psychiatric morbidity and demographic risk factors are more important than baseline patterns of amphetamine use in predicting future risk of hospitalization due to psychosis. These findings suggest the need for a more integrated understanding of amphetamine use and psychosis.</t>
  </si>
  <si>
    <t>L71802521     2015-03-12 | RAYYAN-INCLUSION: {"Carolyn"=&gt;"Excluded"}</t>
  </si>
  <si>
    <t>10.1016/j.drugalcdep.2014.09.091</t>
  </si>
  <si>
    <t>amphetamine;human;criminal justice;drug dependence;prospective study;college;psychosis;risk factor;hospitalization;risk;interview;correctional facility;follow up;drug use;hallucination;onset age;model;logistic regression analysis;Addiction Severity Index;morbidity;register;Sweden;Risk Factors;Dextroamphetamine;Amphetamine</t>
  </si>
  <si>
    <t>rayyan-388371248</t>
  </si>
  <si>
    <t>Plannng for the new children's hospital: Analysis of patient population and resource use in the neonatal unit of Temple Street Children's University Hospital</t>
  </si>
  <si>
    <t>Archives of Disease in Childhood</t>
  </si>
  <si>
    <t>1468-2044</t>
  </si>
  <si>
    <t>A330</t>
  </si>
  <si>
    <t>Brannick, S. and Crilly, G. and McCallion, N.</t>
  </si>
  <si>
    <t>https://www.embase.com/search/results?subaction=viewrecord&amp;id=L628681789&amp;from=export     http://dx.doi.org/10.1136/archdischild-2019-epa.781</t>
  </si>
  <si>
    <t>S. Brannick, Temple Street Children's University Hospital, Dublin, Ireland</t>
  </si>
  <si>
    <t>Aims: The neonatal service of Temple Street Children's University Hospital (TSCUH) includes St. Michael's B ward (SMB; 8 beds) and the HDU (6 beds). Admissions to the HDU are restricted to transfers from maternity hospitals (Brennan &amp; Murphy, 2018). The new children's hospital (NCH) will establish a single entity to integrate the services currently provided by TSCUH, OLCHC, and the NCH Tallaght (Department of Health, 2017). The aim of this study is to produce qualitative analysis of the patient population/resource use in the neonatal HDU/SMB in order to plan for delivery of care in the NCH. Methods: Using the nursing admissions books, data was retrospectively collected for 6 months of admissions (July to December 2017). Results: In the HDU (N=59), 15% of patients had a CGA of &lt;37/40. The median age was 5 days; the median LOS was 8 days (range: 1-125 days). 71% of patients were jointly admitted by Neonatology/surgical specialty. The most common diagnoses were myelomeningocoele (14%) and TOF (12%). 19% of patients required NIV; 27% received TPN. In SMB (N=279), 2% of patients had a CGA of &lt;37/40. The median age was 6 weeks; the median LOS was 2 days (range: 1-22 days). 71% of patients were admitted under the care of General Paediatrics. The most common diagnosis was bronchiolitis (22%) with a clear seasonal trend observed. 9% of patients required NIV. Conclusion: The neonatal ward in TSCUH offers a unique service, allowing access to specialist care that is not available in the maternity hospitals, and providing a high level of support to term/premature newborns. It is clear that a specialised neonatal ward is necessary to safely care for this patient population, along with separation from the significant burden of infection that is present on high-turnover general wards. We recommend the inclusion of a similar unit in the NCH.</t>
  </si>
  <si>
    <t>L628681789     2019-08-01 | RAYYAN-INCLUSION: {"Carolyn"=&gt;"Excluded"} | RAYYAN-EXCLUSION-REASONS: wrong population</t>
  </si>
  <si>
    <t>10.1136/archdischild-2019-epa.781</t>
  </si>
  <si>
    <t>bronchiolitis;child;conference abstract;female;homeless youth;human;infection;major clinical study;male;meningomyelocele;neonatology;newborn;nursing;prematurity;qualitative analysis;retrospective study;turnover rate;university hospital;Infant, Newborn;Only Child;Child</t>
  </si>
  <si>
    <t>rayyan-388371249</t>
  </si>
  <si>
    <t>Illicit use of opioid substitution drugs: Prevalence, user characteristics, and the association with non-fatal overdoses</t>
  </si>
  <si>
    <t>89-96</t>
  </si>
  <si>
    <t>Bretteville-Jensen, A. L. and Lillehagen, M. and Gjersing, L. and Andreas, J. B.</t>
  </si>
  <si>
    <t>Norwegian Inst Alcohol &amp; Drug Res SIRUS, N-0105 Oslo, Norway</t>
  </si>
  <si>
    <t>Background and aims: Diversion of opioid substitution drugs (OSD) is of public concern. This study examined the prevalence, frequency, and predictors of illicit OSD use in a group of injecting drug users (IDUs) and assessed if such use was associated with non-fatal overdoses. Methods: Semi-annual cross-sectional interviews conducted in Oslo, Norway (2006-2013), from 1355 street-recruited IDUs. Hurdle, logistic, and multinomial regression models were employed. Results: Overall, 27% reported illicit OSD use in the past four weeks; 16.8% methadone, 12.5% buprenorphine, and 2.9% both drugs. Almost 1/10 reported at least one non-fatal overdose in the past four weeks, and roughly 1/3 reported such experience in the past year. Use of additional drugs tended to be equally, or more prevalent among illicit OSD users than other IDUs. In terms of illicit OSD use being a risk factor for non-lethal overdoses, our results showed significant associations only for infrequent buprenorphine use (using once or less than once per week). Other factors associated with non-fatal overdoses included age, education, homelessness, as well as the benzodiazepines, stimulants, and heroin use. Conclusions: Users of diverted OSD may represent a high-risk population, as they used more additional drugs and used them more frequently than other IDUs. However, illicit OSD use may be less harmful than previously assumed. After accounting for an extensive set of covariates, only infrequent illicit buprenorphine use, but not methadone use, was associated with non-fatal overdoses. (C) 2014 Elsevier Ireland Ltd. All rights reserved.</t>
  </si>
  <si>
    <t>Times Cited in Web of Science Core Collection: 31 Total Times Cited: 31 Cited Reference Count: 53 | RAYYAN-INCLUSION: {"Carolyn"=&gt;"Excluded"}</t>
  </si>
  <si>
    <t>10.1016/j.drugalcdep.2014.12.002</t>
  </si>
  <si>
    <t>Diversion;Methadone;Buprenorphine;Injecting drug users;Opioid substitution treatment;BUPRENORPHINE-RELATED DEATHS;METHADONE-RELATED DEATHS;MAINTENANCE TREATMENT;RISK-FACTORS;HEROIN;BENZODIAZEPINES;AUSTRALIA;INJECTION;MORTALITY;BALTIMORE;Prevalence;Analgesics, Opioid</t>
  </si>
  <si>
    <t>rayyan-388371250</t>
  </si>
  <si>
    <t>How important is the multidisciplinary team (MDT) approach in paediatric oncology?</t>
  </si>
  <si>
    <t>S514</t>
  </si>
  <si>
    <t>Brinkman, D. and NaudÃ©, A. M. and Colreavy, M. M.</t>
  </si>
  <si>
    <t>https://www.embase.com/search/results?subaction=viewrecord&amp;id=L614674139&amp;from=export     http://dx.doi.org/10.1007/s11845-016-1499-2</t>
  </si>
  <si>
    <t>D. Brinkman, Department of Paediatric Otolaryngology, Temple Street Children's University Hospital, Dublin, Ireland</t>
  </si>
  <si>
    <t>Introduction: Two cases in Temple Street Children's hospital recently highlighted the importance of an MDT approach in paediatric oncology: One being a relatively common presentation of a parotid mass, the other an interesting consult requesting an endoscopic guided nasal biopsy. Clinical presentation: The first case is a 2 year old girl that presented to the emergency department with a 3 week history of a parotid swelling and was promptly referred to ENT. An MRI scan revealed multiple lesions in her mandible and zygomatic arch, after which a CT scan located the primary lesion in her abdomen, and a clinical diagnosis of neuroblastoma was made. The second case presented to ophthalmology with visual loss and proptosis. After a large symmetrical anterior skull base tumour was found on MRI invading the sinuses, neurosurgery approached ENT with a view of performing a transnasal biopsy. Management: Both cases show the importance of interdisciplinary communication. The first combined ENT, general medicine, and oncology to diagnose and treat the patient. The second, while initially presenting as an ophthalmology case, required ENT, neurosurgery and oncology to diagnose and manage her condition. Conclusion: The MDT approach to the paediatric oncology patient is imperative as occasionally other specialty input is required to provide prompt high quality patient care, ultimately treating the patient holistically.</t>
  </si>
  <si>
    <t>L614674139     2017-03-09 | RAYYAN-INCLUSION: {"Carolyn"=&gt;"Excluded"} | RAYYAN-EXCLUSION-REASONS: wrong population</t>
  </si>
  <si>
    <t>10.1007/s11845-016-1499-2</t>
  </si>
  <si>
    <t>abdomen;blindness;case report;child;childhood cancer;diagnosis;emergency ward;exophthalmos;female;general practice;girl;homeless youth;human;human tissue;interdisciplinary communication;mandible;nasal biopsy;neuroblastoma;neurosurgery;nuclear magnetic resonance imaging;ophthalmology;parotid gland;patient care;preschool child;skull base tumor;swelling;x-ray computed tomography</t>
  </si>
  <si>
    <t>rayyan-388371251</t>
  </si>
  <si>
    <t>Feasibility of a Broad Test Battery to Assess Physical Functioning Limitations of People Experiencing Homelessness</t>
  </si>
  <si>
    <t>Int J Environ Res Public Health</t>
  </si>
  <si>
    <t>1661-7827 (Print)     1660-4601</t>
  </si>
  <si>
    <t>Broderick, J. and Kiernan, S. and Murphy, N. and Dowds, J. and C, NÃ­ Cheallaigh</t>
  </si>
  <si>
    <t>Discipline of Physiotherapy, School of Medicine, Trinity College Dublin, University of Dublin, D08 W9RT Dublin, Ireland.     Department of Physiotherapy, St. James's Hospital, D08 X4RX Dublin, Ireland.     Department of Clinical Medicine, School of Medicine, Trinity Translational Medicine Institute, Trinity College Dublin, D08 W9RT Dublin, Ireland.     Department of Infectious Diseases, St. James's Hospital, Trinity College Dublin, D08 X4RX Dublin, Ireland.</t>
  </si>
  <si>
    <t>BACKGROUND: People who are homeless experience poor health. Reflective of overall health and factors such as acquired injuries, physical ability or functioning is often low among people who are homeless, but there is a lack of consistency of measures used to evaluate this construct. The aim of this study was to evaluate the feasibility of a broad test battery to evaluate limitations in physical functioning among people who are homeless. METHODS: This cross-sectional, observational study occurred in a hospital in Dublin, Ireland. We evaluated lower extremity physical function (Short Physical Performance Battery), falls risk (timed up and go), functional capacity (six-minute walk test), stair-climbing ability (stair climb test), frailty (Clinical Frailty Scale), grip strength (handgrip dynamometer) and muscular mass (calf circumference measurement) in a population of people experiencing homelessness admitted for acute medical care. The test completion rate was evaluated for feasibility. RESULTS: The completion rate varied: 65% (Short Physical Performance Battery), 55.4% (timed up and go), 38% (six-minute walk test), 31% (stair climb test), 97% (Clinical Frailty Scale), 75% (handgrip dynamometer), 74% (calf circumference measurement)). Collectively, the most common reasons for test non-participation were pain (24.1%, n = 40), not feeling well or able enough (20.1%, n = 33), and declined (11%, n = 18). CONCLUSION: The feasibility of the test battery was mixed as test participation rates varied from 31% to 97%. Physical functioning tests need to be carefully chosen for people who are homeless as many standard tests are unsuitable due to pain and poor physical ability.</t>
  </si>
  <si>
    <t>1660-4601     Broderick, Julie     Orcid: 0000-0002-2572-6479     Kiernan, Sinead     Murphy, Niamh     Dowds, Joanne     NÃ­ Cheallaigh, Cliona     Orcid: 0000-0002-0842-425x     Journal Article     Observational Study     Switzerland     Int J Environ Res Public Health. 2021 Jan 25;18(3):1035. doi: 10.3390/ijerph18031035. | RAYYAN-INCLUSION: {"Carolyn"=&gt;"Excluded"} | RAYYAN-EXCLUSION-REASONS: Wrong topic (tool evaluation)</t>
  </si>
  <si>
    <t>10.3390/ijerph18031035</t>
  </si>
  <si>
    <t>Cross-Sectional Studies;Feasibility Studies;*Hand Strength;*Homeless Persons;Humans;Ireland;frailty;homeless;mobility;physical function;strength</t>
  </si>
  <si>
    <t>rayyan-388371253</t>
  </si>
  <si>
    <t>Addressing complex societal challenges in health education - A physiotherapy-led initiative embedding inclusion health in an undergraduate curriculum</t>
  </si>
  <si>
    <t>HRB Open Res</t>
  </si>
  <si>
    <t>2515-4826</t>
  </si>
  <si>
    <t>22</t>
  </si>
  <si>
    <t>Broderick, J. and Waugh, A. and Mc Govern, M. and Alpine, L. and Kiernan, S. and Murphy, N. and Hodalova, S. and Feehan, S. and C, NÃ­ Cheallaigh</t>
  </si>
  <si>
    <t>Discipline of Physiotherapy, School of Medicine, Trinity College Dublin, the University of Dublin, Dublin, Ireland.     Department of Physiotherapy, St. James's Hospital, Dublin, Ireland.     School of Medicine, Trinity College Dublin, the University of Dublin, Dublin, Ireland.     Department of General Medicine and Infectious Diseases, St James's Hospital, Dublin, Ireland.</t>
  </si>
  <si>
    <t>People who are socially excluded experience vastly poorer health outcomes compared to the general population. Inclusion Health seeks to directly address this health inequity. Despite the increased requirement for health care and the increased prevalence of complex health and social needs in socially excluded people, Inclusion Health features very little in health education curricula. This letter has been written by a group of clinicians, academics, clinical education specialists and students with a common interest in Inclusion Health. In the absence of established guidance on how best to incorporate the broad topic of inclusion health in undergraduate education, we have developed a two-pronged approach within Physiotherapy. We are writing to highlight the following initiatives; firstly, the provision of a dedicated undergraduate clinical placement devoted to the area of Inclusion Health. Secondly, we have also initiated a step-wise process of introducing the topic of Inclusion Health into the formal undergraduate curriculum. This letter demonstrates the need to implement strategies to incorporate Inclusion Health into the curriculum and the approaches described are applicable to diverse health professions and settings.</t>
  </si>
  <si>
    <t>2515-4826     Broderick, Julie     Orcid: 0000-0002-2572-6479     Waugh, Alice     Mc Govern, Mark     Alpine, Lucy     Kiernan, Sinead     Murphy, Niamh     Hodalova, Sofia     Feehan, Sorcha     NÃ­ Cheallaigh, ClÃ­ona     Journal Article     Ireland     HRB Open Res. 2020 Mar 6;2:22. doi: 10.12688/hrbopenres.12939.2. eCollection 2019. | RAYYAN-INCLUSION: {"Carolyn"=&gt;"Excluded"}</t>
  </si>
  <si>
    <t>10.12688/hrbopenres.12939.2</t>
  </si>
  <si>
    <t>Inclusion health;clinical placement;curriculum;education;homeless;homelessness;Health Education;Physical Therapy Modalities;Health Educators</t>
  </si>
  <si>
    <t>rayyan-388371254</t>
  </si>
  <si>
    <t>The association between discharge status, mental health, and substance misuse among young adult veterans</t>
  </si>
  <si>
    <t>428-434</t>
  </si>
  <si>
    <t>Brooks Holliday, S. and Pedersen, E. R.</t>
  </si>
  <si>
    <t>https://www.embase.com/search/results?subaction=viewrecord&amp;id=L617228968&amp;from=export     http://dx.doi.org/10.1016/j.psychres.2017.07.011</t>
  </si>
  <si>
    <t>S. Brooks Holliday, RAND Corporation, 1776 Main St, Santa Monica, CA, United States</t>
  </si>
  <si>
    <t>Although 85% of military service members are discharged honorably, veterans who engage in misconduct during military service may receive other types of administrative or punitive discharges. The discharge type not only affects eligibility for benefits, but is associated with negative downstream consequences (e.g., homelessness, criminal justice involvement). However, limited empirical research has examined the mental health and substance use-related needs of veterans who were not Honorably discharged, and the few that have only focus on veterans who received punitive discharges. This study addressed gaps in the research literature on discharge status by examining differences in mental health, substance use, and attitudes toward psychological treatment among veterans who received Honorable, General Under Honorable Conditions, and Other Than Honorable (OTH) discharges. Young adult veterans (N = 734) were recruited online and completed a battery of self-report measures. Results indicated that veterans who received General and OTH discharges endorsed significantly greater rates of mental health conditions and substance misuse. They also reported more negative perceptions of mental health care. Because these veterans may also experience more barriers to accessing mental health services, it is critical to consider ways to connect these veterans with needed services.</t>
  </si>
  <si>
    <t>L617228968     2017-07-14     2017-07-18 | RAYYAN-INCLUSION: {"Carolyn"=&gt;"Excluded"}</t>
  </si>
  <si>
    <t>10.1016/j.psychres.2017.07.011</t>
  </si>
  <si>
    <t>adult;article;attitude to health;controlled study;female;human;major clinical study;male;mental health;mental health care;mental health service;military service;priority journal;psychiatric treatment;self report;substance abuse;veteran;young adult;Veterans</t>
  </si>
  <si>
    <t>rayyan-388371255</t>
  </si>
  <si>
    <t>Crystal methamphetamine use subgroups and associated addiction care access and overdose risk in a Canadian urban setting</t>
  </si>
  <si>
    <t>Brooks, O. and Bach, P. and Dong, H. and Milloy, M. J. and Fairbairn, N. and Kerr, T. and Hayashi, K.</t>
  </si>
  <si>
    <t>https://www.embase.com/search/results?subaction=viewrecord&amp;id=L2016451656&amp;from=export     http://dx.doi.org/10.1016/j.drugalcdep.2022.109274</t>
  </si>
  <si>
    <t>K. Hayashi, BC Centre on Substance Use, 400-1045 Howe Street, Vancouver, BC, Canada</t>
  </si>
  <si>
    <t>Objectives: Methamphetamine use is rising globally and we have limited treatments for this. Subgroups within the diverse methamphetamine-using population may have distinct treatment needs. Among a community-recruited sample of people who use crystal methamphetamine, we aimed to identify subgroups and characterize their overdose risk and access to addiction care. Methods: Data from prospective cohorts of people who use drugs in Vancouver, Canada from 2014 to 2018 were used to conduct a repeated measures latent class analysis among participants who used crystal methamphetamine. Multivariable generalized estimating equations models were fit to determine the associated factors. Results: Among 824 eligible participants, a five-class model was identified as the best fit: (1) primary stimulant use (15.7%); (2) women engaged in sex work and opioid use (21.4%); (3) street income generation and opioid use (31.6%); (4) opioid agonist therapy (OAT) patients (22.3%); and (5) men who have sex with men (9.0%). In multivariable analyses, compared to the primary stimulant use group, non-fatal overdose was positively associated with street income generation (adjusted odds ratio [AOR] = 1.49, 95% confidence interval [95% CI]=1.30â€“1.71), sex work (AOR = 1.38, 95% CI=1.20â€“1.59) and OAT (AOR = 1.22, 95% CI=1.06â€“1.41) subgroups; engagement in non-OAT addiction care was negatively associated with street income generation (AOR = 0.81, 95% CI=0.68â€“0.97) and sex work (AOR = 0.78, 95% CI=0.63â€“0.98) subgroups. Discussion: Socioeconomically marginalized subgroups with opioid and crystal methamphetamine co-use were at highest risk of non-fatal overdose and had poorer access to addiction care, highlighting the need for tailored interventions.</t>
  </si>
  <si>
    <t>L2016451656     2022-01-18     2022-01-25 | RAYYAN-INCLUSION: {"Carolyn"=&gt;"Excluded"}</t>
  </si>
  <si>
    <t>10.1016/j.drugalcdep.2022.109274</t>
  </si>
  <si>
    <t>methamphetamine;opiate agonist;adult;article;Canada;cohort analysis;controlled study;demography;drug use;female;food insecurity;health care access;homelessness;human;indigenous people;latent class analysis;male;measurement repeatability;men who have sex with men;prospective study;risk factor;urban area;Methamphetamine</t>
  </si>
  <si>
    <t>rayyan-388371256</t>
  </si>
  <si>
    <t>Evaluation of an emergency safe supply drugs and managed alcohol program in COVID-19 isolation hotel shelters for people experiencing homelessness</t>
  </si>
  <si>
    <t>Brothers, T. D. and Leaman, M. and Bonn, M. and Lewer, D. and Atkinson, J. and Fraser, J. and Gillis, A. and Gniewek, M. and Hawker, L. and Hayman, H. and Jorna, P. and Martell, D. and O'Donnell, T. and Rivers-Bowerman, H. and Genge, L.</t>
  </si>
  <si>
    <t>https://www.embase.com/search/results?subaction=viewrecord&amp;id=L2017767159&amp;from=export     http://dx.doi.org/10.1016/j.drugalcdep.2022.109440</t>
  </si>
  <si>
    <t>T.D. Brothers, Department of Medicine (General Internal Medicine &amp; Clinician-Investigator Program), Faculty of Medicine, Dalhousie University, Halifax, NS, Canada</t>
  </si>
  <si>
    <t>Background: During a COVID-19 outbreak in the congregate shelter system in Halifax, Nova Scotia, Canada, a healthcare team provided an emergency â€œsafe supplyâ€_x009d_ of medications and alcohol to facilitate isolation in COVID-19 hotel shelters for residents who use drugs and/or alcohol. We aimed to evaluate (a) substances and dosages provided, and (b) outcomes of the program. Methods: We reviewed medical records of all COVID-19 isolation hotel shelter residents during May 2021. The primary outcome was successful completion of 14 days isolation, as directed by public health orders. Adverse events included (a) overdose; (b) intoxication; and (c) diversion, selling, or sharing of medications or alcohol. Results: Seventy-seven isolation hotel residents were assessed (mean age 42 Â± 14 years; 24% women). Sixty-two (81%) residents were provided medications, alcohol, or cigarettes. Seventeen residents (22%) received opioid agonist treatment (methadone, buprenorphine, or slow-release oral morphine) and 27 (35%) received hydromorphone. Thirty-one (40%) residents received prescriptions stimulants. Six (8%) residents received benzodiazepines and forty-two (55%) received alcohol. Over 14 days, mean daily dosages increased of hydromorphone (45 Â± 32 â€“ 57 Â± 42 mg), methylphenidate (51 Â± 28 â€“ 77 Â± 37 mg), and alcohol (12.3 Â± 7.6 â€“ 13.0 Â± 6.9 standard drinks). Six residents (8%) left isolation prematurely, but four returned. During 1059 person-days, there were zero overdoses. Documented concerns regarding intoxication occurred six times (0.005 events/person-day) and medication diversion/sharing three times (0.003 events/person-day). Conclusions: COVID-19 isolation hotel residents participating in an emergency safe supply and managed alcohol program experienced high rates of successful completion of 14 days isolation and low rates of adverse events.</t>
  </si>
  <si>
    <t>L2017767159     2022-04-28     2022-10-18 | RAYYAN-INCLUSION: {"Carolyn"=&gt;"Excluded"}</t>
  </si>
  <si>
    <t>10.1016/j.drugalcdep.2022.109440</t>
  </si>
  <si>
    <t>alcohol;benzodiazepine;dexamphetamine;hydromorphone;methylphenidate;opiate;adult;article;controlled study;coronavirus disease 2019;electronic medical record;emergency ward;female;health practitioner;homelessness;human;human experiment;intoxication;male;middle aged;public health;resident;retrospective study;tobacco;Alcoholics;Emergencies</t>
  </si>
  <si>
    <t>rayyan-388371257</t>
  </si>
  <si>
    <t>Number of opioid overdoses and depression as a predictor of suicidal thoughts</t>
  </si>
  <si>
    <t>Brown, L. A. and Denis, C. M. and Leon, A. and Blank, M. B. and Douglas, S. D. and Morales, K. H. and Crits-Christoph, P. F. and Metzger, D. S. and Evans, D. L.</t>
  </si>
  <si>
    <t>https://www.embase.com/search/results?subaction=viewrecord&amp;id=L2011973484&amp;from=export     http://dx.doi.org/10.1016/j.drugalcdep.2021.108728</t>
  </si>
  <si>
    <t>L.A. Brown, 3535 Market Street Suite 600N, Philadelphia, PA, United States</t>
  </si>
  <si>
    <t>Background: Opioid use disorders are associated with increased risk of suicide thoughts, attempts, and death. We explored key variables from two theories of the development of suicidal thoughts and attempts (the interpersonal and three-step theories of suicide) to understand possible mechanisms underlying the association between opioid use and suicide risk. We hypothesized that interpersonal connections, variables reflecting psychological and physical pain, and variables that reduce fear of death (prior overdoses and risk-taking behaviors) would be associated with increased risk of thoughts of suicide. Methods: Participants (N = 141) were opioid users recruited from an epicenter of the opioid crisis in Philadelphia using a mobile research center and completed an interview to assess substance use, depression, medical comorbidities, and suicidal thoughts among other variables. Results: Univariate analyses showed that prior history of overdose, diagnosis of depression, older age, homelessness, and interpersonal connection were each associated with increased likelihood of endorsing thoughts of death/suicide. Multivariable analyses revealed prior history of overdose and depression were the variables most strongly associated with risk for thoughts of suicide. Conclusions: Consistent with two theories of the development of suicidal thoughts and attempts, exposure to variables that reduce fear of death (e.g., overdoses) were associated with suicidal thoughts. In contrast, other risk-taking behaviors, medical comorbidities, and substance use were not key predictors of suicidal thoughts in this sample. Implications for targeted risk assessment among clinicians are discussed.</t>
  </si>
  <si>
    <t>L2011973484     2021-05-14     2021-10-05 | RAYYAN-INCLUSION: {"Carolyn"=&gt;"Excluded"}</t>
  </si>
  <si>
    <t>10.1016/j.drugalcdep.2021.108728</t>
  </si>
  <si>
    <t>adult;aging;article;comorbidity;controlled study;depression;fear of death;female;high risk behavior;homelessness;human;interpersonal theory of suicide;interview;major clinical study;male;multivariate analysis;opiate addiction;pain;Pennsylvania;prediction;psychological theory;risk assessment;risk factor;social connectedness;suicidal ideation;suicide attempt;three step theory of suicide;univariate analysis;Suicide;Analgesics, Opioid</t>
  </si>
  <si>
    <t>rayyan-388371258</t>
  </si>
  <si>
    <t>Homelessness and people with intellectual disabilities: A systematic review of the international research evidence</t>
  </si>
  <si>
    <t>Journal of Applied Research in Intellectual Disabilities</t>
  </si>
  <si>
    <t>1360-2322     1468-3148</t>
  </si>
  <si>
    <t>Brown, Michael and McCann, Edward</t>
  </si>
  <si>
    <t>https://ucd.idm.oclc.org/login?url=https://search.ebscohost.com/login.aspx?direct=true&amp;db=psyh&amp;AN=2020-71988-001&amp;site=ehost-live&amp;scope=site     ORCID: 0000-0003-3230-401X     m.j.brown@qub.ac.uk</t>
  </si>
  <si>
    <t>Background People with intellectual disabilities can experience homelessness, and some of the reasons differ from the general homeless population. Specific policy and practice responses are required. Method A systematic review of studies examining homelessness among people with intellectual disabilities utilizing CINAHL, MEDLINE, PsycINFO and Sociological Abstracts databases from inception to November 2019. Results The search produced 259 papers, and following screening, a total of 13 papers were included in the review. The themes identified were (i) pathways into homelessness, (ii) experiencing homelessness and (iii) routes out of homelessness. Conclusions People with ID become homeless due to multifactorial issues. The identification of people within homeless services and their care and support concerns remains challenging, impacting upon the provision of assessments, interventions, care and supports. Psychosocial assessments, interventions and supports are necessary to assist people with ID to leave homelessness. (PsycInfo Database Record (c) 2020 APA, all rights reserved)</t>
  </si>
  <si>
    <t>School of Nursing and Midwifery, Queen's University Belfast, Belfast, United Kingdom. Other Publishers: Blackwell Publishing. Release Date: 20200924. Publication Type: Journal (0100), Peer Reviewed Journal (0110). Format Covered: Electronic. Document Type: Journal. Language: EnglishMajor Descriptor: No terms assigned. Classification: Psychological &amp; Physical Disorders (3200). Publication History: Accepted Date: Sep 2, 2020; First Submitted Date: Dec 16, 2019. Copyright Statement: John Wiley &amp; Sons Ltd. 2020. | RAYYAN-INCLUSION: {"Carolyn"=&gt;"Excluded"} | RAYYAN-EXCLUSION-REASONS: Systematic Review (studies included individually)</t>
  </si>
  <si>
    <t>10.1111/jar.12815</t>
  </si>
  <si>
    <t>health needs;homelessness;intellectual disabilities;social exclusion;stigma;supports;No terms assigned;Intellectual Disability</t>
  </si>
  <si>
    <t>rayyan-388371259</t>
  </si>
  <si>
    <t>J Appl Res Intellect Disabil</t>
  </si>
  <si>
    <t>1360-2322</t>
  </si>
  <si>
    <t>390-401</t>
  </si>
  <si>
    <t>Brown, M. and McCann, E.</t>
  </si>
  <si>
    <t>School of Nursing and Midwifery, Queen's University Belfast, Belfast, UK.     School of Nursing and Midwifery, University of Dublin, Trinity College, Dublin, Ireland.</t>
  </si>
  <si>
    <t>BACKGROUND: People with intellectual disabilities can experience homelessness, and some of the reasons differ from the general homeless population. Specific policy and practice responses are required. METHOD: A systematic review of studies examining homelessness among people with intellectual disabilities utilizing CINAHL, MEDLINE, PsycINFO and Sociological Abstracts databases from inception to November 2019. RESULTS: The search produced 259 papers, and following screening, a total of 13 papers were included in the review. The themes identified were (i) pathways into homelessness, (ii) experiencing homelessness and (iii) routes out of homelessness. CONCLUSIONS: People with ID become homeless due to multifactorial issues. The identification of people within homeless services and their care and support concerns remains challenging, impacting upon the provision of assessments, interventions, care and supports. Psychosocial assessments, interventions and supports are necessary to assist people with ID to leave homelessness.</t>
  </si>
  <si>
    <t>1468-3148     Brown, Michael     Orcid: 0000-0003-3230-401x     McCann, Edward     Journal Article     Review     Systematic Review     England     J Appl Res Intellect Disabil. 2021 Mar;34(2):390-401. doi: 10.1111/jar.12815. Epub 2020 Sep 22. | RAYYAN-INCLUSION: {"Carolyn"=&gt;"Excluded"}</t>
  </si>
  <si>
    <t>*Homeless Persons;Humans;*Intellectual Disability/epidemiology;health needs;homelessness;intellectual disabilities;social exclusion;stigma;supports;Intellectual Disability</t>
  </si>
  <si>
    <t>rayyan-388371260</t>
  </si>
  <si>
    <t>No place to call home: What homelessness means for people who use drugs</t>
  </si>
  <si>
    <t>e31</t>
  </si>
  <si>
    <t>Burns, L. and Whittaker, E.</t>
  </si>
  <si>
    <t>https://www.embase.com/search/results?subaction=viewrecord&amp;id=L72176472&amp;from=export     http://dx.doi.org/10.1016/j.drugalcdep.2015.07.1003</t>
  </si>
  <si>
    <t>L. Burns, National Drug and Alcohol Research Centre, UNSW, Sydney, NSW, Australia</t>
  </si>
  <si>
    <t>Aims: Substance use disorders are consistently the most prevalent mental health diagnosis amongst homeless populations in Western countries. Although research has examined substance use among people experiencing homelessness, very few studies have looked at the nature of homelessness in people who use drugs and whether the state of homelessness infers particular risks to this group. Given this present study examined the prevalence and correlates of homelessness in an Australian national sample of people who inject drugs (PWID). Methods: Cross-sectional face-to-face interviews were conducted in 2014 with 898 Australians who injected drugs at least monthly in the past six months. Results: Three-quarters (74%) of the sample reported a lifetime history of homelessness. Of these, one-in-five were homeless at the time of interview and one-third reported a chronic homelessness history. The study also showed the majority of these participants had experienced a number of different forms of homelessness in their lifetimes, including rough sleeping (81%), couch surfing (77%), and staying in crisis accommodation (68%) or boarding houses/hostels (55%). Approximately one-quarter (27%) of participants reported being victims of violence during their most recent homelessness episode, most commonly in the form of being physically attacked or stood over. Conclusions: Episodes of homelessness among PWID are common and often chronic. Given that participants had experienced multiple forms of homelessness, further research examining the efficacy of supported housing programs for this group is warranted, particularly as a means of breaking the cycle of homelessness by providing stable housing and reducing the harms associated with substance use and homelessness. Further examination of the associations between risk factors and variables of homelessness, including forms and duration, among PWID are warranted.</t>
  </si>
  <si>
    <t>L72176472     2016-02-08 | RAYYAN-INCLUSION: {"Carolyn"=&gt;"Excluded"}</t>
  </si>
  <si>
    <t>10.1016/j.drugalcdep.2015.07.1003</t>
  </si>
  <si>
    <t>human;college;drug dependence;homelessness;housing;substance use;interview;Australian;lifespan;diagnosis;violence;prevalence;mental health;victim;sleep;risk;accommodation;population;examination;risk factor;substance abuse</t>
  </si>
  <si>
    <t>rayyan-388371237</t>
  </si>
  <si>
    <t>Screening for Autism Spectrum Condition Through Inner City Homeless Services in the Republic of Ireland</t>
  </si>
  <si>
    <t>J Autism Dev Disord</t>
  </si>
  <si>
    <t>0162-3257 (Print)     0162-3257</t>
  </si>
  <si>
    <t>Boilson, A. M. and Churchard, A. and Connolly, M. and Casey, B. and Sweeney, M. R.</t>
  </si>
  <si>
    <t>School of Nursing, Psychotherapy and Community Health, Dublin City University, Glasnevin, Dublin 9, Ireland.     Buckinghamshire Older People's Psychological Services, Oxford Health NHS Foundation Trust, Whiteleaf Centre, Bierton Road, Aylesbury, HP20 1EG, UK.     Dublin Simon Community, 5 Red Cow Lane Smithfield, Dublin 7, Ireland.     School of Nursing, Psychotherapy and Community Health, Dublin City University, Glasnevin, Dublin 9, Ireland. maryrose.sweeney@dcu.ie.</t>
  </si>
  <si>
    <t>Homeless service users were screened for autism spectrum disorder through one of Ireland's leading not for profit service providers. Keyworkers acted as proxy informants; their caseloads were screened using the DSM-5-Autistic Traits in the Homeless Interview (DATHI). Client current and historical health and behaviour data was collated. A representative sample of 106 eligible keyworkers caseloads were screened, identifying 3% "present" and 9% "possibly present" for autistic traits with the DATHI. These findings suggest a high estimate of autism prevalence and support emerging evidence that, people with autism are overrepresented in the homeless population, compared to housed populations.Â Autism may be a risk factor for entry into homelessness and a challenge to exiting homeless and engaging with relevant services.</t>
  </si>
  <si>
    <t>1573-3432     Boilson, A M     Churchard, A     Orcid: 0000-0002-9744-7209     Connolly, M     Casey, B     Sweeney, M R     Journal Article     United States     J Autism Dev Disord. 2022 Aug 10:1-12. doi: 10.1007/s10803-022-05669-x. | RAYYAN-INCLUSION: {"Carolyn"=&gt;"Included"} | RAYYAN-LABELS: Intellectual/development disability - Autism</t>
  </si>
  <si>
    <t>10.1007/s10803-022-05669-x</t>
  </si>
  <si>
    <t>Autism spectrum Condition;Epidemiology;Homelessness;Screening;Churchard assisted the first author, (Dr. Boilson) with how to administer and;score the screening instrument. As part of the validation process, Dr. Boilson &amp;;Dr. Churchard blindly scored client scores on the screening instrument to ensure;the instrument was coded and scored correctly.;Autistic Disorder;Mass Screening;Ireland</t>
  </si>
  <si>
    <t>rayyan-388371263</t>
  </si>
  <si>
    <t>Voice of the child - raising the volume of the voices of children and young people in care</t>
  </si>
  <si>
    <t>Child Care in Practice</t>
  </si>
  <si>
    <t>13575279</t>
  </si>
  <si>
    <t>45778</t>
  </si>
  <si>
    <t>Caldwell, Jason and McConvey, Vivian and Collins, Mary</t>
  </si>
  <si>
    <t>https://ucd.idm.oclc.org/login?url=https://search.ebscohost.com/login.aspx?direct=true&amp;db=a9h&amp;AN=134057192&amp;site=ehost-live&amp;scope=site</t>
  </si>
  <si>
    <t>An introduction is presented in which the editor discusses articles in the issue on topics including decision making ability of children and youth; opportunities for children and young people in state care to participate in legal care proceedings; and empowering the voice of homeless young people.</t>
  </si>
  <si>
    <t>Caldwell, Jason 1; Email Address: jason.caldwell@setrust.hscni.net McConvey, Vivian 2 Collins, Mary 3; Affiliation: 1: Principal Social Work Practitioner - Safeguarding, South Eastern Health &amp; Social Care Trust, Ards Community Hospital, Modular Building, Church Street, Newtownards, BT25 4AS, Northern Ireland 2: Chief Executive, Voice of Young People in Care, 9-11 Botanic Avenue, Belfast, BT7 1JG, Northern Ireland 3: Professor in Social Welfare Policy, Boston University School of Social Work, USA; Source Info: Jan2019, Vol. 25 Issue 1, p1; Subject Term: DECISION making; Subject Term: CHILD behavior; Subject Term: HOMELESS children; Number of Pages: 5p; Document Type: Article | RAYYAN-INCLUSION: {"Carolyn"=&gt;"Excluded"}</t>
  </si>
  <si>
    <t>10.1080/13575279.2019.1552447</t>
  </si>
  <si>
    <t>DECISION making;CHILD behavior;HOMELESS children;Only Child;Child</t>
  </si>
  <si>
    <t>rayyan-388371264</t>
  </si>
  <si>
    <t>Young people who use drugs engaged in harm reduction programs in New York City: Overdose and other risks</t>
  </si>
  <si>
    <t>106-114</t>
  </si>
  <si>
    <t>Calvo, M. and MacFarlane, J. and Zaccaro, H. and Curtis, M. and CabÃ¡n, M. and Favaro, J. and Passannante, M. R. and Frost, T.</t>
  </si>
  <si>
    <t>https://www.embase.com/search/results?subaction=viewrecord&amp;id=L619207647&amp;from=export     http://dx.doi.org/10.1016/j.drugalcdep.2017.04.032</t>
  </si>
  <si>
    <t>M. Calvo, Rutgers University School of Public Health, Newark, NJ, United States</t>
  </si>
  <si>
    <t>Background Little is known about the engagement of young people who use drugs (PWUD) in harm reduction programs (HRPs), and few studies have included non-opioid users and non-injectors. While HRPs have effectively engaged PWUD, young people are under-represented in their services. Methods The Injection Drug Users Health Alliance Citywide Study (IDUCS) is the largest community-based study of PWUD in HRPs in the US. From 2014â€“2015, 2421 HRP participants across New York City (NYC) completed a cross-sectional survey. We investigated differences in socio-demographics, service utilization, and risk behaviors between young (aged 18â€“30) and older participants and examined factors associated with overdose among young participants. Results The study included 257 young participants. They were significantly more likely than older participants to be white, educated, uninsured, unstably housed or homeless, and have a history of incarceration and residential drug treatment. They were more likely to report recent overdose but less likely to report knowledge of naloxone. Young participants also had higher rates of alcohol, marijuana, benzodiazepine, and injection drug use, and related risk behaviors such as public injection. Factors associated with past year overdose among young participants included experiencing symptoms of psychological distress (AOR = 9.71), being unstably housed or homeless (AOR = 4.39), and utilizing detox (AOR = 4.20). Conclusions Young PWUD who access services at HRPs in NYC differ significantly from their older counterparts. New York City and other urban centers that attract young PWUD should consider implementing harm reduction oriented services tailored to the unique needs of young people.</t>
  </si>
  <si>
    <t>L619207647     2017-11-16     2017-11-21 | RAYYAN-INCLUSION: {"Carolyn"=&gt;"Excluded"}</t>
  </si>
  <si>
    <t>10.1016/j.drugalcdep.2017.04.032</t>
  </si>
  <si>
    <t>alcohol;benzodiazepine;buprenorphine;cannabinoid;cannabis;cocaine;diamorphine;methadone;methamphetamine;naloxone;narcotic analgesic agent;opiate;adult;age distribution;alcohol consumption;article;benzodiazepine dependence;cannabis use;Caucasian;cocaine dependence;controlled study;cross-sectional study;detoxification;distress syndrome;drug abuse;drug dependence;drug overdose;educational status;female;harm reduction;health care access;health care utilization;heroin dependence;high risk behavior;homeless person;human;intravenous drug abuse;major clinical study;male;medically uninsured;methadone treatment;methamphetamine dependence;opiate addiction;priority journal;prisoner;residential care;risk factor;United States;New York City</t>
  </si>
  <si>
    <t>rayyan-388371265</t>
  </si>
  <si>
    <t>IDF21-0536 Improving diabetes care for the homeless: A comprehensive international scoping review of interventions</t>
  </si>
  <si>
    <t>Diabetes Research and Clinical Practice</t>
  </si>
  <si>
    <t>1872-8227     0168-8227</t>
  </si>
  <si>
    <t>Campbell, D. and Grewal, E. and Tibebu, T. and Gonzalez, P. and Campbell, R. and McBrien, K. and Hwang, S. and Booth, G.</t>
  </si>
  <si>
    <t>https://www.embase.com/search/results?subaction=viewrecord&amp;id=L2018509342&amp;from=export     http://dx.doi.org/10.1016/j.diabres.2022.109565</t>
  </si>
  <si>
    <t>D. Campbell, University of Calgary, Medicine and Community Health Sciences, Calgary, Canada</t>
  </si>
  <si>
    <t>Background: Individuals who are experiencing homelessness often struggle to manage diabetes and consequently suffer more frequent and severe acute and chronic complications. There are many barriers to optimal diabetes self-management among this population, and this may be exacerbated by the lack of tailoring and customization of care to this unique population. Efforts to improve diabetes care for this population may or may not be reported in the formal literature. Understanding what interventions have been implemented and which have demonstrated success can help providers and organizations who are hoping to implement effective programs. Aim: Our objective was to summarize and synthesize the literature on tailored interventions for patients with diabetes management in populations who are experiencing homelessness. Method: We conducted a comprehensive scoping review that included both a formal search of the published literature (MEDLINE, CINAHL, EMBASE, Web of Science, Scopus) and a thorough search of the grey literature. Eligible articles and documents included those that reported an intervention or guideline for the management of diabetes among persons experiencing homelessness. Title, abstract, and full text review were completed in duplicate. Results: Our search of the academic literature found 660 citations, 155 of these underwent full-text review, of which 57 articles met criteria for inclusion. Our grey literature search identified 837 documents, of which 144 met criteria for inclusion. In sum, 201 articles and documents were included. The types of interventions ranged from instrumental supports (housing, n=9; diet/nutrition n=5; and medications/pharmacy-based interventions, n=9) to multifaceted approaches to providing care to this population (n=27). Others were focused on diabetes-specific care: Patient education (n=13); Foot care (n=23); Eye assessments (n=5); Point-of-care screening (n=5); Oral health (n=5); Case management/navigation (n=9); and Electronic registries or tools (n=11). Others described interventions focused on the location of diabetes care: Street medicine/outreach (n=25); and Shelter-based care (n=6). A number of articles provided recommendations for providers and policy-makers (n=45) or the public (n=2); and a few even described peer-led interventions (n=2). Only 20 articles evaluated outcomes quantitatively, including 10 which examined glycemic control; 9 of these studies found a clinically significant benefit related to the intervention, with A1C values decreasing by 1â€“2%. Other benefits included enhanced patient knowledge and self-management abilities, and increased detection of foot and eye complications. Discussion: Individuals with diabetes who are experiencing homelessness often struggle to manage their chronic condition. When care is tailored to suit their needs, outcomes may be improved. By collating and synthesizing information from diverse organizations and jurisdictions, we hope to facilitate the sharing of knowledge with health care providers who serve people experiencing homelessness.</t>
  </si>
  <si>
    <t>L2018509342     2022-06-17 | RAYYAN-INCLUSION: {"Carolyn"=&gt;"Excluded"} | RAYYAN-EXCLUSION-REASONS: wrong country</t>
  </si>
  <si>
    <t>10.1016/j.diabres.2022.109565</t>
  </si>
  <si>
    <t>adult;case management;chronic disease;Cinahl;complication;conference abstract;diabetes mellitus;diabetic patient;Embase;female;foot care;glycemic control;grey literature;health;health care personnel;homelessness;housing;human;male;Medline;nutrition;organization;patient education;practice guideline;quantitative analysis;Scopus;self care;systematic review;Web of Science</t>
  </si>
  <si>
    <t>rayyan-388371266</t>
  </si>
  <si>
    <t>Sleeping in San Francisco: A prehospital alternative for the safe sobering of urban public inebriates</t>
  </si>
  <si>
    <t>Academic Emergency Medicine</t>
  </si>
  <si>
    <t>1069-6563</t>
  </si>
  <si>
    <t>758</t>
  </si>
  <si>
    <t>Campbell, S.</t>
  </si>
  <si>
    <t>https://www.embase.com/search/results?subaction=viewrecord&amp;id=L70796154&amp;from=export     http://dx.doi.org/10.1111/j.1553-2712.2012.01372.x</t>
  </si>
  <si>
    <t>S. Campbell, San Francisco Emergency Physicians Association, San Francisco, CA, United States</t>
  </si>
  <si>
    <t>Objectives: Often overlaid with homelessness and chronic alcoholism, public inebriation is a challenging problem that frequently pressures a city's prehospital and ED delivery systems, as it is estimated that 32% of all drug related US ED visits involve alcohol. Facing escalating ambulance diversion rates (25% at some hospitals) in 2002, the San Francisco Emergency Physician's Association partnered with local hospitals government, and the management consulting firm Mc-Kinsey &amp; Co. to form the â€œAmbulance Diversion Task Forceâ€_x009d_ and design a comprehensive public-private service line for the safe prehospital sobering of the city's public inebriates. The 16-bed McMillan Sobering Center opened in 2003 in a refurbished former homeless shelter at a strategically located downtown location. Strict EMS field triage criteria were established for the transport of acutely intoxicated individuals by ambulance or minivan service directly to the center where they were immediately reassessed by trained nursing personnel and dispatched to a higher level of emergency care as needed. Intoxicated individuals failing EMS field triage criteria were safely transported by ambulance to an appropriate emergency department. Intoxicated clients who were medically cleared at an ED were subsequently offered minivan transport to the center for completion of sobering. Upon safely sobering, center clients were offered wrap-around social services, onsite primary care access, and fast-track to local housing services. From 2003 to 2011, 7,554 unique clients generated 26,530 encounters. 86.6% of encounters fully sobered and were safely discharged. 3.8% of the visits required repatriation of a client back to a higher level of care, with the occurrence of 1 death over 8 years. 65.9% of visits arrived between 12pm-12am with an average length of stay of 6.82 hours. The center has become a successful model for the subsequent development of an â€œEMS High Utilizerâ€_x009d_ intervention program as well as other innovative prehospital capacity carve outs such as medical respite and â€œfast trackâ€_x009d_ psychiatric assessment centers.</t>
  </si>
  <si>
    <t>L70796154     2012-07-07 | RAYYAN-INCLUSION: {"Carolyn"=&gt;"Excluded"}</t>
  </si>
  <si>
    <t>10.1111/j.1553-2712.2012.01372.x</t>
  </si>
  <si>
    <t>alcohol;sleep;United States;emergency medicine;human;ambulance;emergency health service;city;hospital;alcohol intoxication;emergency ward;emergency care;social work;primary medical care;emergency physician;alcoholism;government;nursing staff;model;homelessness;housing;death;length of stay;San Francisco;Sleep</t>
  </si>
  <si>
    <t>rayyan-388371261</t>
  </si>
  <si>
    <t>Usage of unscheduled hospital care by homeless individuals in Dublin, Ireland: a cross-sectional study</t>
  </si>
  <si>
    <t>BMJ Open</t>
  </si>
  <si>
    <t>2044-6055</t>
  </si>
  <si>
    <t>e016420</t>
  </si>
  <si>
    <t>C, NÃ­ Cheallaigh and Cullivan, S. and Sears, J. and Lawlee, A. M. and Browne, J. and Kieran, J. and Segurado, R. and O'Carroll, A. and O'Reilly, F. and Creagh, D. and Bergin, C. and Kenny, R. A. and Byrne, D.</t>
  </si>
  <si>
    <t>St James's Hospital, Dublin, Ireland.     Trinity College, Dublin, Ireland.     National SpR Academic Fellowship Programme, Dublin, Ireland.     Depaul Ireland, Dublin, Ireland.     UCD School of Public Health, Physiotherapy and Sports Science, Dublin, Ireland.     Partnership for Health Equity, Dublin, Ireland.     North Dublin City GP Training Programme, Dublin, Ireland.     Safetynet Dublin, Dublin, Ireland.</t>
  </si>
  <si>
    <t>OBJECTIVES: Homeless people lack a secure, stable place to live and experience higher rates of serious illness than the housed population. Studies, mainly from the USA, have reported increased use of unscheduled healthcare by homeless individuals.We sought to compare the use of unscheduled emergency department (ED) and inpatient care between housed and homeless hospital patients in a high-income European setting in Dublin, Ireland. SETTING: A large university teaching hospital serving the south inner city in Dublin, Ireland. Patient data are collected on an electronic patient record within the hospital. PARTICIPANTS: We carried out an observational cross-sectional study using data on all ED visits (n=47â€‰174) and all unscheduled admissions under the general medical take (n=7031) in 2015. PRIMARY AND SECONDARY OUTCOME MEASURES: The address field of the hospital's electronic patient record was used to identify patients living in emergency accommodation or rough sleeping (hereafter referred to as homeless). Data on demographic details, length of stay and diagnoses were extracted. RESULTS: In comparison with housed individuals in the hospital catchment area, homeless individuals had higher rates of ED attendance (0.16 attendances per person/annum vs 3.0 attendances per person/annum, respectively) and inpatient bed days (0.3 vs 4.4 bed days/person/annum). The rate of leaving ED before assessment was higher in homeless individuals (40% of ED attendances vs 15% of ED attendances in housed individuals). The mean age of homeless medical inpatients was 44.19 years (95% CI 42.98 to 45.40), whereas that of housed patients was 61.20 years (95% CI 60.72 to 61.68). Homeless patients were more likely to terminate an inpatient admission against medical advice (15% of admissions vs 2% of admissions in homeless individuals). CONCLUSION: Homeless patients represent a significant proportion of ED attendees and medical inpatients. In contrast to housed patients, the bulk of usage of unscheduled care by homeless people occurs in individuals aged 25-65 years.</t>
  </si>
  <si>
    <t>2044-6055     NÃ­ Cheallaigh, ClÃ­ona     Orcid: 0000-0002-0842-425x     Cullivan, Sarah     Sears, Jess     Lawlee, Ann Marie     Browne, Joe     Kieran, Jennifer     Segurado, Ricardo     O'Carroll, Austin     O'Reilly, Fiona     Creagh, Donnacha     Bergin, Colm     Kenny, Rose Anne     Byrne, Declan     Journal Article     Observational Study     England     BMJ Open. 2017 Dec 1;7(11):e016420. doi: 10.1136/bmjopen-2017-016420. | RAYYAN-INCLUSION: {"Carolyn"=&gt;"Included"} | RAYYAN-LABELS: Health care - Use (ED)</t>
  </si>
  <si>
    <t>10.1136/bmjopen-2017-016420</t>
  </si>
  <si>
    <t>Adolescent;Adult;Age Distribution;Aged;Aged, 80 and over;Case-Control Studies;Chi-Square Distribution;Cross-Sectional Studies;Emergency Service, Hospital/*statistics &amp; numerical data;Female;Health Services Needs and Demand/statistics &amp; numerical data;Homeless Persons/*statistics &amp; numerical data;Hospitals, Teaching;Hospitals, University;Humans;Intensive Care Units/statistics &amp; numerical data;Ireland/epidemiology;Length of Stay/*statistics &amp; numerical data;Male;Middle Aged;Patient Admission/*statistics &amp; numerical data;Young Adult;epidemiology;homeless;hospitalised;form and declare: support from the Health Research Board, Ireland (HRB) and the;Health Services Executive, Ireland (HSE) for the submitted work;no financial;relationships with any organisations that might have an interest in the submitted;work in the previous 3 years, no other relationships or activities that could;appear to have influenced the submitted work.;Cesarean Section</t>
  </si>
  <si>
    <t>rayyan-388371268</t>
  </si>
  <si>
    <t>Harm reduction calls to action from young people who use drugs on the streets of Vancouver and Lisbon</t>
  </si>
  <si>
    <t>Harm Reduct J</t>
  </si>
  <si>
    <t>1477-7517</t>
  </si>
  <si>
    <t>43</t>
  </si>
  <si>
    <t>CanÃªdo, J. and Sedgemore, K. O. and Ebbert, K. and Anderson, H. and Dykeman, R. and Kincaid, K. and Dias, C. and Silva, D. and Charlesworth, R. and Knight, R. and Fast, D.</t>
  </si>
  <si>
    <t>GAT (Grupo de Ativistas Em Tratamentos), Avenida Paris, 4 - 1Âº direito, 1000-228, Lisbon, Portugal.     MANAS, Lisbon, Portugal.     'Namgis First Nation, Alert Bay, Canada.     Coalition of Peers Dismantling the Drug War, Vancouver, Canada.     British Columbia Center on Substance Use, 400-1045 Howe Street, Vancouver, V6Z 2A9, Canada.     Youth RISE, Sneem, Ireland.     Department of Medicine, University of British Columbia, Vancouver, Canada.     British Columbia Center on Substance Use, 400-1045 Howe Street, Vancouver, V6Z 2A9, Canada. danya.fast@bccsu.ubc.ca.     Department of Medicine, University of British Columbia, Vancouver, Canada. danya.fast@bccsu.ubc.ca.</t>
  </si>
  <si>
    <t>Vancouver, Canada, and Lisbon, Portugal, are both celebrated for their world-leading harm reduction policies and programs and regarded as models for other cities contending with the effects of increasing levels of drug use in the context of growing urban poverty. However, we challenge the notion that internationally celebrated places like Lisbon and Vancouver are meeting the harm reduction needs of young people who use drugs (YPWUD; referring here to individuals between the ages of 14 and 29). In particular, the needs of YPWUD in the context of unstable housing, homelessness, and ongoing poverty-a context which we summarize here as "street involvement"-are not being adequately met. We are a group of community and academic researchers and activists working in Vancouver, Lisbon, and Pittsburgh. Most of us identify as YPWUD and have lived and living experience with the issues described in this comment. We make several calls to action to support the harm reduction needs of YPWUD in the context of street involvement in and beyond our settings.</t>
  </si>
  <si>
    <t>1477-7517     CanÃªdo, Joana     Sedgemore, Kali-Olt     Ebbert, Kelly     Anderson, Haleigh     Dykeman, Rainbow     Kincaid, Katey     Dias, Claudia     Silva, Diana     Youth Health Advisory Council     Charlesworth, Reith     Knight, Rod     Fast, Danya     OCC-154893/CIHR/Canada     PJT-153239/CIHR/Canada     Letter     Research Support, Non-U.S. Gov't     England     Harm Reduct J. 2022 May 4;19(1):43. doi: 10.1186/s12954-022-00607-7. | RAYYAN-INCLUSION: {"Carolyn"=&gt;"Excluded"}</t>
  </si>
  <si>
    <t>10.1186/s12954-022-00607-7</t>
  </si>
  <si>
    <t>Adolescent;Adult;Harm Reduction;*Homeless Persons;Housing;Humans;Public Policy;*Substance-Related Disorders/prevention &amp; control;Young Adult;Activism;Homelessness;Young people who use drugs;Street Drugs</t>
  </si>
  <si>
    <t>rayyan-388371269</t>
  </si>
  <si>
    <t>Comparison of quality of life in homeless and non-homeless Chinese patients with psychiatric disorders</t>
  </si>
  <si>
    <t>115-119</t>
  </si>
  <si>
    <t>Cao, X. L. and Chiu, H. F. K. and Yim, L. C. L. and Lin, Y. Q.</t>
  </si>
  <si>
    <t>https://www.embase.com/search/results?subaction=viewrecord&amp;id=L614046841&amp;from=export     http://dx.doi.org/10.1016/j.psychres.2017.01.016</t>
  </si>
  <si>
    <t>H.F.K. Chiu, Department of Psychiatry, Chinese University of Hong Kong, Hong Kong</t>
  </si>
  <si>
    <t>To date, there are no data on quality of life (QOL) and its correlates in homeless Chinese patients with psychiatric disorders. This study aimed to compare QOL between homeless and non-homeless patients with psychiatric disorders in China. A total of 278 homeless and 222 non-homeless patients matched in age and gender were consecutively recruited. Socio-demographic and clinical data were collected from medical records. A clinical interview was conducted using standardized instruments. The physical and mental QOL in both groups were lower than the normative data for Chinese general population, but there was no significant difference in any QOL domain between the two groups. Multivariate analyses of homeless patients revealed that male gender was associated with higher physical QOL, while living in cities and lower education level were associated with higher mental QOL. In non-homeless patients, use of second-generation antipsychotics was associated with lower physical QOL, while having more severe depressive symptoms was associated with lower mental QOL. Longitudinal studies are warranted to clarify the contributing factors of QOL in both homeless and non-homeless patients.</t>
  </si>
  <si>
    <t>L614046841     2017-01-19     2019-09-27 | RAYYAN-INCLUSION: {"Carolyn"=&gt;"Excluded"}</t>
  </si>
  <si>
    <t>10.1016/j.psychres.2017.01.016</t>
  </si>
  <si>
    <t>neuroleptic agent;adult;article;Chinese;controlled study;depression;disease severity;educational status;female;homelessness;human;major clinical study;male;mental disease;Montgomery Asberg Depression Rating Scale;mood disorder;priority journal;quality of life;schizophrenia;sex difference;Short Form 12;urban population;Quality of Life</t>
  </si>
  <si>
    <t>rayyan-388371270</t>
  </si>
  <si>
    <t>The effects of the therapeutic workplace and heavy alcohol use on homelessness among homeless alcohol-dependent adults</t>
  </si>
  <si>
    <t>135-139</t>
  </si>
  <si>
    <t>Carlson, E. and Holtyn, A. F. and Fingerhood, M. and Friedman-Wheeler, D. and Leoutsakos, J. M. S. and Silverman, K.</t>
  </si>
  <si>
    <t>Johns Hopkins Univ, 5200 Eastern Ave, Baltimore, MD 21224 USA     Goucher Coll, 1021 Dulaney Valley Rd, Baltimore, MD 21204 USA</t>
  </si>
  <si>
    <t>Background: A clinical trial demonstrated that a therapeutic workplace could promote alcohol abstinence in homeless, alcohol-dependent adults. This secondary-data analysis examined rates of homelessness and their relation to the therapeutic workplace intervention and alcohol use during the trial. Methods: In the trial, homeless, alcohol-dependent adults could work in a therapeutic workplace for 6 months and were randomly assigned to Unpaid Training, Paid Training, or Contingent Paid Training groups. Unpaid Training participants were not paid for working. Paid Training participants were paid for working. Contingent Paid Training participants were paid for working if they provided alcohol-negative breath samples. Rates of homelessness during the study were calculated for each participant and the three groups were compared. Mixed-effects regression models were conducted to examine the relation between alcohol use (i.e., heavy drinking, drinks per drinking day, and days of alcohol abstinence) and homelessness. Results: Unpaid Training, Paid Training, and Contingent Paid Training participants did not differ in the percentage of study days spent homeless (31%, 28%, 17%; respectively; F(2,94) = 1.732, p = 0.183). However, participants with more heavy drinking days (b = 0.350,p &lt; 0.001), more drinks per drinking day (b = 0.267, p &lt; 0.001), and fewer days of alcohol abstinence (b = 0.285, p &lt; 0.001) spent more time homeless. Conclusions: Reducing heavy drinking and alcohol use may help homeless, alcohol-dependent adults transition out of homelessness. (C) 2016 Elsevier Ireland Ltd. All rights reserved.</t>
  </si>
  <si>
    <t>Times Cited in Web of Science Core Collection: 2 Total Times Cited: 2 Cited Reference Count: 39 | RAYYAN-INCLUSION: {"Carolyn"=&gt;"Excluded"} | RAYYAN-EXCLUSION-REASONS: wrong country</t>
  </si>
  <si>
    <t>10.1016/j.drugalcdep.2016.09.009</t>
  </si>
  <si>
    <t>Alcohol;Heavy drinking;Homeless;Therapeutic workplace;VOUCHER-BASED REINFORCEMENT;RESISTANT METHADONE PATIENTS;SUBSTANCE USE DISORDERS;DRUG-ADDICTION;COCAINE ABSTINENCE;MENTAL-DISORDERS;ABUSE;INTERVENTION;UNEMPLOYMENT;CONSUMPTION;Alcoholics;Workplace</t>
  </si>
  <si>
    <t>rayyan-388371267</t>
  </si>
  <si>
    <t>Service provision and barriers to care for homeless people with mental health problems across 14 European capital cities</t>
  </si>
  <si>
    <t>BMC Health Serv Res</t>
  </si>
  <si>
    <t>1472-6963</t>
  </si>
  <si>
    <t>222</t>
  </si>
  <si>
    <t>Canavan, R. and Barry, M. M. and Matanov, A. and Barros, H. and Gabor, E. and Greacen, T. and HolcnerovÃ¡, P. and Kluge, U. and Nicaise, P. and Moskalewicz, J. and DÃ­az-Olalla, J. M. and Strassmayr, C. and Schene, A. H. and Soares, J. J. and Gaddini, A. and Priebe, S.</t>
  </si>
  <si>
    <t>Health Promotion Research Centre, National University of Ireland Galway, Galway, Ireland. reamonn.canavan@nuigalway.ie</t>
  </si>
  <si>
    <t>BACKGROUND: Mental health problems are disproportionately higher amongst homeless people. Many barriers exist for homeless people with mental health problems in accessing treatment yet little research has been done on service provision and quality of care for this group. The aim of this paper is to assess current service provision and identify barriers to care for homeless people with mental health problems in 14 European capital cities. METHOD: Two methods of data collection were employed; (i) In two highly deprived areas in each of the 14 European capital cities, homeless-specific services providing mental health, social care or general health services were assessed. Data were obtained on service characteristics, staff and programmes provided. (ii) Semi-structured interviews were conducted in each area with experts in mental health care provision for homeless people in order to determine the barriers to care and ways to overcome them. RESULTS: Across the 14 capital cities, 111 homeless-specific services were assessed. Input from professionally qualified mental health staff was reported as low, as were levels of active outreach and case finding. Out-of-hours service provision appears inadequate and high levels of service exclusion criteria were evident. Prejudice in the services towards homeless people, a lack of co-ordination amongst services, and the difficulties homeless people face in obtaining health insurance were identified as major barriers to service provision. CONCLUSIONS: While there is variability in service provision across European capital cities, the reported barriers to service accessibility are common. Homeless-specific services are more responsive to the initial needs of homeless people with mental health problems, while generic services tend to be more conducive to long term care. Further research is needed to determine the effectiveness of different service delivery models, including the most effective coordination of homeless specific and generic services.</t>
  </si>
  <si>
    <t>1472-6963     Canavan, RÃ©amonn     Barry, Margaret M     Matanov, Aleksandra     Barros, Henrique     Gabor, Edina     Greacen, Tim     HolcnerovÃ¡, Petra     Kluge, Ulrike     Nicaise, Pablo     Moskalewicz, Jacek     DÃ­az-Olalla, JosÃ© Manuel     Strassmayr, Christa     Schene, Aart H     Soares, Joaquim J F     Gaddini, Andrea     Priebe, Stefan     Journal Article     Research Support, Non-U.S. Gov't     England     BMC Health Serv Res. 2012 Jul 27;12:222. doi: 10.1186/1472-6963-12-222. | RAYYAN-INCLUSION: {"Carolyn"=&gt;"Included"} | RAYYAN-LABELS: Health care - Access</t>
  </si>
  <si>
    <t>10.1186/1472-6963-12-222</t>
  </si>
  <si>
    <t>*Cities;Europe;*Health Services Accessibility;Homeless Persons/*psychology;Humans;Mental Disorders/*therapy;Mental Health Services/supply &amp; distribution;Qualitative Research;Quality of Health Care</t>
  </si>
  <si>
    <t>rayyan-388371272</t>
  </si>
  <si>
    <t>Medicine on the margins. An innovative GP training programme prepares GPs for work with underserved communities</t>
  </si>
  <si>
    <t>EDUCATION FOR PRIMARY CARE</t>
  </si>
  <si>
    <t>1473-9879     1475-990X J9 - EDUC PRIM CARE</t>
  </si>
  <si>
    <t>375-380</t>
  </si>
  <si>
    <t>Carroll, A. O. and O'Reilly, F.</t>
  </si>
  <si>
    <t>DHlth North Dublin City GP Training Programme, Dublin, Ireland     North Dublin City GP Training Programme, Dublin, Ireland</t>
  </si>
  <si>
    <t>We describe and evaluate the North Dublin City General Practitioner Training Programme (NDCGP), which was designed to educate doctors to work with the underserved. People who are marginalised have poorer health and less access to healthcare than the general population. Furthermore, these groups have significantly lower numbers of GPs per capita of population. Few GP training programmes are located in such communities, despite GPs tending to work in the areas where they trained. An evaluation of NDCGP training programme was conducted by sending a self-administered questionnaire to all graduates of the programme (2013?17). Thirty-seven graduates (88%) responded to the questionnaire. Thirty-six (97%) were either working as GPs in an area of deprivation or their work included services to a marginalised group. These 36 (97%) respondents indicated that continuing to serve deprived communities was in their long-term plans. The training provided trainees with the knowledge, understanding and a specific skill set to equip them to work with the underserved. Through teaching and exposure placements, trainees? confidence and empathy had increased and their prejudice and fear towards underserved patients had decreased. Conclusion: The NDCGP Training Programme achieved its aims. Replication of this model of education should be considered elsewhere.</t>
  </si>
  <si>
    <t>Times Cited in Web of Science Core Collection: 3 Total Times Cited: 3 Cited Reference Count: 36 | RAYYAN-INCLUSION: {"Carolyn"=&gt;"Excluded"} | RAYYAN-LABELS: GP training - Austin | USER-NOTES: {"Carolyn"=&gt;["North Dublin Inner City GP Training Programme!! "]}</t>
  </si>
  <si>
    <t>10.1080/14739879.2019.1670738</t>
  </si>
  <si>
    <t>Health disparities;education;medical;general practice;social justice;GENERAL-PRACTITIONERS;HEALTH INEQUALITIES;DEPRIVED AREAS;PRIMARY-CARE;HOMELESS;EXPERIENCES;PLACEMENTS;OUTCOMES;LEVEL;P-Glycoprotein</t>
  </si>
  <si>
    <t>rayyan-388371273</t>
  </si>
  <si>
    <t>Investigating the need for alcohol harm reduction and managed alcohol programs for people experiencing homelessness and alcohol use disorders in Scotland</t>
  </si>
  <si>
    <t>Drug Alcohol Rev</t>
  </si>
  <si>
    <t>0959-5236</t>
  </si>
  <si>
    <t>220-230</t>
  </si>
  <si>
    <t>Carver, H. and Parkes, T. and Browne, T. and Matheson, C. and Pauly, B.</t>
  </si>
  <si>
    <t>Faculty of Social Sciences, University of Stirling, Stirling, UK.     Salvation Army Centre for Addiction Services and Research, Faculty of Social Sciences, University of Stirling, Stirling, UK.     School of Nursing, University of Victoria, Victoria, Canada.</t>
  </si>
  <si>
    <t>INTRODUCTION AND AIMS: Managed alcohol programs (MAP) are a harm reduction approach for those experiencing alcohol use disorders (AUD) and homelessness. These programs were developed in Canada and have had positive results; very few exist in the UK and Ireland. The aim of this study was to scope the feasibility and acceptability of implementing MAPs in Scotland. DESIGN AND METHODS: Using mixed-methods, we conducted two linked phases of work. Quantitative data were collected from the case records of 33 people accessing eight third sector services in Scotland and analysed in SPSS using descriptive and inferential statistics. Qualitative data were collected in Scotland via semi-structured interviews with 29 individuals in a range of roles, including strategic informants (n =â€‰12), service staff (n =â€‰8) and potential beneficiaries (n =â€‰9). Data were analysed using Framework Analysis in NVivo. RESULTS: The case record review revealed high levels of alcohol use, related health and social harms, illicit drug use, withdrawal symptoms, and mental and physical health problems. Most participants highlighted a lack of alcohol harm reduction services and the potential of MAPs to address this gap for this group. DISCUSSION AND CONCLUSIONS: Our findings highlight the potential for MAPs in Scotland to prevent harms for those experiencing homelessness and AUDs, due to high levels of need. Future research should examine the implementation of MAPs in Scotland in a range of service contexts to understand their effectiveness in addressing harms and promoting wellbeing for those experiencing AUDs and homelessness.</t>
  </si>
  <si>
    <t>1465-3362     Carver, Hannah     Orcid: 0000-0002-6846-2661     Parkes, Tessa     Orcid: 0000-0002-0409-3254     Browne, Tania     Orcid: 0000-0003-2421-5156     Matheson, Catriona     Orcid: 0000-0002-7568-1125     Pauly, Bernie     Orcid: 0000-0002-4845-1383     CGA/19/14/CSO_/Chief Scientist Office/United Kingdom     CGA/19/14/Chief Scientist Office [UK]/     Journal Article     Research Support, Non-U.S. Gov't     Australia     Drug Alcohol Rev. 2021 Feb;40(2):220-230. doi: 10.1111/dar.13178. Epub 2020 Oct 1. | RAYYAN-INCLUSION: {"Carolyn"=&gt;"Excluded"}</t>
  </si>
  <si>
    <t>10.1111/dar.13178</t>
  </si>
  <si>
    <t>Alcohol Drinking/epidemiology/prevention &amp; control;*Alcoholism/epidemiology/therapy;*Harm Reduction;*Homeless Persons;Humans;Scotland/epidemiology;Scotland;alcohol use disorder;harm reduction;homelessness;managed alcohol programs;Alcoholics</t>
  </si>
  <si>
    <t>rayyan-388371274</t>
  </si>
  <si>
    <t>Neighborhood of residence and risk of initiation into injection drug use among street-involved youth in a Canadian setting</t>
  </si>
  <si>
    <t>03768716 (ISSN)</t>
  </si>
  <si>
    <t>486-490</t>
  </si>
  <si>
    <t>Chami, G. and Werb, D. and Feng, C. and DeBeck, K. and Kerr, T. and Wood, E.</t>
  </si>
  <si>
    <t>https://www.scopus.com/inward/record.uri?eid=2-s2.0-84883559943&amp;doi=10.1016%2fj.drugalcdep.2013.03.011&amp;partnerID=40&amp;md5=baf6c24ee30c4ab2949e751bccc4a969</t>
  </si>
  <si>
    <t>British Columbia Centre for Excellence in HIV/AIDS, 608 - 1081, Burrard Avenue, Vancouver, BC, V6Z 1Y6, Canada     School of Population and Public Health, University of British Columbia, 2206 East Mall, Vancouver, BC, V6T 1Z3, Canada     Division of AIDS, Department of Medicine; University of British Columbia, Canada</t>
  </si>
  <si>
    <t>Background: While research has suggested that exposure to environments where drug use is prevalent may be a key determinant of drug-related risk, little is known regarding the impact of such exposure on the initiation of illicit injection drug use. We assessed whether neighborhood of residence predicted rates of injecting initiation among a cohort of street-involved youth in Vancouver, British Columbia. Methods: We followed street-involved injecting naÃ¯ve youth aged 14-26 and compared rates of injecting initiation between youth residing in Vancouver's Downtown Eastside (DTES) neighborhood (the site of a large street-based illicit drug market) to those living in other parts of the city. Univariate and multivariate Cox regression analyses were employed to determine whether residence in the DTES was independently associated with increased risk of initiation of injection drug use. Results: Between September, 2005 and November, 2011, 422 injection-naÃ¯ve individuals were followed, among whom 77 initiated injecting for an incidence density of injecting of 10.3 (95% confidence interval [CI] 5.0-18.8) per 100 person years. In a multivariate model, residence in the DTES was independently associated with initiating injection drug use (adjusted hazard ratio [AHR]=2.16, 95% CI: 1.33-3.52, p=0.002). Conclusions: These results suggest neighborhood of residence affects the risk of initiation into injection drug use among street-involved youth. The development of prevention interventions should target high-risk neighborhoods where risk of initiating into injecting drug use may be greatest. Â© 2013 Elsevier Ireland Ltd.</t>
  </si>
  <si>
    <t>Cited By :20     Export Date: 18 November 2022     CODEN: DADED     Correspondence Address: Wood, E.; Canada Research Chair in Inner City Medicine, Canada; email: uhri-ew@cfenet.ubc.ca | RAYYAN-INCLUSION: {"Carolyn"=&gt;"Excluded"}</t>
  </si>
  <si>
    <t>10.1016/j.drugalcdep.2013.03.011</t>
  </si>
  <si>
    <t>At Risk Youth Study;Downtown Eastside;Initiation;Injection drug use;Street-involved youth;Vancouver;alcohol;cannabis;cocaine;diamorphine;illicit drug;methamphetamine;adolescent;adult;article;Canada;Caucasian;cohort analysis;controlled study;drug abuse;drug use;human;incidence;neighborhood;prevalence;priority journal;residential area;Vancouver Downtown Eastside;British Columbia;Cohort Studies;Female;Follow-Up Studies;Homeless Youth;Humans;Male;Prospective Studies;Residence Characteristics;Risk Factors;Substance Abuse, Intravenous;Young Adult;Adolescent</t>
  </si>
  <si>
    <t>rayyan-388371275</t>
  </si>
  <si>
    <t>Critical illness in homeless persons is poorly studied: a systematic review of the literature</t>
  </si>
  <si>
    <t>INTENSIVE CARE MEDICINE</t>
  </si>
  <si>
    <t>0342-4642     1432-1238 J9 - INTENS CARE MED</t>
  </si>
  <si>
    <t>123-125</t>
  </si>
  <si>
    <t>Chant, C. and Wang, A. and Burns, K. E. A. and dos Santos, C. C. and Hwang, S. W. and Friedrich, J. O. and Smith, O. M.</t>
  </si>
  <si>
    <t>St Michaels Hosp, Dept Pharm, Toronto, ON M5B 1W8, Canada     St Michaels Hosp, Li Ka Shing Knowledge Inst, Keenan Res Ctr, Toronto, ON M5B 1W8, Canada     Natl Univ Ireland Univ Coll Cork, Cork, Ireland     Univ Toronto, Interdept Div Crit Care, Toronto, ON, Canada     Univ Toronto, Dept Med, Div Gen Internal Med, Toronto, ON, Canada     Univ Toronto, Fac Nursing, Toronto, ON, Canada     St Michaels Hosp, Crit Care Dept, Toronto, ON M5B 1W8, Canada     St Michaels Hosp, Dept Med, Toronto, ON M5B 1W8, Canada</t>
  </si>
  <si>
    <t>Times Cited in Web of Science Core Collection: 13 Total Times Cited: 13 Cited Reference Count: 5 | RAYYAN-INCLUSION: {"Carolyn"=&gt;"Excluded"} | RAYYAN-EXCLUSION-REASONS: Systematic Review (studies included individually)</t>
  </si>
  <si>
    <t>10.1007/s00134-013-3124-4</t>
  </si>
  <si>
    <t>Critical Illness</t>
  </si>
  <si>
    <t>rayyan-388371276</t>
  </si>
  <si>
    <t>Non-fatal opioid-related overdoses among adolescents in Massachusetts 2012â€“2014</t>
  </si>
  <si>
    <t>28-31</t>
  </si>
  <si>
    <t>Chatterjee, A. and Larochelle, M. R. and Xuan, Z. and Wang, N. and Bernson, D. and Silverstein, M. and Hadland, S. E. and Land, T. and Samet, J. H. and Walley, A. Y. and Bagley, S. M.</t>
  </si>
  <si>
    <t>https://www.embase.com/search/results?subaction=viewrecord&amp;id=L2001233213&amp;from=export     http://dx.doi.org/10.1016/j.drugalcdep.2018.09.020</t>
  </si>
  <si>
    <t>A. Chatterjee, Harvard Medical School, Physician, Boston Health Care for the Homeless Program, 780 Albany St., Boston, MA, United States</t>
  </si>
  <si>
    <t>Background: Opioid-related overdoses and deaths among adolescents in the United States continue to increase, but little is known about adolescents who experience opioid-related non-fatal overdose (NFOD). Our objective was to describe (1) the characteristics of adolescents aged 11â€“17 who experienced NFOD and (2) their receipt of medications for opioid use disorder (MOUD) in the 12 months following NFOD, compared with adults. Methods: We created a retrospective cohort using six Massachusetts state agency datasets linked at the individual level, with information on 98% of state residents. Individuals entered the cohort if they experienced NFOD between January 1, 2012 and December 31, 2014. We compared adolescents to adults experiencing NFOD, examining individual characteristics and receipt of medications for opioid use disorder (MOUD)â€”methadone, buprenorphine, or naltrexone. Results: Among 22,506 individuals who experienced NFOD during the study period, 195 (0.9%) were aged 11â€“17. Fifty-two percent (102/195) of adolescents were female, whereas only 38% of adults were female (P &lt; 0.001). In the year prior to NFOD, 11% (21/195) of adolescents received a prescription opioid, compared to 43% of adults (P &lt; 0.001), and &lt;5% (&lt;10/195) received any MOUD compared to 23% of adults (P &lt; 0.001). In the 12 months after NFOD, only 8% (15/195) of adolescents received MOUD, compared to 29% of adults. Conclusion: Among individuals experiencing NFOD, adolescents were more likely to be female and less likely to have been prescribed opioids in the year prior. Few adolescents received MOUD before or after NFOD. Non-fatal overdose is a missed opportunity for starting evidence-based treatment in adolescents.</t>
  </si>
  <si>
    <t>L2001233213     2018-11-06     2018-11-13 | RAYYAN-INCLUSION: {"Carolyn"=&gt;"Excluded"}</t>
  </si>
  <si>
    <t>10.1016/j.drugalcdep.2018.09.020</t>
  </si>
  <si>
    <t>buprenorphine;methadone;naltrexone;adolescent;adult;anxiety disorder;article;child;cohort analysis;controlled study;depression;female;human;ICD-9;independent variable;male;Massachusetts;medicaid;opiate addiction;prescription;priority journal;private health insurance;public health insurance;retrospective study;Analgesics, Opioid;Adolescent</t>
  </si>
  <si>
    <t>rayyan-388371277</t>
  </si>
  <si>
    <t>Exploring opioid use disorder, its impact, and treatment among individuals experiencing homelessness as part of a family</t>
  </si>
  <si>
    <t>161-168</t>
  </si>
  <si>
    <t>Chatterjee, A. and Yu, E. J. and Tishberg, L.</t>
  </si>
  <si>
    <t>https://www.embase.com/search/results?subaction=viewrecord&amp;id=L2000754500&amp;from=export     http://dx.doi.org/10.1016/j.drugalcdep.2018.04.012</t>
  </si>
  <si>
    <t>A. Chatterjee, Boston Health Care for the Homeless Program, 70 Albany St., Boston, MA, United States</t>
  </si>
  <si>
    <t>Background: Opioid Use Disorder (OUD) causes significant morbidity and mortality among people experiencing homelessness. We aimed to explore the unique way in which OUD impacts individuals experiencing homelessness as part of a family. Methods: We conducted semi-structured interviews with adults experiencing OUD staying in Boston-area family shelters along with dependent children. We used Borkan's Immersion-Crystallization method to uncover themes from interview transcripts. Results: We conducted 14 interviews. Eleven participants identified as female and three as male. Mean age was 35 (range 24â€“51) and median number of children was 2.5 (range 1-5). Emergent themes fell in three categories: 1) Initiation of OUD: Many patients were introduced to opioids through physician prescriptions, with recreational use coming first for some. Parents and partners also contributed to opioid use. 2) Impact of OUD: Overdose, homelessness, and unemployment were common impacts of OUD. Many patients described co-morbid chronic pain and mental illness. Psychosocial trauma, prominently due to loss of child custody, was common. 3) Treatment for OUD: Childcare, transportation to treatment at distant sites, and requirements that interfered with life responsibilities were barriers to treatment that shelter-based opioid treatment (SBOT) allowed patients to overcome. Family unity was universally seen as motivation for treatment. Conclusions: According to a sample of adults experiencing OUD in the context of family homelessness, an ideal OUD treatment program would overcome logistical barriers, provide comprehensive treatment for comorbidities, support employment and housing needs, and focus care on the family. Future work should explore the generalizability and financial feasibility of this model.</t>
  </si>
  <si>
    <t>L2000754500     2018-05-21     2018-10-01 | RAYYAN-INCLUSION: {"Carolyn"=&gt;"Excluded"}</t>
  </si>
  <si>
    <t>10.1016/j.drugalcdep.2018.04.012</t>
  </si>
  <si>
    <t>adult;article;Borkan Immersion Crystallization method;clinical article;community care;controlled study;electronic medical record;ethnicity;female;homelessness;human;ICD-10;male;methodology;middle aged;morbidity;mortality;motivation;opiate addiction;priority journal;qualitative analysis;semi structured interview;unemployment;young adult;Analgesics, Opioid</t>
  </si>
  <si>
    <t>rayyan-388371271</t>
  </si>
  <si>
    <t>The Unmet Rehabilitation Needs in an Inclusion Health Integrated Care Programme for Homeless Adults in Dublin, Ireland</t>
  </si>
  <si>
    <t>Carroll, Ã_x0081_ and O'Brien, S. and Harrington, D. and Cheallaigh, C. N. and Lawlee, A. M. and Sukumar, P.</t>
  </si>
  <si>
    <t>School of Medicine, University College Dublin, D04 V1W8 Dublin, Ireland.     National Rehabilitation Hospital, A96 E2H2 Dublin, Ireland.     St James's Hospital, D08 NHY1 Dublin, Ireland.     School of Medicine, Trinity College, D02 PN40 Dublin, Ireland.</t>
  </si>
  <si>
    <t>BACKGROUND: People who become homeless have higher morbidity and mortality, use a disproportionate amount of healthcare resources, and generate a large volume of potentially preventable healthcare and other costs compared to more privileged individuals. Although access to rehabilitation is a human right under article 26 of the United Nations Convention on the Rights of Persons with Disabilities, the rehabilitation needs of individuals with homelessness have not been explored, and this project's purpose was to establish a baseline of need for this cohort. METHODS: A prospective audit of case discussions at an inclusion health service over a 2-month period in 2018. RESULTS: Four multidisciplinary inclusion health clinics were observed with over 20 cases discussed in each and data were extracted using a bespoke audit data extraction tool. The inclusion health needs were diverse and complex with many unmet rehabilitation needs. Physical and cognitive rehabilitation needs were identified in over 50% of cases discussed. Musculoskeletal problems and acquired brain injuries were the most common cause of activity limitation. Most had concurrent medical conditions and addiction and/or mental health needs. None had access to rehabilitation services. CONCLUSION: The results of this study show that the rehabilitative needs of this cohort are significant and are not being met through traditional models of care. We are currently exploring innovative ways to provide appropriate services to these individuals.</t>
  </si>
  <si>
    <t>1660-4601     Carroll, Ã_x0081_ine     Orcid: 0000-0002-4383-8650     O'Brien, Siobhan     Harrington, Dee     Cheallaigh, ClÃ­ona NÃ­     Orcid: 0000-0002-0842-425x     Lawlee, Ann-Marie     Sukumar, Prasanth     Journal Article     Switzerland     Int J Environ Res Public Health. 2021 Jul 27;18(15):7917. doi: 10.3390/ijerph18157917. | RAYYAN-INCLUSION: {"Carolyn"=&gt;"Included"} | RAYYAN-LABELS: Health care - Access (Rehabilitation)</t>
  </si>
  <si>
    <t>10.3390/ijerph18157917</t>
  </si>
  <si>
    <t>Adult;*Delivery of Health Care, Integrated;Health Services Accessibility;Health Services Needs and Demand;*Homeless Persons;Humans;Ireland/epidemiology;Mental Health;acquired brain injury;addiction;disability;homelessness;inclusion health;integrated care;musculoskeletal;rehabilitation;Ireland</t>
  </si>
  <si>
    <t>rayyan-388371280</t>
  </si>
  <si>
    <t>U.S. older adultsâ€™ heroin and psychostimulant use treatment admissions, 2012â€“2019: Sociodemographic and clinical characteristics</t>
  </si>
  <si>
    <t>Choi, N. G. and DiNitto, D. M. and Marti, C. N. and Choi, B. Y.</t>
  </si>
  <si>
    <t>https://www.embase.com/search/results?subaction=viewrecord&amp;id=L2016344034&amp;from=export     http://dx.doi.org/10.1016/j.drugalcdep.2021.109256</t>
  </si>
  <si>
    <t>N.G. Choi, Steve Hicks School of Social Work, University of Texas at Austin, 1925 San Jacinto Blvd, Austin, TX, United States</t>
  </si>
  <si>
    <t>Background: Increases in U.S. older adultsâ€™ nonprescription opioid and psychostimulant use call for examining their treatment admissions for these substances. Methods: Using admissions age 55 + involving heroin (N = 299,073) from the 2012â€“2019 Treatment Episode Data Set-Admissions, we examined trends and sociodemographic and clinical characteristics of three groups: (1) heroin-only admissions (i.e., not involving cocaine or methamphetamine), (2) heroin-cocaine admissions, and (3) heroin-methamphetamine admissions. Bivariable and multivariable logistic regression analyses were conducted to examine the research questions. Results: Between 2012 and 2019, the numbers of both heroin-only and heroin-cocaine admissions increased 2.3-fold and heroin-methamphetamine admissions increased seven-fold. First time heroin-methamphetamine admissions increased 18-fold. Heroin-methamphetamine admissions were concentrated in the Western region and heroin-cocaine admissions in the Northeastern region. Multivariable analyses showed a nearly 6 times higher relative risk ratio (RRR; 95% CI=5.24â€“6.74) for heroin-methamphetamine vs. heroin-only admissions in 2019 compared to 2012. Being non-Hispanic Black, compared to non-Hispanic White, was associated with a RRR of 2.4 (95% CI=2.34â€“2.46) for heroin-cocaine admissions and a RRR of 0.14 (95% CI=0.12â€“0.15) for heroin-methamphetamine admissions. Late-onset heroin use, experience of homelessness and other psychiatric problems, and past 30-day arrest episodes were associated with a higher likelihood of heroin-cocaine and heroin-methamphetamine admissions, while injection drug use (IDU) was associated with a higher likelihood of heroin-methamphetamine admissions only. Conclusions: Healthcare providers should assess and monitor psychostimulant, methamphetamine in particular, use among older adults. Those who use heroin and psychostimulants should receive substance use treatment and help to secure stable housing and meet other living needs.</t>
  </si>
  <si>
    <t>L2016344034     2022-01-27     2022-02-16 | RAYYAN-INCLUSION: {"Carolyn"=&gt;"Excluded"}</t>
  </si>
  <si>
    <t>10.1016/j.drugalcdep.2021.109256</t>
  </si>
  <si>
    <t>diamorphine;psychostimulant agent;adult;age distribution;aged;article;clinical feature;cocaine dependence;controlled study;disease association;female;geographic distribution;health care personnel;heroin dependence;homelessness;hospital admission;human;major clinical study;male;medical research;methamphetamine dependence;quality of life;race difference;sociodemographics;substance use;Heroin</t>
  </si>
  <si>
    <t>rayyan-388371281</t>
  </si>
  <si>
    <t>Civil commitment experiences among opioid users</t>
  </si>
  <si>
    <t>137-141</t>
  </si>
  <si>
    <t>Christopher, P. P. and Anderson, B. and Stein, M. D.</t>
  </si>
  <si>
    <t>https://www.embase.com/search/results?subaction=viewrecord&amp;id=L2001215556&amp;from=export     http://dx.doi.org/10.1016/j.drugalcdep.2018.10.001</t>
  </si>
  <si>
    <t>P.P. Christopher, Department of Psychiatry &amp; Human Behavior, Warren Alpert Medical School, Brown University, Box G-BH, Providence, RI, United States</t>
  </si>
  <si>
    <t>Introduction: Civil commitment is an increasingly used policy intervention to combat the opioid epidemic. Yet little is known about persons who get committed and outcomes following commitment for opioid use. In the current cross-sectional study, we compared the characteristics of persons with and without a history of civil commitment, and the correlates of post-commitment abstinence. Methods: Between October 2017 and May 2018, we surveyed consecutive persons entering a brief, inpatient opioid detoxification (n = 292) regarding their lifetime experiences with civil commitment for opioid use. Results: Participants averaged 34.6 years of age, 27.1% were female, and 78.1% were White. Seventy-eight (26.7%) experienced civil commitment for opioid use at least once in their lifetime. Committed individuals had significantly higher rates of fentanyl, heroin, and injection drug use, drug overdoses, past incarceration, current criminal justice involvement, and past medication treatment for opioid use (p &lt;.05). The average time to relapse following commitment was 72 days, although 33.8% relapsed on the same day of their release. Longer post-commitment abstinence was significantly associated with post-commitment medication treatment, higher perceived procedural justice (i.e., fairness) during the commitment hearing, positive attitude and higher motivation at the end of commitment, and improvement in attitude during commitment (p &lt;.05). Conclusion: Opioid users who experience civil commitment constitute an especially high risk group. A positive commitment experience and post-commitment medication treatment are associated with longer post-commitment abstinence.</t>
  </si>
  <si>
    <t>L2001215556     2018-10-30     2018-11-06 | RAYYAN-INCLUSION: {"Carolyn"=&gt;"Excluded"}</t>
  </si>
  <si>
    <t>10.1016/j.drugalcdep.2018.10.001</t>
  </si>
  <si>
    <t>diamorphine;fentanyl;abstinence;adult;article;attitude;involuntary commitment;criminal justice;cross-sectional study;drug detoxification;drug overdose;employment;experience;female;high risk population;homelessness;human;injection drug user;legal aspect;major clinical study;male;motivation;opiate addiction;priority journal;relapse;social behavior;Analgesics, Opioid;Civilization</t>
  </si>
  <si>
    <t>rayyan-388371282</t>
  </si>
  <si>
    <t>Poly-substance use profiles among people who inject drugs in Los Angeles and San Francisco</t>
  </si>
  <si>
    <t>e44</t>
  </si>
  <si>
    <t>Chu, D. and Kral, A. and Huh, J. and Bluthenthal, R.</t>
  </si>
  <si>
    <t>https://www.embase.com/search/results?subaction=viewrecord&amp;id=L72176507&amp;from=export     http://dx.doi.org/10.1016/j.drugalcdep.2015.07.1038</t>
  </si>
  <si>
    <t>D. Chu, RTI International, San Francisco, CA, United States</t>
  </si>
  <si>
    <t>Aims: Most PWID use more than one substance regularly, yet poly-substance use is an understudied phenomenon among PWID. We aim to classify poly-substance use profiles of PWID and to examine differences in these profiles in Los Angeles (LA) and San Francisco (SF). Methods: Between 2011 and 2013, PWID in SF and LA participated in a cross-sectional study on injection initiation (N= 777). Interviews included questions on demographics, drugs used and route of administration for the past month. Drug use items were dichotomized into yes/no responses and those with responses greater than 15% prevalence were used as indicators in city-based latent class analyses to identify classes of substance use profiles. Demographic covariates were used as predictors for class membership. Results: The total sample was racially/ethnically diverse, a quarter female, and split evenly between cities (SF N= 380, LA N= 397). Different sets of three classes were identified to describe substance use profiles in each region. In SF, the classes were â€œHeroin and Crackâ€_x009d_ (41%), â€œPrimarily Methamphetamineâ€_x009d_ (40%), and â€œHeroin and poly-substance useâ€_x009d_ (18%). In LA, the classes were â€œPrimarily Heroinâ€_x009d_ (59%), â€œPrimarily Methamphetamineâ€_x009d_ (13%), and â€œHeroin and nonmedical use of prescription drugsâ€_x009d_ (28%). Age; gay, lesbian, or bisexual (GLB) identification; homelessness, and race/ethnicity were significant predictors of class membership in LA sample; in contrast, only age, GLB, and race/ethnicity were significant predictors of latent class in SF sample. Conclusions: Our analyses of poly-substance use profiles in SF and LA suggests that they can be classified for PWID and differ by city and for various demographic covariates. Future research should examine the associations between poly-substance use with health behaviors and outcomes. Better understanding of poly-substance use profiles can be used to better inform intervention efforts.</t>
  </si>
  <si>
    <t>L72176507     2016-02-08 | RAYYAN-INCLUSION: {"Carolyn"=&gt;"Excluded"}</t>
  </si>
  <si>
    <t>10.1016/j.drugalcdep.2015.07.1038</t>
  </si>
  <si>
    <t>diamorphine;methamphetamine;prescription drug;United States;human;college;drug dependence;substance use;city;female;health behavior;bisexuality;injection;prevalence;homosexual male;cross-sectional study;homosexual female;homelessness;drug use;interview;Poly(A)-Binding Protein II;RNA, Messenger;Poly A-U;Poly I-C;Poly(A)-Binding Proteins;Poly(ADP-ribose) Polymerases;Poly G;Poly T;Polylysine;Polyglactin 910;Polymethyl Methacrylate</t>
  </si>
  <si>
    <t>rayyan-388371283</t>
  </si>
  <si>
    <t>The prevalence of autistic traits in a homeless population</t>
  </si>
  <si>
    <t>Autism</t>
  </si>
  <si>
    <t>1362-3613</t>
  </si>
  <si>
    <t>665-676</t>
  </si>
  <si>
    <t>Churchard, A. and Ryder, M. and Greenhill, A. and Mandy, W.</t>
  </si>
  <si>
    <t>1 University College London, UK.     2 Kensington &amp; Chelsea Learning Disability Service, UK.</t>
  </si>
  <si>
    <t>Anecdotal evidence suggests that autistic people experience an elevated risk of homelessness, but systematic empirical research on this topic is lacking. As a step towards filling this gap in knowledge, we conducted a preliminary investigation of the prevalence of Diagnostic and Statistical Manual of Mental Disorders (5th ed.) autism symptoms in a group of long-term homeless people. The entire caseload ( Nâ€‰=â€‰106) of a UK homeless outreach team was screened (excluding individuals born outside of the United Kingdom or Republic of Ireland) using an in-depth, semi-structured interview with keyworkers, based on Diagnostic and Statistical Manual of Mental Disorders (5th ed.) diagnostic criteria. This showed adequate inter-rater reliability, as well as evidence of criterion and construct validity. Of the sample, 13 people (12.3%, 95% confidence interval (7.0, 20.4)) screened positive, meeting Diagnostic and Statistical Manual of Mental Disorders (5th ed.) autism criteria by keyworker report. A further nine people (8.5%, 95% confidence interval (4.5, 15.3)) were 'marginal', having autistic traits that were not quite sufficient to meet Diagnostic and Statistical Manual of Mental Disorders (5th ed.) criteria. Those with elevated autistic traits, compared to those without, tended to be more socially isolated and less likely to use substances. This study has provided initial evidence that autistic traits are over-represented among homeless people and that autistic homeless people may show a distinct pattern of characteristics and needs. Further investigation is required to build upon these provisional findings.</t>
  </si>
  <si>
    <t>1461-7005     Churchard, Alasdair     Orcid: 0000-0002-9744-7209     Ryder, Morag     Greenhill, Andrew     Mandy, William     Journal Article     Research Support, Non-U.S. Gov't     England     Autism. 2019 Apr;23(3):665-676. doi: 10.1177/1362361318768484. Epub 2018 Apr 10. | RAYYAN-INCLUSION: {"Carolyn"=&gt;"Excluded"}</t>
  </si>
  <si>
    <t>10.1177/1362361318768484</t>
  </si>
  <si>
    <t>Adult;Autistic Disorder/*diagnosis/*epidemiology/psychology;Diagnostic and Statistical Manual of Mental Disorders;Female;Homeless Persons/*psychology/*statistics &amp; numerical data;Humans;Interviews as Topic/*methods;Male;Middle Aged;Prevalence;Reproducibility of Results;United Kingdom;adults;autism;homelessness</t>
  </si>
  <si>
    <t>rayyan-388371284</t>
  </si>
  <si>
    <t>Homelessness: Prevalence, impact of social factors and mental health challenges</t>
  </si>
  <si>
    <t>Homelessness: Prevalence, Impact of Social Factors and Mental Health Challenges</t>
  </si>
  <si>
    <t>9781633216587 (ISBN); 9781633216297 (ISBN)</t>
  </si>
  <si>
    <t>1-291</t>
  </si>
  <si>
    <t>Clark, C.</t>
  </si>
  <si>
    <t>https://www.scopus.com/inward/record.uri?eid=2-s2.0-84952926813&amp;partnerID=40&amp;md5=b79a538d23f07ac493d5219d4391d001</t>
  </si>
  <si>
    <t>Nova Science Publishers, Inc.</t>
  </si>
  <si>
    <t>Department of Mental Health, Law, and Policy, Louis de la Parte Florida Mental Health Institute, University of South Florida, Tampa, FL, United States</t>
  </si>
  <si>
    <t>This book contains diverse chapters examining homelessness from a myriad of perspectives, from global perspectives to clinical perspectives. An international group of authors consider clinical and theoretical factors in the lives of people that are homeless and the services and policies that affect their lives. The international chapters provide different perspectives regarding the culturally-embedded nature of our perceptions of homelessness including definitions of homelessness, mental illness, and the expectations of family and support systems. These chapters include information from Ireland, a number of Asian countries, South Africa, Spain, the Czech Republic, and North America. From within the United States, the book presents different models for understanding, developing, and disseminating interventions for people that are homeless, and have mental illnesses and/or substance use disorders. The book explores the needs of special populations such as racial and ethnic minorities as well as those who experience mild developmental delays as well as mental illness and homelessness. Two chapters explore attitudes towards people that are homeless and that may have behavioral health problems. Finally, the role of climate and the forces of nature are reviewed for unique perspectives on homelessness. These multidisciplinary perspectives on an important issue are both thought-provoking and educational. Â© 2014 by Nova Science Publishers, Inc. All rights reserved.</t>
  </si>
  <si>
    <t>Cited By :1     Export Date: 18 November 2022     Correspondence Address: Clark, C.; Department of Mental Health, United States | RAYYAN-INCLUSION: {"Carolyn"=&gt;"Excluded"} | RAYYAN-EXCLUSION-REASONS: wrong topic (policy evaluation)</t>
  </si>
  <si>
    <t>Prevalence</t>
  </si>
  <si>
    <t>rayyan-388371285</t>
  </si>
  <si>
    <t>A case of Pott's Puffy tumour in an 11 year old boy</t>
  </si>
  <si>
    <t>A314</t>
  </si>
  <si>
    <t>Clarke, J. and Gilcreest, M. and Leahy, A.</t>
  </si>
  <si>
    <t>https://www.embase.com/search/results?subaction=viewrecord&amp;id=L628682089&amp;from=export     http://dx.doi.org/10.1136/archdischild-2019-epa.741</t>
  </si>
  <si>
    <t>J. Clarke, Cavan General Hospital, Cavan, Ireland</t>
  </si>
  <si>
    <t>Case Report CH presented to Cavan General Hospital with a one day history of erythema and swelling over the right eye. This was associated with fever, lethargy and pain. CH was unable to open his right eye fully. There was normal visual acuity and eye movements. Diplopia was not a feature. The initial differential was periorbital cellulitis. CT brain was performed and showed no evidence of intra-cranial pathology and no suspicious bone lesions. Pansinusitis was shown. He had a WBC of 22.9 (neutrophils of 20.6) and a CRP of 110. CH was started on antibiotics as per local guidelines (cef-triaxone and clindamycin). On day 4 of admission CH developed diplopia on lateral gaze. A repeat CT showed increased inflammatory changes of the right maxillary and frontal sinuses, infraorbital soft tissue density under the superior orbital wall and proptosis suggestive of orbital cellulitis. It also showed subcutaneous soft tissue swelling suggestive of underlying abscess formation. MRSA was also grown on a nasal swab with Vancomycin started to cover. An MRI brain was performed which showed soft tissue oedema around the right orbit, osteomyelitis of the right frontal bone, as well as small subperiosteal collections extending into the right medial orbit and an intracranial subperiosteal collection. These findings confirmed a diagnosis of Pott's Puffy tumour. Treatment involved adding metronidazole and rifampicin. FESS (functional endoscopic sinus surgery) with drainage of the orbital abscess was performed in Temple Street Children's Hospital. IV antibiotics were eventually stopped one month from presentation and CH was discharged home on PO antibiotics for a further 3 weeks having made an excellent recovery. Discussion: Pott's Puffy tumour was first described by Dr Peri-val Pott in 1760. It is characterised by osteomyelitis of the frontal bone with associated subperiosteal abscess. This presents as a fluctuant, tender swelling over the forehead. It is a life threatening complication of infectious sinusitis. Complications include intracranial extension with epidural abscess, subdural empyema, meningitis and cerebral abscess. Treatment is through surgical drainage and prolonged IV antibiotics.</t>
  </si>
  <si>
    <t>L628682089     2019-08-01 | RAYYAN-INCLUSION: {"Carolyn"=&gt;"Excluded"}</t>
  </si>
  <si>
    <t>10.1136/archdischild-2019-epa.741</t>
  </si>
  <si>
    <t>clindamycin;metronidazole;rifampicin;vancomycin;bone lesion;brain abscess;case report;child;clinical article;complication;conference abstract;diplopia;drug combination;drug therapy;edema;endoscopic sinus surgery;epidural abscess;erythema;exophthalmos;eye movement;fever;forehead;frontal bone;gaze;general hospital;homeless youth;human;human cell;lethargy;male;maxilla;neoplasm;neutrophil;nose smear;nuclear magnetic resonance imaging;orbit cellulitis;osteomyelitis;pain;practice guideline;school child;sinusitis;soft tissue;subdural empyema;surgical drainage;visual acuity</t>
  </si>
  <si>
    <t>rayyan-388371286</t>
  </si>
  <si>
    <t>Homelessness, health and the policy process: A literature review</t>
  </si>
  <si>
    <t>Health Policy</t>
  </si>
  <si>
    <t>1872-6054     0168-8510</t>
  </si>
  <si>
    <t>1125-1132</t>
  </si>
  <si>
    <t>Clifford, B. and Wilson, A. and Harris, P.</t>
  </si>
  <si>
    <t>https://www.embase.com/search/results?subaction=viewrecord&amp;id=L2002870316&amp;from=export     http://dx.doi.org/10.1016/j.healthpol.2019.08.011</t>
  </si>
  <si>
    <t>B. Clifford, University of Sydney Menzies Centre for Health Policy, Faculty of Medicine &amp; Health, Sydney, Australia</t>
  </si>
  <si>
    <t>Homelessness has serious consequences for the health of people experiencing homelessness, and presents a challenge to the provision of quality care by health services. Policymaking to address homelessness, as with other social determinants of health (SDH), is complicated by issues of complex causation, intersectoral working and the dominance of biomedicine within health policy. This paper investigates how policies addressing homelessness have been explored using formal policy process theories (PPT). It also examines how health (as an actor and an idea) has intersected with the issue of homelessness reaching policy agendas and in policy implementation. A systematised search of academic databases for peer-reviewed literature from 1986 to 2018 identified six studies of homelessness policy change from Australia, Canada, France and the United States. PPT were able to articulate the interplay of actors, ideas and structures in homelessness policymaking. When the health sector was involved, it tended to be in terms of healthcare service utilisation rather than a broader public health framework emphasising structural social determinants of homelessness. Tensions between differing the priorities of local homelessness actors and a biomedical evidence-based policy paradigm were noted. Future policy action on homelessness requires new models of intersectoral governance that account for the complexity of health determinants, a health workforce enabled to engage with the SDH, and meaningful inclusion of those with lived and living experience of homelessness in policy formulation.</t>
  </si>
  <si>
    <t>L2002870316     2019-09-20 | RAYYAN-INCLUSION: {"Carolyn"=&gt;"Excluded"} | RAYYAN-EXCLUSION-REASONS: wrong country</t>
  </si>
  <si>
    <t>10.1016/j.healthpol.2019.08.011</t>
  </si>
  <si>
    <t>Australia;Canada;France;health workforce;homelessness;human;public health;review;social determinants of health;tension;United States;Health Policy</t>
  </si>
  <si>
    <t>rayyan-388371287</t>
  </si>
  <si>
    <t>PIEs five years on</t>
  </si>
  <si>
    <t>Mental Health and Social Inclusion</t>
  </si>
  <si>
    <t>20428308 (ISSN)</t>
  </si>
  <si>
    <t>221-230</t>
  </si>
  <si>
    <t>Cockersell, P.</t>
  </si>
  <si>
    <t>https://www.scopus.com/inward/record.uri?eid=2-s2.0-84994091547&amp;doi=10.1108%2fMHSI-08-2016-0022&amp;partnerID=40&amp;md5=df36f294bd59150a1c08078b49a2b8b1</t>
  </si>
  <si>
    <t>Surrey University, Guildford, United Kingdom</t>
  </si>
  <si>
    <t>Purpose: The purpose of this paper is to consider evidence for the effectiveness of the psychologically informed environments (PIEs) approach to working with homeless people in the five years since the national guidance was published. Design/methodology/approach: The author reviewed the intended outcomes of the original guidance and then looked at a range of data from evaluations of current PIE services in UK and Ireland. Findings: The findings were that the PIE approach is effective in meeting the outcomes suggested by the original guidance; in reducing social exclusion and improving the mental health of homeless people; and in improving staff morale and interactions. Research limitations/implications: This is a practice-based evidence. There needs to be more practice-based evidence gathered, and it would be useful if there were some standardised measures, as long as these did not limit the richness of the data which suggests that PIEs have a wide, not narrow, impact. Practical implications: The implications are that homelessness services should use the PIE approach, and that they should be supported by clinically trained psychotherapists or psychologists; and that wider mental health services should look at the PIE approach in terms of working effectively with socially excluded people with complex needs/menta health problems. Social implications: PIEs are an effective way of working with socially excluded people with mental health problems/complex needs, enabling the reduction of social exclusion among this very excluded client group. Originality/value: This is the first review of evidence, much of it so far unpublished, for the effectiveness of PIEs, despite the fact that this approach has been increasingly adopted by both providers and commissioners in the homelessness sector. Â© Emerald Group Publishing Limited.</t>
  </si>
  <si>
    <t>Cited By :7     Export Date: 18 November 2022     Correspondence Address: Cockersell, P.; Surrey UniversityUnited Kingdom; email: petercockersell@intapsych.org | RAYYAN-INCLUSION: {"Carolyn"=&gt;"Excluded"} | RAYYAN-LABELS: Health care - Quality | RAYYAN-EXCLUSION-REASONS: Systematic Review (studies included individually) | USER-NOTES: {"Carolyn"=&gt;["Data from Ireland is from a Focus Ireland Report."]}</t>
  </si>
  <si>
    <t>10.1108/MHSI-08-2016-0022</t>
  </si>
  <si>
    <t>Complex trauma;Effectiveness;Evidence;Mental health;PIEs;Social exclusion</t>
  </si>
  <si>
    <t>rayyan-388371288</t>
  </si>
  <si>
    <t>National data on suicide must include ethnicity</t>
  </si>
  <si>
    <t>The BMJ</t>
  </si>
  <si>
    <t>09598146 (ISSN)</t>
  </si>
  <si>
    <t>Cohen, J. and Katona, C. and Bhugra, D.</t>
  </si>
  <si>
    <t>https://www.scopus.com/inward/record.uri?eid=2-s2.0-85094845617&amp;doi=10.1136%2fbmj.m4105&amp;partnerID=40&amp;md5=75193345f0488ce040398beb341c98b1</t>
  </si>
  <si>
    <t>Freedom from Torture, London, United Kingdom     Helen Bamber Foundation, London, United Kingdom     London, United Kingdom</t>
  </si>
  <si>
    <t>Cited By :1     Export Date: 18 November 2022     CODEN: BMJOA     Correspondence Address: Cohen, J.; Freedom from TortureUnited Kingdom; email: jcohen@freedomfromtorture.org | RAYYAN-INCLUSION: {"Carolyn"=&gt;"Excluded"}</t>
  </si>
  <si>
    <t>10.1136/bmj.m4105</t>
  </si>
  <si>
    <t>African American;alienation;anxiety disorder;Asian;asylum seeker;bereavement;cause of death;coronavirus disease 2019;criminal justice;depression;Editorial;emergency ward;employment status;ethnic group;ethnicity;government;groups by age;health care access;health care policy;health status;help seeking behavior;high risk population;home quarantine;homelessness;homicide;hospital admission;human;immigration;Ireland;mental disease;mental health;mental health service;mortality rate;pandemic;personal experience;posttraumatic stress disorder;poverty;priority journal;racism;refugee;risk factor;single (marital status);social isolation;social psychology;speech and language;suicide;torture;travel;United Kingdom;vulnerable population;war;war exposure;epidemiology;ethnology;Humans;Suicide</t>
  </si>
  <si>
    <t>rayyan-388371289</t>
  </si>
  <si>
    <t>Long term impact of covid-19 on general practice must be assessed</t>
  </si>
  <si>
    <t>1</t>
  </si>
  <si>
    <t>Collins, C. and Oâ€™connor, N. and Osborne, B. and Foy, F.</t>
  </si>
  <si>
    <t>https://www.embase.com/search/results?subaction=viewrecord&amp;id=L2005724022&amp;from=export</t>
  </si>
  <si>
    <t>C. Collins, Director of Research &amp; Innovation, Irish College of General Practitioners, Dublin 2, Ireland</t>
  </si>
  <si>
    <t>L2005724022     2021-01-11     2021-03-29 | RAYYAN-INCLUSION: {"Carolyn"=&gt;"Excluded"}</t>
  </si>
  <si>
    <t>article;asthma;chronic obstructive lung disease;consultation;coronavirus disease 2019;electronic prescribing;general practice;general practitioner;health care;health care cost;health care personnel;health care quality;homeless person;hospitalization;human;ischemic heart disease;mental health;pandemic;patient advocacy;phlebotomy;telemedicine;workforce;workload</t>
  </si>
  <si>
    <t>rayyan-388371279</t>
  </si>
  <si>
    <t>The Development of an Inclusion Health Integrated Care Programme for Homeless Adults in Dublin, Ireland</t>
  </si>
  <si>
    <t>International Journal of Integrated Care (IJIC)</t>
  </si>
  <si>
    <t>15684156</t>
  </si>
  <si>
    <t>45689</t>
  </si>
  <si>
    <t>Cheallaigh, ClÃ­ona NÃ­ and Lawlee, Ann-Marie and Sears, Jess and Dowds, Joanne</t>
  </si>
  <si>
    <t>https://ucd.idm.oclc.org/login?url=https://search.ebscohost.com/login.aspx?direct=true&amp;db=a9h&amp;AN=138001673&amp;site=ehost-live&amp;scope=site</t>
  </si>
  <si>
    <t>Introduction: Since 2013, the number of homeless adults in Dublin has doubled. Homeless people have higher morbidity and mortality, use a disproportionate amount of healthcare resources and generate a large volume of potentially preventable healthcare and other costs compared to more privileged individuals. Homeless people frequently need the input of multiple health and social care providers. We sought to develop and pilot a person-centred, multi-disciplinary approach to care delivery through an Inclusion Health Integrated Care Programme for homeless people attending St James's Hospital. Methods: Action research approach: a programme was developed, and iteratively used and evaluated by the team at a weekly quality-improvement QI team meeting. Routinely collected administrative data was utilised to capture hospital presentations and length of stay for homeless individuals and the number of homeless people in the hospital catchment area. A survey was carried out to determine the views of hospital staff on the programme. Results: The Inclusion Health team, based in St James's Hospital SJH, Dublin, was piloted from August 2016- August 2017. The team consisted of a part-time consultant physician and a fulltime nurse manager funded by the National Nursing and Midwifery Planning and Development Unit. Patients were referred to the team by community-based health and social care providers or by hospital staff. The team reviewed patient cases during their inpatient admission, and continued to be involved in care co-ordination after discharge through a weekly inter-agency integrated care meeting. The team provided input to 360 homeless admissions during the oneyear pilot. The approach was feasible and acceptable, with on-going engagement and attendance at weekly meetings by hospital and NGO staff. Feedback from community-based agencies and hospital staff was that the Programme delivered "a more coordinated approach to patient care, improved discharge planning with homeless services and streamlined admissions all of which have resulted in more positive patient outcomes.". During the pilot period, the number of homeless admissions to SJH fell from 0.03 to 0.017 per capita of homeless adults in Dublin per quarter. The mean length of stay for homeless adults in SJH fell from 16 days S.D 7 days to 7 days S.D. 2.5 days. The estimated bed days saving over the one-year pilot was 3,668. Limitations: A randomised controlled trial of integrated care versus no integrated care would enable more thorough assessment of intervention causality. A RCT design suitable for assessment of a complex intervention e.g. stepped wedge may be required. Conclusion: An Inclusion Health Integrated Care Programme is feasible and acceptable and offers benefits to patients and health care providers, with evidence of reduced need for costly unscheduled healthcare during the pilot programme. [ABSTRACT FROM AUTHOR]     Copyright of International Journal of Integrated Care (IJIC) is the property of Ubiquity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</si>
  <si>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Cheallaigh, ClÃ­ona NÃ­ 1,2 Lawlee, Ann-Marie 1 Sears, Jess 3 Dowds, Joanne 1; Affiliation: 1: St James's Hospital, Ireland 2: Trinity College, Dublin, Ireland 3: DEPAUL, Ireland; Source Info: 2018 Supplement2, Vol. 18, p1; Subject Term: MEDICAL care; Subject Term: HOMELESS persons; Subject Term: DUBLIN (Ireland : County); Author-Supplied Keyword: homelessness; Author-Supplied Keyword: inclusion health; Author-Supplied Keyword: multi-agency; Company/Entity: ST. James's Place PLC; Number of Pages: 2p; Document Type: Article | RAYYAN-INCLUSION: {"Carolyn"=&gt;"Included"} | RAYYAN-LABELS: Conference Abstract,Health care - Quality</t>
  </si>
  <si>
    <t>10.5334/ijic.s2184</t>
  </si>
  <si>
    <t>MEDICAL care;HOMELESS persons;DUBLIN (Ireland : County);homelessness;inclusion health;multi-agency;ST. James's Place PLC;Ireland</t>
  </si>
  <si>
    <t>rayyan-388371290</t>
  </si>
  <si>
    <t>Gambling in Ireland: profile of treatment episodes from a national treatment reporting system</t>
  </si>
  <si>
    <t>Ir J Psychol Med</t>
  </si>
  <si>
    <t>0790-9667</t>
  </si>
  <si>
    <t>45870</t>
  </si>
  <si>
    <t>Condron, I. and Lyons, S. and Carew, A. M.</t>
  </si>
  <si>
    <t>Health Research Board, Dublin, Ireland.</t>
  </si>
  <si>
    <t>OBJECTIVES: Globally, problem gambling prevalence is estimated at between 0.1% and 5.8%. Problem gambling can have many negative consequences; including on physical, and psychological health, and social functioning. There is a need to better understand treatment uptake as only a small proportion seek treatment. This is the first Irish national study using routinely gathered health surveillance data to describe treated problem gambling. Results will inform service policy and planning. METHODS: An analysis of episodes treated for problem gambling collected by the National Drug Treatment Reporting System was undertaken. Included were episodes entering treatment between 2008 and 2019 (n = 2999). Variables of interest included service types accessed, demographics, socioeconomic information, referral and assessment details, current problems (up to five) and treatment history. RESULTS: The majority (93.8%) were male. One fifth (20.9%) lived with dependent children, 7.4% were homeless. There were high levels of employment (35.4%) and formal education qualifications; half (53.8%) had completed second or third level education. Problem gambling frequently co-occurred with problem use of other substances (47.3%), which was most commonly alcohol (85.6%), followed by cannabis (32.3%), cocaine (28.0%) and benzodiazepines (10.9%). The majority were treated at inpatient settings (56.1%) with many self-referrals (46.3%). CONCLUSIONS: This study provides insights into treated problem gambling nationally. Monitoring and surveillance can play a crucial role in measuring the successful efforts and help inform planning and treatment. The findings may have implications for treatment pathways.</t>
  </si>
  <si>
    <t>2051-6967     Condron, Ita     Lyons, Suzi     Carew, Anne Marie     Journal Article     England     Ir J Psychol Med. 2022 May 26:1-8. doi: 10.1017/ipm.2022.20. | RAYYAN-INCLUSION: {"Carolyn"=&gt;"Included"} | RAYYAN-LABELS: Gambling,All criteria</t>
  </si>
  <si>
    <t>10.1017/ipm.2022.20</t>
  </si>
  <si>
    <t>Gambling;Ireland;routine surveillance data;substance use;treatment</t>
  </si>
  <si>
    <t>rayyan-388371291</t>
  </si>
  <si>
    <t>ESTIMATION OF PALLIATIVE CARE NEEDS OF PEOPLE EXPERIENCING HOMELESSNESS USING MORTALITY DATA AND CAUSE-OF-DEATH</t>
  </si>
  <si>
    <t>BMJ Supportive and Palliative Care</t>
  </si>
  <si>
    <t>2045-4368</t>
  </si>
  <si>
    <t>A43</t>
  </si>
  <si>
    <t>Conneely, A. and Ivers, J. H. and Barry, J. and Dunne, E. and aO'Leary, N. and Ni Cheallaigh, C.</t>
  </si>
  <si>
    <t>https://www.embase.com/search/results?subaction=viewrecord&amp;id=L638890902&amp;from=export     http://dx.doi.org/10.1136/spcare-2021-PCC.114</t>
  </si>
  <si>
    <t>A. Conneely, School of Medicine, Trinity College Dublin, Ireland</t>
  </si>
  <si>
    <t>Background People experiencing homelessness have higher standardised mortality rates and higher risk of death than the general population. In recent years, inclusion health services have developed internationally with the aim of addressing extreme health and social inequities. Much of the research exploring delivery of palliative care to people experiencing homelessness is qualitative. We are unaware of a study that has attempted to quantify the palliative care needs of people experiencing homelessness. Aim To apply cause-of-death based methodology of estimating palliative care needs to deaths of people experiencing homelessness. To evaluate the appropriateness of this methodology to quantify the palliative care needs of this population. Design Secondary data analysis of a previously reported observational study. Mortality data (2005-2015) of people experiencing homelessness was reviewed for illnesses (malignant and non-malignant) potentially requiring palliative care input, using specific International Classification of Diseases-10 codes. This method, developed by Murtagh et al, has been used widely internationally to calculate both the current and future palliative care needs of populations. Setting and participants: N=361 deaths of people experiencing homelessness in Dublin between 2005-2015. Results A minimum of 25% of all deaths of people experiencing homelessness would have benefitted from palliative care. This percentage increases according to age-group with at least 64% of people experiencing homelessness over the age of 60 years dying of illnesses which would benefit from palliative care input. Conclusions Estimating palliative care needs based on single underlying-cause of death has limitations when applying causeof- death based methodology to a population of people experiencing homelessness. Incorporating multimorbidity would provide a more accurate estimate of need. In developing a palliative care response to inclusion health, older people in homelessness should be considered a priority group.</t>
  </si>
  <si>
    <t>L638890902     2022-09-06 | RAYYAN-INCLUSION: {"Carolyn"=&gt;"Included"} | RAYYAN-LABELS: Conference Abstract,Health care - Access (Palliative Care)</t>
  </si>
  <si>
    <t>10.1136/spcare-2021-PCC.114</t>
  </si>
  <si>
    <t>adult;cause of death;conference abstract;controlled study;data analysis;groups by age;homelessness;human;International Classification of Diseases;major clinical study;middle aged;mortality;multiple chronic conditions;observational study;palliative therapy;quantitative analysis;Cause of Death;Palliative Care</t>
  </si>
  <si>
    <t>rayyan-388371292</t>
  </si>
  <si>
    <t>Qualitative study exploring the experience of homelessness staff working with homeless people with life-limiting illnesses in Dublin, Ireland</t>
  </si>
  <si>
    <t>Palliative Medicine</t>
  </si>
  <si>
    <t>1477-030X</t>
  </si>
  <si>
    <t>88-89</t>
  </si>
  <si>
    <t>Conneely, A. and Marshall, S. and Bristowe, K. and McQuillan, R.</t>
  </si>
  <si>
    <t>https://www.embase.com/search/results?subaction=viewrecord&amp;id=L622331404&amp;from=export     http://dx.doi.org/10.1177/0269216318769196</t>
  </si>
  <si>
    <t>A. Conneely, St Francis Hospice, Dublin, Ireland</t>
  </si>
  <si>
    <t>Background: Homeless people with life-limiting illnesses have complex palliative care needs. The provision of palliative care to homeless people is complicated by the high rates of physical, mental and substance-misuse problems experienced by this population, by lack of stable accommodation and frequently lack of family to provide informal care. Aims and objectives: 1) To explore the experience of homelessness staff working with homeless people with a life-limiting illness in homeless accommodation in Dublin. 2) To identify areas for education and collaboration between palliative care and homeless services to improve the end-of-life care for homeless people in Dublin. Methods: Qualitative methodology was employed. Semi-structured 1:1 interviews were conducted with homelessness staff. The data was analyzed with thematic analysis. Results: 11 participants were recruited from 4 organisations. Key themes identified were poor communication between hospitals and homeless services, concerns about medication handling, uncertainty about prognosis particularly in non-malignant conditions, and concerns that they could not meet the care needs of an individual at the end-of-life. Participants felt that health and community services staff do not have knowledge of the structure and staffing levels in homeless services and assumed for example, there was nursing support. Participants identified a strong wish to support a service user at the end of their life but had substantial concerns that they were not adequately trained to do so. Participants would welcome education opportunities on the topic of end-of-life care and advanced care planning. Conclusion: The provision of palliative care to homeless people is complex. Understanding the needs of homeless people who have physical health, mental health and substance misuse problems is vital in providing person-centered care. Collaborative work including sharing of skills and education opportunities between health, palliative, homeless and social services is required to improve care for homeless people with life-limiting illnesses.</t>
  </si>
  <si>
    <t>L622331404     2018-05-31 | RAYYAN-INCLUSION: {"Carolyn"=&gt;"Included"} | RAYYAN-LABELS: Conference Abstract,Health care - Quality (Palliative Care)</t>
  </si>
  <si>
    <t>10.1177/0269216318769196</t>
  </si>
  <si>
    <t>adult;clinical article;conference abstract;education;female;homeless person;homelessness;human;interview;Ireland;male;mental health;nursing;organization;palliative therapy;precancer;prognosis;qualitative research;skill;social welfare;social work;terminal care;thematic analysis;uncertainty</t>
  </si>
  <si>
    <t>rayyan-388371294</t>
  </si>
  <si>
    <t>Age and gender-specific hepatitis C continuum of care and predictors of direct acting antiviral treatment among persons who inject drugs in Seattle, Washington</t>
  </si>
  <si>
    <t>Corcorran, M. A. and Tsui, J. I. and Scott, J. D. and Dombrowski, J. C. and Glick, S. N.</t>
  </si>
  <si>
    <t>https://www.embase.com/search/results?subaction=viewrecord&amp;id=L2010687533&amp;from=export     http://dx.doi.org/10.1016/j.drugalcdep.2021.108525</t>
  </si>
  <si>
    <t>M.A. Corcorran, Acting Instructor Department of Medicine, Division of Allergy and Infectious Diseases, University of Washington School of Medicine, Harborview Medical Center, 325 9(th)Ave, Box 359782, Seattle, WA, United States</t>
  </si>
  <si>
    <t>Background: Direct acting antivirals (DAAs) have revolutionized management of hepatitis C virus (HCV), but treatment uptake remains low among persons who inject drugs (PWID). We report the continuum of care for HCV and describe predictors of treatment with DAAs among PWID in Seattle. Methods: We analyzed data from the 2018 Seattle area National HIV Behavioral Surveillance (NHBS) survey of PWID. Persons â‰¥18 years of age who injected drugs in the past year and completed the core NHBS survey, a local survey supplement, and rapid HCV antibody testing were included. Among those who screened HCV antibody positive, we calculated proportions and 95 % confidence intervals for self-reported steps along the HCV care continuum. Multivariable logistic regression was used to calculate the adjusted odds (AOR) of having received DAA therapy. Results: The sample included 533 PWID, 376 (71 %) of whom tested positive for antibodies to HCV. Among those who were HCV antibody positive, 94 % reported any prior HCV test, 81 % reported a prior confirmatory test, and 68 % reported a prior HCV diagnosis. Of those diagnosed, 26 % had undergone treatment and 18 % had been cured. In a multivariate model, being one year older (AOR 1.05 per year, 1.01âˆ’1.08) was predictive of DAA treatment, while homelessness (AOR 0.39, 0.19âˆ’0.80) and female gender (AOR 0.36, 0.16âˆ’0.78) were associated with a lower odds of DAA therapy. Conclusions: Despite widespread HCV testing among PWID in Seattle, treatment uptake remains low in the DAA era. In particular, treatment of women, younger adults and persons living homeless is lagging behind.</t>
  </si>
  <si>
    <t>L2010687533     2021-01-19     2021-01-26 | RAYYAN-INCLUSION: {"Carolyn"=&gt;"Excluded"}</t>
  </si>
  <si>
    <t>10.1016/j.drugalcdep.2021.108525</t>
  </si>
  <si>
    <t>virus antibody;adult;age;antiviral therapy;article;cohort analysis;controlled study;data analysis;female;gender;health survey;hepatitis C;Hepatitis C virus;homelessness;human;immunoassay;injection drug user;major clinical study;male;middle aged;nonhuman;patient care;prediction;priority journal;urban area;Washington;Continuity of Patient Care</t>
  </si>
  <si>
    <t>rayyan-388371295</t>
  </si>
  <si>
    <t>A Scoping Review of the Health Impact of the COVID-19 Pandemic on Persons Experiencing Homelessness in North America and Europe</t>
  </si>
  <si>
    <t>Corey, J. and Lyons, J. and O'Carroll, A. and Stafford, R. and Ivers, J. H.</t>
  </si>
  <si>
    <t>Department of Public Health &amp; Primary Care, School of Medicine, Trinity College Dublin, D24H74 Dublin, Ireland.     North Dublin City GP Training Scheme, D07H984 Dublin, Ireland.     HSE Community Healthcare Organisation Dublin North City &amp; County, D09C8P5 Dublin, Ireland.</t>
  </si>
  <si>
    <t>Persons experiencing homelessness (PEH) are at heightened risk for infection, morbidity, and mortality from COVID-19. However, health consequences of the pandemic extend far beyond those directly caused by the virus. This scoping review aimed to explore the impacts of the COVID-19 pandemic on the health and well-being of PEH in North America and Europe. A systematic search of academic and grey literature was conducted in September 2021. To be included, studies had to include primary data related to the impact of the pandemic on health or well-being of PEH and be written in English. All potentially relevant references were independently screened by two reviewers, and minor conflicts were settled with input of a third reviewer. A total of 96 articles met criteria for inclusion. Data extraction was completed for all included studies, and findings synthesised and presented thematically. Numerous health impacts of the pandemic on PEH were identified, including SARS-CoV-2 infection, morbidity, mortality, and hospitalisation, fear of infection, access to housing, hygiene, PPE, food, as well as mental health, substance use, other health-related outcomes and treatment services. Gaps in the literature relating to persons using alcohol, access to mental health support, and violence were also identified. Implications for future research are discussed.</t>
  </si>
  <si>
    <t>1660-4601     Corey, Julia     Orcid: 0000-0002-4296-2975     Lyons, James     O'Carroll, Austin     Stafford, Richie     Ivers, Jo-Hanna     PRM 211465/Health Service Executive/     PRM 211465/Peter McVerry Trust/     Journal Article     Research Support, Non-U.S. Gov't     Review     Switzerland     Int J Environ Res Public Health. 2022 Mar 9;19(6):3219. doi: 10.3390/ijerph19063219. | RAYYAN-INCLUSION: {"Carolyn"=&gt;"Excluded"} | RAYYAN-EXCLUSION-REASONS: Systematic Review (studies included individually)</t>
  </si>
  <si>
    <t>10.3390/ijerph19063219</t>
  </si>
  <si>
    <t>*COVID-19/epidemiology;*Homeless Persons/psychology;Humans;North America/epidemiology;Pandemics;SARS-CoV-2;Covid-19;health;homelessness;pandemic;funding agency (A.O. and R.S.), the funders had no role in the design of the;study;in the collection, analyses, or interpretation of data;in the writing of;the manuscript;or in the decision to publish the results.;Europe;North America</t>
  </si>
  <si>
    <t>rayyan-388371296</t>
  </si>
  <si>
    <t>Peer navigators to promote engagement of homeless African Americans with serious mental illness in primary care</t>
  </si>
  <si>
    <t>101-103</t>
  </si>
  <si>
    <t>Corrigan, P. W. and Pickett, S. and Schmidt, A. and Stellon, E. and Hantke, E. and Kraus, D. and Dubke, R.</t>
  </si>
  <si>
    <t>https://www.embase.com/search/results?subaction=viewrecord&amp;id=L616281258&amp;from=export     http://dx.doi.org/10.1016/j.psychres.2017.05.020</t>
  </si>
  <si>
    <t>R. Dubke, Department of Psychology, Illinois Institute of Technology, Chicago, IL, United States</t>
  </si>
  <si>
    <t>Homeless African Americans with serious mental illness experience higher rates of morbidity and mortality than adults with severe mental illness alone. Peer navigators, individuals with similar lived experiences, may help these individuals navigate the healthcare system to improve healthcare utilization. This study examined whether the Peer Navigator Program (PNP) improved scheduling and achieving healthcare appointments compared to treatment as usual (TAU) over the course of 12 months, including three periods within that timeframe: engagement (first three months), impact (middle six months), and maintenance (final six months). Results indicated no change during the first three months of the study, a significantly greater improvement in scheduled and achieved appointments for PNP compared to TAU during the middle six months, and maintenance of appointment change improvements over the final three months of the study. This research suggests peer navigators may offer a promising solution to barriers in utilizing the healthcare system for people with severe mental illness, especially those who may be homeless or from minority racial groups.</t>
  </si>
  <si>
    <t>L616281258     2017-05-25     2019-10-31 | RAYYAN-INCLUSION: {"Carolyn"=&gt;"Excluded"}</t>
  </si>
  <si>
    <t>10.1016/j.psychres.2017.05.020</t>
  </si>
  <si>
    <t>adult;African American;article;controlled study;disease severity;female;health care system;homeless person;human;male;mental disease;mental health care;peer counseling;peer navigator;primary medical care;priority journal;African Americans</t>
  </si>
  <si>
    <t>rayyan-388371293</t>
  </si>
  <si>
    <t>HepCare Ireland-a service innovation project</t>
  </si>
  <si>
    <t>Ir J Med Sci</t>
  </si>
  <si>
    <t>0021-1265</t>
  </si>
  <si>
    <t>587-595</t>
  </si>
  <si>
    <t>Connolly, S. P. and Avramovic, G. and Cullen, W. and McHugh, T. and O'Connor, E. and Mc Combe, G. and Crowley, D. and Naughton, A. M. and Horan, A. and Lambert, J. S.</t>
  </si>
  <si>
    <t>Mater Misericordiae University Hospital, Dublin 7, Ireland. sconnolly91@gmail.com.     University College Dublin, Dublin, Ireland. sconnolly91@gmail.com.     University College Dublin, Dublin, Ireland.     Mater Misericordiae University Hospital, Dublin 7, Ireland.     Irish Prison Service, Longford, Ireland.     Health Service Executive, Dublin, Ireland.</t>
  </si>
  <si>
    <t>Hepatitis C virus (HCV) remains a major cause of morbidity and death worldwide, with prevalence highest among people who inject drugs (PWID), homeless populations and prisoners. The World Health Organization has published targets to be achieved by 2030 as part of its global health sector strategy to eliminate viral hepatitis. Recent innovations in testing and treatment of HCV mean such goals are achievable with effective infrastructure, political will and funding. 'HepCare Europe' was a 3-year, EU-funded project involving four member states. It sought to develop, implement and evaluate interventions to improve HCV outcomes through multiple-level interventions, running between 2016 and 2019. This paper aims to summarize the methods and present the aggregate cascade of care figures for the Irish components of HepCare. 'HepCare Ireland' contained five integrated work packages: HepCheck, HepLink, HepFriend, HepEd and HepCost. Interventions included intensified screening, community-based assessment, linkage to specialist care, peer training and support, multidisciplinary educational resources and cost-effectiveness analysis. A total of 812 participants were recruited across the three clinical work packages in Ireland. Two hundred and fifty-seven (31.7%) of the tested participants had an HCV antibody-positive result, with 162 (63.0%) testing positive for HCV RNA. At the time of writing (6th of November 2019), 57 (54.8%) of participants put on treatment had achieved SVR12, with 44 (42.3%) still undergoing treatment. In HepCheck, HepLink. HepEd and HepFriend, we demonstrate a series of interventions to improve Irish HCV outcomes. Our findings highlight the benefits of multilevel interventions in HCV care.</t>
  </si>
  <si>
    <t>1863-4362     Connolly, Stephen P     Orcid: 0000-0002-7814-1167     Avramovic, Gordana     Cullen, Walter     McHugh, Tina     O'Connor, Eileen     Mc Combe, Geoff     Crowley, Des     Naughton, Anna Marie     Horan, Aidan     Lambert, John S     709844/European Commission/     Journal Article     Review     Ireland     Ir J Med Sci. 2021 May;190(2):587-595. doi: 10.1007/s11845-020-02324-1. Epub 2020 Aug 6. | RAYYAN-INCLUSION: {"Carolyn"=&gt;"Included"} | RAYYAN-LABELS: Health care - Quality,Infectious Diseases - Hep/HCV</t>
  </si>
  <si>
    <t>10.1007/s11845-020-02324-1</t>
  </si>
  <si>
    <t>Adult;Female;Hepatitis C/*epidemiology;Humans;Ireland/epidemiology;Male;*Organizational Innovation;HepCare;Hepatitis C (HCV);Integrated care;Peer support;People who inject drugs (PWID);Ireland</t>
  </si>
  <si>
    <t>rayyan-388371298</t>
  </si>
  <si>
    <t>Interventions to improve nutrition and nutrition related health amongst homeless mothers and their children: A systematic review</t>
  </si>
  <si>
    <t>Proceedings of the Nutrition Society</t>
  </si>
  <si>
    <t>0029-6651</t>
  </si>
  <si>
    <t>Coufopoulos, A. and McDowell, G. and Roe, B. and Maden, M.</t>
  </si>
  <si>
    <t>https://www.embase.com/search/results?subaction=viewrecord&amp;id=L71002412&amp;from=export     http://dx.doi.org/10.1017/S0029665112002182</t>
  </si>
  <si>
    <t>A. Coufopoulos, Faculty of Health and Social Care, Edge Hill University, Lancashire, United Kingdom</t>
  </si>
  <si>
    <t>Homelessness is on the increase in the UK and at the end of 2009/10 there were approximately 51,000 households living in temporary accommodation(1). Tackling diet related ill health and evidencing 'what works' is a key priority for the coalition government, particularly in respect of poorer socio-economic groups(2). Previous research has identified an emerging body of evidence on effective interventions for improving nutrition amongst low-income women(3). However, there is a group of women experiencing even sharper deprivation than those on low incomes, notably homeless mothers and their children(4). The aim of this study was to assess the effectiveness of interventions to improve nutrition and nutrition related health amongst homeless mothers and their children. A systematic review of the literature was undertaken following, where possible, the Centre for Reviews and Dissemination guidance for undertaking systematic reviews(5). A total of 280 articles were identified by a structured search of eleven databases, a hand search of the grey literature and relevant journals and contact with experts. Two reviewers independently screened the titles and abstracts for relevance. Articles were only included if they were an empirical study focussing on a nutrition intervention for homeless pregnant women or homeless mothers and their children. Two reviewers independently extracted and scored all relevant articles for quality. Only two studies met the inclusion criteria, each of which was of low quality. For homeless mothers living in a shelter for homeless families nutrition education was successful in increasing nutrition knowledge but did not improve the diet of their young children(6,7). For catering staff in homeless shelters, implementing nutrition education is compounded by wider structural factors influencing food provision such as lack of sufficient funding(6). There is a lack of quality evidence surrounding effective nutrition interventions for homeless mothers and their children but this should not prevent policy work being carried out and evaluated considering the recent growth of homelessness in the UK.</t>
  </si>
  <si>
    <t>L71002412     2013-03-08 | RAYYAN-INCLUSION: {"Carolyn"=&gt;"Excluded"} | RAYYAN-EXCLUSION-REASONS: Systematic Review (studies included individually)</t>
  </si>
  <si>
    <t>10.1017/S0029665112002182</t>
  </si>
  <si>
    <t>nutrition;human;female;society;child;summer;systematic review;mother;health;homelessness;diet;lowest income group;nutrition education;United Kingdom;policy;food;government;catering service;pregnant woman;accommodation;household;empiricism;data base;funding;systematic review (topic);Only Child;Child</t>
  </si>
  <si>
    <t>rayyan-388371297</t>
  </si>
  <si>
    <t>Factors associated with quality of services for marginalized groups with mental health problems in 14 European countries</t>
  </si>
  <si>
    <t>BMC HEALTH SERVICES RESEARCH</t>
  </si>
  <si>
    <t>1472-6963 J9 - BMC HEALTH SERV RES</t>
  </si>
  <si>
    <t>Costa, D. and Matanov, A. and Canavan, R. and Gabor, E. and Greacen, T. and Vondrackova, P. and Kluge, U. and Nicaise, P. and Moskalewicz, J. and Diaz-Olalla, J. M. and Strassmayr, C. and Kikkert, M. and Soares, J. J. F. and Gaddini, A. and Barros, H. and Priebe, S.</t>
  </si>
  <si>
    <t>Univ Porto, Sch Med, Dept Clin Epidemiol Predict Med &amp; Publ Hlth, P-4200319 Porto, Portugal     Univ Porto, Inst Publ Hlth, P-4200319 Porto, Portugal     Queen Mary Univ London, Social &amp; Community Psychiat Unit, London, England     Natl Univ Ireland Galway, Hlth Promot Res Ctr, Galway, Ireland     Natl Inst Hlth Dev, Budapest, Hungary     Etab Publ Sante Maison Blanche, Lab Rech, Paris, France     Charles Univ Prague, Fac Med 1, Dept Addictol, Prague, Czech Republic     Gen Univ Hosp Prague, Prague, Czech Republic     Charite, CCM, Clin Psychiat &amp; Psychotherapy, D-13353 Berlin, Germany     Catholic Univ Louvain, Inst Hlth &amp; Soc IRSS, B-1200 Brussels, Belgium     Inst Psychiat &amp; Neurol, Warsaw, Poland     Madrid Salud, Madrid, Spain     Ludwig Boltzmann Inst Social Psychiat, Vienna, Austria     Arkin Inst Mental Hlth Care, Amsterdam, Netherlands     Mid Sweden Univ, Dept Publ Hlth Sci, Sundsvall, Sweden     Laziosanita ASP Publ Hlth Agcy, Rome, Italy</t>
  </si>
  <si>
    <t>Background: Different service characteristics are known to influence mental health care delivery. Much less is known about the impact of contextual factors, such as the socioeconomic circumstances, on the provision of care to socially marginalized groups. The objectives of this work were to assess the organisational characteristics of services providing mental health care for marginalized groups in 14 European capital cities and to explore the associations between organisational quality, service features and country-level characteristics. Methods: 617 services were assessed in two highly deprived areas in 14 European capital cities. A Quality Index of Service Organisation (QISO) was developed and applied across all sites. Service characteristics and country level socioeconomic indicators were tested and related with the Index using linear regressions and random intercept linear models. Results: The mean (standard deviation) of the QISO score (minimum = 0; maximum = 15) varied from 8.63 (2.23) in Ireland to 12.40 (2.07) in Hungary. The number of different programmes provided was the only service characteristic significantly correlated with the QISO (p &lt; 0.05). The national Gross Domestic Product (GDP) was inversely associated with the QISO. Nearly 15% of the variance of the QISO was attributed to country-level variables, with GDP explaining 12% of this variance. Conclusions: Socioeconomic contextual factors, in particular the national GDP are likely to influence the organisational quality of services providing mental health care for marginalized groups. Such factors should be considered in international comparative studies. Their significance for different types of services should be explored in further research.</t>
  </si>
  <si>
    <t>Times Cited in Web of Science Core Collection: 3 Total Times Cited: 3 Cited Reference Count: 32 | RAYYAN-INCLUSION: {"Carolyn"=&gt;"Included"} | RAYYAN-LABELS: Health care - Quality (Mental Health) | USER-NOTES: {"Carolyn"=&gt;["Data not specific to homeless persons but they are included in the sample population. Interesting results. "]}</t>
  </si>
  <si>
    <t>10.1186/1472-6963-14-49</t>
  </si>
  <si>
    <t>Mental health services;Quality index of service organization;Socially marginalized groups;Multi-level analysis;IRREGULAR MIGRANTS;SOCIAL DEPRIVATION;CARE PROVISION;SCHIZOPHRENIA;PEOPLE;INEQUALITIES;PREVALENCE;BARRIERS;HOMELESS;INDEX</t>
  </si>
  <si>
    <t>rayyan-388371300</t>
  </si>
  <si>
    <t>A cross-sectional survey of smoking and cessation support policies in a sample of homeless services in the United Kingdom</t>
  </si>
  <si>
    <t>635</t>
  </si>
  <si>
    <t>Cox, S. and Murray, J. and Ford, A. and Holmes, L. and Robson, D. and Dawkins, L.</t>
  </si>
  <si>
    <t>Department of Behavioural Science and Health, University College London, London, UK. s.cox@ucl.ac.uk.     Spectrum Research Consortium, London, UK. s.cox@ucl.ac.uk.     Centre for Addictive Behaviours Research, London South Bank University, London, UK.     Institute of Social Marketing and Health, University of Stirling, Stirling, UK.     Alcohol Change UKGroundswell, London, UK.     Spectrum Research Consortium, London, UK.     Institute of Psychiatry, Psychology and Neuroscience, Kings College London, London, UK.</t>
  </si>
  <si>
    <t>BACKGROUND: Smoking is extremely common amongst adults experiencing homelessness. To date, there is no nationally representative data on how tobacco dependence is treated and if and how smoking cessation is supported across the homeless sector. The aim of this study was to document smoking and e-cigarette policies of UK homeless services and identify areas of good practice and where improvements could be made. METHODS: A cross-sectional survey with homeless centre staff was conducted between June 2020-December 2020 totalling 99 homeless centres. Quotas were stratified based on population and service type across Scotland, Northern Ireland, Wales, and England. Interviews were conducted over the phone or online in a minority of cases. Survey questions were themed to assess, i) onsite smoking and e-cigarette (vaping) policies ii) screening and recording of smoking status, iii) cessation training and resources available to staff, iv) cessation support for service users. RESULTS: 92% accounted for smoking within their policies in some formÂ (stand-alone policy (56%) or embedded within another health and safety policy (36%)). 84% allowed smoking in at least some (indoor and outdoor) areas. In areas where smoking was not allowed, vaping was also disallowed in 96% of cases. Staff smoking rates were 23% and 62% of centres reported staff smoked with service users. Just over half (52%) reported screening and recording smoking status and 58% made referrals to Stop Smoking Services (SSS), although established links with SSS were low (12%) and most centres did not provide staff training on supporting smoking cessation. Areas of good practice included regular offers of smoking cessation support embedded in routine health reviews or visits from SSS and offering tangible harm reduction support. Areas for improvement include staff training, staff smoking with service users and skipping routine screening questions around smoking. CONCLUSIONS: Smoking is accounted for across different policy types and restricted in some areas within most settings. Smoking cessation support is not routinely offered across the sector and there is little involvement with the SSS.</t>
  </si>
  <si>
    <t>1472-6963     Cox, Sharon     Murray, Jaimi     Ford, Allison     Holmes, Lucy     Robson, Deborah     Dawkins, Lynne     C64552/A29846/CRUK_/Cancer Research UK/United Kingdom     Journal Article     England     BMC Health Serv Res. 2022 May 13;22(1):635. doi: 10.1186/s12913-022-08038-7. | RAYYAN-INCLUSION: {"Carolyn"=&gt;"Excluded"}</t>
  </si>
  <si>
    <t>10.1186/s12913-022-08038-7</t>
  </si>
  <si>
    <t>Adult;Cross-Sectional Studies;*Electronic Nicotine Delivery Systems;*Homeless Persons;Humans;Policy;Smoking/epidemiology;United Kingdom/epidemiology;E-cigarette;Harm reduction;Homelessness;Policies;Smoking;Smoking cessation;Survey;Tobacco;Vaping;Smoke;Cesarean Section;Smoking Cessation;Great Britain</t>
  </si>
  <si>
    <t>rayyan-388371301</t>
  </si>
  <si>
    <t>Respiratory admissions during COVID-19 pandemic restrictions-a single centre experience</t>
  </si>
  <si>
    <t>Cogent Medicine</t>
  </si>
  <si>
    <t>2331-205X</t>
  </si>
  <si>
    <t>Coyle, N. and Guinness, F. and Fitzsimons, J.</t>
  </si>
  <si>
    <t>https://www.embase.com/search/results?subaction=viewrecord&amp;id=L636813926&amp;from=export     http://dx.doi.org/10.1080/2331205X.2021.2002558</t>
  </si>
  <si>
    <t>N. Coyle, CHI at Temple Street Ireland, Ireland</t>
  </si>
  <si>
    <t>Introduction: Respiratory tract diseases are a major cause of morbidity and mortality in children. This study aimed to compare respiratory illness rates and aetiology requiring hospitalization in 2019 (pre-COVID lockdown in Ireland) and 2020 (during COVID lockdown in Ireland). Methodology: Data from medical admissions were retrospectively collected from the emergency department admissions record of a Tertiary Paediatric Hospital in Dublin, Ireland. This study focused on September, October and November in 2019 and 2020. The documented reason for admission in each case was noted; these were transcribed and grouped into categories. Reasons for admission under the category of respiratory included: bronchiolitis, lower respiratory tract infection, upper respiratory tract infection, wheeze, stridor and exacerbation of asthma. Rates of admission in this category were compared from 2019 versus 2020. Rates of investigative nasopharyngeal swabs for these admissions were documented, as well as the resultant viruses isolated. The results were compared across 2019 and 2020. Results: 1040 admission were included in the study. Of these, 620 were in 2019 and 420 in 2020. This alone shows a decrease of 32% in the admissions rate to Temple Street Children's hospital during COVID-19 restrictions. Of the 620 admissions across September, October and November 2019, 265 were attributed to respiratory illnesses (42.77%). In the same time period of 2020, only 67 admissions were attributed to respiratory causes (15.95%). This shows a dramatic decrease in the number of paediatric respiratory illnesses requiring hospital admission. There was a decrease in the number of respiratory panel nasopharyngeal swabs taken in 2020 compared to 2019, although 89% of respiratory admissions were swabbed for Sars-CoV-2 in 2020. Respiratory syncytial virus accounted for 54.60% of respiratory admissions swabbed in 2019 versus a 0% isolation rate in 2020. The table below further outlines virology differences between 2019 and 2020. (table) Conclusion: SARS-CoV-2 pandemic related social restrictions dramatically interfered with the seasonality of childhood respiratory illnesses. This was reflected in the unexpected reduction in the number of hospitalizations in the paediatric population during this period. There is also an obvious stark contrast in the viruses isolated in children presenting with respiratory illnesses in 2019 and 2020. This study raises serious questions and concerns regarding paediatric immunity to respiratory illnesses and begs the question: will we experience a more severe respiratory season in 2021?</t>
  </si>
  <si>
    <t>L636813926     2022-01-11 | RAYYAN-INCLUSION: {"Carolyn"=&gt;"Excluded"} | RAYYAN-LABELS: Physical health condition - Respiratory Illness | RAYYAN-EXCLUSION-REASONS: wrong population</t>
  </si>
  <si>
    <t>10.1080/2331205X.2021.2002558</t>
  </si>
  <si>
    <t>asthma;bronchiolitis;child;conference abstract;emergency ward;female;genetic transcription;homeless youth;hospital admission;hospitalization;human;Human respiratory syncytial virus;immunity;Ireland;lockdown;lower respiratory tract infection;male;nasopharyngeal swab;nonhuman;pandemic;pediatric hospital;retrospective study;seasonal variation;Severe acute respiratory syndrome coronavirus 2;stridor;upper respiratory tract infection;virology;wheezing</t>
  </si>
  <si>
    <t>rayyan-388371302</t>
  </si>
  <si>
    <t>When alcohol withdrawal is not the full picture: A sporadic case of cryptococcal meningitis in an HIV-negative patient</t>
  </si>
  <si>
    <t>S232</t>
  </si>
  <si>
    <t>Cronin, C. and Fleming, C.</t>
  </si>
  <si>
    <t>https://www.embase.com/search/results?subaction=viewrecord&amp;id=L72342004&amp;from=export     http://dx.doi.org/10.1007/s11845-016-1467-x</t>
  </si>
  <si>
    <t>C. Cronin, Department of Infectious Diseases, University College Hospital, Galway, Ireland</t>
  </si>
  <si>
    <t>Introduction: Cryptococcal meningitis is an infrequently encountered condition in medically developed countries, where cases are comprised mainly of newly diagnosed HIV patients and patients receiving immunosuppressant therapies. The 3-month mortality rate during management of acute cryptococcal meningitis in all patient groups is approximately 20 %. (1) Case presentation: We report the case of a 57 year old homeless gentleman with chronic alcohol dependence who presented with a witnessed tonic-clonic seizure. The patient denied any alcohol consumption in the preceding 3 days. His GCS was 14/15 and he was agitated on review. He was orientated to person but not time or place. He denied any symptoms or past medical history of note. On examination the patient was tachypnoeic and pyrexial, with fine crackles noted at the left lung base on auscultation. Inflammatory markers were elevated and his chest x ray was unremarkable. The patient was treated for alcohol withdrawal (as the presumed aetiology of his seizure) and was commenced on antimicrobial treatment to cover for suspected aspiration pneumonia. The patient continued to deteriorate clinically despite escalation of antimicrobial treatment. Day 4 post admission blood cultures reported the growth of a fungus to be identified as cryptococcus neoformans. Cerebrospinal fluid culture following lumbar puncture confirmed cryptococcal meningitis. The patient underwent induction therapy with intravenous amphotericin and flucytosine and subsequently maintenance therapy with high dose oral fluconazole. Discussion: This case highlights the importance considering central nervous system infection in patients with altered mental status-particularly those with pyrexia or elevated inflammatory markers. The patient's viral serology (including Human Immunodeficiency Virus) was negative, and subsequent laboratory and imaging investigations did not identify any evidence of an immunodeficient state. The patient was managed with reference to the American Society of Infectious Diseases guidelines for the management of cryptococcal disease. (2).</t>
  </si>
  <si>
    <t>L72342004     2016-07-23 | RAYYAN-INCLUSION: {"Carolyn"=&gt;"Excluded"}</t>
  </si>
  <si>
    <t>10.1007/s11845-016-1467-x</t>
  </si>
  <si>
    <t>marker;amphotericin;flucytosine;fluconazole;immunosuppressive agent;alcohol withdrawal syndrome;cryptococcal meningitis;patient;human;Human immunodeficiency virus;antimicrobial therapy;therapy;auscultation;lung;crackle;examination;lumbar puncture;medical history;drug megadose;central nervous system infection;mental health;alcohol consumption;Cryptococcus neoformans;blood culture;tonic clonic seizure;alcoholism;aspiration pneumonia;fungus;cerebrospinal fluid culture;mortality;developed country;maintenance therapy;society;imaging;seizure;laboratory;serology;fever;etiology;American;infection;thorax radiography;Meningitis, Cryptococcal;Meningism;Meningitis;Meninges</t>
  </si>
  <si>
    <t>rayyan-388371303</t>
  </si>
  <si>
    <t>Difficult Social Circumstances</t>
  </si>
  <si>
    <t>Anesthesiology</t>
  </si>
  <si>
    <t>1528-1175     0003-3022</t>
  </si>
  <si>
    <t>851-852</t>
  </si>
  <si>
    <t>Crowe, S.</t>
  </si>
  <si>
    <t>https://www.embase.com/search/results?subaction=viewrecord&amp;id=L629644048&amp;from=export     http://dx.doi.org/10.1097/ALN.0000000000002592</t>
  </si>
  <si>
    <t>S. Crowe, Pediatric Intensive Care Unit, Our Lady's Children's Hospital, Crumlin, Dublin, Ireland</t>
  </si>
  <si>
    <t>L629644048     2019-10-24     2019-11-01 | RAYYAN-INCLUSION: {"Carolyn"=&gt;"Excluded"} | RAYYAN-LABELS: interesting | RAYYAN-EXCLUSION-REASONS: No empirical data</t>
  </si>
  <si>
    <t>10.1097/ALN.0000000000002592</t>
  </si>
  <si>
    <t>anesthesiologist;bronchiolitis;child welfare;doctor patient relationship;health care quality;homeless person;homelessness;human;hypoxia;patient advocacy;pediatric intensive care unit;perineum injury;priority journal;short survey;social worker;work of breathing</t>
  </si>
  <si>
    <t>rayyan-388371304</t>
  </si>
  <si>
    <t>Caring for opioid drug users during the COVID-19 pandemic - a commentary on the Irish experience</t>
  </si>
  <si>
    <t>HEROIN ADDICTION AND RELATED CLINICAL PROBLEMS</t>
  </si>
  <si>
    <t>1592-1638 J9 - HEROIN ADDICT REL CL</t>
  </si>
  <si>
    <t>75-79</t>
  </si>
  <si>
    <t>Crowley, D. and Cullen, W.</t>
  </si>
  <si>
    <t>Irish Coll Gen Practitioners, Dublin, Ireland     Univ Coll Dublin, UCD Sch Med, Dublin, Ireland</t>
  </si>
  <si>
    <t>The management of COVID-19 disease is threatening health systems globally. People who use drugs, in particular opioid users, have increased vulnerability. Targeted adaptations of opioid agonist treatment (OAT) are required to protect this vulnerable population and the healthcare workers providing services. In this article we describe and discuss the associated evidence for the measures implemented to reduce the risks associated with COVID-19 to Irish OAT services. Irish OAT services have implemented the following measures: reduced supervision requirements, increased the use of virtual patient care, streamlined assessment and induction processes to remove barriers to OAT access, provided home delivery of medications, increased access to naloxone and overdose programmes, targeted health and social interventions for the homeless and reduced our prison population. For now, non-essential services including drug and blood-borne virus screening and hepatitis C treatment have been postponed. Planning and review of Irish OAT services is ongoing so that further adaptations can be implemented as challenges emerge. Rapid adaptation of OAT services is required to reduce the impact of COVID-19 on patients, staff and the general public. Ongoing evaluation of these measures is critical since many of these changes may have an enormous impact on health and social care outcomes and be cost saving in a post-COVID future. Furthermore, these positive changes may address some of the social and health inequalities experienced by so many.</t>
  </si>
  <si>
    <t>Times Cited in Web of Science Core Collection: 0 Total Times Cited: 0 Cited Reference Count: 23 | RAYYAN-INCLUSION: {"Carolyn"=&gt;"Excluded"} | RAYYAN-LABELS: Health care - Access (Opioid treatment) | RAYYAN-EXCLUSION-REASONS: No empirical data,No full text available</t>
  </si>
  <si>
    <t>Opioid agonist therapy;OAT;COVID-19;INJECT DRUGS;HEPATITIS-C;PEOPLE;HIV</t>
  </si>
  <si>
    <t>rayyan-388371299</t>
  </si>
  <si>
    <t>Prevalence of housing needs among inpatients: a 1 year audit of housing needs in the acute mental health unit in Tallaght Hospital</t>
  </si>
  <si>
    <t>159-164</t>
  </si>
  <si>
    <t>Cowman, J. and Whitty, P.</t>
  </si>
  <si>
    <t>Tallaght Adult Mental Health Service,Sheaf House,Exchange Hall,Belgard Square North,Tallaght,Dublin,Ireland.</t>
  </si>
  <si>
    <t>OBJECTIVE: There is a dearth of information relating to the prevalence of housing needs among psychiatric in-patients in Ireland. Most of the information we have to date emerged as a result of attempts to plan for the closure of old psychiatric hospitals and inappropriate community residences. This study sought to identify the prevalence of housing needs among in-patients in the acute psychiatric unit in Tallaght Hospital. METHODS: Each week, over a 12-month period, nursing managers and/or key nurses who knew the patients well were asked for numerical data. Information was collected on the numbers of in-patients with accommodation needs, number of delayed discharges due to accommodation needs and number of discharges to homeless accommodation in the previous week. RESULTS: On average, 38% of in-patients had accommodation related needs at any one time. Most (98%) of delayed discharges had accommodation related needs. Delayed discharge in-patients with accommodation needs accounted for 28% of all inpatients and for 72% of all inpatients with accommodation related needs. CONCLUSIONS: Accommodation need among psychiatric in-patients is underreported. Housing need data should be routinely collected and effective interagency strategies developed to address housing needs.</t>
  </si>
  <si>
    <t>2051-6967     Cowman, J     Whitty, P     Journal Article     England     Ir J Psychol Med. 2016 Sep;33(3):159-164. doi: 10.1017/ipm.2015.74. | RAYYAN-INCLUSION: {"Carolyn"=&gt;"Included"} | RAYYAN-LABELS: SDOH - Housing Needs,Mental health condition | USER-NOTES: {"Carolyn"=&gt;["Housing is the outcome, rather than dependent variable -- should we include??"]}</t>
  </si>
  <si>
    <t>10.1017/ipm.2015.74</t>
  </si>
  <si>
    <t>Delayed discharge;homeless;housing;housing needs;housing pathway;mental health;Prevalence</t>
  </si>
  <si>
    <t>rayyan-388371306</t>
  </si>
  <si>
    <t>Competing priorities and second chances - A qualitative exploration of prisoners' journeys through the Hepatitis C continuum of care</t>
  </si>
  <si>
    <t>PLoS One</t>
  </si>
  <si>
    <t>1932-6203</t>
  </si>
  <si>
    <t>e0222186</t>
  </si>
  <si>
    <t>Crowley, D. and Cullen, W. and Lambert, J. S. and Van Hout, M. C.</t>
  </si>
  <si>
    <t>Irish College of General Practitioners, Lincoln Place, Dublin, Ireland.     School of Medicine, University College Dublin, Dublin, Ireland.     Department of Infectious Diseases, Mater Misericordiae University Hospital, Dublin, Ireland.     Liverpool John Moores University, Liverpool, United Kingdom.</t>
  </si>
  <si>
    <t>High levels of undiagnosed and untreated HCV infection exist in prison populations globally. Prisons are a key location to identify, treat and prevent HCV infection among people who inject drugs (PWID). Understanding prisoners' lived experiences of the HCV continuum of care informs how HCV care can be effectively delivered to this marginalised and high-risk population. This study aimed to explore Irish prisoners' experience of prison and community-based HCV care. We conducted one-to-one interviews with 25 male prisoners with chronic HCV infection. Data collection and analysis was informed by grounded theory. The mean age of participants and first incarceration was 39.5 and 18.3 years respectively. The mean number of incarcerations was eight. The following themes were identified: medical and social factors influencing engagement (fear of treatment and lack of knowledge, HCV relevance and competing priorities), adverse impact of HCV on health and wellness, positive experience of prison life and health care and the transformative clinical and non-clinical changes associated with HCV treatment and cure. Findings suggest that prison release was associated with multiple stressors including homelessness and drug dependence which quickly eroded the health benefits gained during incarceration. The study generated a substantive theory of the need to increase the importance of HCV care among the routine competing priorities associated with the lives of PWID. HCV infected prisoners often lead complex lives and understanding their journeys through the HCV continuum can inform the development of meaningful HCV care pathways. Many challenges exist to optimising HCV treatment uptake in this group and incarceration is an opportunity to successfully engage HCV infected prisoners who underutilise and are underserved by community-based medical services. Support and linkage to care on release is essential to optimising HCV management.</t>
  </si>
  <si>
    <t>1932-6203     Crowley, Desmond     Orcid: 0000-0002-8491-9596     Cullen, Walter     Lambert, John S     Van Hout, Marie Claire     Journal Article     United States     PLoS One. 2019 Sep 11;14(9):e0222186. doi: 10.1371/journal.pone.0222186. eCollection 2019. | RAYYAN-INCLUSION: {"Carolyn"=&gt;"Excluded"} | RAYYAN-LABELS: Health care - Use (Hep C) | RAYYAN-EXCLUSION-REASONS: wrong population | USER-NOTES: {"Carolyn"=&gt;["Homelessness as dependent variable. "]}</t>
  </si>
  <si>
    <t>10.1371/journal.pone.0222186</t>
  </si>
  <si>
    <t>Adult;Continuity of Patient Care/*statistics &amp; numerical data;Health Services Accessibility;Hepatitis C/*epidemiology/therapy;Humans;Interviews as Topic/methods;Ireland;Male;Middle Aged;Prisoners/*psychology;Prisons;Risk Factors;Substance Abuse, Intravenous/epidemiology;Substance-Related Disorders/complications;Continuity of Patient Care;Prisoners</t>
  </si>
  <si>
    <t>rayyan-388371307</t>
  </si>
  <si>
    <t>Prison and opportunities for the management of COVID-19</t>
  </si>
  <si>
    <t>BJGP Open</t>
  </si>
  <si>
    <t>2398-3795</t>
  </si>
  <si>
    <t>Crowley, D. and Cullen, W. and O'Donnell, P. and Van Hout, M. C.</t>
  </si>
  <si>
    <t>https://www.embase.com/search/results?subaction=viewrecord&amp;id=L632959930&amp;from=export     http://dx.doi.org/10.3399/bjgpopen20X101106</t>
  </si>
  <si>
    <t>D. Crowley, Management of Addiction in Primary Care Programme, Irish College of General Practitioners, Dublin, Ireland</t>
  </si>
  <si>
    <t>L632959930     2020-09-30     2020-10-07 | RAYYAN-INCLUSION: {"Carolyn"=&gt;"Excluded"} | RAYYAN-EXCLUSION-REASONS: wrong population</t>
  </si>
  <si>
    <t>10.3399/bjgpopen20X101106</t>
  </si>
  <si>
    <t>community;coronavirus disease 2019;drug use;health care delivery;health care policy;health care quality;health service;homelessness;human;human rights;infection prevention;note;correctional facility;prisoner;public health;screening;Prisons;Prisoners</t>
  </si>
  <si>
    <t>rayyan-388371308</t>
  </si>
  <si>
    <t>Sex work amongst people who inject drugs in England, Wales and Northern Ireland: Findings from a national survey of health harms and behaviours</t>
  </si>
  <si>
    <t>International Journal of Drug Policy</t>
  </si>
  <si>
    <t>09553959 (ISSN)</t>
  </si>
  <si>
    <t>429-433</t>
  </si>
  <si>
    <t>Croxford, S. and Platt, L. and Hope, V. D. and Cullen, K. J. and Parry, J. V. and Ncube, F.</t>
  </si>
  <si>
    <t>https://www.scopus.com/inward/record.uri?eid=2-s2.0-84926179658&amp;doi=10.1016%2fj.drugpo.2014.09.014&amp;partnerID=40&amp;md5=14dfd294164cb5236224ce55c6849821</t>
  </si>
  <si>
    <t>Centre for Infectious Disease Surveillance and Control, Public Health England, 61 Colindale Avenue, London, NW9 5EQ, United Kingdom     Centre for Research on Drugs and Health Behaviour, Department of Social and Environmental Health Research, London School of Hygiene and Tropical Medicine, Keppel Street, London, WC1E 7HT, United Kingdom     Microbiology Services, Public Health England, 61 Colindale Avenue, London, NW9 5EQ, United Kingdom</t>
  </si>
  <si>
    <t>Cited By :15     Export Date: 18 November 2022     CODEN: IJDPE     Correspondence Address: Croxford, S.; Centre for Infectious Disease Surveillance and Control, 61 Colindale Avenue, United Kingdom | RAYYAN-INCLUSION: {"Carolyn"=&gt;"Excluded"}</t>
  </si>
  <si>
    <t>10.1016/j.drugpo.2014.09.014</t>
  </si>
  <si>
    <t>hepatitis B antibody;hepatitis C antibody;Human immunodeficiency virus antibody;adult;Article;bloodstream infection;drug abuse;drug abuse pattern;female;health survey;hepatitis B;Hepatitis B virus;hepatitis C;Hepatitis C virus;high risk behavior;homelessness;human;Human immunodeficiency virus;Human immunodeficiency virus 1 infection;infection risk;Ireland;major clinical study;male;priority journal;prison;prostitution;sex difference;sexual practice;transactional sex;United Kingdom;unsafe sex;diagnosis;drug use;pathophysiology;prevalence;psychology;questionnaire;risk assessment;risk factor;Sexually Transmitted Diseases;statistics and numerical data;substance abuse;Drug Users;Great Britain;Health Surveys;Humans;Risk Factors;Sex Workers;Substance Abuse, Intravenous;Surveys and Questionnaires;Northern Ireland;Wales;England</t>
  </si>
  <si>
    <t>rayyan-388371309</t>
  </si>
  <si>
    <t>Predictors of crystal methamphetamine use initiation or re-initiation among people receiving opioid agonist therapy: A prospective cohort study</t>
  </si>
  <si>
    <t>Cui, Z. and Hayashi, K. and Bach, P. and Dong, H. and Milloy, M. J. and Kerr, T.</t>
  </si>
  <si>
    <t>https://www.embase.com/search/results?subaction=viewrecord&amp;id=L2020210175&amp;from=export     http://dx.doi.org/10.1016/j.drugalcdep.2022.109624</t>
  </si>
  <si>
    <t>T. Kerr, Department of Medicine, University of British Columbia, Head, Division of Social Medicine, BC Centre on Substance Use, 400-1045 Howe Street, Vancouver, BC, Canada</t>
  </si>
  <si>
    <t>Background: In the context of the ongoing opioid crisis in the United States and Canada, opioid agonist therapy (OAT) is the first-line treatment for opioid use disorder. However, there is growing concern regarding the increasing methamphetamine use among those on OAT, as well as the impact of such use may have on OAT retention and outcomes. We sought to identify the predictors of crystal methamphetamine initiation or re-initiation among people on OAT, in order to facilitate the development of effective preventive strategies. Methods: We employed multivariable generalized estimating equations to identify the predictors of crystal methamphetamine use initiation or re-initiation among those who were on OAT within two prospective cohorts in Vancouver, Canada between 2005 and 2020. Results: Of the 1281 participants receiving OAT, the median age was 43 years, and 59.2 % were male at baseline. During study follow-up, 564 (44.0 %) initiated or re-initiated crystal methamphetamine use while receiving OAT. In a multivariable model, a higher crystal methamphetamine use initiation or re-initiation rate was positively associated with younger age, unstable housing, unprotected sex, history of crystal methamphetamine use, as well as recent cocaine, prescription opioid, and unregulated opioid use (all p &lt; 0.05). Conclusions: We identified high and increasing rates of crystal methamphetamine use initiation or re-initiation among our sample of people on OAT. Intervention strategies including housing program referral, sexual risk reduction, and integrated treatment approaches targeting polysubstance use are urgently needed to reduce the risks associated with methamphetamine use as well as the co-use of methamphetamine and opioids.</t>
  </si>
  <si>
    <t>L2020210175     2022-09-21 | RAYYAN-INCLUSION: {"Carolyn"=&gt;"Excluded"}</t>
  </si>
  <si>
    <t>10.1016/j.drugalcdep.2022.109624</t>
  </si>
  <si>
    <t>adult;age;article;Canada;cohort analysis;controlled study;crystal;drug therapy;female;follow up;housing;human;human experiment;major clinical study;male;patient referral;prescription;prospective study;risk reduction;unprotected sex;cocaine;methamphetamine;opiate;opiate agonist;Cohort Studies;Analgesics, Opioid;Methamphetamine</t>
  </si>
  <si>
    <t>rayyan-388371310</t>
  </si>
  <si>
    <t>Hepcare europe: Hepcheck; reaching vulnerable populations</t>
  </si>
  <si>
    <t>INTERNATIONAL JOURNAL OF INTEGRATED CARE</t>
  </si>
  <si>
    <t>1568-4156 J9 - INT J INTEGR CARE</t>
  </si>
  <si>
    <t>Cullen, W. and Lambert, J. S. and Oprea, C. and Story, A. and Sanchez, J. M. and Surey, J.</t>
  </si>
  <si>
    <t>Mater Misericordiae Univ Hosp, Infect Dis Clin, Dublin, Ireland     Univ Coll Dublin, Dublin, Ireland     Univ Coll Dublin, Sch Med, Dublin, Ireland     Carol Davila Univ Med &amp; Pharm, Victor Babes Clin Hosp Infect &amp; Trop Dis, Bucharest, Romania     Univ Coll London Hosp, Find &amp; Treat Serv, London, England     Hosp Univ Ntra, Sra De Valme, Spain     UCL, Inst Global Hlth, London, England</t>
  </si>
  <si>
    <t>Times Cited in Web of Science Core Collection: 0 Total Times Cited: 0 Cited Reference Count: 0 | RAYYAN-INCLUSION: {"Carolyn"=&gt;"Excluded"} | RAYYAN-EXCLUSION-REASONS: Data included in other studies</t>
  </si>
  <si>
    <t>10.5334/ijic.s2337</t>
  </si>
  <si>
    <t>hcv;pwids;homeless;at risk;Europe</t>
  </si>
  <si>
    <t>rayyan-388371312</t>
  </si>
  <si>
    <t>Positive health among older Traveller and older homeless adults: A scoping review of life-course and structural determinants</t>
  </si>
  <si>
    <t>Health Soc Care Community</t>
  </si>
  <si>
    <t>0966-0410</t>
  </si>
  <si>
    <t>1961-1978</t>
  </si>
  <si>
    <t>Cush, P. and Walsh, K. and Carroll, B. and O'Donovan, D. and Keogh, S. and Scharf, T. and MacFarlane, A. and O'Shea, E.</t>
  </si>
  <si>
    <t>Irish Centre for Social Gerontology, Institute for Life-course and Society, National University of Ireland Galway, Galway, Ireland.     School of Medicine, Dentistry and Biomedical Sciences, Queens University, Belfast, Antrim, Ireland.     Institute of Health &amp; Society, and Newcastle University Institute for Ageing, Sir James Spence Institute, Newcastle University, Newcastle upon Tyne, UK.     Faculty of Education &amp; Health Sciences, Graduate Entry Medical School and Health Research Institute, University of Limerick, Limerick, Ireland.     Centre for Economic &amp; Social Research on Dementia, Institute for Lifecourse and Society, National University of Ireland Galway, Galway, Ireland.</t>
  </si>
  <si>
    <t>Concepts related to positive health in later life are increasingly prevalent within community-based health and social care policy. With a greater emphasis on inclusion health for older populations, there is a critical need to understand the determinants of such states for those most at risk of societal disadvantage. Focusing on two such groups, the aim of this article is to synthesise international research on the life-course and structural determinants of positive subjective health for older homeless people and older Irish Travellers. Two scoping reviews were conducted (one for each group) to capture state-of-the art knowledge published from 1998 to 2020. The reviews were completed from July to December 2018, and repeated from March to April 2020. Thirty-eight publications were included in the final sample (older Travellers: 10 sources; older homeless: 28 sources). Specific life-course and structural factors were evident for both groups, as well as commonalities with respect to: accumulated exclusions; complexity of needs; accommodation adequacy/stability and independence and resilience. Research gaps are identified concerning: lack of conceptualisation of positive health; the application of life-course perspectives and the absence of an environmental gerontological analysis of the situations of both groups.</t>
  </si>
  <si>
    <t>1365-2524     Cush, Peter     Walsh, Kieran     Orcid: 0000-0002-6718-193x     Carroll, BrÃ­dÃ­n     O'Donovan, Diarmuid     Keogh, Sinead     Scharf, Thomas     MacFarlane, Anne     O'Shea, Eamon     Journal Article     Research Support, Non-U.S. Gov't     Review     England     Health Soc Care Community. 2020 Nov;28(6):1961-1978. doi: 10.1111/hsc.13060. Epub 2020 Jun 30. | RAYYAN-INCLUSION: {"Carolyn"=&gt;"Excluded"} | RAYYAN-EXCLUSION-REASONS: wrong date</t>
  </si>
  <si>
    <t>10.1111/hsc.13060</t>
  </si>
  <si>
    <t>Adult;Aging/*psychology;Female;Health Promotion/*organization &amp; administration;Homeless Persons/psychology/*statistics &amp; numerical data;Humans;Male;Population Groups;Social Support;Socioeconomic Factors;Travel/psychology/*statistics &amp; numerical data;Ageing;life course;marginalised populations;older Travellers;older homeless adults;positive health;structural;Travel</t>
  </si>
  <si>
    <t>rayyan-388371314</t>
  </si>
  <si>
    <t>Accepting the inevitable: A mixed method approach with assessment and perceptions of well-being in very old persons within the northern Sweden Silver-MONICA study</t>
  </si>
  <si>
    <t>Archives of Gerontology and Geriatrics</t>
  </si>
  <si>
    <t>1872-6976     0167-4943</t>
  </si>
  <si>
    <t>D. Almevall, A. and Zingmark, K. and Nordmark, S. and Forslund, A. S. and Niklasson, J.</t>
  </si>
  <si>
    <t>https://www.embase.com/search/results?subaction=viewrecord&amp;id=L2007990112&amp;from=export     http://dx.doi.org/10.1016/j.archger.2020.104275</t>
  </si>
  <si>
    <t>A. D. Almevall, Department of Health Science, LuleÃ¥ University of Technology, LuleÃ¥, Sweden</t>
  </si>
  <si>
    <t>Background: As the group of very old persons will form an increasing part of society, the study of how well-being is described and affected by specific factors will be of importance to meet the future needs of these persons. The aim of the study was to increase knowledge of well-being in very old persons by combining assessments and perceptions using the Philadelphia Geriatric Morale Scale (PGCMS). Method: In a mixed method, convergent parallel design, 52 persons 80 years or older were assessed and interviewed using the PGCMS to combine assessment of morale and descriptions of perceptions of well-being using a mixed method approach. Results: Quantitative and qualitative results converged in four areas: not feeling lonely and being included, rating and perceiving health as good, high physical function/ability and being physically active, living in own house and feeling at home. Areas perceived as important to well-being captured only in qualitative analysis were having freedom and engagement. An example of insights not achievable from the quantitative or qualitative analysis alone was that individuals with high morale expressed anxiety about losing their health due to potential ageing-related threats and that individuals with low morale struggled with acceptance. Acceptance was the key strategy for handling adverse consequences of ageing in all described areas. Conclusion: When using standardized assessment scales in clinical practice, it could be useful to combine quantitative and qualitative data. Acceptance was key for well-being; however, acceptance could be resigned or reorienting in nature.</t>
  </si>
  <si>
    <t>L2007990112     2020-10-12     2020-11-05 | RAYYAN-INCLUSION: {"Carolyn"=&gt;"Excluded"}</t>
  </si>
  <si>
    <t>10.1016/j.archger.2020.104275</t>
  </si>
  <si>
    <t>aged;aging;analysis;anxiety;article;clinical practice;controlled study;female;freedom;functional status assessment;homelessness;human;life satisfaction;loneliness;male;mixed method analysis;morality;parallel design;perception;Philadelphia Geriatric Morale Scale;physical activity;physical performance;priority journal;psychological well-being;qualitative analysis;quality of life;quantitative analysis;social acceptance;Sweden;very elderly</t>
  </si>
  <si>
    <t>rayyan-388371315</t>
  </si>
  <si>
    <t>Failure to get into drug treatment</t>
  </si>
  <si>
    <t>e53</t>
  </si>
  <si>
    <t>D'Anna, L. and Fisher, D. G. and Reynolds, G. L. and Hosmer, D. and Hardan-Khalil, K.</t>
  </si>
  <si>
    <t>https://www.embase.com/search/results?subaction=viewrecord&amp;id=L72176530&amp;from=export     http://dx.doi.org/10.1016/j.drugalcdep.2015.07.1061</t>
  </si>
  <si>
    <t>L. D'Anna, Center for Health Equity, California State University, Long Beach, CA, United States</t>
  </si>
  <si>
    <t>Aims: Understandingwhyillicit drug users are not able to access drug treatment is an important health services research question. Methods: 3561 individuals were recruited in Long Beach, CA and administered the Risk Behavior Assessment, and the Barratt Impulsivity Scale (BIS). Results: Those who were not able to get into treatment were more likely to have: had previous treatment (OR = 3.9), injected amphetamines (OR = 2.7), be homeless (OR = 1.7), ever used amphetamines (OR = 1.6), traded sex for drugs (OR = 1.6), had higher scores on the Nonplanning subscale of the BIS, and were less likely to have a paid job (OR = 0.7). The major reasons for the failure to access treatment were: 1. Program did not have room, 2. Not enough money, 3. Did not qualify. Conclusions: Findings highlight the importance of targeting treatment interventions for individuals at risk for rapid drop out of treatment, and increased opportunities for relapsed and chronic users.</t>
  </si>
  <si>
    <t>L72176530     2016-02-08 | RAYYAN-INCLUSION: {"Carolyn"=&gt;"Excluded"}</t>
  </si>
  <si>
    <t>10.1016/j.drugalcdep.2015.07.1061</t>
  </si>
  <si>
    <t>amphetamine derivative;college;drug dependence;drug therapy;risk;health services research;behavior assessment;Barratt Impulsiveness Scale;money;work;seashore;drug use</t>
  </si>
  <si>
    <t>rayyan-388371316</t>
  </si>
  <si>
    <t>The psychological impact of childhood homelessness-a literature review</t>
  </si>
  <si>
    <t>IRISH JOURNAL OF MEDICAL SCIENCE</t>
  </si>
  <si>
    <t>0021-1265     1863-4362 J9 - IRISH J MED SCI</t>
  </si>
  <si>
    <t>411-417</t>
  </si>
  <si>
    <t>D'Sa, S. and Foley, D. and Hannon, J. and Strashun, S. and Murphy, A. M. and O'Gorman, C.</t>
  </si>
  <si>
    <t>Univ Hosp Limerick UHL, Dept Paediat &amp; Neonatol, Limerick, Ireland     Univ Matern Hosp Limerick UHML, Dept Paediat &amp; Neonatol, Limerick, Ireland     Univ Limerick, Grad Entry Med Sch GEMS, Limerick, Ireland</t>
  </si>
  <si>
    <t>In August 2019, 3848 children in Ireland were faced with emergency homelessness [1]. In recent years, lack of affordable housing, unemployment and shortage of rental properties have been the primary driving factors for the potentially devastating impact of familial homelessness in our society [1]. Our aim was to evaluate current knowledge on the psychological impact of homelessness in children. Using the PRISMA model, we performed a review of the currently available literature on the psychological impact of homelessness on children. This concept was explored under two different categories-'transgenerational' and 'new-onset homelessness'. Hidden homelessness was also explored. Our literature review revealed several psychological morbidities which were unique to children. This includes developmental and learning delays, behavioural difficulties and increased levels of anxiety and depression [66, 77, 40, 81, 42]. This has been demonstrated by poorer performance in school testing and increased levels of aggression. Anxiety in children within this cohort has been shown to peak at time of dispersion from their stable home environment [67]. Our study highlights violence, aggression and poor academic learning outcomes to be just some of the key findings in our review of homelessness in childhood, worldwide. Unfortunately, there has been minimum research to date on paediatric homelessness within the context of the Irish population. We anticipate this review to be the first chapter in a multipart series investigation to evaluate the psychological morbidity of paediatric homelessness within the Irish Society.</t>
  </si>
  <si>
    <t>Times Cited in Web of Science Core Collection: 1 Total Times Cited: 1 Cited Reference Count: 84 | RAYYAN-INCLUSION: {"Carolyn"=&gt;"Excluded"} | RAYYAN-EXCLUSION-REASONS: Systematic Review (studies included individually)</t>
  </si>
  <si>
    <t>10.1007/s11845-020-02256-w</t>
  </si>
  <si>
    <t>Childhood homelessness;Familial homelessness;Homeless in Ireland;Psychological impact;MENTAL-HEALTH PROBLEMS;MIDDLE-INCOME COUNTRIES;STREET CHILDREN;PSYCHIATRIC-DISORDERS;ACADEMIC-ACHIEVEMENT;BEHAVIORAL-PROBLEMS;YOUNG-CHILDREN;SUBSTANCE USE;SELF-ESTEEM;RISK</t>
  </si>
  <si>
    <t>rayyan-388371305</t>
  </si>
  <si>
    <t>Exploring Patient Characteristics and Barriers to Hepatitis C Treatment in Patients on Opioid Substitution Treatment Attending a Community Based Fibro-scanning Clinic</t>
  </si>
  <si>
    <t>J Transl Int Med</t>
  </si>
  <si>
    <t>2450-131X (Print)     2224-4018</t>
  </si>
  <si>
    <t>112-119</t>
  </si>
  <si>
    <t>Crowley, D. and Cullen, W. and Laird, E. and Lambert, J. S. and Mc Hugh, T. and Murphy, C. and Van Hout, M. C.</t>
  </si>
  <si>
    <t>Addiction Services HSE, Dublin7, Ireland.     University College Dublin, Dublin4, Ireland.     Trinity College Dublin, University College Dublin, Dublin2, Ireland.     Infectious Disease Department, Mater Hospital, Dublin7, Ireland.     Mater Hospital, Dublin, Ireland.     Public Health Institute, Liverpool John Moore's University, Liverpool, United Kingdom.</t>
  </si>
  <si>
    <t>BACKGROUND AND OBJECTIVES: Hepatitis C virus (HCV) infection is a major public health issue. There is substandard uptake in HCV assessment and treatment among people who inject drugs (PWID). Community fibroscanning is used to assess disease severity and target treatment. METHODS: A survey was administered to a cohort of chronically HCV infected patients attending a community fibroscanning clinic. Questions targeted diagnosis of HCV, suitability, willingness and barriers to engagement in treatment. Descriptive and regression analysis, with thematic analysis of open-ended data was conducted. RESULTS: There was high acceptance of community fibroscanning among this cohort with over 90% (68) attending. High levels of unemployment (90%) and homelessness (40%) were identified. Most patients were on methadone treatment and had been HCV infected for greater than 10 years with length of time since HCV diagnosis being significantly longer in patients with fibroscan scores &gt; 8.5 kPa (P = 0.016). With each unit increase in methadone dose, the odds of the &gt;8.5 fibroscan group increased by 5.2%. Patient identified barriers to engagement were alcohol and drug use, fear of HCV treatment and liver biopsy, imprisonment, distance to hospital and early morning appointments. CONCLUSION: The study highlights the usefulness of community fibroscanning. Identifying barriers to treatment in this cohort affords an opportunity to increase the treatment uptake. The availability of afternoon clinics and enhanced prison linkage are warranted.</t>
  </si>
  <si>
    <t>2224-4018     Crowley, Des     Cullen, Walter     Laird, Eamon     Lambert, John S     Mc Hugh, Tina     Murphy, Carol     Van Hout, Marie Claire     Journal Article     Poland     J Transl Int Med. 2017 Jun 30;5(2):112-119. doi: 10.1515/jtim-2017-0017. eCollection 2017 Jun. | RAYYAN-INCLUSION: {"Carolyn"=&gt;"Included"} | RAYYAN-LABELS: Health care - Use (Hep C)</t>
  </si>
  <si>
    <t>10.1515/jtim-2017-0017</t>
  </si>
  <si>
    <t>blood borne virus;drug users;fibroscan;hepatitis C virus;opiate substitution treatments</t>
  </si>
  <si>
    <t>rayyan-388371318</t>
  </si>
  <si>
    <t>Patterns of non-prescribed buprenorphine and other opioid use among individuals with opioid use disorder: A latent class analysis</t>
  </si>
  <si>
    <t>Daniulaityte, R. and Nahhas, R. W. and Silverstein, S. and Martins, S. and Zaragoza, A. and Moeller, A. and Carlson, R. G.</t>
  </si>
  <si>
    <t>https://www.embase.com/search/results?subaction=viewrecord&amp;id=L2002974959&amp;from=export     http://dx.doi.org/10.1016/j.drugalcdep.2019.107574</t>
  </si>
  <si>
    <t>R. Daniulaityte, Center for Interventions, Treatment, and Addictions Research, Department of Population and Public Health Sciences, Boonshoft School of Medicine, Wright State University, 3171 Research Blvd, Kettering, OH, United States</t>
  </si>
  <si>
    <t>Aim: Non-prescribed buprenorphine (NPB) use increased in the US. This study aims to characterize heterogeneity in patterns of NPB and other opioid use among individuals with current opioid use disorder. Methods: The study recruited 356 participants in Dayton (Montgomery County), Ohio, area in 2017â€“2018 using targeted and Respondent Driven Sampling. Participants met the following criteria: 1) 18 years or older, 2) current moderate/severe opioid use disorder (DSM-5), 3) past 6-month NPB use. Latent class analysis (LCA) was conducted to identify subgroups based on past 6-month (days of NPB and heroin/fentanyl use; use of NPB to get high; use of non-prescribed and prescribed pharmaceutical opioids; participation in formal treatment) and lifetime (years since first NPB and other illicit opioid use) characteristics. Selected auxiliary variables were compared across classes using Asparouhov and MuthÃ©n's 3-step approach. Results: 49.7% were female, and 88.8% were non-Hispanic whites. 89% used NPB to self-treat withdrawal. LCA resulted in three classes: â€œHeavy Heroin/Fentanyl Useâ€_x009d_ (61%), â€œMore Formal Treatment Useâ€_x009d_ (29%) and â€œIntense NPB Useâ€_x009d_ (10%). After adjusting for multiple testing, the following past 6-month variables differed significantly between classes: injection as a primary route of heroin/fentanyl administration (p &lt; 0.001), cocaine use (p = 0.044), unintentional drug overdose (p = 0.023), and homelessness (p = 0.044), with the â€œIntense NPB Useâ€_x009d_ class having the lowest prevalences. Conclusion: Predominance of self-treatment goals and the association between more intense NPB use and lower risks of adverse consequences suggest potential harm minimization benefits of NPB use. More research is needed to understand consequences of NPB use over time.</t>
  </si>
  <si>
    <t>L2002974959     2019-10-01 | RAYYAN-INCLUSION: {"Carolyn"=&gt;"Excluded"}</t>
  </si>
  <si>
    <t>10.1016/j.drugalcdep.2019.107574</t>
  </si>
  <si>
    <t>buprenorphine;diamorphine;fentanyl;adult;age distribution;article;community assessment;comorbidity;controlled study;cross-sectional study;demography;descriptive research;disease severity;DSM-5;ethnic difference;female;harm reduction;homelessness;human;latent class analysis;major clinical study;male;Ohio;opiate addiction;prevalence;priority journal;self care;sex difference;social aspect;unlicensed drug use;withdrawal syndrome;Buprenorphine;Analgesics, Opioid</t>
  </si>
  <si>
    <t>rayyan-388371319</t>
  </si>
  <si>
    <t>The Impact of Stigma on Treatment Services for People With Substance Use Disorders During the COVID-19 Pandemicâ€”Perspectives of NECPAM Members</t>
  </si>
  <si>
    <t>Frontiers in Psychiatry</t>
  </si>
  <si>
    <t>1664-0640</t>
  </si>
  <si>
    <t>Dannatt, L. and Ransing, R. and Calvey, T. and Scheibein, F. and Saad, N. A. and Shirasaka, T. and Ramalho, R. and Pant, S. and Vadivel, R. and Siste, K. and Stowe, M. J. and Kalita, K. N. and Boujraf, S. and Testa, R. and Arya, S. and Morgan, N. and Grandinetti, P.</t>
  </si>
  <si>
    <t>https://www.embase.com/search/results?subaction=viewrecord&amp;id=L634501369&amp;from=export     http://dx.doi.org/10.3389/fpsyt.2021.634515</t>
  </si>
  <si>
    <t>P. Grandinetti, Department of Mental Helth, Azienda Sanitaria Locale (ASL) Teramo, Teramo, Italy</t>
  </si>
  <si>
    <t>L634501369     2021-03-25     2021-04-13 | RAYYAN-INCLUSION: {"Carolyn"=&gt;"Excluded"}</t>
  </si>
  <si>
    <t>10.3389/fpsyt.2021.634515</t>
  </si>
  <si>
    <t>benzodiazepine;naloxone;opiate agonist;article;behavioral addiction;coronavirus disease 2019;drug dependence;drug dependence treatment;harm reduction;health care access;health care planning;health care policy;high risk population;homelessness;human;mental health care;pandemic;practice guideline;social discrimination;social distancing;stigma;vulnerable population;Substance-Related Disorders</t>
  </si>
  <si>
    <t>rayyan-388371320</t>
  </si>
  <si>
    <t>Does childhood adversity account for poorer mental and physical health in second-generation Irish people living in Britain? Birth cohort study from Britain (NCDS)</t>
  </si>
  <si>
    <t>20446055 (ISSN)</t>
  </si>
  <si>
    <t>Das-Munshi, J. and Clark, C. and Dewey, M. E. and Leavey, G. and Stansfeld, S. A. and Prince, M. J.</t>
  </si>
  <si>
    <t>https://www.scopus.com/inward/record.uri?eid=2-s2.0-84876119713&amp;doi=10.1136%2fbmjopen-2012-001335&amp;partnerID=40&amp;md5=021527b50be249e50dd8f76df47533cd</t>
  </si>
  <si>
    <t>Health Service and Population Research Department, Institute of Psychiatry, King's College London, London, United Kingdom     Barts and the London School of Medicine, Queen Mary University of London, London, United Kingdom     University of Ulster, Derry-Londonderry, United Kingdom     Centre for Psychiatry, Barts, London School of Medicine, Queen Mary University of London, London, United Kingdom</t>
  </si>
  <si>
    <t>Objectives: Worldwide, the Irish diaspora experience elevated mortality and morbidity across generations, not accounted for through socioeconomic position. The main objective of the present study was to assess if childhood disadvantage accounts for poorer mental and physical health in adulthood, in second-generation Irish people. Design: Analysis of prospectively collected birth cohort data, with participants followed to midlife. Setting: England, Scotland and Wales. Participants: Approximately 17 000 babies born in a single week in 1958. Six per cent of the cohort were of second-generation Irish descent. Outcomes: Primary outcomes were common mental disorders assessed at age 44/45 and self-rated health at age 42. Secondary outcomes were those assessed at ages 23 and 33. Results: Relative to the rest of the cohort, secondgeneration Irish children grew up in marked material and social disadvantage, which tracked into early adulthood. By midlife, parity was reached between second-generation Irish cohort members and the rest of the sample on most disadvantage indicators. At age 23, Irish cohort members were more likely to screen positive for common mental disorders (OR 1.44; 95% CI 1.06 to 1.94). This had reduced slightly by midlife (OR 1.27; 95% CI 0.96 to 1.69). Although at age 23 second-generation cohort members were just as likely to report poorer self-rated health (OR 1.06; 95% CI 0.79 to 1.43), by midlife this difference had increased (OR 1.25; 95% CI 0.98 to 1.60). Adjustment for childhood and early adulthood adversity fully attenuated differences in adult health disadvantages. Conclusions: Social and material disadvantage experienced in childhood continues to have long-range adverse effects on physical and mental health at midlife, in second-generation Irish cohort members. This suggests important mechanisms over the lifecourse, which may have important policy implications in the settlement of migrant families.</t>
  </si>
  <si>
    <t>Cited By :22     Export Date: 18 November 2022     Correspondence Address: Das-Munshi, J.; Health Service and Population Research Department, , London, United Kingdom; email: jayati.das-munshi@kcl.ac.uk | RAYYAN-INCLUSION: {"Carolyn"=&gt;"Excluded"}</t>
  </si>
  <si>
    <t>10.1136/bmjopen-2012-001335</t>
  </si>
  <si>
    <t>adult;alcohol consumption;article;emotion;health;homelessness;human;major clinical study;mental disease;mental health;prospective study;self concept;smoking;social support;unemployment;United Kingdom;Cohort Studies</t>
  </si>
  <si>
    <t>rayyan-388371321</t>
  </si>
  <si>
    <t>National Drugs Rehabilitation Framework: person-centred care in the addiction services</t>
  </si>
  <si>
    <t>Davey, Aoife</t>
  </si>
  <si>
    <t>https://ucd.idm.oclc.org/login?url=https://search.ebscohost.com/login.aspx?direct=true&amp;db=a9h&amp;AN=131980850&amp;site=ehost-live&amp;scope=site</t>
  </si>
  <si>
    <t>Introduction: The National Drugs Rehabilitation Framework (2010) is a framework through which service providers can ensure that individuals affected by drug use can access a range of integrated options tailored to meet their needs and create for them an individual rehabilitation pathway An integrated model of rehabilitation means that the Service User's specific needs are met through interventions which are not necessarily confined to drug-specific interventions. Each Service User will have a complexity of needs which will require support in some or all of the following areas: Drug specific interventions Housing and tenancy support and independent living Mental/physical/intellectual disability General health services and health promotion Employment (incl. community employment), work placements Community integration, social and recreational activities Education and training, personal development Justice, law and criminal issues support Family support and childcare Budgeting and money management Transition programmes (eg. structured pre-induction) Aftercare No one agency will be able to provide the range of supports that the service user needs. Therefore, through the NDRF process of comprehensive assessment, key working, care planning and case management, the specific need of the service user can be established and the services they require can be coordinated. Change management process, practice change, targetted population and stakeholders, timeline Following a pilot roll-out in ten sites, the NDRF was evaluated in 2013 and is now being implemented nationally in services who work with drug-using individuals. The change management process has included the following: Nomination of local rehabilitation drivers through the Drug and Alcohol Task Forces Inclusion in the National Drug Treatment Reporting System Inclusion in the HSE Operation Plan as a national key performance indicator Inclusion in service level agreements between the HSE and section 39 funded projects Inclusion as sample evidence in the National Standards for Safer Better Healthcare workbooks for the Addiction Services Highlights: Achievements to date include: Development and sharing of protocols and resources online and through the rehabilitation drivers network Development of shared assessment criteria and referral pathways in a number of Drug and Alcohol Task Force areas Local memorandum of understanding between services in Drug and Alcohol Task Forces on referral processes Planned development of a competency framework for staff who work with drug-using clients, in collaboration with the Dublin Region Homeless Executive and HSE Mental Health Development of competency based training resources Under the NDRF, the Service User can expect person-centred care, consistency of care, integrated care based on assessed need, individualised care plan and quality service provision. Sustainability and transferability: The NDRF is supported at a local level by the Drug and Alcohol Task Force through the nominated rehabilitation driver, and by sectors at a national level through representation on National Drug Rehabilitation Implementation Committee (NDRIC). The NDRF is supported by a national Coordinator within HSE Social Inclusion and by the National Oversight Forum on Drugs. The MOUs on referral processes in many areas and the successful implementation of shared assessments and referrals in the South are supported by the sharing of information, tools, policies, resources and training by the rehabilitation drivers through the national Coordinator. [ABSTRACT FROM AUTHOR]     Copyright of International Journal of Integrated Care (IJIC) is the property of Ubiquity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</si>
  <si>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Davey, Aoife 1; Affiliation: 1: Health Service Executive, Ireland; Source Info: 2017 Supplement, Vol. 17, p1; Subject Term: PATIENT-centered care; Subject Term: DRUG abuse; Subject Term: MEDICAL rehabilitation; Number of Pages: 2p; Document Type: Abstract | RAYYAN-INCLUSION: {"Carolyn"=&gt;"Excluded"} | RAYYAN-LABELS: Conference Abstract,Health care - Quality (Addiction) | RAYYAN-EXCLUSION-REASONS: No empirical data</t>
  </si>
  <si>
    <t>10.5334/ijic.3527</t>
  </si>
  <si>
    <t>PATIENT-centered care;DRUG abuse;MEDICAL rehabilitation</t>
  </si>
  <si>
    <t>rayyan-388371322</t>
  </si>
  <si>
    <t>Non-fatal stimulant overdose among homeless and unstably housed women in San Francisco, California</t>
  </si>
  <si>
    <t>Davy-Mendez, T. and Vittinghoff, E. and Dilworth, S. E. and Suen, L. W. and Braun, C. and Coffin, P. O. and Satre, D. D. and Riley, E. D.</t>
  </si>
  <si>
    <t>https://www.embase.com/search/results?subaction=viewrecord&amp;id=L2014807107&amp;from=export     http://dx.doi.org/10.1016/j.drugalcdep.2021.109085</t>
  </si>
  <si>
    <t>T. Davy-Mendez, Department of Medicine, Division of Infectious Diseases, University of North Carolina at Chapel Hill, 130 Mason Farm Rd, 2nd floor, Chapel Hill, NC, United States</t>
  </si>
  <si>
    <t>Background: US rates of overdose deaths involving stimulants (e.g., cocaine or methamphetamine) have increased, but little is known about non-fatal stimulant overdoses, particularly among vulnerable populations. We characterized rates of non-fatal stimulant overdose identified outside of health care settings among women at high risk. Methods: Homeless and unstably housed women in San Francisco, California using stimulants were administered questionnaires on drug use and outcomes (stimulant overdose, health care utilization) monthly for six months. Based on pilot interviews, stimulant overdose during follow-up was defined as acute toxicity from stimulant use (â€œover-ampingâ€_x009d_) resulting in â€œfeeling sick, really scared, or like one's life may be in dangerâ€_x009d_. Poisson regression estimated unadjusted incidence rate ratio (IRR) comparing participant characteristics. Results: We included 160 women (41% Black, 26% White, 15% Latina, median age 54 years) using crack cocaine (81%), methamphetamine (48%), and powdered cocaine (36%). Participants reported 67 non-fatal stimulant overdoses over 685 person-months of observation, a rate of 117.4 per 100 person-years (95% CI 85.8â€“160.5). Rates were higher among participants who were Latina vs. White (IRR 4.18 [1.60â€“10.94]), used methamphetamine (IRR 1.80 [0.96â€“3.38]), or used any stimulant daily/almost daily (IRR 2.63 [1.41â€“4.91]). Among women reporting stimulant overdose, 4% received emergency and 3% inpatient care for overdose of any drug. Conclusions: Women in this setting, particularly those who used stimulants frequently or used methamphetamine, experienced high non-fatal stimulant overdose and rarely received health care for these events. Efforts should be made to increase awareness and reduce harms of stimulant toxicity in vulnerable populations.</t>
  </si>
  <si>
    <t>L2014807107     2021-10-04     2021-11-22 | RAYYAN-INCLUSION: {"Carolyn"=&gt;"Excluded"}</t>
  </si>
  <si>
    <t>10.1016/j.drugalcdep.2021.109085</t>
  </si>
  <si>
    <t>central stimulant agent;cocaine;methamphetamine;acute toxicity;adult;anxiety disorder;article;awareness;California;female;health care utilization;high risk population;homeless person;human;middle aged;nervousness;paranoia;vulnerable population;San Francisco</t>
  </si>
  <si>
    <t>rayyan-388371323</t>
  </si>
  <si>
    <t>Trends in overdose experiences and prevention behaviors among people who use opioids in Baltimore, MD, 2017â€“2019</t>
  </si>
  <si>
    <t>Dayton, L. and Mazhnaya, A. and Schneider, K. E. and Kong, X. and Winiker, A. and Davey-Rothwell, M. and Tobin, K. E. and Latkin, C. A.</t>
  </si>
  <si>
    <t>https://www.embase.com/search/results?subaction=viewrecord&amp;id=L2011240771&amp;from=export     http://dx.doi.org/10.1016/j.drugalcdep.2021.108650</t>
  </si>
  <si>
    <t>L. Dayton, 2213 McElderry Street, 2nd Floor, Baltimore, MD, United States</t>
  </si>
  <si>
    <t>Background: Little is known about trends in overdose behaviors. This study explored non-fatal overdose and engagement in overdose prevention behaviors and compared these trends to city-wide overdose fatality rates from 2017 to 2019 in Baltimore, MD. Methods: The analysis included people who used opioids (PWUO; N = 502) recruited through a community-based study. Enrollment date was used to categorize participants into annual quarters. Logistic regression models examined change in overdose experiences and prevention behaviors with time. Baltimore's fatal overdoses were also mapped over the study period to assess overlaps in trends. Results: The majority of the sample were male(68 %), Black(61 %), reported past 6 months homelessness(56 %), and were on average 45 years old. Most had witnessed(61 %), and 28 % had personally experienced an overdose in the past 6 months. Witnessing overdose marginally increased(aÎ² = 0.182;p = 0.058) while experiencing overdose did not significantly change by enrollment quarter. Most participants had or had been prescribed naloxone(72 %), and one fifth(22 %) regularly carried naloxone, with both access to(aÎ² = 0,408;p = 0.002) and carrying naloxone(aÎ² = 0.302;p = 0.006) increasing over time. Overdose communication remained stable, with 63 % of participants reporting discussing overdose sometimes/often. Among participants who injected (n = 376), regularly injecting alone decreased(aÎ²=-0.207;p = 0.055), and reporting others often/always having naloxone with them when injecting increased over time(aÎ² = 0.573;p &lt; 0.001). Conclusions: Witnessed overdose marginally increased from 2017 to 2019, aligning with city trends of fatal overdose. Overdose prevention behaviors significantly increased over time. Despite reporting having naloxone or a naloxone prescription, most PWUO did not regularly carry naloxone, and many used alone. Social network diffusion interventions may be a strategy to promote normative overdose prevention behaviors.</t>
  </si>
  <si>
    <t>L2011240771     2021-03-10     2021-08-17 | RAYYAN-INCLUSION: {"Carolyn"=&gt;"Excluded"}</t>
  </si>
  <si>
    <t>10.1016/j.drugalcdep.2021.108650</t>
  </si>
  <si>
    <t>naloxone;adult;article;behavior change;female;harm reduction;homelessness;human;injection drug user;intoxication;male;middle aged;mortality rate;Analgesics, Opioid;Baltimore</t>
  </si>
  <si>
    <t>rayyan-388371324</t>
  </si>
  <si>
    <t>Earthquakes, economic crisis and, now, COVID-19: the cry of yell of Central Italy</t>
  </si>
  <si>
    <t>De Berardis, D. and Fornaro, M. and Vellante, F. and Orsolini, L. and Tomasetti, C. and Ventriglio, A. and Giannantonio, M. D.</t>
  </si>
  <si>
    <t>https://www.embase.com/search/results?subaction=viewrecord&amp;id=L2006142792&amp;from=export     http://dx.doi.org/10.1016/j.psychres.2020.113181</t>
  </si>
  <si>
    <t>D. De Berardis, NHS, Department of Mental Health, Psychiatric Service for Diagnosis and Treatment, Hospital, "G. Mazzini," ASL 4, Teramo, Italy</t>
  </si>
  <si>
    <t>L2006142792     2020-07-01     2020-07-06 | RAYYAN-INCLUSION: {"Carolyn"=&gt;"Excluded"}</t>
  </si>
  <si>
    <t>10.1016/j.psychres.2020.113181</t>
  </si>
  <si>
    <t>hospital bed;anxiety disorder;cause of death;coronavirus disease 2019;depression;drug dependence;earthquake;economic aspect;health care facility;health care need;health care personnel;homeless person;hospital admission;human;Italy;letter;mental health care;pandemic;patient education;posttraumatic stress disorder;priority journal;social hygiene;suicide attempt;telecommuting;telemedicine;telepsychiatry;videoconferencing;Crying</t>
  </si>
  <si>
    <t>rayyan-388371325</t>
  </si>
  <si>
    <t>Strengthening the role of forensic anthropology in personal identification: Position statement by the Board of the Forensic Anthropology Society of Europe (FASE)</t>
  </si>
  <si>
    <t>Forensic Science International</t>
  </si>
  <si>
    <t>1872-6283     0379-0738</t>
  </si>
  <si>
    <t>de Boer, H. H. and ObertovÃ¡, Z. and Cunha, E. and Adalian, P. and Baccino, E. and Fracasso, T. and Kranioti, E. and LefÃ©vre, P. and Lynnerup, N. and Petaros, A. and Ross, A. and Steyn, M. and Cattaneo, C.</t>
  </si>
  <si>
    <t>https://www.embase.com/search/results?subaction=viewrecord&amp;id=L2007601904&amp;from=export     http://dx.doi.org/10.1016/j.forsciint.2020.110456</t>
  </si>
  <si>
    <t>Z. ObertovÃ¡, Centre for Forensic Anthropology, The University of Western Australia, 35 Stirling Highway, Crawley, WA, Australia</t>
  </si>
  <si>
    <t>In this position statement, the Board members of the Forensic Anthropology Society of Europe (FASE) argue that forensic anthropology methods can be used as means of personal identification, particularly in situations with limited availability of traditional identification methods (i.e. dactyloscopy, odontology, and molecular genetic analysis). This statement has been issued taking into account the international migration crises related to thousands of deaths worldwide, in which the utility of these traditional means of identification has been sporadic to non-existent. The statement is however not limited to deaths related to the migration crises, as similar problems may occur in fatalities en masse such as in natural disasters and armed conflicts, and on a smaller scale in cases of homeless or otherwise socioeconomically disadvantaged persons. The number of reports on personal identification based on sound anthropological methodology is increasing in the scientific literature. However, more research is needed to develop evidence-based standard operating procedures and statistical frameworks. It remains essential to raise awareness among forensic practitioners, law enforcement, and judiciary professionals on the utility of forensic anthropology in cases where it can provide sufficient information for identification.</t>
  </si>
  <si>
    <t>L2007601904     2020-09-01 | RAYYAN-INCLUSION: {"Carolyn"=&gt;"Excluded"}</t>
  </si>
  <si>
    <t>10.1016/j.forsciint.2020.110456</t>
  </si>
  <si>
    <t>adult;article;awareness;cell migration;controlled study;Europe;fatality;finger dermatoglyphics;forensic anthropology;genetic analysis;human;law enforcement;natural disaster;odontology;physician;scientific literature;sound;war</t>
  </si>
  <si>
    <t>rayyan-388371326</t>
  </si>
  <si>
    <t>Learning from doing: the case for combining normalisation process theory and participatory learning and action research methodology for primary healthcare implementation research</t>
  </si>
  <si>
    <t>de Brun, T. and O'Reilly-de Brun, M. and O'Donnell, C. A. and MacFarlane, A.</t>
  </si>
  <si>
    <t>Natl Univ Ireland, Sch Med, Discipline Gen Practice, Galway, Ireland     Univ Glasgow, Gen Practice &amp; Primary Care, Inst Hlth &amp; Wellbeing, Glasgow, Lanark, Scotland     Univ Limerick, Grad Entry Med Sch, Limerick, Ireland</t>
  </si>
  <si>
    <t>Background: The implementation of research findings is not a straightforward matter. There are substantive and recognised gaps in the process of translating research findings into practice and policy. In order to overcome some of these translational difficulties, a number of strategies have been proposed for researchers. These include greater use of theoretical approaches in research focused on implementation, and use of a wider range of research methods appropriate to policy questions and the wider social context in which they are placed. However, questions remain about how to combine theory and method in implementation research. In this paper, we respond to these proposals. Discussion: Focussing on a contemporary social theory, Normalisation Process Theory, and a participatory research methodology, Participatory Learning and Action, we discuss the potential of their combined use for implementation research. We note ways in which Normalisation Process Theory and Participatory Learning and Action are congruent and may therefore be used as heuristic devices to explore, better understand and support implementation. We also provide examples of their use in our own research programme about community involvement in primary healthcare. Conclusions: Normalisation Process Theory alone has, to date, offered useful explanations for the success or otherwise of implementation projects post-implementation. We argue that Normalisation Process Theory can also be used to prospectively support implementation journeys. Furthermore, Normalisation Process Theory and Participatory Learning and Action can be used together so that interventions to support implementation work are devised and enacted with the expertise of key stakeholders. We propose that the specific combination of this theory and methodology possesses the potential, because of their combined heuristic force, to offer a more effective means of supporting implementation projects than either one might do on its own, and of providing deeper understandings of implementation contexts, rather than merely describing change.</t>
  </si>
  <si>
    <t>Times Cited in Web of Science Core Collection: 23 Total Times Cited: 23 Cited Reference Count: 73 | RAYYAN-INCLUSION: {"Carolyn"=&gt;"Excluded"} | RAYYAN-EXCLUSION-REASONS: wrong date</t>
  </si>
  <si>
    <t>10.1186/s12913-016-1587-z</t>
  </si>
  <si>
    <t>Primary healthcare;participatory learning &amp; action research;Normalisation process theory;Implementation research;Theoretical frameworks;COMPLEX INTERVENTIONS;PAIN MANAGEMENT;OLDER-PEOPLE;DISSEMINATION;COMMUNITIES;IMPROVEMENT;DIFFUSION;FRAMEWORK;BEHAVIOR;LESSONS;Research Design;Health Services Research</t>
  </si>
  <si>
    <t>rayyan-388371327</t>
  </si>
  <si>
    <t>Menopausal symptoms in the Southwest United States: A cross-sectional survey of women from areas with different socioeconomic resources</t>
  </si>
  <si>
    <t>Maturitas</t>
  </si>
  <si>
    <t>1873-4111     0378-5122</t>
  </si>
  <si>
    <t>45998</t>
  </si>
  <si>
    <t>De Mello, A. and Chavez, A. and Mukarram, M. and Buras, M. R. and Kling, J. M.</t>
  </si>
  <si>
    <t>https://www.embase.com/search/results?subaction=viewrecord&amp;id=L2014525930&amp;from=export     http://dx.doi.org/10.1016/j.maturitas.2021.08.110</t>
  </si>
  <si>
    <t>A. De Mello, 13400 E. Shea Blvd., Scottsdale, AZ, United States</t>
  </si>
  <si>
    <t>Objective: Menopausal symptoms may differ by geography and ethnicity, but the impact of socioeconomic factors is less clear. The purpose of this study was to compare menopausal symptoms in women from areas of Arizona with different socioeconomic resources. Study design: Women aged 40â€“65 years in two cohorts were surveyed: (1) Phoenix women attending either a clinic for patients who are uninsured or a clinic for people experiencing homelessness; and (2) Scottsdale women living in zip codes with higher average income and neighborhood advantage (surveyed by mail). Surveys included the Greene Climacteric Scale (GCS) and demographic questions. Main outcome measures: GCS score by domain and subdomain, corrected for age, race, menopause stage and menopausal hormone therapy (HT). Results: Phoenix participants (N = 104) were 51.2 years old (SD 6.45), Hispanic (54.4%), White (28.2%) or African American (8.7%), and uninsured (53.0%). Scottsdale participants (N = 151) were 52.6 years old (SD 5.52), mostly White (94.7%) and insured (100%). Three percent of Phoenix women were on HT vs. 23.3% in Scottsdale (p &lt; 0.001). Multivariate analysis revealed higher total GCS scores in the Phoenix vs. Scottsdale cohort (39.13 vs 30.14, p &lt; 0.001), which was also seen in the psychological and somatic domains, as well as the anxiety and depression subdomains. No statistically significant differences were seen in the vasomotor or sexual dysfunction domains. Conclusion: In a group of women living in Arizona from distinct socioeconomic areas, significant differences were demonstrated in menopausal symptom bother specifically with hgiher psychological and somatic symptoms in women who were uniunsured or experiencing homelessness independent of age, race, menopause stage and HT use. Future studies controlling for co-morbidities associated with lower socioeconomic status such as depression would provide further insight into this population of midlife women.</t>
  </si>
  <si>
    <t>L2014525930     2021-09-17     2022-09-08 | RAYYAN-INCLUSION: {"Carolyn"=&gt;"Excluded"}</t>
  </si>
  <si>
    <t>10.1016/j.maturitas.2021.08.110</t>
  </si>
  <si>
    <t>adult;African American;Arizona;article;cohort analysis;controlled study;cross-sectional study;demography;female;health care survey;health disparity;Hispanic;homelessness;human;major clinical study;male;medicaid;medically uninsured;menopausal syndrome;menopause;middle aged;sexual dysfunction;social status;socioeconomics;Cross-Sectional Studies;Menopause;United States;Health Resources;Cesarean Section</t>
  </si>
  <si>
    <t>rayyan-388371317</t>
  </si>
  <si>
    <t>A Profile of Psychiatric In-Patient Admissions With No Fixed Abode (NFA) 2007-2016</t>
  </si>
  <si>
    <t>Ir Med J</t>
  </si>
  <si>
    <t>0332-3102 (Print)     0332-3102</t>
  </si>
  <si>
    <t>853</t>
  </si>
  <si>
    <t>Daly, A. and Craig, S. and E, O' Sullivan</t>
  </si>
  <si>
    <t>Health Research Board, Dublin     School of Social Work and Social Policy, Trinity College Dublin</t>
  </si>
  <si>
    <t>Aims This paper examines admissions for the last ten years for those recorded as of no fixed abode (NFA) on the National Psychiatric In-Patient Reporting System (NPIRS). Methods The Health Research Boardâ€™s (HRB) NPIRS data were analysed using SPSS to develop an overview of admissions with NFA recorded for the years 2007-2016 (n=2,176). Results In the period 2007-2016 there were 2,176 admissions with NFA recorded. In that 10-year period there was a 44% increase in admissions with NFA from 188 in 2007 to 271 in 2016. The analysis shows that the characteristics of this cohort have remained largely unchanged in the 10 years; almost three-quarters (1,598; 73.4%) were male, almost half (1,068; 49.1%) were less than 35 years of age and three-quarters (1,638; 75.2%) were less than 45 years. Three-quarters (1,643; 75.5%) were single and a similar proportion was unemployed (1,640; 75.4%). In addition, the highest proportion had a diagnosis of schizophrenia (621; 28.5%) followed by drugs/alcohol disorders (590; 27.1%). These characteristics are consistent with the single â€˜chronically homelessâ€™ people described in the literature. Discussion The paper concludes the need to use routinely collected data to help understand and address the need of specific homeless sub-groups particularly those on institutional circuits that include psychiatric in-patient facilities. To enable this it recommends the implementation of the individual health identifier as a matter of urgency.</t>
  </si>
  <si>
    <t>Daly, A     Craig, S     O' Sullivan, E     Journal Article     Ireland     Ir Med J. 2019 Jan 15;112(1):853. | RAYYAN-INCLUSION: {"Carolyn"=&gt;"Included"} | RAYYAN-LABELS: Health care - Use (Psychiatric)</t>
  </si>
  <si>
    <t>Adult;Age Factors;Alcoholism/epidemiology;Female;Homeless Persons/statistics &amp; numerical data;Humans;Ireland/epidemiology;Male;Mental Disorders/*epidemiology;Middle Aged;Patient Admission/*statistics &amp; numerical data;Schizophrenia/epidemiology;Sex Factors;Substance-Related Disorders/epidemiology;Time Factors;Patient Admission</t>
  </si>
  <si>
    <t>rayyan-388371329</t>
  </si>
  <si>
    <t>Risk factors for progression to regular injection drug use among street-involved youth in a Canadian setting</t>
  </si>
  <si>
    <t>468-472</t>
  </si>
  <si>
    <t>DeBeck, K. and Kerr, T. and Marshall, B. D. L. and Simo, A. and Montaner, J. and Wood, E.</t>
  </si>
  <si>
    <t>https://www.scopus.com/inward/record.uri?eid=2-s2.0-84887016228&amp;doi=10.1016%2fj.drugalcdep.2013.07.008&amp;partnerID=40&amp;md5=fce38898ba3d572dd7654bf3e9a1b4ae</t>
  </si>
  <si>
    <t>British Columbia Centre for Excellence in HIV/AIDS, Canada     School of Public Policy, Simon Fraser University, Canada     Division of AIDS, Department of Medicine, University of British Columbia, Canada     Department of Epidemiology, Public Health Program, Brown University, United States</t>
  </si>
  <si>
    <t>Background: Street-involved youth are at high risk for experimenting with injection drug use; however, little attention has been given to identifying the factors that predict progression to on-going injecting. Methods: Logistic regression was used to identify factors associated with progression to injecting weekly on a regular basis among a Canadian cohort of street-involved youth. Results: Among our sample of 405 youth who had initiated injecting at baseline or during study observation, the median age was 22 years (interquartile range [IQR]. = 21-24), and 72% (293) reported becoming a regular injector at some point after their first injection experience. Of these, the majority (n= 186, 63%) reported doing so within a month of initiating injection drug use. In multivariate analysis, the drug used at the first injection initiation event (opiates vs. cocaine vs. methamphetamine vs. other; all p&gt;. 0.05) was not associated with progression; however, younger age at first injection (adjusted odds ratio [AOR]. = 1.13), a history of childhood physical abuse (AOR. = 1.81), prior regular use of the drug first injected (AOR. = 1.77), and having a sexual partner present at the first injection event (AOR. = 2.65) independently predicted progression to regular injecting. Conclusion: These data highlight how quickly youth progress to become regular injectors after experimentation. Findings indicate that addressing childhood trauma and interventions such as evidence-based youth focused addiction treatment that could prevent or delay regular non-injection drug use, may reduce progression to regular injection drug use among this population. Â© 2013 Elsevier Ireland Ltd.</t>
  </si>
  <si>
    <t>Cited By :30     Export Date: 18 November 2022     CODEN: DADED     Correspondence Address: DeBeck, K.; BC Centre for Excellence in HIV/AIDS, 608-1081 Burrard Street, Vancouver, BC V6Z 1Y6, Canada; email: uhri-kd@cfenet.ubc.ca | RAYYAN-INCLUSION: {"Carolyn"=&gt;"Excluded"}</t>
  </si>
  <si>
    <t>10.1016/j.drugalcdep.2013.07.008</t>
  </si>
  <si>
    <t>Injection drug use;Injection initiation;Injection prevention;Physical abuse;Street-involved youth;3,4 methylenedioxymethamphetamine;adrenalin;alcohol;cocaine;codeine;diamorphine;hydromorphone;illicit drug;ketamine;methamphetamine;methylphenidate;morphine;n,n dimethyltryptamine;opiate;pentazocine;phencyclidine;steroid;adult;article;Canadian;cohort analysis;disease course;drug abuse;drug administration;drug use;ethnic group;female;human;juvenile;major clinical study;male;priority journal;prospective study;risk factor;sexuality;Age Factors;Analysis of Variance;British Columbia;Canada;Child;Child Abuse;Cohort Studies;Disease Progression;Homeless Youth;Humans;Logistic Models;Odds Ratio;Risk Factors;Sexual Partners;Socioeconomic Factors;Substance Abuse, Intravenous;Young Adult;Adolescent</t>
  </si>
  <si>
    <t>rayyan-388371330</t>
  </si>
  <si>
    <t>HIV outbreaks among people who inject drugs in Europe, North America, and Israel</t>
  </si>
  <si>
    <t>Lancet HIV</t>
  </si>
  <si>
    <t>2352-3018</t>
  </si>
  <si>
    <t>e434-e442</t>
  </si>
  <si>
    <t>Des Jarlais, D. C. and Sypsa, V. and Feelemyer, J. and Abagiu, A. O. and Arendt, V. and Broz, D. and Chemtob, D. and Seguin-Devaux, C. and Duwve, J. M. and Fitzgerald, M. and Goldberg, D. J. and Hatzakis, A. and Jipa, R. E. and Katchman, E. and Keenan, E. and Khan, I. and Konrad, S. and McAuley, A. and Skinner, S. and Wiessing, L.</t>
  </si>
  <si>
    <t>College of Global Public Health, New York University, New York, NY, USA. Electronic address: don.desjarlais@nyu.edu.     Department of Hygiene, Epidemiology and Medical Statistics, National and Kapodistrian University of Athens, Athens, Greece.     College of Global Public Health, New York University, New York, NY, USA.     National Institute for Infectious Diseases, Bucharest, Romania.     Service National des Maladies Infectieuses, Centre Hospitalier de Luxembourg, Luxembourg, USA.     Centers for Disease Control and Prevention, Atlanta, GA, USA.     Department of Tuberculosis and AIDS, Ministry of Health, Jerusalem, Israel; Faculty of Medicine, Hebrew University-Hadassah Medical School, Braun School of Public Health and Community Medicine, Jerusalem, Israel.     Department of Infection and Immunity, Luxembourg Institute of Health, Esch sur Alzette, Luxembourg.     Richard M Fairbanks School of Public Health, Indianapolis, IN, USA.     Health Services Executive, Dublin, Ireland.     NHS National Services Scotland, Glasgow, UK.     Department of Hygiene, Epidemiology and Medical Statistics, National and Kapodistrian University of Athens, Athens, Greece; NHS National Services Scotland, Glasgow, UK.     Infectious Diseases Unit, Tel Aviv Sourasky Medical Centre and Sackler School of Medicine, Tel Aviv University, Tel Aviv, Israel.     First Nations and Inuit Health Branch, Indigenous Services Canada, Regina, SK, Canada.     NHS National Services Scotland, Glasgow, UK; School of Health and Life Sciences, Glasgow Caledonian University, Glasgow, UK.     College of Medicine, University of Saskatchewan, Saskatoon, SK, Canada.     European Monitoring Centre for Drugs and Drug Addiction, Lisbon, Portugal.</t>
  </si>
  <si>
    <t>During 2011-16, HIV outbreaks occurred among people who inject drugs (PWID) in Canada (southeastern Saskatchewan), Greece (Athens), Ireland (Dublin), Israel (Tel Aviv), Luxembourg, Romania (Bucharest), Scotland (Glasgow), and USA (Scott County, Indiana). Factors common to many of these outbreaks included community economic problems, homelessness, and changes in drug injection patterns. The outbreaks differed in size (from under 100 to over 1000 newly reported HIV cases among PWID) and in the extent to which combined prevention had been implemented before, during, and after the outbreaks. Countries need to ensure high coverage of HIV prevention services and coverage higher than the current UNAIDS recommendation might be needed in areas in which short acting drugs are injected. In addition, monitoring of PWID with special attention for changing drug use patterns, risk behaviours, and susceptible subgroups (eg, PWID experiencing homelessness) needs to be in place to prevent or rapidly detect and contain new HIV outbreaks.</t>
  </si>
  <si>
    <t>2352-3018     Des Jarlais, Don C     Sypsa, Vana     Feelemyer, Jonathan     Abagiu, Adrian O     Arendt, Vic     Broz, Dita     Chemtob, Daniel     Seguin-Devaux, Carole     Duwve, Joan M     Fitzgerald, Margaret     Goldberg, David J     Hatzakis, Angelos     Jipa, Raluca E     Katchman, Eugene     Keenan, Eamon     Khan, Ibrahim     Konrad, Stephanie     McAuley, Andrew     Skinner, Stuart     Wiessing, Lucas     R01 DA003574/DA/NIDA NIH HHS/United States     Journal Article     Research Support, N.I.H., Extramural     Review     Netherlands     Lancet HIV. 2020 Jun;7(6):e434-e442. doi: 10.1016/S2352-3018(20)30082-5. | RAYYAN-INCLUSION: {"Carolyn"=&gt;"Excluded"}</t>
  </si>
  <si>
    <t>10.1016/s2352-3018(20)30082-5</t>
  </si>
  <si>
    <t>*Disease Outbreaks;Europe/epidemiology;Female;HIV Infections/*epidemiology;Health Services Accessibility/statistics &amp; numerical data;Homeless Persons/statistics &amp; numerical data;Humans;Israel/epidemiology;Male;North America/epidemiology;Socioeconomic Factors;Substance Abuse, Intravenous/*epidemiology;North America;Disease Outbreaks;Europe;Israel;HIV-1</t>
  </si>
  <si>
    <t>rayyan-388371331</t>
  </si>
  <si>
    <t>Polysubstance use among youth experiencing homelessness: The role of trauma, mental health, and social network composition</t>
  </si>
  <si>
    <t>DiGuiseppi, G. T. and Davis, J. P. and Christie, N. C. and Rice, E.</t>
  </si>
  <si>
    <t>https://www.embase.com/search/results?subaction=viewrecord&amp;id=L2007545623&amp;from=export     http://dx.doi.org/10.1016/j.drugalcdep.2020.108228</t>
  </si>
  <si>
    <t>G.T. DiGuiseppi, University of Southern California, Suzanne Dworak-Peck School of Social Work, 669 W. 34th St., Los Angeles, CA, United States</t>
  </si>
  <si>
    <t>Background: Substance use is common among youth experiencing homelessness (YEH). However, less is known about the use of multiple substances (polysubstance use), or factors associated with polysubstance use among YEH. The present study sought to identify subgroups of YEH based on their recent polysubstance use behavior, and investigate traumatic experiences, mental health and social network composition as predictors. Methods: YEH (N = 1,032; Mage = 21.3) from three drop-in centers in Los Angeles completed an in-person survey and social network interview between October 2011 and June 2013. Latent class analysis (LCA) was used to identify subgroups of youth based on nine types of substance use in the past 30 days; latent class logistic regression was used to identify variables associated with class membership. Results: Five polysubstance use classes were identified: heavy alcohol and marijuana (33.6 %), illicit drug use (4.9 %), high all polysubstance use (14.9 %), primarily marijuana (18.1 %), and low use (28.5 %). Relative to the low use class, traumatic experiences were associated with membership in every polysubstance use class. Suicide attempts were associated with membership in the high all class (OR = 9.41). Number of substance-using, homeless network members was associated with membership in the heavy alcohol and marijuana use class (OR = 1.35). Number of non-substance-using network members (homeless [OR = 0.29] and housed [OR = 0.73]) was associated with lower odds of membership in the high all class. Conclusions: Distinct groups of YEH can be identified by their recent polysubstance use patterns. Traumatic experiences, suicidality, and social network composition are important correlates of polysubstance use among YEH.</t>
  </si>
  <si>
    <t>L2007545623     2020-08-26     2020-10-01 | RAYYAN-INCLUSION: {"Carolyn"=&gt;"Excluded"}</t>
  </si>
  <si>
    <t>10.1016/j.drugalcdep.2020.108228</t>
  </si>
  <si>
    <t>adult;alcohol consumption;article;cannabis use;Center for Epidemiological Studies Depression Scale;controlled study;demography;depression;descriptive research;drug use;female;homelessness;human;illicit drug use;injury;interview;latent class analysis;logistic regression analysis;male;mental health;polysubstance use;posttraumatic stress disorder;priority journal;risk factor;social network;substance use;suicide;youth experiencing homelessness;Social Support;Adolescent</t>
  </si>
  <si>
    <t>rayyan-388371333</t>
  </si>
  <si>
    <t>A review of the interplay between tuberculosis and mental health</t>
  </si>
  <si>
    <t>GENERAL HOSPITAL PSYCHIATRY</t>
  </si>
  <si>
    <t>0163-8343     1873-7714 J9 - GEN HOSP PSYCHIAT</t>
  </si>
  <si>
    <t>398-406</t>
  </si>
  <si>
    <t>Doherty, A. M. and Kelly, J. and McDonald, C. and O'Dywer, A. M. and Keane, J. and Cooney, J.</t>
  </si>
  <si>
    <t>Kings Coll Hosp London, London SE5 9RS, England     St Patricks Univ Hosp, Dublin 8, Ireland     St James Hosp, Dept Pharm, Dublin 8, Ireland     St James Hosp, Dept Psychol Med, Dublin 8, Ireland     St James Hosp, Dublin 8, Ireland</t>
  </si>
  <si>
    <t>Aims: Tuberculosis and mental illness share common risk factors including homelessness, HIV positive serology, alcohol/substance abuse and migrant status leading to frequent comorbidity. We sought to generate a comprehensive literature review that examines the complex relationship between tuberculosis and mental illness. Methods: A literature search was conducted in MedLine, Ovid and Psychinfo, with further examination of the references of these articles. In total 316 articles were identified. It was not possible to conduct a formal meta-analysis due to the absence of randomised controlled data. Results: Rates of mental illness of up to 70% have been identified in tuberculosis patients. Medications used in the treatment of common mental illnesses, such as depression, may have significant interactions with anti-tuberculosis agents, especially isoniazid and increasingly linezolid. Many medications used in the treatment of tuberculosis can have significant adverse psychiatric effects and some medications such as rifampicin may reduce the effective doses of anti-psychotics y their enzyme induction actions. Treatment with agents such as cycloserine has been associated with depression, and there have been reported cases of psychosis with most anti-tuberculous agents. Mental illness and substance abuse may also affect compliance with treatment, with attendant public health concerns. Conclusions: As a result of the common co-morbidity of mental illness and tuberculosis, it is probable that physicians will encounter previously undiagnosed mental illness among patients with tuberculosis. Similarly, psychiatrists are likely to meet tuberculosis among their patients. It is important that both psychiatrists and physicians are aware of the potential for interactions between the drugs used to treat tuberculosis and psychiatric conditions. Crown Copyright (C) 2013 Published by Elsevier Inc. All rights reserved.</t>
  </si>
  <si>
    <t>Times Cited in Web of Science Core Collection: 76 Total Times Cited: 79 Cited Reference Count: 206 | RAYYAN-INCLUSION: {"Carolyn"=&gt;"Excluded"} | RAYYAN-EXCLUSION-REASONS: wrong country</t>
  </si>
  <si>
    <t>10.1016/j.genhosppsych.2013.03.018</t>
  </si>
  <si>
    <t>Tuberculosis;Psychiatry;Depression;Psychosis;SEROTONIN-REUPTAKE INHIBITORS;MULTIDRUG-RESISTANT TUBERCULOSIS;OBSESSIVE-COMPULSIVE DISORDER;ISONIAZID-INDUCED PSYCHOSIS;REDUCES PLASMA-CONCENTRATIONS;COGNITIVE-BEHAVIORAL THERAPY;INDUCED METHADONE WITHDRAWAL;N-METHYLGLYCINE SARCOSINE;TRANSPORTER-I INHIBITOR;OF-THE-LITERATURE</t>
  </si>
  <si>
    <t>rayyan-388371328</t>
  </si>
  <si>
    <t>The administration of naloxone: Social care worker perspectives and experiences</t>
  </si>
  <si>
    <t>Deacy, J. J. P. and Houghton, F.</t>
  </si>
  <si>
    <t>https://www.embase.com/search/results?subaction=viewrecord&amp;id=L2003234220&amp;from=export</t>
  </si>
  <si>
    <t>F. Houghton, Department of Applied Social Science, Limerick Institute of Technology, Moylish, Limerick, Ireland</t>
  </si>
  <si>
    <t>L2003234220     2019-11-12     2019-11-14 | RAYYAN-INCLUSION: {"Carolyn"=&gt;"Included"} | RAYYAN-LABELS: Health care - Quality (Addiction),Health care - Access (Opioid treatment) | USER-NOTES: {"Carolyn"=&gt;["Perspective of workers on administering naloxone... not necessary health of homeless population?!"]}</t>
  </si>
  <si>
    <t>diamorphine;methadone;naloxone;alcohol consumption;article;burnout;drug misuse;drug overdose;health care personnel;health promotion;homeless person;human;interview;mental disease;mental health;opiate addiction;physical violence;semi structured interview;sexual violence;social care;social support;physiological stress;thematic analysis;training;Naloxone</t>
  </si>
  <si>
    <t>rayyan-388371335</t>
  </si>
  <si>
    <t>Improving access to epilepsy care for homeless patients in the Dublin Inner City: a collaborative quality improvement project joining hospital and community care</t>
  </si>
  <si>
    <t>BMJ Open Qual</t>
  </si>
  <si>
    <t>2399-6641</t>
  </si>
  <si>
    <t>Doran, E. and Barron, E. and Healy, L. and O'Connor, L. and Synnott, C. and C, NÃ­ Cheallaigh and Doherty, C.</t>
  </si>
  <si>
    <t>Neurology, Saint James's Hospital, Dublin, Ireland doranelisabeth@gmail.com.     Neurologie, Sankt Georg Hospital Group, Leipzig, Germany.     Primay Care, Safety Net Primary Care, Dublin, Ireland.     Clinical Nutrition, Saint James's Hospital, Dublin, Ireland.     Epilepsy Action Australia, Sydney, New South Wales, Australia.     Neurology, Saint James's Hospital, Dublin, Ireland.     Inclusion Health, Saint James's Hospital, Dublin, Ireland.     Clinincal Medicine, Trinity College Dublin, Dublin, Ireland.     Neurology, TCD, Dublin, Ireland.</t>
  </si>
  <si>
    <t>Homelessness is associated with significant psychosocial and health disparities. The rate of epilepsy among this cohort is eight times greater than that in the settled population, and the associated morbidity is higher due to lack of integrated care, difficulties with treatment adherence, substance abuse and poor social circumstances. There is a high rate of seizure-related death in homeless patients. Seizures are one of the most common neurological cause for emergency department presentation among this population. The aim of this quality improvement project was to use a multistakeholder co-production approach to design a new pathway of care for homeless patients with epilepsy to improve access to specialist epilepsy care and to strengthen the links between hospital and community teams who manage this population. After several years of observation, stakeholder engagement and numerous tests of change, we have created a new care pathway and developed bespoke tools for primary care providers and for physicians working in the emergency department to enable them to assess and manage patients as they present, as well as provide access to remote epilepsy specialist support.</t>
  </si>
  <si>
    <t>2399-6641     Doran, Elisabeth     Orcid: 0000-0003-0770-285x     Barron, Enda     Healy, Laura     O'Connor, Lorraine     Synnott, Cara     NÃ­ Cheallaigh, ClÃ­ona     Doherty, Colin     Journal Article     England     BMJ Open Qual. 2021 Apr;10(2):e001367. doi: 10.1136/bmjoq-2021-001367. | RAYYAN-INCLUSION: {"Carolyn"=&gt;"Included"} | RAYYAN-LABELS: Health care - Quality (epilepsy)</t>
  </si>
  <si>
    <t>10.1136/bmjoq-2021-001367</t>
  </si>
  <si>
    <t>Emergency Service, Hospital;*Epilepsy/epidemiology/therapy;*Homeless Persons;Hospitals;Humans;Quality Improvement;chronic disease management;healthcare quality improvement;patient-centred care;standards of care;Epilepsy</t>
  </si>
  <si>
    <t>rayyan-388371337</t>
  </si>
  <si>
    <t>Factors associated with skin and soft tissue infections among people who inject drugs in the United Kingdom: A comparative examination of data from two surveys</t>
  </si>
  <si>
    <t>Doran, J. and Harris, M. and Hope, V. D. and Wright, T. and Edmundson, C. and Sinka, K. and Heinsbroek, E.</t>
  </si>
  <si>
    <t>https://www.embase.com/search/results?subaction=viewrecord&amp;id=L2006132649&amp;from=export     http://dx.doi.org/10.1016/j.drugalcdep.2020.108080</t>
  </si>
  <si>
    <t>M. Harris, Social and Environmental Health Research, London School of Hygiene and Tropical Medicine, London, United Kingdom</t>
  </si>
  <si>
    <t>Background: People who inject drugs (PWID) are at high risk of injection-related skin and soft tissue infections (SSTI). If not treated promptly, these can lead to serious health complications, which are a considerable healthcare burden. Data from two community surveys, with different approaches, were used to assess SSTI prevalence and associated factors among PWID to inform intervention implementation. Methods: Data were analysed from two surveys, a national surveillance survey (n=2,874; 2017â€“18) of infections among PWID in the United Kingdom (UK) and an in-depth survey (n=455; 2018â€“19) of SSTI among PWID based in London, UK. Multivariable logistic regression models were constructed to ascertain the factors associated with self-reported SSTI. Results: High prevalence of SSTI were reported in both samples: 52 % of participants from the national surveillance survey reported having SSTI within the preceding 12 months and 65 % of the London sample reported a lifetime history of SSTI. The factors associated with SSTI in both surveys were similar, including older age; number of years injecting; number of attempts required to inject into the vein; injecting into the hands, feet, groin or neck and re-using or sharing needles/syringes. Conclusions: The number of PWID reporting SSTI in the UK is concerningly high. The two surveys used different recruitment approaches but found similar associations. We provide strong evidence of a relationship between venous access difficulty and SSTI. To stem the increase of SSTI and related complications in the UK, it is crucial that interventions attend to the underlying causes of venous damage among PWID.</t>
  </si>
  <si>
    <t>L2006132649     2020-06-11     2020-07-02 | RAYYAN-INCLUSION: {"Carolyn"=&gt;"Excluded"}</t>
  </si>
  <si>
    <t>10.1016/j.drugalcdep.2020.108080</t>
  </si>
  <si>
    <t>cocaine;diamorphine;adult;age distribution;arm;article;female;foot;hand;health survey;hepatitis C;homelessness;human;Human immunodeficiency virus prevalence;inguinal region;injection drug user;injection site;leg;major clinical study;male;medical history;middle aged;neck;needle sharing;population research;prevalence;priority journal;risk assessment;risk factor;self report;skin infection;soft tissue infection;United Kingdom;vein;Great Britain</t>
  </si>
  <si>
    <t>rayyan-388371338</t>
  </si>
  <si>
    <t>Substance use and homelessness among emergency department patients</t>
  </si>
  <si>
    <t>328-333</t>
  </si>
  <si>
    <t>Doran, K. M. and Rahai, N. and McCormack, R. P. and Milian, J. and Shelley, D. and Rotrosen, J. and Gelberg, L.</t>
  </si>
  <si>
    <t>https://www.embase.com/search/results?subaction=viewrecord&amp;id=L2000804028&amp;from=export     http://dx.doi.org/10.1016/j.drugalcdep.2018.04.021</t>
  </si>
  <si>
    <t>K.M. Doran, Department of Population Health, NYU School of Medicine, 227 E. 30th Street, New York, NY, United States</t>
  </si>
  <si>
    <t>Background: Homelessness and substance use often coexist, resulting in high morbidity. Emergency department (ED) patients have disproportionate rates of both homelessness and substance use, yet little research has examined the overlap of these issues in the ED setting. We aimed to characterize alcohol and drug use in a sample of homeless vs. non-homeless ED patients. Methods: A random sample of urban hospital ED patients were invited to complete an interview regarding housing, substance use, and other health and social factors. We compared substance use characteristics among patients who did vs. did not report current literal (streets/shelter) homelessness. Additional analyses were performed using a broader definition of homelessness in the past 12-months. Results: Patients who were currently homeless (n = 316, 13.7%) versus non-homeless (n = 1,993, 86.3%) had higher rates of past year unhealthy alcohol use (44.4% vs. 30.5%, p &lt;.0001), any drug use (40.8% vs. 18.8%, p &lt;.0001), heroin use (16.7% vs. 3.8%, p &lt;.0001), prescription opioid use (12.5% vs. 4.4%, p &lt;.0001), and lifetime opioid overdose (15.8% vs. 3.7%, p &lt;.0001). In multivariable analyses, current homelessness remained significantly associated with unhealthy alcohol use, AUDIT scores among unhealthy alcohol users, any drug use, heroin use, and opioid overdose; past 12-month homelessness was additionally associated with DAST-10 scores among drug users and prescription opioid use. Conclusions: Patients experiencing homelessness have higher rates and greater severity of alcohol and drug use than other ED patients across a range of measures. These findings have implications for planning services for patients with concurrent substance use and housing problems.</t>
  </si>
  <si>
    <t>L2000804028     2018-06-04     2018-10-01 | RAYYAN-INCLUSION: {"Carolyn"=&gt;"Excluded"} | RAYYAN-LABELS: Health care - Use (ED),Psychiatric health condition - Substance misuse | RAYYAN-EXCLUSION-REASONS: wrong country</t>
  </si>
  <si>
    <t>10.1016/j.drugalcdep.2018.04.021</t>
  </si>
  <si>
    <t>diamorphine;opiate;adult;alcohol consumption;article;cohort analysis;correlational study;DAST 10 score;emergency ward;female;homelessness;human;intoxication;major clinical study;male;middle aged;prescription;priority journal;prospective study;risk factor;scoring system;substance use;urban area;Emergency Service, Hospital;Emergencies</t>
  </si>
  <si>
    <t>rayyan-388371339</t>
  </si>
  <si>
    <t>How to help homeless youth suffering from first episode psychosis and substance use disorders? The creation of a new intensive outreach intervention team</t>
  </si>
  <si>
    <t>603-612</t>
  </si>
  <si>
    <t>DorÃ©-Gauthier, V. and CÃ´tÃ©, H. and Jutras-Aswad, D. and Ouellet-Plamondon, C. and Abdel-Baki, A.</t>
  </si>
  <si>
    <t>https://www.embase.com/search/results?subaction=viewrecord&amp;id=L2001534698&amp;from=export     http://dx.doi.org/10.1016/j.psychres.2019.01.076</t>
  </si>
  <si>
    <t>A. Abdel-Baki, CHUM, 1000 Rue St-Denis, MontrÃ©al, QuÃ©bec, Canada</t>
  </si>
  <si>
    <t>In Canada, about 6,000 youth are homeless every night, many of whom suffer from addiction and psychotic disorders. To facilitate the exit out of homelessness, access to care and to improve psychosis and addiction outcomes, a new intensive outreach intervention team (EQIIP SOL) was created in Montreal (2012). It offers intensive outreach services dedicated to homeless youth suffering from first episode psychosis and addiction (HYFEPA) in addition to an early psychosis intervention service (EIS) in collaboration with the Addiction Psychiatry Unit. Our aim is to describe the characteristics, clinical, functional and housing outcomes of HYFEPA followed by EQIIP SOL. This two years long prospective longitudinal study with all HYFEPA (n = 42) admitted to EQIIP SOL between 2012â€“2015 reports at multiple time points, clinical (CGI, GAF), functional (SOFAS, work/study, housing autonomy) and substance use disorder (DUS, AUS) outcomes and acute services use (hospitalizations, emergency room visits). We observed that, at baseline, HYFEPA showed poor prognostic factors (eg. cluster B personality, substance use disorders, legal problems, childhood trauma and lower education level). The majority reached housing stability after 6 months and their functioning and illness severity improved with time. This suggests that HYFEPA improve with an intensive outreach intervention team integrated to an EIS.</t>
  </si>
  <si>
    <t>L2001534698     2019-02-08     2019-02-12 | RAYYAN-INCLUSION: {"Carolyn"=&gt;"Excluded"}</t>
  </si>
  <si>
    <t>10.1016/j.psychres.2019.01.076</t>
  </si>
  <si>
    <t>adult;article;clinical article;clinical feature;disease association;disease severity;drug dependence;female;follow up;functional status;homeless youth;human;intervention study;longitudinal study;male;outcome assessment;priority journal;prognosis;prospective study;psychosis;risk factor;trend study;young adult;Psychotic Disorders;Adolescent;Substance-Related Disorders</t>
  </si>
  <si>
    <t>rayyan-388371340</t>
  </si>
  <si>
    <t>Behavioral and Health Outcomes for HIV plus Young Transgender Women (YTW) Linked To and Engaged in Medical Care</t>
  </si>
  <si>
    <t>LGBT HEALTH</t>
  </si>
  <si>
    <t>2325-8292     2325-8306 J9 - LGBT HEALTH</t>
  </si>
  <si>
    <t>162-167</t>
  </si>
  <si>
    <t>Dowshen, N. and Matone, M. and Luan, X. Q. and Lee, S. and Belzer, M. and Fernandez, M. I. and Rubin, D. and Adolescent Med Trials Network, H. I. V.</t>
  </si>
  <si>
    <t>Childrens Hosp Philadelphia, Craig Dalsimer Div Adolescent Med, Philadelphia, PA 19104 USA     Childrens Hosp Philadelphia, PolicyLab, Philadelphia, PA 19104 USA     Univ Penn, Dept Pediat, Perelman Sch Med, Philadelphia, PA 19104 USA     Childrens Hosp Los Angeles, Div Adolescent Med, Los Angeles, CA 90027 USA     Univ So Calif, Keck Sch Med, Dept Pediat &amp; Internal Med, Los Angeles, CA 90033 USA     Nova SE Univ, Coll Osteopath Med, Ft Lauderdale, FL 33314 USA</t>
  </si>
  <si>
    <t>We describe health and psychosocial outcomes of HIV+ young transgender women (YTW) engaged in care across the United States. When compared to other behaviorally infected youth (BIY), YTW reported higher rates of unemployment (25% vs. 19%), limited educational achievement (42% vs 13%), and suboptimal ART adherence (51% vs. 30%). There was no difference in likelihood of having a detectable viral load (38% vs. 39%) between groups. However, particular isolating psychosocial factors (unstable housing, depression, and lack of social support for attending appointments) increased predicted probability of viral detection to a greater extent among YTW that may have important health implications for this marginalized youth population.</t>
  </si>
  <si>
    <t>Times Cited in Web of Science Core Collection: 34 Total Times Cited: 34 Cited Reference Count: 28 | RAYYAN-INCLUSION: {"Carolyn"=&gt;"Excluded"}</t>
  </si>
  <si>
    <t>10.1089/lgbt.2014.0062</t>
  </si>
  <si>
    <t>access to care;gender identity;HIV;AIDS;LGBT youth;transgender;RISK BEHAVIORS;YOUTH;BARRIERS;RETENTION;MULTIPLE;LIVES;Health Behavior</t>
  </si>
  <si>
    <t>rayyan-388371336</t>
  </si>
  <si>
    <t>Computed tomography and emergency department frequency in homeless patients with seizures</t>
  </si>
  <si>
    <t>Seizure</t>
  </si>
  <si>
    <t>1059-1311</t>
  </si>
  <si>
    <t>72-74</t>
  </si>
  <si>
    <t>Doran, E. M. and Stanila, R. M. and Healy, L. A. and Hynes, S. F. and Doherty, C. P.</t>
  </si>
  <si>
    <t>St James Hospital, Dublin, Ireland; St Georg Krankenhaus, Leipzig, Germany. Electronic address: doranelisabeth@gmail.com.     St James Hospital, Dublin, Ireland.     Academic Unit of Neurology Trinity College, Dublin, Ireland; FutureNeuro; an SFI Research Centre for Rare and Chronic Diseases, at RCSI, Dublin, Ireland.</t>
  </si>
  <si>
    <t>Seizures are a common presentation to emergency departments in homeless patients. Seizures and epilepsy are often poorly managed in homeless patients. In this retrospective study, conducted in a large urban university hospital; we compared the number emergency department presentations and associated head computed tomography studies in a cohort of 88 homeless patients with seizures to an age and gender-matched housed cohort of patients over a five-year period. We found that homeless patients had a significantly increased number of presentations to the emergency department and a significantly higher number of head computed tomography, with a resulting increase in radiation exposure.</t>
  </si>
  <si>
    <t>1532-2688     Doran, Elisabeth M     Stanila, Raluca M     Healy, Laura A     Hynes, Sinead Fm     Doherty, Colin P     Journal Article     England     Seizure. 2021 Oct;91:72-74. doi: 10.1016/j.seizure.2021.05.021. Epub 2021 May 31. | RAYYAN-INCLUSION: {"Carolyn"=&gt;"Included"} | RAYYAN-LABELS: Health care - Use (epilepsy)</t>
  </si>
  <si>
    <t>10.1016/j.seizure.2021.05.021</t>
  </si>
  <si>
    <t>Emergency Service, Hospital;*Homeless Persons;Humans;Retrospective Studies;Seizures/diagnostic imaging/epidemiology;Tomography, X-Ray Computed;Computed tomography;Emergency department;Epilepsy;Homelessness;Seizures;Emergencies</t>
  </si>
  <si>
    <t>rayyan-388371342</t>
  </si>
  <si>
    <t>Association between harm reduction intervention uptake and skin and soft tissue infections among people who inject drugs</t>
  </si>
  <si>
    <t>91-97</t>
  </si>
  <si>
    <t>Dunleavy, K. and Munro, A. and Roy, K. and Hutchinson, S. and Palmateer, N. and Knox, T. and Goldberg, D. and Taylor, A.</t>
  </si>
  <si>
    <t>https://www.embase.com/search/results?subaction=viewrecord&amp;id=L614850668&amp;from=export     http://dx.doi.org/10.1016/j.drugalcdep.2017.01.020</t>
  </si>
  <si>
    <t>K. Dunleavy, School of Media, Culture and Society, University of the West of Scotland, Paisley, Scotland, United Kingdom</t>
  </si>
  <si>
    <t>Background Bacterial skin and soft tissue infections (SSTIs) are a health issue for people who inject drugs (PWID). There is a lack of evidence on the associations between harm reduction (HR) uptake and SSTIs. This paper examines the associations between the uptake of injecting equipment (IE) and opiate substitution treatment (OST) on SSTIs among PWID, and the injecting behaviours associated with having had an SSTI. This is the first large-scale, national study to examine the association between IE uptake and SSTIs. Methods A cross-sectional, voluntary and anonymous survey was undertaken with PWID recruited from pharmacies/agencies providing IE across mainland Scotland during 2013â€“2014. Participants were asked: if they had an SSTI within the past year; about their uptake of HR within the past 6 months (including needle/syringes (N/S), paraphernalia and OST); and about their frequency of injecting, sharing of IE and re-use of own N/S. Data from 1876 PWID who had reported injecting within the past 6 months were analysed. Findings In multivariate logistic regression, those with high combined IE-OST uptake (adjusted odds ratio [AOR] 0.614, 95% CI 0.458â€“0.823, pÂ =Â 0.001) and medium combined IE-OST uptake (AOR 0.725, 95% CI 0.546â€“0.962, pÂ =Â 0.026) had lower odds of having had an SSTI compared to those with low combined IE-OST uptake. Conclusions IE and OST uptake may reduce the level of SSTIs among PWID, suggesting increasing combined uptake may be beneficial. Nevertheless, a sizeable proportion of PWID with high HR uptake experienced SSTIs, suggesting the importance of other interventions.</t>
  </si>
  <si>
    <t>L614850668     2017-03-24     2017-04-07 | RAYYAN-INCLUSION: {"Carolyn"=&gt;"Excluded"}</t>
  </si>
  <si>
    <t>10.1016/j.drugalcdep.2017.01.020</t>
  </si>
  <si>
    <t>methadone;adult;alcoholism;anonymised data;article;bacterial skin disease;cross-sectional study;disease association;female;harm reduction;heroin dependence;high risk behavior;homelessness;human;intravenous drug abuse;major clinical study;male;multiple drug abuse;needle;needle sharing;opiate addiction;opiate substitution treatment;correctional facility;recycling;Scotland;soft tissue infection;syringe</t>
  </si>
  <si>
    <t>rayyan-388371341</t>
  </si>
  <si>
    <t>Role of phylogenetic analysis in epidemiological case definitions during an outbreak of HIV-1 in people who inject drugs in Ireland</t>
  </si>
  <si>
    <t>Virus Evolution</t>
  </si>
  <si>
    <t>2057-1577</t>
  </si>
  <si>
    <t>S9-S10</t>
  </si>
  <si>
    <t>Dunford, L. and Waters, A. and Neary, M. and Dean, J. and Giese, C. and Igoe, D. and Hurley, C. and O'Donnell, K. and Fitzgerald, M. and De Gascun, C.</t>
  </si>
  <si>
    <t>https://www.embase.com/search/results?subaction=viewrecord&amp;id=L623020681&amp;from=export</t>
  </si>
  <si>
    <t>L. Dunford, National Virus Reference Laboratory, University College Dublin, Dublin, Ireland</t>
  </si>
  <si>
    <t>In 2015, an upsurge in acute HIV-1 subtype B infections was observed in Ireland among people who inject drugs, the majority of whom was homeless. The epidemiological investigation identified a significant association with injection of a new cathinone derivative, colloquially known as 'snow blow'. Concatenated HIV-1 polymerase and protease partial gene sequences (881 nucleotides; n=48) were aligned with all subtype B patient sequences analysed at the NVRL from 2000 to 2015 (n=918) and appropriate reference sequences using Bioedit v7.05. A neighbour-joining guide tree was constructed under a Kimura-2-Parameter model. Directed by this initial analysis, a maximum likelihood tree was constructed with a smaller number of more related Irish reference sequences (n=274) under a HKY model of evolution and a gamma distribution. Statistical support was provided by bootstrapping with 1,000 replicates. Trees were constructed using PAUPâˆ—software version 4.0 beta10 and Mega version 7. The sequences from cases under investigation clustered within larger transmission networks of Irish people who inject drugs. More refined phylogenetic analyses confirmed that 79 per cent of the cases fell into four distinct clusters; cluster 1 (n=16), cluster 2 (n=16), cluster 3 (n=3), and cluster 4 (n=3), with high bootstrap support for each cluster (&gt;75 per cent). There were ten outliers which branched outside the four clusters. The phylogenetic analysis largely supported the epidemiological investigation and the majority of epidemiologically linked cases were found to be contained within the same genetic clusters. In addition, this analysis identified two further possible cases and also eliminated three more 'cases' from the outbreak. The present study highlighted the integral role that real-time phylogenetic analyses can play alongside extensive epidemiological investigations, assisting the clarification of epidemiological case definitions in temporal transmission network in a HIV outbreak investigation.</t>
  </si>
  <si>
    <t>L623020681     2018-07-18 | RAYYAN-INCLUSION: {"Carolyn"=&gt;"Included"} | RAYYAN-LABELS: Conference Abstract,Infectious Diseases - HIV,Psychiatric health condition - Substance misuse | USER-NOTES: {"Carolyn"=&gt;["uptick in HIV infections associated with snow blow. ", "Subject = phylogenetic analysis?"]}</t>
  </si>
  <si>
    <t>bootstrapping;conference abstract;human;Human immunodeficiency virus 1;Ireland;Irish (citizen);major clinical study;maximum likelihood method;nonhuman;phylogeny;Disease Outbreaks</t>
  </si>
  <si>
    <t>rayyan-388371344</t>
  </si>
  <si>
    <t>Increased risk of substance use and health-related problems among male homeless veterans</t>
  </si>
  <si>
    <t>e61</t>
  </si>
  <si>
    <t>Dunne, E. M. and Diggins, A. and Burrell, L. and Whitehead, N. E. and Latimer, W. W.</t>
  </si>
  <si>
    <t>https://www.embase.com/search/results?subaction=viewrecord&amp;id=L72176553&amp;from=export     http://dx.doi.org/10.1016/j.drugalcdep.2015.07.1084</t>
  </si>
  <si>
    <t>E.M. Dunne, Clinical and Health Psychology, University of Florida, Gainesville, FL, United States</t>
  </si>
  <si>
    <t>Aims: The present study sought to examine whether homeless veterans weremorelikely to report problems with addictions,mental health, and physical health compared to homeless non-veterans. Additionally, the study sought to compare emergency room utilization among veterans and non-veterans. Methods: Secondary data analyses was conducted on male homeless veterans and non-veterans (N= 372) enrolled in the Alachua County Point in Time (PIT) study in Gainesville, FL. Participants were recruited at a homeless shelter and completed a questionnaire on demographics and health variables, including addictions, mental health, and physical health. Additional questions included recent emergency room visits and whether participants needed treatment services that they were not receiving. The use of this data was approved by the university institutional review board. Results: Homeless veterans were more likely to report problems with addictions compared to homeless non-veterans (AOR = 6.29, 95%CI: 3.43-11.53, p &lt; .001). Veterans were also more likely to report mental health problems (AOR = 4.12, 95%CI: 2.43-6.53, p &lt; .001) and physical problems (AOR = 1.83, 95%CI: 1.08-3.09, p &lt; .01). Homeless veterans also had significantly greater odds than non-veterans of visiting a hospital emergency room in the past year (AOR = 1.73, 95%CI: 1.07-2.80, p &lt; .05). Conclusions: While much is known about the susceptibility of veterans for addiction and other health problems, our results reveal that over half of homeless veterans are presenting to hospital emergency rooms. This may be a missed opportunity for providing treatment and support.</t>
  </si>
  <si>
    <t>L72176553     2016-02-08 | RAYYAN-INCLUSION: {"Carolyn"=&gt;"Excluded"}</t>
  </si>
  <si>
    <t>10.1016/j.drugalcdep.2015.07.1084</t>
  </si>
  <si>
    <t>substance use;health;male;veteran;human;college;drug dependence;risk;emergency ward;addiction;mental health;hospital;data analysis;questionnaire;institutional review;university;Veterans</t>
  </si>
  <si>
    <t>rayyan-388371345</t>
  </si>
  <si>
    <t>The boy with Moyamoya: Strokes and a WISP of smoke</t>
  </si>
  <si>
    <t>A200</t>
  </si>
  <si>
    <t>Dyson, C. and Flinn, K. and O'Mahony, E. and Murphy, A. M.</t>
  </si>
  <si>
    <t>https://www.embase.com/search/results?subaction=viewrecord&amp;id=L628695316&amp;from=export     http://dx.doi.org/10.1136/archdischild-2019-epa.465</t>
  </si>
  <si>
    <t>C. Dyson, Department of Paediatrics, University Hospital Limerick, Limerick, Ireland</t>
  </si>
  <si>
    <t>Aims: Moyamoya is a rare progressive occlusive cerebrovascular disease, affecting both children and adults in a bimodal age pattern. The peak incidence in children is 7-10 years old and can present with a variety of clinical scenarios. Our aim is to describe the clinical presentation, management and outcome to date of a now 5 year old boy who was diagnosed with Moya Moya at 22 months of age. Methods: We report the presenting features, examinations findings and results of radiological images and laboratory investigations, treatment and natural history with regard to our now school age patient. Results: A 22 month old boy presented to the ED following a fall to one side and an episode of high pitched crying. He was afebrile with no recent temperatures or illnesses. His history was notable for a previous afebrile seizure at five months of age lasting over one hour, and recent concerns regarding developmental delay. He had previously had a normal MRI and CT brain, and a normal EEG. The seizure was eventually controlled on phenobarbitone, and an urgent CT brain showed frontal lobe ischaemia with chronic infarct in the left parietal lobe. He was transferred to Temple St Hospital and subsequently diagnosed with moyamoya. He attended Great Ormond Street Children's Hospital for several revascularisation surgeries. He was diagnosed with autism and a sensory processing disorder, and is fed via a gastrostomy tube. He is now five years old, and has been seizure free for several years. He is ambulant, with over 100 words and good comprehension. Conclusions: Our case highlights the success of multidisplinary input, sophisticated sub-specialist care, international expertise and devoted parenting in contributing to the quality of life, despite this devastating disease, in our young patient to date.</t>
  </si>
  <si>
    <t>L628695316     2019-08-01 | RAYYAN-INCLUSION: {"Carolyn"=&gt;"Excluded"}</t>
  </si>
  <si>
    <t>10.1136/archdischild-2019-epa.465</t>
  </si>
  <si>
    <t>phenobarbital;autism;case report;cerebrovascular accident;child;child parent relation;clinical article;comprehension;conference abstract;crying;developmental delay;electroencephalogram;frontal lobe;history;homeless youth;human;incidence;infant;infarction;male;moyamoya disease;nuclear magnetic resonance imaging;occlusive cerebrovascular disease;parietal lobe;preschool child;quality of life;revascularization;school child;smoke;stomach tube;Smoke;Smoking;Stroke</t>
  </si>
  <si>
    <t>rayyan-388371346</t>
  </si>
  <si>
    <t>Does opioid substitution treatment have a protective effect on the clinical manifestations of COVID-19? Comment on Br J Anaesth 2020; 125: e382â€“3</t>
  </si>
  <si>
    <t>British Journal of Anaesthesia</t>
  </si>
  <si>
    <t>1471-6771     0007-0912</t>
  </si>
  <si>
    <t>e114-e116</t>
  </si>
  <si>
    <t>Eagleton, M. and Stokes, S. and Fenton, F. and Keenan, E.</t>
  </si>
  <si>
    <t>https://www.embase.com/search/results?subaction=viewrecord&amp;id=L2010449142&amp;from=export     http://dx.doi.org/10.1016/j.bja.2020.11.027</t>
  </si>
  <si>
    <t>M. Eagleton, HSE National Drug Treatment Centre, Dublin, Ireland</t>
  </si>
  <si>
    <t>L2010449142     2021-01-27     2021-03-01 | RAYYAN-INCLUSION: {"Carolyn"=&gt;"Excluded"} | RAYYAN-LABELS: Health care - Use (Opioid),Infectious Diseases - Covid-19 | RAYYAN-EXCLUSION-REASONS: No empirical data | USER-NOTES: {"Carolyn"=&gt;["'One empirical observation' ... maybe??"]}</t>
  </si>
  <si>
    <t>10.1016/j.bja.2020.11.027</t>
  </si>
  <si>
    <t>antitussive agent;brain derived neurotrophic factor;buprenorphine;cannabinoid;diamorphine;methadone;morphine;mu opiate receptor;naloxone;opiate;reactive oxygen metabolite;adult respiratory distress syndrome;clinical feature;coronavirus disease 2019;coughing;critically ill patient;cytokine storm;drug misuse;hepatitis C;homelessness;human;Human immunodeficiency virus infection;immune system;incidence;inflammation;letter;lung function;major clinical study;mortality;multiple organ failure;opiate addiction;opiate substitution treatment;oxidative stress;priority journal;respiration depression;respiratory distress;Severe acute respiratory syndrome coronavirus 2;virus transmission;vulnerable population;Analgesics, Opioid</t>
  </si>
  <si>
    <t>rayyan-388371347</t>
  </si>
  <si>
    <t>The impact of buprenorphine/naloxone treatment on HIV risk behaviors among HIV-infected, opioid-dependent patients</t>
  </si>
  <si>
    <t>79-85</t>
  </si>
  <si>
    <t>Edelman, E. J. and Chantarat, T. and Caffrey, S. and Chaudhry, A. and O'Connor, P. G. and Weiss, L. and Fiellin, D. A. and Fiellin, L. E.</t>
  </si>
  <si>
    <t>Yale Univ, Sch Med, New Haven, CT 06520 USA     Yale Univ, Sch Publ Hlth, Ctr Interdisciplinary Res AIDS, New Haven, CT 06520 USA     New York Acad Med, New York, NY 10029 USA     Chase Brexton Hlth Care, Baltimore, MD 21201 USA</t>
  </si>
  <si>
    <t>Background: Opioid dependence is a major risk factor for HIV infection, however, the impact of buprenorphine/naloxone treatment on HIV risk behaviors among HIV-infected opioid-dependent patients is unknown. Methods: We conducted a longitudinal analysis of 303 HIV-infected opioid-dependent patients initiating buprenorphine/naloxone treatment. Outcomes included self-reported past 90-day needle-sharing and non-condom use. We assessed trends over the 12 months using the Cochran-Armitage trend test. Using generalized estimating equations, after multiple imputation, we determined factors independently associated with needle-sharing and non-condom use, including time-updated variables. We then conducted a mediation analysis to determine whether substance use explained the relationship between time since treatment initiation and needle-sharing. Results: Needle-sharing decreased from baseline to the fourth quarter following initiation of buprenorphine/naloxone (9% vs. 3%, p &lt; 0.001), while non-condom use did not (23% vs. 21%, p = 0.10). HIV risk behaviors did not vary based on the presence of a detectable HIV-1 RNA viral load. Patients who were homeless and used heroin, cocaine/amphetamines or marijuana were more likely to report needle-sharing. Heroin use fully mediated the relationship between time since treatment initiation and needle-sharing. Women, patients who identified as being gay/lesbian/bisexual, those married or living with a partner and who reported heroin or alcohol use were more likely to report non-condom use. Older patients were less likely to report non-condom use. Conclusions: While buprenorphine/naloxone is associated with decreased needle-sharing among HIV-infected opioid-dependent patients, sexual risk behaviors persist regardless of viral load. Targeted interventions to address HIV risk behaviors among HIV-infected opioid-dependent populations receiving buprenorphine/naloxone are needed. (C) 2014 Elsevier Ireland Ltd. All rights reserved.</t>
  </si>
  <si>
    <t>Times Cited in Web of Science Core Collection: 35 Total Times Cited: 35 Cited Reference Count: 51 | RAYYAN-INCLUSION: {"Carolyn"=&gt;"Excluded"} | RAYYAN-EXCLUSION-REASONS: wrong country</t>
  </si>
  <si>
    <t>10.1016/j.drugalcdep.2014.03.006</t>
  </si>
  <si>
    <t>Buprenorphine;HIV;Opioid-related disorders;Risk behaviors;PATIENTS RECEIVING BUPRENORPHINE/NALOXONE;INJECTION-DRUG USERS;INTEGRATED BUPRENORPHINE/NALOXONE;ANTIRETROVIRAL THERAPY;ALCOHOL-CONSUMPTION;TREATMENT OUTCOMES;CANNABIS USE;PEOPLE;CARE;PREVENTION;HIV Infections;Risk-Taking</t>
  </si>
  <si>
    <t>rayyan-388371348</t>
  </si>
  <si>
    <t>Demographic and socioeconomic correlates of suicide deaths and nonfatal self-injury related hospital visits: An analysis of counties in New York State</t>
  </si>
  <si>
    <t>Edwards, E. R. and Gromatsky, M. and Dichiara, A. and Goodman, M. and Tsai, J. and Geraci, A. and Geraci, J.</t>
  </si>
  <si>
    <t>https://www.embase.com/search/results?subaction=viewrecord&amp;id=L2016601963&amp;from=export     http://dx.doi.org/10.1016/j.psychres.2022.114407</t>
  </si>
  <si>
    <t>E.R. Edwards, VISN 2 MIRECC, James J Peters VA Medical Center, 130 W Kingsbridge Road, Bronx, NY, United States</t>
  </si>
  <si>
    <t>For many years, suicide rates in U.S. general and veteran populations have steadily increased, stimulating research into suicide and nonfatal self-injury (NFSI). However, little research has examined community correlates of suicide and NFSI. This study used county data from New York State to identify community correlates of veteran and general population suicide deaths and general population NFSI-related hospitalization. In bivariate analyses, both suicide and NFSI-related hospitalization were associated with measures of social disintegration (i.e., smaller population size, larger male and/or White population) and socioeconomic disadvantage (i.e., higher disability rates disability, lower household incomes, more limited-English speaking households). In regression analyses, general-population suicide was independently associated with higher disability and veteran-suicide rates, whereas NFSI-related hospitalization was independently associated with lower household income. Findings attest the importance of low-cost, accessible, outpatient services and highlight social disintegration and socioeconomic disadvantage as salient, community risk factors for suicide and NFSI.</t>
  </si>
  <si>
    <t>L2016601963     2022-01-31     2022-02-07 | RAYYAN-INCLUSION: {"Carolyn"=&gt;"Excluded"}</t>
  </si>
  <si>
    <t>10.1016/j.psychres.2022.114407</t>
  </si>
  <si>
    <t>article;automutilation;Caucasian;community;demography;disability;English proficiency;hospitalization;household;household income;human;New York;population size;risk factor;sex factor;socioeconomics;suicide;veteran;Suicide</t>
  </si>
  <si>
    <t>rayyan-388371349</t>
  </si>
  <si>
    <t>Nonmedical use of gabapentin and opioid agonist medications in treatment-seeking individuals with opioid use disorder</t>
  </si>
  <si>
    <t>Ellis, M. S. and Buttram, M. E. and Kasper, Z. A.</t>
  </si>
  <si>
    <t>https://www.embase.com/search/results?subaction=viewrecord&amp;id=L2017213183&amp;from=export     http://dx.doi.org/10.1016/j.drugalcdep.2022.109400</t>
  </si>
  <si>
    <t>M.S. Ellis, Washington University in St. Louis, Box 8134, 660S, Euclid Ave., St. Louis, MO, United States</t>
  </si>
  <si>
    <t>Background: As prescriptions for gabapentin have increased in recent years, nonmedical use and risk of adverse outcomes (e.g., hospitalizations and overdose) have been identified, particularly in association with opioids, including opioid agonist medications (OAMs) buprenorphine and methadone. However, there is a lack of systematic, nationwide data assessing the relationship between the nonmedical use of gabapentin and OAMs. Methods: Data were sourced from two nationwide opioid surveillance programs of treatment-seeking individuals with opioid use disorder (OUD). Both programs utilized an identical serial, cross sectional survey of 12,792 new entrants to one of 163 substance use treatment programs for OUD in 46 states and the District of Columbia from January 2019 to December 2020. Results: Past month nonmedical use of gabapentin was endorsed by 9.3% of the sample. Of those using gabapentin nonmedically, 64.1% also endorsed nonmedical use of an OAM, including concomitant use of methadone (35.3%), and buprenorphine (49.0%). Concomitant nonmedical use of gabapentin and OAMs was more prevalent (versus nonmedical use of gabapentin alone) in the Southern region, among those living in a street dwelling, those with chronic pain and healthcare professionals. Conclusions: Nonmedical use of gabapentin in people with OUD appears to frequently coincide with nonmedical use of OAMs. As prescriptions and off-label use of gabapentin increase, provider education should include the risks of concomitant gabapentin and OAM use, particularly amongst buprenorphine prescribers. Future research should investigate motivations (e.g., OUD self-management) for nonmedical use of gabapentin and OAMs within the context of OUD treatment access and retention.</t>
  </si>
  <si>
    <t>L2017213183     2022-03-17     2022-03-25 | RAYYAN-INCLUSION: {"Carolyn"=&gt;"Excluded"}</t>
  </si>
  <si>
    <t>10.1016/j.drugalcdep.2022.109400</t>
  </si>
  <si>
    <t>buprenorphine;gabapentin;methadone;opiate agonist;adult;article;chronic pain;Colombia;combination drug therapy;community dwelling person;controlled study;cross-sectional study;demography;female;health care personnel;health survey;help seeking behavior;homeless person;human;male;medical education;middle aged;monotherapy;motivation;opiate addiction;prescription drug misuse;risk assessment;self care;young adult;Analgesics, Opioid</t>
  </si>
  <si>
    <t>rayyan-388371350</t>
  </si>
  <si>
    <t>The costs of crime associated with stimulant use in a Canadian setting</t>
  </si>
  <si>
    <t>304-310</t>
  </si>
  <si>
    <t>Enns, B. and Krebs, E. and DeBeck, K. and Hayashi, K. and Milloy, M. J. and Richardson, L. and Wood, E. and Nosyk, B.</t>
  </si>
  <si>
    <t>https://www.embase.com/search/results?subaction=viewrecord&amp;id=L618915576&amp;from=export     http://dx.doi.org/10.1016/j.drugalcdep.2017.08.026</t>
  </si>
  <si>
    <t>B. Nosyk, BC Centre for Excellence in HIV/AIDS, Vancouver, BC, Canada</t>
  </si>
  <si>
    <t>Background Costs attributable to criminal activity are a major component of the economic burden of substance use disorders, yet there is a paucity of empirical evidence on this topic. Our aim was to estimate the costs of crime associated with different forms and intensities of stimulant use. Methods Retrospective cohort study, including individuals from three prospective cohorts in Vancouver, Canada, measured biannually (2011â€“2015), reporting stimulant use at baseline assessment. Monthly crime costs included policing, court, corrections, and criminal victimization (2016 CAD). We estimated monthly crime costs associated with mutually exclusive categories of crack, cocaine, methamphetamine, and polystimulant use, stratified by daily/non-daily use, relative to stimulant abstinence, as well as the independent effects of treatment (opioid agonist (OAT) and other addiction treatment). We used a two-part model, capturing the probability of criminal activity and costs of crime with generalized linear logistic and gamma regression models, respectively, controlling for age, gender, education, homelessness, mental health issues, employment, prior incarceration, alcohol and opioid use. Results The study sample included 1599 individuals (median age 39, 65.9% male) assessed over 5299 biannual interviews. Estimates of associated monthly crime costs ranged from $5449 [95% C.I.: $2180, $8719] for non-daily polystimulant use, to $8893 [$4196, $13,589] for daily polystimulant use. Cost differences between daily/non-daily use, injection/non-injection, and stimulant type were not statistically significant. Drug treatment was not associated with lower monthly crime costs in our sample. Conclusions Substantial crime-related costs were associated with stimulant use, emphasizing the urgency for development and implementation of efficacious treatment regimens.</t>
  </si>
  <si>
    <t>L618915576     2017-10-30     2017-11-01 | RAYYAN-INCLUSION: {"Carolyn"=&gt;"Excluded"}</t>
  </si>
  <si>
    <t>10.1016/j.drugalcdep.2017.08.026</t>
  </si>
  <si>
    <t>central stimulant agent;cocaine;methamphetamine;opiate agonist;abstinence;adult;age;alcohol consumption;article;Canadian;cohort analysis;cost;court;crime;drug dependence treatment;educational status;employment;female;homelessness;human;major clinical study;male;mental disease;policy;priority journal;correctional facility;retrospective study;sex difference;substance use;victim;Crime</t>
  </si>
  <si>
    <t>rayyan-388371351</t>
  </si>
  <si>
    <t>An innovative approach to increase viral hepatitis diagnoses and linkage to care using opt-out testing and an integrated care pathway in a London Emergency Department</t>
  </si>
  <si>
    <t>PLOS ONE</t>
  </si>
  <si>
    <t>1932-6203 J9 - PLOS ONE</t>
  </si>
  <si>
    <t>Evans, H. and Balasegaram, S. and Douthwaite, S. and Hunter, L. and Kulasegaram, R. and Wong, T. and Querol-Rubiera, A. and Nebbia, G.</t>
  </si>
  <si>
    <t>Publ Hlth England, United Kingdom Field Epidemiol Training Programme, London, England     Publ Hlth England, Field Epidemiol Serv, Natl Infect Serv, London, England     Guys &amp; St Thomas NHS Trust, Dept Infect, London, England     Guys &amp; St Thomas NHS Trust, Emergency Dept, London, England     Guys &amp; St Thomas NHS Trust, Dept HIV GU Med, London, England     Guys &amp; St Thomas NHS Trust, Gastroenterol &amp; Hepatol Dept, London, England</t>
  </si>
  <si>
    <t>Therapies that halt progression of chronic hepatitis B virus (HBV) and achieve a cure for chronic hepatitis C virus (HCV) have encouraged development of innovative strategies to diagnose and link patients to care. We describe the prevalence and risk factors for HBV and HCV infections and use of an opt-out hepatitis testing and integrated linkage to care pathway in a London Emergency Department (ED). ED patients aged &gt;= 16 years having routine blood tests from 15 February-28 March 2016 were tested for hepatitis, unless opted out. Hepatitis B surface antigen (HBsAg) and hepatitis C antibody tests (HCV-Ab, including a confirmatory hepatitis C antigen test (HCV-Ag)) were pre-selected on electronic blood test requests. Linkage to care (attending one clinic appointment) was offered to HBsAg and HCV-Ag patients (new or known-disengaged with care diagnoses). Weighted prevalence estimates and risk factors for seropositivity adjusted by demographics and survey weights were calculated using logistic regression. Hepatitis testing uptake was 56% (3,290/5,865). Overall, 26 HBsAg (10 new diagnoses) and 63 HCV-Ab patients were identified of which 32 were HCV-Ag positive (10 new diagnoses). Weighted seroprevalence of HBsAg was 0.50% (95% CI 0.3-0.8%); HCV-Ab 2.0% (95% CI 1.5-2.7%) and HCV-Ag 1.2% (95% CI 0.8-1.7%). Risk factors for infection were being male (HBsAg: aOR 4.1, 95% CI 1.5-11.3), of non-White British ethnicity (HBsAg: aOR&gt;11) or being homeless (HCV-Ag: aOR 18.9, 95% CI 6.9-51.4). We achieved a high linkage to care uptake for HBsAg (93%) and HCV-Ag (78%) among patients who were contacted and required linkage. A pre-selected hepatitis testing ordering system facilitated a high testing uptake. New and disengaged with care diagnoses and a high HCV prevalence were identified demonstrating the potential to identify and link patients to care in this setting. Strategies connecting clinical care with community outreach services are key for improving patient linkage to care.</t>
  </si>
  <si>
    <t>Times Cited in Web of Science Core Collection: 13 Total Times Cited: 13 Cited Reference Count: 37 | RAYYAN-INCLUSION: {"Carolyn"=&gt;"Excluded"}</t>
  </si>
  <si>
    <t>10.1371/journal.pone.0198520</t>
  </si>
  <si>
    <t>C VIRUS-INFECTION;LIVER-DISEASE;ENGLAND;PREVALENCE;ETHNICITY;Emergency Service, Hospital;Emergencies</t>
  </si>
  <si>
    <t>rayyan-388371352</t>
  </si>
  <si>
    <t>Toxicovigilance of synthetic cannabinoids-Perspectives from the EU early warning system</t>
  </si>
  <si>
    <t>Toxicology Letters</t>
  </si>
  <si>
    <t>1879-3169</t>
  </si>
  <si>
    <t>S70</t>
  </si>
  <si>
    <t>Evans-Brown, M.</t>
  </si>
  <si>
    <t>https://www.embase.com/search/results?subaction=viewrecord&amp;id=L623051777&amp;from=export     http://dx.doi.org/10.1016/j.toxlet.2017.07.179</t>
  </si>
  <si>
    <t>M. Evans-Brown, European Monitoring Centre for Drugs and Drug Addicition (EMCDDA), Lisbon, Portugal</t>
  </si>
  <si>
    <t>In the mid-2000s, rumors spread of a new 'herbal high' called Spice which when smoked gave a strong cannabis-like effect. By the end of 2008, European investigators found that the plant material was laced with highly potent synthetic cannabinoids. Since then, 169 cannabinoids have been identified on Europe's drug market-including 11 in 2016-making them the largest group of substances monitored by the EU Early Warning System. These cannabinoids have been used to create hundreds of different products sold as 'legal' replacements for cannabis. In 2015, more than 24,000 seizures weighing 2.3 ton were made by law enforcement. Bulk powders made in China and capable of producing millions of doses made up 20% of the seizures, including: 5F-AMB (61 kg), 5F-AKB48 (61 kg) and ADB-FUBINACA(57 kg). Synthetic cannabinoids share some pharmacological similarities with (-)-trans-A9-tetrahydrocannabinol; however many are super-agonists at the CB1 receptor; little else is known about most of them, including their effects on other targets. More cannabinoids has meant more toxicity-e.g. &gt;28 MDMB-CHMICA-related deaths in Europe. These products have also caused mass poisonings. Their use by vulnerable groups such as the homeless and prisoners is increasing. The harms are fuelled by the high potency of the substances and poor manufacturing processes. This leads to highly concentrated amounts of the substance-'hot pockets'-leading to higher doses and increased risk of poisoning and death. I'm going to discuss these challenges and share our experiences of the central role toxicovigilance plays in identifying and understanding the observed harms.</t>
  </si>
  <si>
    <t>L623051777     2018-07-20 | RAYYAN-INCLUSION: {"Carolyn"=&gt;"Excluded"} | RAYYAN-EXCLUSION-REASONS: wrong country</t>
  </si>
  <si>
    <t>10.1016/j.toxlet.2017.07.179</t>
  </si>
  <si>
    <t>cannabinoid 1 receptor;cannabis;endogenous compound;agonist;China;conference abstract;controlled study;death;drug megadose;drug therapy;drug toxicity;Europe;human;intoxication;law enforcement;major clinical study;nonhuman;powder;prisoner;seizure;side effect;Cannabinoids</t>
  </si>
  <si>
    <t>rayyan-388371343</t>
  </si>
  <si>
    <t>Mental health services for homeless: patient profile and factors associated with suicide and homicide</t>
  </si>
  <si>
    <t>71-2, 74</t>
  </si>
  <si>
    <t>Dunne, E. and Duggan, M. and O'Mahony, J.</t>
  </si>
  <si>
    <t>Department of Psychiatry, Cork University Hospital, Wilton, Cork. elaine.dunne@ucc.ie</t>
  </si>
  <si>
    <t>This study aimed to establish a profile of users of the mental health service for homeless in Cork, comparing this group with those attending a General Adult Service. The homeless group were significantly more likely to be male (89% v. 46%o), unemployed (96% v. 68%), unmarried (98% v. 75%) and under 65 (94% v. 83%). Diagnostically, there was a significantly higher prevalence of schizophrenia (50% v. 34%); personality disorder (37% v. 11%) and substance dependence (74% v. 19%) in the homeless service users. They were more likely to have a history of deliberate self harm (54% v. 21%) and violence (48% v. 10%). Severe mental illness has a high prevalence in the homeless population, with particularly high levels of factors associated with suicide and homicide. Poor compliance and complexity of illness lead to a requirement for significant input from multidisciplinary mental health teams members.</t>
  </si>
  <si>
    <t>Dunne, E     Duggan, M     O'Mahony, J     Comparative Study     Journal Article     Ireland     Ir Med J. 2012 Mar;105(3):71-2, 74. | RAYYAN-INCLUSION: {"Carolyn"=&gt;"Included"} | RAYYAN-LABELS: Health care - Use (Psychiatric)</t>
  </si>
  <si>
    <t>Adolescent;Adult;Age Factors;Aged;Female;Homeless Persons/*psychology;*Homicide;Humans;Ireland;Male;Mental Disorders/*psychology;Mental Health Services/*statistics &amp; numerical data;Middle Aged;Sex Factors;Socioeconomic Factors;*Suicide;Young Adult;Mental Health Services;Suicide;Mental Health</t>
  </si>
  <si>
    <t>rayyan-388371355</t>
  </si>
  <si>
    <t>Dietary intake, nutritional status and mental wellbeing in street homeless and hostel residents in Reading</t>
  </si>
  <si>
    <t>1475-2719</t>
  </si>
  <si>
    <t>E243</t>
  </si>
  <si>
    <t>Fallaize, R. and Seale, J. V. and Mortin, C. and Armstrong, L. and Lovegrove, J. A.</t>
  </si>
  <si>
    <t>https://www.embase.com/search/results?subaction=viewrecord&amp;id=L619738505&amp;from=export     http://dx.doi.org/10.1017/S0029665116002585</t>
  </si>
  <si>
    <t>R. Fallaize, Hugh Sinclair Unit of Human Nutrition, University of Reading, Reading, United Kingdom</t>
  </si>
  <si>
    <t>Homelessness, which includes individuals sleeping rough (on the streets) or in hostels/temporary accommodation, increased 34% between 2011 and 2014(1). Homeless adults have greater physical and mental health needs and elevated levels of acute and chronic disease( 2). Although malnutrition and wasting have been reported in the homeless(3), the specific nutritional issues faced by each homeless community remain unclear. Food availability is a major problem for street homeless individuals and whilst some hostels provide meals, these may not adhere to national dietary recommendations. The aim of this study was to compare the dietary intake, nutritional status and wellbeing of street homeless and hostel residents in Reading (UK). Street homeless (n 24) and hostel residents (n 52) were recruited from the Reading region. Dietary intake was determined using the European Prospective Investigation into Cancer and Nutrition (EPIC) Norfolk Food Frequency Questionnaire (FFQ). The Patient Health Questionnaire: Somatic Anxiety Depressive Symptoms (PHQ-SADS) assessed for signs indicative of mental illness. Demographic, behavioural and physiological information was collected using closed-ended questions and anthropometric measurements. General linear models were adjusted for age, gender and ethnicity. Street homeless and hostel residents were aged 38 (SD 10Â·4) and 38 (SD 10Â·5) years with a body mass index of 23 kg/m2 and 25 kg/m2 respectively (P=0Â·371) Reported intakes of saturated fat (SFA) (15Â·0 %TE vs. 13Â·6 %TE, P=0Â·039), milk (449 g vs. 229 g, P=0Â·005) and potato (107 g vs. 63 g, P=0Â·021) were all significantly higher in hostel residents compared with street homeless, although street homeless individuals had a higher intake of soups and sauces (83 g vs. 48 g, P=0Â·002). Additionally, daily intakes of SFA exceeded, and non-starch polysaccharide (NSP) (13Â·4 g, SD 7Â·9) and fruit and vegetables (Fâ‰ˆV) (3Â·7 portions) failed to meet government recommendations and that reported in the general population (12Â·6 % SFA, 13Â·7 g NSP, 4Â·1 portionsF&amp;V)(4). In total, 73 % of homeless adults reported having enough to eat, with the majority consuming 2 meals a day (n 35). Handgrip strength (P=0Â·028) and PHQ9 scores (P = 0Â·011) were significantly higher in street homeless individuals than hostel residents, with depression (PHQ-9) reaching a 'moderate' classification. Homeless individuals demonstrated poorer dietary intakes than the general population, with street homeless at a significant disadvantage. Interventions to improve dietary intake are urgently needed, although may need to be targeted to the specific needs of the homeless groups.</t>
  </si>
  <si>
    <t>L619738505     2017-12-20 | RAYYAN-INCLUSION: {"Carolyn"=&gt;"Excluded"}</t>
  </si>
  <si>
    <t>10.1017/S0029665116002585</t>
  </si>
  <si>
    <t>polysaccharide;saturated fatty acid;adult;anxiety;body mass;controlled study;depression;diet;dietary intake;ethnicity;female;food availability;food frequency questionnaire;fruit;gender;government;grip strength;halfway house;homeless person;human;male;milk;nonhuman;nutritional status;Patient Health Questionnaire 9;population;potato;psychological well-being;resident;Nutritional Status</t>
  </si>
  <si>
    <t>rayyan-388371356</t>
  </si>
  <si>
    <t>The impact of perceived stigma on psychiatric care and outcomes for correctional mental health patients</t>
  </si>
  <si>
    <t>191-195</t>
  </si>
  <si>
    <t>Farabee, D. and Hall, E. and Zaheer, A. and Joshi, V.</t>
  </si>
  <si>
    <t>https://www.embase.com/search/results?subaction=viewrecord&amp;id=L2001959696&amp;from=export     http://dx.doi.org/10.1016/j.psychres.2019.05.018</t>
  </si>
  <si>
    <t>D. Farabee, Department of Population Health, New York University, 180 Madison Avenue, New York, NY, United States</t>
  </si>
  <si>
    <t>The purpose of this study was to examine factors related to the delivery and effectiveness of psychiatric care prior to and following prison release. Particular attention was placed on patientsâ€™ self-reported needs, psychiatric medication adherence, and perceived stigma related to mental health treatment, and how these factors related to post-release clinical and recidivism outcomes. Participants (N = 103)with serious psychiatric disorders (SPD; global assessment of functioning scores below 50)were recruited within 60 days of scheduled release from prison, and provided pre-release and six monthly follow-up interviews. Seventy eight percent of the released sample had at least one follow-up contact. Baseline interviews revealed low social stability prior to the current term of incarceration, and forty five percent of the sample had been returned to jail or prison within six months of release. Regression models revealed that perceived psychiatric stigma was a significant (negative)predictor of medication adherence in the community and even in prison. A path analysis showed that perceived stigma predicted responses on the K-6 psychological distress measure and recidivism both directly and indirectly via its influence on medication adherence. Mitigating the effects of this real or perceived stigma may significantly improve post-release outcomes for this high-risk population.</t>
  </si>
  <si>
    <t>L2001959696     2019-05-20     2019-05-21 | RAYYAN-INCLUSION: {"Carolyn"=&gt;"Excluded"}</t>
  </si>
  <si>
    <t>10.1016/j.psychres.2019.05.018</t>
  </si>
  <si>
    <t>adult;article;California;clinical outcome;controlled study;disease severity;distress syndrome;female;follow up;Global Assessment of Functioning;health care delivery;high risk population;homelessness;human;interview;major clinical study;male;medication compliance;mental disease;mental health care;mental patient;priority journal;correctional facility;prisoner;recidivism;regression analysis;risk factor;self report;social stigma;social support</t>
  </si>
  <si>
    <t>rayyan-388371357</t>
  </si>
  <si>
    <t>Precision entails perfection: Blood forms completion-where are we now?</t>
  </si>
  <si>
    <t>114</t>
  </si>
  <si>
    <t>Farina, S. and Zadjali, M. A. and Muser, I. and Tyrell, O. and Tan, J. E. and Desembrana, G. and Nicholson, A.</t>
  </si>
  <si>
    <t>https://www.embase.com/search/results?subaction=viewrecord&amp;id=L625688243&amp;from=export     http://dx.doi.org/10.1080/2331205X.2018.1544190</t>
  </si>
  <si>
    <t>S. Farina, RCSI, Ireland</t>
  </si>
  <si>
    <t>Introduction: In Temple Street Children's University Hospital, we care for more than 150,000 children per year, leading to the Phlebotomy Department receiving numerous blood forms each day. Blood form requests are an essential component of patient care. They must contain the proper information in order for the specimen to be processed. There is raised concern regarding multiple forms not being correctly completed. This leads to unnecessary added workload for both phlebotomists and medical team members. In some occasions, it leads to unnecessary repeat courses of venepuncture on a child. Purpose: To raise awareness among medical staff regarding the importance of accuracy in filling out blood form requests. To evaluate the current performance compared to predefined criteria set by the Irish local Health Department. To implement the use of the plan, do, study, act (PDSA) model to improve the current situation in our hospital. Methods: This is a 4-week prospective study during which data are collected on a daily basis to evaluate the current performance of accuracy. During the end of the second week, data were evaluated and action was taken. A medical student made a verbal announcement during Grand Rounds, creating awareness on this audit and highlighting the most commonly omitted components on the blood forms for the previous 2 weeks. Reminders were sent out to medical doctors from all specialties on group chats to inform those who may have been absent at Grand Rounds. Data were again evaluated during the fourth week. All data were anonymised, collated and analysed on Excel. Results: During the 4 weeks period, a total of 238 venipunctures were performed. During the first 2 weeks, 38/116 (32.65%) forms were not filled out correctly. During the 3rd and 4th week, post verbal action taken, there was a total of 39/122 (31.65%) forms not filled out correctly. The two most commonly omitted components were biography sticker details on the forms and adequate number of stickers for blood bottle samples. Conclusion: Despite action being taken, there has been no improvement. Leaving out biography sticker details on forms and not putting sufficient stickers for blood bottle samples are serious omissions. During the next PDSA cycle, we plan to design screen savers for hospital computers to create a stronger visual prompt, as well as a laminated card-size checklist reminder to be distributed to all medical staff.</t>
  </si>
  <si>
    <t>L625688243     2019-01-01 | RAYYAN-INCLUSION: {"Carolyn"=&gt;"Excluded"} | RAYYAN-EXCLUSION-REASONS: wrong population</t>
  </si>
  <si>
    <t>10.1080/2331205X.2018.1544190</t>
  </si>
  <si>
    <t>awareness;checklist;child;computer;conference abstract;female;homeless youth;human;literature;major clinical study;male;medical staff;medical student;patient care;phlebotomist;phlebotomy;physician;prospective study;public health service;university hospital;vein puncture;workload</t>
  </si>
  <si>
    <t>rayyan-388371358</t>
  </si>
  <si>
    <t>The health of homeless people in high-income countries: Descriptive epidemiology, health consequences, and clinical and policy recommendations</t>
  </si>
  <si>
    <t>The Lancet</t>
  </si>
  <si>
    <t>01406736 (ISSN)</t>
  </si>
  <si>
    <t>1529-1540</t>
  </si>
  <si>
    <t>Fazel, S. and Geddes, J. R. and Kushel, M.</t>
  </si>
  <si>
    <t>https://www.scopus.com/inward/record.uri?eid=2-s2.0-84908297226&amp;doi=10.1016%2fS0140-6736%2814%2961132-6&amp;partnerID=40&amp;md5=7fee1d49afa23c3faf44113490947d7e</t>
  </si>
  <si>
    <t>Department of Psychiatry, University of Oxford, Oxford, United Kingdom     University of California San Francisco, San Francisco General Hospital, San Francisco, CA, United States</t>
  </si>
  <si>
    <t>Summary In the European Union, more than 400 000 individuals are homeless on any one night and more than 600 000 are homeless in the USA. The causes of homelessness are an interaction between individual and structural factors. Individual factors include poverty, family problems, and mental health and substance misuse problems. The availability of low-cost housing is thought to be the most important structural determinant for homelessness. Homeless people have higher rates of premature mortality than the rest of the population, especially from suicide and unintentional injuries, and an increased prevalence of a range of infectious diseases, mental disorders, and substance misuse. High rates of non-communicable diseases have also been described with evidence of accelerated ageing. Although engagement with health services and adherence to treatments is often compromised, homeless people typically attend the emergency department more often than non-homeless people. We discuss several recommendations to improve the surveillance of morbidity and mortality in homeless people. Programmes focused on high-risk groups, such as individuals leaving prisons, psychiatric hospitals, and the child welfare system, and the introduction of national and state-wide plans that target homeless people are likely to improve outcomes. Â© 2014 Elsevier Ltd.</t>
  </si>
  <si>
    <t>Cited By :736     Export Date: 18 November 2022     CODEN: LANCA     Correspondence Address: Fazel, S.; Department of Psychiatry, United Kingdom | RAYYAN-INCLUSION: {"Carolyn"=&gt;"Excluded"} | RAYYAN-EXCLUSION-REASONS: wrong country</t>
  </si>
  <si>
    <t>10.1016/S0140-6736(14)61132-6</t>
  </si>
  <si>
    <t>aging;Article;Australia;Austria;Canada;cardiovascular disease;child welfare;chronic disease;drug abuse;emergency ward;European Union;France;Germany;Greece;health care policy;health care utilization;health service;health services research;health status;high risk population;homelessness;hospital admission;housing;human;Hungary;infection;injury;Ireland;Italy;Lithuania;mental disease;mental health;mental hospital;metabolic disorder;mortality;non communicable disease;patient compliance;Poland;poverty;premature mortality;prevalence;public health;public health service;Spain;substance abuse;suicide;tobacco use;United Kingdom;United States;adult;age distribution;aged;developed country;Europe;health care delivery;homeless person;Mental Disorders;middle aged;organization and management;Self-Injurious Behavior;smoking;standards;statistics and numerical data;utilization;Delivery of Health Care;Developed Countries;Health Policy;Health Services;Homeless Persons;Humans</t>
  </si>
  <si>
    <t>rayyan-388371359</t>
  </si>
  <si>
    <t>Police Involvement in Involuntary Psychiatry Admission: A Report From the Dublin Involuntary Admission Study</t>
  </si>
  <si>
    <t>Psychiatr Serv</t>
  </si>
  <si>
    <t>1075-2730</t>
  </si>
  <si>
    <t>1292-1295</t>
  </si>
  <si>
    <t>Feeney, A. and Umama-Agada, E. and Curley, A. and Asghar, M. and Kelly, B. D.</t>
  </si>
  <si>
    <t>Department of Psychiatry, Trinity College Dublin, and Trinity Centre for Health Sciences, Tallaght University Hospital, Dublin (Feeney, Kelly); Longford/Westmeath Mental Health Services, Westmeath, Ireland (Umama-Agada); Monaghan Mental Health Services, St. Davnet's Complex, Monaghan, Ireland (Curley); South Kerry Mental Health Services, University Hospital Kerry, Tralee, Ireland (Ashgar).</t>
  </si>
  <si>
    <t>OBJECTIVE: The authors sought to compare diagnostic and demographic factors among patients who were involuntarily admitted to psychiatry care with or without police involvement. METHODS: All admissions to psychiatry units in two university hospitals in Ireland were studied over a 3.5-year period. RESULTS: Of 2,715 admissions, 443 (16%) were involuntary; complete data were available for 390 of these involuntary admissions, of which 78 (20%) involved police. Patients with police involvement did not differ significantly from those without police involvement in gender, marital and employment status, or diagnosis. The former patients had a longer mean admission duration and were more likely to be admitted under the "risk criterion" of the Mental Health Act 2001. Multivariable testing indicated that these variables do not independently predict police involvement. CONCLUSIONS: The diagnostic or demographic factors examined did not contribute to police involvement in involuntary admission. Features such as homelessness, social exclusion, or criminogenic factors might underlie police involvement.</t>
  </si>
  <si>
    <t>1557-9700     Feeney, Anna     Umama-Agada, Emmanuel     Curley, Aoife     Asghar, Muhammad     Kelly, Brendan D     Journal Article     United States     Psychiatr Serv. 2020 Dec 1;71(12):1292-1295. doi: 10.1176/appi.ps.201900614. Epub 2020 Oct 14. | RAYYAN-INCLUSION: {"Carolyn"=&gt;"Excluded"} | RAYYAN-EXCLUSION-REASONS: wrong population</t>
  </si>
  <si>
    <t>10.1176/appi.ps.201900614</t>
  </si>
  <si>
    <t>Commitment of Mentally Ill;Hospitalization;Humans;Ireland/epidemiology;*Mental Disorders/epidemiology;Police;*Psychiatry;Emergency mental health care;Involuntary commitment;Law enforcement</t>
  </si>
  <si>
    <t>rayyan-388371360</t>
  </si>
  <si>
    <t>Exposure to Traumatic Events and Development of Psychotic Symptoms in a Prison Population: A Network Analysis Approach</t>
  </si>
  <si>
    <t>Ferreira, F. and Castro, D. and AraÃºjo, A. S. and Fonseca, A. R. and Ferreira, T. B.</t>
  </si>
  <si>
    <t>https://www.embase.com/search/results?subaction=viewrecord&amp;id=L2005136501&amp;from=export     http://dx.doi.org/10.1016/j.psychres.2020.112894</t>
  </si>
  <si>
    <t>F. Ferreira, University Institute of Maia, Avenida Carlos Oliveira Campos CastÃªlo da Maia, Maia, Portugal</t>
  </si>
  <si>
    <t>Previous studies consistently observed an association between exposure to traumatic events and psychotic symptoms. However, little is known about the differential impact of distinct traumatic events and the role of general symptoms in mediating this relationship. Thus, our study aimed to explore the differential association of several traumatic events to the psychotic symptoms in a sample of prisoners and whether this association is mediated by general symptoms. The total sample from the Survey of Psychiatric Morbidity Among Prisoners in England and Wales (N = 3039; 75.4% male) was used. Participants completed a list of traumatic events experienced before reclusion, the Psychosis Screening Questionnaire, Clinical Review Schedule-Revised. Network analysis was used to estimate the network of interactions between traumatic events and general and psychotic symptoms. Shortest paths analysis was performed to identify the different development trajectories. Results suggested that memory problems, compulsions, and irritability might be key mediating symptoms for most traumatic events. However, sexual abuse showed alternative mediators that might be specific of this traumatic event. Finally, the traumatic events, suffered from violence at work, separation/divorce and been homeless showed direct associations with specific psychotic symptoms.</t>
  </si>
  <si>
    <t>L2005136501     2020-03-16     2020-03-24 | RAYYAN-INCLUSION: {"Carolyn"=&gt;"Excluded"}</t>
  </si>
  <si>
    <t>10.1016/j.psychres.2020.112894</t>
  </si>
  <si>
    <t>adolescent;adult;aged;article;compulsion;disease association;divorce;England;exposure to violence;female;homelessness;human;irritability;life event;major clinical study;male;memory disorder;middle aged;morbidity;pathogenesis;population research;posttraumatic stress disorder;priority journal;correctional facility;psychosis;sexual abuse;Wales;young adult;Prisons;Prisoners</t>
  </si>
  <si>
    <t>rayyan-388371361</t>
  </si>
  <si>
    <t>Randomized Trial of Screening and Brief Intervention to Reduce Injury and Substance Abuse in an urban Level I Trauma Center</t>
  </si>
  <si>
    <t>Field, C. A. and Von Sternberg, K. and Velasquez, M. M.</t>
  </si>
  <si>
    <t>https://www.embase.com/search/results?subaction=viewrecord&amp;id=L2004816552&amp;from=export     http://dx.doi.org/10.1016/j.drugalcdep.2019.107792</t>
  </si>
  <si>
    <t>C.A. Field, Latino Alcohol and Health Disparities Research and Training Center, Department of Psychology, University of Texas at El Paso, 500 West University Avenue, El Paso, TX, United States</t>
  </si>
  <si>
    <t>Background: The TIP (Traumatic Injury Prevention) Project evaluated the impact on post-injury drug use of two brief motivational interventions compared to brief advice (BA) among injured patients who use drugs. Method: Three-group, single blind, randomized controlled trial in a Level 1Trauma Center enrolled 395 admitted patients with drug positive toxicology screen or verbal report of drug use in the previous 30 days. 34% were Hispanic, 45% non-Hispanic White, 16% non-Hispanic Black. 88% smoked marijuana, 28% used cocaine and 11% prescription opioids. Brief Advice (BA) provided advice to abstain from drugs, educational materials and referral to community resources. Brief Motivational Intervention (BMI) additionally included a 30-45 minute session, with assessment feedback, based on motivational interviewing. BMI + B included a telephone booster 4-weeks post-intervention. Drug use as measured by percent days abstinent and total abstinence, derived from the Timeline Follow back was the primary outcome. Results: A significant reduction from baseline was observed at 3, 6, and 12 months in the primary outcomes of any drug use (excluding alcohol); cannabis and cocaine, the most frequently used drugs, were analyzed individually. There were no between group differences or group X time interactions. Similarly, there were no between groups differences on secondary outcomes including perceived health status, re-injury, arrest, incarceration, alcohol and drug treatment, employment, AA attendance, homelessness, physical abuse, and problems associated with alcohol and drug use. Conclusions: The study does not support use of these enhanced motivational interventions over brief advice for trauma patients with a positive screen for drug use.</t>
  </si>
  <si>
    <t>L2004816552     2020-02-05     2020-02-11 | RAYYAN-INCLUSION: {"Carolyn"=&gt;"Excluded"}</t>
  </si>
  <si>
    <t>10.1016/j.drugalcdep.2019.107792</t>
  </si>
  <si>
    <t>telephone;alcohol;cannabis;cocaine;methamphetamine;opiate;prescription drug;sedative agent;abstinence;accident prevention;adult;African American;article;brief advice;brief motivational intervention;clinical outcome;community care;controlled study;detention;disease association;drug abuse;drug therapy;emergency health service;employment;European American;female;health status;Hispanic;homelessness;hospital patient;human;injury;intermethod comparison;interview;major clinical study;male;motivation;patient attendance;patient counseling;patient education;patient referral;physical abuse;priority journal;psychologic assessment;screening;self concept;single blind procedure;Texas;tobacco;toxicology;urban area;Trauma Centers;Substance-Related Disorders</t>
  </si>
  <si>
    <t>rayyan-388371362</t>
  </si>
  <si>
    <t>Smoking status and quit behaviors among health center patients with substance use disorders: A national study</t>
  </si>
  <si>
    <t>45997</t>
  </si>
  <si>
    <t>Fine, D. R. and Bearnot, B. I. and Rigotti, N. A. and Baggett, T. P.</t>
  </si>
  <si>
    <t>https://www.embase.com/search/results?subaction=viewrecord&amp;id=L2002213922&amp;from=export     http://dx.doi.org/10.1016/j.drugalcdep.2019.05.004</t>
  </si>
  <si>
    <t>D.R. Fine, Division of General Internal Medicine, Department of Medicine, Massachusetts General Hospital, 100 Cambridge Street, 16th floor, Boston, MA, United States</t>
  </si>
  <si>
    <t>Background: Despite a high prevalence of smoking among individuals with substance use disorders, tobacco dependence in this vulnerable population is undertreated. Methods: We analyzed data from 5592 adult (â‰¥18 years old) respondents to the 2014 Health Center Patient Survey, a nationally representative cross-sectional survey of individuals who receive care at U.S. Federally Qualified Health Centers. We evaluated self-reported smoking status, smoking-related quit behaviors (having quit, wanting or attempting to quit in the past year, and planning to quit in the next 6 months), and receipt of advice to quit smoking among participants with and without alcohol use disorder (AUD) and drug use disorder (DUD). Results: Current smoking was common among individuals with AUD (64.3%) and DUD (55.0%). Few patients with AUD or DUD had quit smoking (16.7% and 24.0%, respectively). Smokers with AUD had higher odds of wanting to quit smoking in the past year (adjusted odds ratio = 2.88; 95% confidence interval = 1.19, 7.05), but were not more likely to have made a past-year quit attempt. DUD was not significantly associated with smoking-related quit behaviors. Smokers with AUD or DUD, as well as those who engaged in treatment for AUD or DUD, did not differ significantly from other smokers in receipt of advice to quit smoking. Conclusions: Smokers with AUD and DUD were unlikely to have quit smoking despite interest in quitting. Our findings suggest a need for individualized tobacco treatment approaches in patients with AUD and DUD and missed opportunities to provide tobacco cessation counseling during addiction treatment.</t>
  </si>
  <si>
    <t>L2002213922     2019-07-08     2019-07-11 | RAYYAN-INCLUSION: {"Carolyn"=&gt;"Excluded"}</t>
  </si>
  <si>
    <t>10.1016/j.drugalcdep.2019.05.004</t>
  </si>
  <si>
    <t>amphetamine;cannabis;cocaine;opiate;psychedelic agent;adult;alcoholism;article;cannabis use;counseling;cross-sectional study;disease association;drug dependence;female;health behavior;health care planning;health center;human;male;priority journal;smoking cessation;Smoke;Substance-Related Disorders;Health Behavior</t>
  </si>
  <si>
    <t>rayyan-388371363</t>
  </si>
  <si>
    <t>Receipt of pharmacotherapy for opioid use disorder by justice-involved US Veterans Health Administration patients</t>
  </si>
  <si>
    <t>222-226</t>
  </si>
  <si>
    <t>Finlay, A. K. and Harris, A. H. S. and Rosenthal, J. and Blue-Howells, J. and Clark, S. and McGuire, J. and Timko, C. and Frayne, S. M. and Smelson, D. and Oliva, E. and Binswanger, I.</t>
  </si>
  <si>
    <t>VA Palo Alto Hlth Care Syst, Ctr Innovat Implementat Ci2i, 795 Willow Rd 152-MPD, Menlo Pk, CA 94025 USA     Dept Vet Affairs, Vet Justice Programs, 795 Willow Rd 152-MPD, Menlo Pk, CA 94025 USA     Greater Los Angeles Hlth Care Syst, Dept Vet Affairs, Vet Justice Programs, 11301 Wilshire Blvd, Los Angeles, CA 90073 USA     Dept Vet Affairs, Vet Justice Programs, 2250 Leestown Rd, Lexington, KY 40511 USA     Stanford Univ, Sch Med, Dept Psychiat &amp; Behav Sci, 401 Quarry Rd, Stanford, CA 94305 USA     VA Palo Alto Hlth Care Syst, Med Serv, Womens Hlth Serv, 3801 Miranda Ave, Palo Alto, CA 94304 USA     Stanford Univ, Sch Med, Div Gen Med Disciplines, 1265 Welch Rd, Stanford, CA 94305 USA     Edith Nourse Rogers Mem Vet Hosp, Natl Ctr Homelessness Vet, 200 Springs Rd, Bedford, MA 01730 USA     Univ Massachusetts, Sch Med, Dept Psychiat, 55 N Lake Ave, Worcester, MA 01655 USA     VA Palo Alto Hlth Care Syst, Program Evaluat Resource Ctr, 795 Willow Rd 152-MPD, Menlo Pk, CA 94025 USA     Kaiser Permanente Inst Hlth Res, 10065 E Harvard Ave,Suite 300, Denver, CO 80231 USA     Univ Colorado, Sch Med, Div Gen Internal Med, 12631 E 17th Ave, Aurora, CO 80204 USA</t>
  </si>
  <si>
    <t>Background: Pharmacotherapy - methadone, buprenorphine, or naltrexone - is an evidence-based treatment for opioid use disorder, but little is known about receipt of these medications among veterans involved in the justice system. The current study examines receipt of pharmacotherapy for opioid use disorder among veterans with a history of justice involvement at U.S. Veterans Health Administration (VHA) facilities compared to veterans with no justice involvement. Methods: Using national VHA clinical and pharmacy records, we conducted a retrospective cohort study of veterans with an opioid use disorder diagnosis in fiscal year 2012. Using a mixed-effects logistic regression model, we examined receipt of pharmacotherapy in the 1-year period following diagnosis as a function of justice involvement, adjusting for patient and facility characteristics. Results: The 1-year rate of receipt for pharmacotherapy for opioid use disorder was 27% for prison involved veterans, 34% for jail/court-involved veterans, and 33% for veterans not justice-involved. Compared to veterans not justice-involved, those prison-involved had 0.75 lower adjusted odds (95% confidence interval [CI]: 0.65-0.87) of receiving pharmacotherapy whereas jail/court-involved veterans did not have significantly different adjusted odds. Conclusions: Targeted efforts to improve receipt of pharmacotherapy for opioid use disorder among veterans exiting prison is needed as they have lower odds of receiving these medications. Published by Elsevier Ireland Ltd.</t>
  </si>
  <si>
    <t>Times Cited in Web of Science Core Collection: 24 Total Times Cited: 24 Cited Reference Count: 31 | RAYYAN-INCLUSION: {"Carolyn"=&gt;"Excluded"}</t>
  </si>
  <si>
    <t>10.1016/j.drugalcdep.2016.01.013</t>
  </si>
  <si>
    <t>Opioid-related disorders;Criminal Justice;Methadone;Buprenorphine;United States Department of Veterans;Affairs;MEDICATION-ASSISTED TREATMENT;METHADONE TREATMENT;RELEASE;MAINTENANCE;RISK;INCARCERATION;AVAILABILITY;PROBATIONERS;NALTREXONE</t>
  </si>
  <si>
    <t>rayyan-388371364</t>
  </si>
  <si>
    <t>Preventing and ending homelessness for adults with mental health disabilities in Ireland: Realities and aspirations</t>
  </si>
  <si>
    <t>42370</t>
  </si>
  <si>
    <t>Finnerty, J.</t>
  </si>
  <si>
    <t>https://www.scopus.com/inward/record.uri?eid=2-s2.0-84952940795&amp;partnerID=40&amp;md5=46808398d02d62f9f7723696c58f1869</t>
  </si>
  <si>
    <t>School of Applied Social Studies, University College Cork, Ireland</t>
  </si>
  <si>
    <t>The policy convergence between the national strategies for mental health and for homelessness in Ireland in recent years is a striking development, involving as it does a unified perspective on the housing-led approach as a key both to mental health recovery and to sustainable exits from homelessness. The largely successful operation of the Irish welfare state safety net partially explains the very low levels of =roofless' and =houseless' homeless persons. This chapter presents descriptive data on both people that are homeless and those that are at risk of homelessness. An examination of the emerging policy focus on homelessness is followed by a listing of the challenges of realising the policy aspirations of secure, suitable and affordable housing for all persons with mental health disabilities who are homeless or at risk of homelessness. Â© 2014 by Nova Science Publishers, Inc. All rights reserved.</t>
  </si>
  <si>
    <t>Cited By :1     Export Date: 18 November 2022     Correspondence Address: Finnerty, J.; School of Applied Social Studies, Ireland; email: j.finnerty@ucc.ie | RAYYAN-INCLUSION: {"Carolyn"=&gt;"Excluded"} | RAYYAN-LABELS: Mental health condition | RAYYAN-EXCLUSION-REASONS: No empirical data,No full text available</t>
  </si>
  <si>
    <t>Ireland</t>
  </si>
  <si>
    <t>rayyan-388371365</t>
  </si>
  <si>
    <t>The experience of a daily hospital wide operational huddle at Temple Street Children's University Hospital</t>
  </si>
  <si>
    <t>A67</t>
  </si>
  <si>
    <t>Fitzgerald, E. and Fagan, C. and Bauer, G. and Ryan, S. and O'Dwyer, C. and Maidment, S. and Murtagh, C.</t>
  </si>
  <si>
    <t>https://www.embase.com/search/results?subaction=viewrecord&amp;id=L628695913&amp;from=export     http://dx.doi.org/10.1136/archdischild-2019-epa.157</t>
  </si>
  <si>
    <t>E. Fitzgerald, CHI at Temple Street, Dublin, Ireland</t>
  </si>
  <si>
    <t>The increasing complexity of healthcare delivery makes care co-ordination and maintaining safety a continuous challenge. Adverse events persist at a rate of 10.7% and half of such events being preventable (Stockwell et al. 2018) The daily co-ordination of organisational needs results in a significant amount of information exchange across departments and individuals. This can affect the ability to plan and manage thus contributing to patient safety risk. Inter-dependant complex processes need a significant amount of information exchange and miscommunications could occur. - What was the initiative taken? A daily operational huddle to discuss key issues and plan ahead was piloted in 2014. The change was sustained and the huddle continuously improved and is now fully embedded. - How was the change implemented? Evidence from other organisations was reviewed. A format was designed and piloted amongst nursing staff initially. One representative from each department attended daily. Feedback and lessons learned were incorporated over time and the process expanded to include multiple departments. A pro forma whiteboard and huddle room was introduced in 2016. - What problems were encountered with the process of change and how were these overcome? Concerns regarding time to attend were initially expressed by frontline staff. Resolved by discussing benefits, visibility of teamwork in action through sharing resources and agreeing solutions. Additionally, it was agreed that attending the huddle reduced interruptions by phone calls. A survey of huddle participants revealed the following results; (Table Presented) A daily forum now exists for planning, problem solving, identification of risks, sharing of lessons learned, sharing of resources and mass communication.</t>
  </si>
  <si>
    <t>L628695913     2019-08-01 | RAYYAN-INCLUSION: {"Carolyn"=&gt;"Excluded"} | RAYYAN-EXCLUSION-REASONS: wrong population</t>
  </si>
  <si>
    <t>10.1136/archdischild-2019-epa.157</t>
  </si>
  <si>
    <t>adverse event;child;conference abstract;coordination;health care delivery;homeless youth;human;mass communication;nursing staff;patient safety;problem solving;risk assessment;teamwork;university hospital;visibility;Only Child;Child</t>
  </si>
  <si>
    <t>rayyan-388371366</t>
  </si>
  <si>
    <t>A literature review of the psychological status of asylum-seeking children: implications for nursing practice</t>
  </si>
  <si>
    <t>British Journal of Nursing</t>
  </si>
  <si>
    <t>9660461</t>
  </si>
  <si>
    <t>461-466</t>
  </si>
  <si>
    <t>Flood, Ciara and Coyne, Imelda</t>
  </si>
  <si>
    <t>https://ucd.idm.oclc.org/login?url=https://search.ebscohost.com/login.aspx?direct=true&amp;db=a9h&amp;AN=135850109&amp;site=ehost-live&amp;scope=site</t>
  </si>
  <si>
    <t>Europe is in the midst of a large-scale migration crisis, which has implications for healthcare provision for asylum-seeking children and families. The authors set out to identify the psychological status of asylum-seeking children and highlight their needs. A search of three electronic databases was carried out, resulting in 15 studies. Data show that asylum-seeking children appear to experience many mental health difficulties, including post-traumatic stress disorder, depression, self-harm, sleep disturbance and behavioural difficulties. The daily living situation includes a range of psychological stressors, such as lack of space and control; fear of deportation; feelings of inadequacy and hopelessness; poor parental mental health; lack of recreational facilities; communication issues; and financial worries. Since many asylum-seeking children have experienced past trauma, hospitalisation and healthcare encounters may trigger traumatic memories and cause further distress. Awareness of the psychological impact of the situation on children and families may help nurses to provide empathetic, sensitive and culturally competent care. [ABSTRACT FROM AUTHOR]     Copyright of British Journal of Nursing is the property of Mark Allen Holdings Limited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</si>
  <si>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Flood, Ciara 1 Coyne, Imelda 2; Email Address: coynei@tcd.ie; Affiliation: 1: Staff Nurse, School of Nursing and Midwifery, Trinity College Dublin, Dublin 2: Professor in Children's Nursing and Co-Director of Trinity Research in Childhood Centre, Ireland; Source Info: 4/11/2019, Vol. 28 Issue 7, p461; Subject Term: CHILD development deviations; Subject Term: MENTAL depression; Subject Term: HOMELESSNESS; Subject Term: MEDICAL needs assessment; Subject Term: NURSES; Subject Term: ORPHANAGES; Subject Term: ORPHANS; Subject Term: PSYCHOLOGY of refugees; Subject Term: PSYCHOLOGICAL stress; Subject Term: WOUNDS &amp; injuries; Subject Term: OCCUPATIONAL roles; Subject Term: WELL-being; Subject Term: CHILDREN; Author-Supplied Keyword: Asylum-seeking children; Author-Supplied Keyword: Cultural competence; Author-Supplied Keyword: Distress; Author-Supplied Keyword: Nursing; Author-Supplied Keyword: Psychological needs; NAICS/Industry Codes: 623999 All other residential care facilities; NAICS/Industry Codes: 623990 Other Residential Care Facilities; Number of Pages: 6p; Document Type: Article; Full Text Word Count: 4715 | RAYYAN-INCLUSION: {"Carolyn"=&gt;"Excluded"} | RAYYAN-EXCLUSION-REASONS: wrong population</t>
  </si>
  <si>
    <t>10.12968/bjon.2019.28.7.461</t>
  </si>
  <si>
    <t>CHILD development deviations;MENTAL depression;HOMELESSNESS;MEDICAL needs assessment;NURSES;ORPHANAGES;ORPHANS;PSYCHOLOGY of refugees;PSYCHOLOGICAL stress;WOUNDS &amp; injuries;OCCUPATIONAL roles;WELL-being;CHILDREN;Asylum-seeking children;Cultural competence;Distress;Nursing;Psychological needs;Only Child;Child</t>
  </si>
  <si>
    <t>rayyan-388371367</t>
  </si>
  <si>
    <t>The economic burden of opioid use disorder and fatal opioid overdose in the United States, 2017</t>
  </si>
  <si>
    <t>Florence, C. and Luo, F. and Rice, K.</t>
  </si>
  <si>
    <t>https://www.embase.com/search/results?subaction=viewrecord&amp;id=L2008403928&amp;from=export     http://dx.doi.org/10.1016/j.drugalcdep.2020.108350</t>
  </si>
  <si>
    <t>C. Florence, Division of Injury Prevention, National Center for Injury Prevention and Control, Centers for Disease Control and Prevention, 4770 Buford Highway NE, S106-8, Atlanta, GA, United States</t>
  </si>
  <si>
    <t>Background: The United States (U.S.) is experiencing an ongoing opioid crisis. Economic burden estimates that describe the impact of the crisis are needed when considering federal and state resources devoted to addressing overdoses. In this study, we estimate the societal costs for opioid use disorder and fatal overdose from all opioids in 2017. Methods: We estimated costs of fatal overdose from all opioids and opioid use disorder based on the incidence of overdose deaths and the prevalence of past-year opioid use disorder for 2017. Incidence of fatal opioid overdose was obtained from the National Vital Statistics System; prevalence of past-year opioid use disorder was estimated from the National Survey of Drug Use and Health. Costs were estimated for health care, criminal justice and lost productivity. Costs for the reduced quality of life for opioid use disorder and life lost due to fatal opioid overdose were valued using U.S. Department of Health and Human Services guidelines for valuing reductions in morbidity and mortality. Results: Costs for opioid use disorder and fatal opioid overdose in 2017 were estimated to be $1.02 trillion. The majority of the economic burden is due to reduced quality of life from opioid use disorder and the value of life lost due to fatal opioid overdose. Conclusions: These estimates can assist decision makers in understanding the magnitude of opioid use disorder and fatal overdose. Knowing the magnitude and distribution of the economic burden can inform public policy, clinical practice, research, and prevention and response activities.</t>
  </si>
  <si>
    <t>L2008403928     2020-11-03 | RAYYAN-INCLUSION: {"Carolyn"=&gt;"Excluded"}</t>
  </si>
  <si>
    <t>10.1016/j.drugalcdep.2020.108350</t>
  </si>
  <si>
    <t>adult;article;clinical practice;controlled study;criminal justice;disease burden;economic aspect;economic development;female;health care cost;health care need;health care policy;health insurance;homelessness;human;major clinical study;male;medicaid;medicare;opiate addiction;opiate overdose;population research;practice guideline;priority journal;productivity;quality of life;United States;Analgesics, Opioid</t>
  </si>
  <si>
    <t>rayyan-388371368</t>
  </si>
  <si>
    <t>â€˜Their families or the disability services will take care of themâ€™: The invisible homeless and how Irish government policy is designed not to help them</t>
  </si>
  <si>
    <t>Disability &amp; Society</t>
  </si>
  <si>
    <t>0968-7599     1360-0508</t>
  </si>
  <si>
    <t>556-567</t>
  </si>
  <si>
    <t>Foley, Simon</t>
  </si>
  <si>
    <t>https://ucd.idm.oclc.org/login?url=https://search.ebscohost.com/login.aspx?direct=true&amp;db=psyh&amp;AN=2014-15761-006&amp;site=ehost-live&amp;scope=site     sfoley02@qub.ac.uk</t>
  </si>
  <si>
    <t>Most intellectually disabled adults in Ireland continue to live with their parents. For those who want and/or are forced to move out of the parental home, the default option is to avail of the various kinds of accommodation offered by the Irish disability services. This paper critically investigates the range of housing options available to intellectually disabled adults living in Irelandâ€”some more nominal than othersâ€”and the governmental role in facilitating members of this population to live in accommodation of their choosing. The relevant issues are given voice by a mother of an adult with Down syndrome. In her search for appropriate accommodation for her daughter, she provides important experiential knowledge regarding both the shortcomings of current Irish policy and the hidden discrimination to which intellectually disabled people are subjected on a daily basis by banks and private landlords alike. (PsycINFO Database Record (c) 2016 APA, all rights reserved)</t>
  </si>
  <si>
    <t>Department of Sociology, Queenâ€™s University Belfast, Belfast, United Kingdom. Release Date: 20140804. Publication Type: Journal (0100), Peer Reviewed Journal (0110). Format Covered: Electronic. Document Type: Journal Article. Language: EnglishMajor Descriptor: Down's Syndrome; Government Policy Making; Health Care Services; Human Rights. Minor Descriptor: Homeless. Classification: Developmental Disorders &amp; Autism (3250); Community &amp; Social Services (3373). Population: Human (10); Female (40). Location: Ireland. Age Group: Adulthood (18 yrs &amp; older) (300); Aged (65 yrs &amp; older) (380). Methodology: Clinical Case Study. References Available: Y. Page Count: 12. Issue Publication Date: Apr, 2014. Publication History: Revised Date: Jul 11, 2013; First Submitted Date: Jan 18, 2013. Copyright Statement: Taylor &amp; Francis. 2013. | RAYYAN-INCLUSION: {"Carolyn"=&gt;"Excluded"} | RAYYAN-LABELS: Intellectual/developmental disability | RAYYAN-EXCLUSION-REASONS: wrong population</t>
  </si>
  <si>
    <t>10.1080/09687599.2013.831750</t>
  </si>
  <si>
    <t>adults with Down syndrome;government policy;human rights;invisible homeless;disability services;Down's Syndrome;Government Policy Making;Health Care Services;Homeless</t>
  </si>
  <si>
    <t>rayyan-388371369</t>
  </si>
  <si>
    <t>Building Networks: An Integrated approach to primary secondary and tertiary care</t>
  </si>
  <si>
    <t>45658</t>
  </si>
  <si>
    <t>Foley, William James</t>
  </si>
  <si>
    <t>https://ucd.idm.oclc.org/login?url=https://search.ebscohost.com/login.aspx?direct=true&amp;db=a9h&amp;AN=131981189&amp;site=ehost-live&amp;scope=site</t>
  </si>
  <si>
    <t>The HSE strategy highlights the need for seamless connections between various agencies working with clients. Many agencies work in silos due to pressure and focus of workload. From An acute medical social work perspective there was an awareness that sensitive information about clients was being managed through referral forms and bureaucratic processes. It was felt that clients interests would be best serviced by a sharing of information, resources and ideas in a less formal more personal manner. A structured series of meetings and seminars on topics of shared interests was carried out between acute hospitals and social workers in primary and secondary health services. A clarification of agency roles and services emerged. We produced a resource directory and a contact list of social workers in HSE CHO area 9. We held seminars and workshops on a variety of topics including: interagency working with chronically challenging clients; managing homelessness; and promoting excellence in practice. We conducted a survey of participants highlighting the benefits of getting to know each other personally and developing closer links between services to develop integrated care pathways for service users. [ABSTRACT FROM AUTHOR]     Copyright of International Journal of Integrated Care (IJIC) is the property of Ubiquity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</si>
  <si>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Foley, William James 1; Affiliation: 1: Mater Misericordiae University Hospital, Ireland; Source Info: 2017 Supplement, Vol. 17, p1; Subject Term: INTEGRATED health care delivery; Subject Term: TERTIARY care; Subject Term: MEDICAL informatics; Author-Supplied Keyword: inter agency linkages; Author-Supplied Keyword: quality service development; NAICS/Industry Codes: 622310 Specialty (except Psychiatric and Substance Abuse) Hospitals; Number of Pages: 1p; Document Type: Abstract | RAYYAN-INCLUSION: {"Carolyn"=&gt;"Excluded"} | RAYYAN-EXCLUSION-REASONS: No empirical data</t>
  </si>
  <si>
    <t>10.5334/ijic.3892</t>
  </si>
  <si>
    <t>INTEGRATED health care delivery;TERTIARY care;MEDICAL informatics;inter agency linkages;quality service development</t>
  </si>
  <si>
    <t>rayyan-388371370</t>
  </si>
  <si>
    <t>Associations between housing stability and injecting frequency fluctuations: findings from a cohort of people who inject drugs in MontrÃ©al, Canada</t>
  </si>
  <si>
    <t>Fortier, E. and Sylvestre, M. P. and Artenie, A. A. and Minoyan, N. and Jutras-Aswad, D. and Roy, Ã‰ and Grebely, J. and Bruneau, J.</t>
  </si>
  <si>
    <t>https://www.embase.com/search/results?subaction=viewrecord&amp;id=L2003971555&amp;from=export     http://dx.doi.org/10.1016/j.drugalcdep.2019.107744</t>
  </si>
  <si>
    <t>J. Bruneau, CHUM Research Centre (CRCHUM), 900 Rue Saint-Denis, MontrÃ©al, QC, Canada</t>
  </si>
  <si>
    <t>Background: The relationship between housing stability and drug injecting is complex, as both outcomes fluctuate over time. The objectives were to identify short-term trajectories of housing stability and injecting frequency among people who inject drugs (PWID) and examine how patterns of injecting frequency relate to those of housing stability. Methods: At three-month intervals, PWID enrolled between 2011 and 2016 in the Hepatitis Cohort completed an interviewer-administered questionnaire and were tested for hepatitis C and HIV infections. At each visit, participants reported, for each of the past three months, the accommodation they lived in the longest (stable/unstable) and the number of injecting days (0â€“30). Group-based dual trajectory modeling was conducted to identify housing stability and injecting frequency trajectories evolving concomitantly over 12 months and estimate the probabilities of following injecting trajectories conditional upon housing trajectories. Results: 386 participants were included (mean age 40.0, 82 % male). Three housing stability trajectories were identified: sustained (53 %), declining (20 %), and improving (27 %). Five injecting frequency trajectories were identified: sporadic (26 %), infrequent (34 %), increasing (15 %), decreasing (11 %), and frequent (13 %). PWID with improving housing were less likely to increase injecting (8 %) compared to those with sustained (17 %) or declining housing (17 %). Conclusions: Improving housing was associated with a lower probability of increasing injecting compared to declining housing, while sustained housing stability was associated with a higher probability of increasing injecting compared to improving housing. Therefore, policies to improve PWID's access to stable housing are warranted and may reduce, to some extent, drug injecting and related harms.</t>
  </si>
  <si>
    <t>L2003971555     2019-12-02     2019-12-04 | RAYYAN-INCLUSION: {"Carolyn"=&gt;"Excluded"}</t>
  </si>
  <si>
    <t>10.1016/j.drugalcdep.2019.107744</t>
  </si>
  <si>
    <t>adult;article;Canada;cohort analysis;controlled study;disease assessment;drug use;female;follow up;hepatitis C;housing;human;Human immunodeficiency virus infection;infection risk;injection;injection drug user;interview;longitudinal study;male;priority journal;questionnaire;sex difference</t>
  </si>
  <si>
    <t>rayyan-388371371</t>
  </si>
  <si>
    <t>Understanding and Tackling the Complex Challenges of Homelessness and Health</t>
  </si>
  <si>
    <t>Frazer, K. and Kroll, T.</t>
  </si>
  <si>
    <t>School of Nursing, Midwifery and Health Systems, University College Dublin, D04 V1W8 Dublin, Ireland.</t>
  </si>
  <si>
    <t>Homelessness is a complex global public health challenge [...].</t>
  </si>
  <si>
    <t>1660-4601     Frazer, Kate     Orcid: 0000-0002-6703-266x     Kroll, Thilo     Orcid: 0000-0003-2082-5117     Editorial     Switzerland     Int J Environ Res Public Health. 2022 Mar 15;19(6):3439. doi: 10.3390/ijerph19063439. | RAYYAN-INCLUSION: {"Carolyn"=&gt;"Excluded"}</t>
  </si>
  <si>
    <t>10.3390/ijerph19063439</t>
  </si>
  <si>
    <t>*Homeless Persons;Humans;Public Health;Social Problems</t>
  </si>
  <si>
    <t>rayyan-388371372</t>
  </si>
  <si>
    <t>Learning from Nightingale's engagement with complex systems: 21st-century public health issues of homelessness and achieving Sustainable Development Goals</t>
  </si>
  <si>
    <t>Perspect Public Health</t>
  </si>
  <si>
    <t>1757-9147</t>
  </si>
  <si>
    <t>139-140</t>
  </si>
  <si>
    <t>Frazer, K. and Paul, G. and Kroll, T.</t>
  </si>
  <si>
    <t>School of Nursing, Midwifery and Health Systems, University College Dublin, Dublin 4, Ireland.     School of Nursing, Midwifery and Health Systems, University College Dublin, Dublin, Ireland.</t>
  </si>
  <si>
    <t>1757-9147     Frazer, K     Orcid: 0000-0002-6703-266x     Paul, G     Kroll, T     Historical Article     Journal Article     United States     Perspect Public Health. 2020 May;140(3):139-140. doi: 10.1177/1757913920914653. | RAYYAN-INCLUSION: {"Carolyn"=&gt;"Excluded"}</t>
  </si>
  <si>
    <t>10.1177/1757913920914653</t>
  </si>
  <si>
    <t>Data Collection;Goals;History, 19th Century;Homeless Persons/*history;Patient-Centered Care/history/organization &amp; administration;Public Health Administration/*history;Social Determinants of Health/*history;Sustainable Development</t>
  </si>
  <si>
    <t>rayyan-388371373</t>
  </si>
  <si>
    <t>Treatment for substance use disorders in pregnant women: Motivators and barriers</t>
  </si>
  <si>
    <t>Frazer, Z. and McConnell, K. and Jansson, L. M.</t>
  </si>
  <si>
    <t>https://www.embase.com/search/results?subaction=viewrecord&amp;id=L2003663977&amp;from=export     http://dx.doi.org/10.1016/j.drugalcdep.2019.107652</t>
  </si>
  <si>
    <t>Z. Frazer, Johns Hopkins University School of Medicine, 733 North Broadway, Baltimore, MD, United States</t>
  </si>
  <si>
    <t>Background: Pregnancy is a unique opportunity to provide broad and necessary medical care for women- including treatment for Substance Use Disorders (SUD). The standard of care for SUD in pregnant women is treatment at a comprehensive care facility. There is little existing qualitative research exploring what brings pregnant women with SUD to treatment and what barriers to treatment exist for this population. This study explored women's self-reported reasons for pursuing treatment or hesitating to do so. Methods: This qualitative study used interviews to explore common factors that motivate pregnant women with SUD to seek comprehensive care during pregnancy and common hesitations/ barriers to treatment. The study population included 20 women in treatment at a comprehensive care facility for pregnant and parenting women at Johns Hopkins. Participants volunteered to do interviews which were recorded and transcribed for analysis. Results: Interviews revealed several major themes in motivators to seek treatment: readiness to stop using, concern for the baby's health, concern about custody of the baby or other children, wanting to escape violent environments or homelessness, and seeking structure. Barriers to treatment included fear of loss of custody, not wanting to be away from children/partner, concern about stigma or privacy, and lack of childcare and transportation. Conclusions: This study revealed common motivators to seek treatment and barriers to treatment for pregnant women with SUD. These themes may help direct future studies and guide efforts to increase access to crucial care in this vulnerable population.</t>
  </si>
  <si>
    <t>L2003663977     2019-11-12     2019-11-14 | RAYYAN-INCLUSION: {"Carolyn"=&gt;"Excluded"}</t>
  </si>
  <si>
    <t>10.1016/j.drugalcdep.2019.107652</t>
  </si>
  <si>
    <t>adult;article;drug dependence;female;gestational age;help seeking behavior;human;major clinical study;motivation;pregnant woman;prescription drug misuse;priority journal;qualitative research;risk factor;self report;smoking;Substance-Related Disorders</t>
  </si>
  <si>
    <t>rayyan-388371374</t>
  </si>
  <si>
    <t>Substance use disorders treatment history among hospitalized HIV-infected substance users in 11 U.S. cities</t>
  </si>
  <si>
    <t>e75</t>
  </si>
  <si>
    <t>Frimpong, J. A. and Metsch, L. R. and Duan, R. and Feaster, D. F. and Shiu, K. and Matheson, T. and DeMicco, E. and Sorensen, J. and Walker, R. and Drainoni, M. L. and Gaskin, S. and Stitzer, M. and Mandler, R. and Farber, E. and Del Rio, C.</t>
  </si>
  <si>
    <t>https://www.embase.com/search/results?subaction=viewrecord&amp;id=L72176590&amp;from=export     http://dx.doi.org/10.1016/j.drugalcdep.2015.07.1121</t>
  </si>
  <si>
    <t>J.A. Frimpong, Columbia University, New York, NY, United States</t>
  </si>
  <si>
    <t>Aims: HIV-infected substance users (HIV-SUs) who are in substance use disorders treatment are more likely to receive HIV care than those not in treatment. Yet, substance use disorders treatment (tx) history of HIV-SUs not enrolled in HIV care is not well understood.Wemeasured factors associated with tx history among HIV-SUs. Methods: This analysis included 801 HIV-SUs from the baseline assessment of the NIDA Clinical Trials Network 0049 study, a RCT designed to help HIV-SUs recruited from hospital settings achieve viral suppression. We examined associations between substance use, health status and tx history. Results: In the last year, 20% used opioids, 64% used stimulants, 18% injected drugs, and 49% were heavy alcohol users. Overall, 55% had ever participated in tx; of these, 36% participated in tx in the last year. Ever participated in tx was associated with likely depression and taking HIV medication. Likelihood of tx in the last year was higher among those with unstable housing or those who reported substance use-related discrimination. Conclusions: Structural barriers (unstable housing) and possible motivators of tx participation (likely depression) were related to substance use disorder tx history. The association between discrimination and txmaypromote the development of targeted strategies. Discrimination may lead to tx initiation or, alternatively tx experience may increase perceptions of discrimination. Similarly, taking HIV medication may prospectively be associated with better outcomes of intervention. The factors uncovered in the current analysis point to potential modifiers of Project Hope.</t>
  </si>
  <si>
    <t>L72176590     2016-02-08 | RAYYAN-INCLUSION: {"Carolyn"=&gt;"Excluded"}</t>
  </si>
  <si>
    <t>10.1016/j.drugalcdep.2015.07.1121</t>
  </si>
  <si>
    <t>alcohol;central stimulant agent;substance abuse;United States;therapy;college;drug dependence;city;Human immunodeficiency virus;substance use;drug therapy;housing;hospital;clinical trial (topic);health status;hope;HIV Infections;Substance-Related Disorders</t>
  </si>
  <si>
    <t>rayyan-388371375</t>
  </si>
  <si>
    <t>Comparison of insight and clinical variables in homeless and non-homeless psychiatric inpatients in China</t>
  </si>
  <si>
    <t>13-16</t>
  </si>
  <si>
    <t>Fu, Y. N. and Cao, X. L. and Hou, C. L. and Ng, C. H. and Ungvari, G. S. and Chiu, H. F. K. and Lin, Y. Q. and Wang, L. and Zheng, X. and Jia, F. J. and Xiang, Y. T.</t>
  </si>
  <si>
    <t>https://www.embase.com/search/results?subaction=viewrecord&amp;id=L616108927&amp;from=export     http://dx.doi.org/10.1016/j.psychres.2017.04.066</t>
  </si>
  <si>
    <t>F.-J. Jia, Guang Dong Mental Health Centre, Guangdong Province, China</t>
  </si>
  <si>
    <t>There are no published data on insight in homeless patients with psychiatric disorders in China. This study examined insight in homeless and non-homeless Chinese psychiatric inpatients in relation to demographic and clinical variables. A total of 278 homeless and 222 non-homeless inpatients matched in age and gender were included in the study. Demographic and clinical characteristics were collected based on a review of medical charts and a clinical interview with standardized instruments. Insight was evaluated with the Insight and Treatment Attitudes Questionnaire. Altogether 20.5% of homeless inpatients and 43.7% of the non-homeless controls had good insight. Compared with homeless inpatients with impaired insight, homeless inpatients with good insight had higher physical quality of life, longer duration of illness and less severe positive and negative symptoms. Impaired insight appeared more common in homeless psychiatric inpatients in China. Further studies should address the need for effective therapeutic interventions that promote homeless patientsâ€™ insight.</t>
  </si>
  <si>
    <t>L616108927     2017-05-17     2019-06-21 | RAYYAN-INCLUSION: {"Carolyn"=&gt;"Excluded"}</t>
  </si>
  <si>
    <t>10.1016/j.psychres.2017.04.066</t>
  </si>
  <si>
    <t>adult;article;attitude assessment;attitude to health;China;controlled study;home care;homeless person;human;Insight and Treatment Attitude Questionnaire;major clinical study;negative syndrome;positive syndrome;priority journal;psychosis;quality of life</t>
  </si>
  <si>
    <t>rayyan-388371376</t>
  </si>
  <si>
    <t>Comparative impact of methamphetamine and other drug use on viral suppression among sexual minority men on antiretroviral therapy</t>
  </si>
  <si>
    <t>Fulcher, J. A. and Javanbakht, M. and Shover, C. L. and Ragsdale, A. and Brookmeyer, R. and Shoptaw, S. and Gorbach, P. M.</t>
  </si>
  <si>
    <t>https://www.embase.com/search/results?subaction=viewrecord&amp;id=L2011102374&amp;from=export     http://dx.doi.org/10.1016/j.drugalcdep.2021.108622</t>
  </si>
  <si>
    <t>J.A. Fulcher, 10833 Le Conte Ave, CHS 52-215, Los Angeles, CA, United States</t>
  </si>
  <si>
    <t>Background: Substance use decreases the likelihood of achieving undetectable HIV viremia; however, the comparative effects by drug have not been fully described. In this study, we compare the effects of methamphetamine use versus other drugs on viremia in sexual minority men on antiretroviral therapy (ART). Methods: HIV-positive participants currently on ART (N = 230) were selected from an ongoing cohort of diverse young sexual minority men (mSTUDY) enrolled from August 2014 to May 2018. Substance use and sociodemographic factors associated with viremia outcomes were assessed using ordinal regression analysis with generalized estimating equations. Viremia outcomes were grouped as undetectable (&lt;20 copies/mL), low level suppressed (21â€“200 copies/mL), or not suppressed (&gt;200 copies/mL). Results: The prevalence of drug use across 825 study visits was 73 %, with methamphetamine use most prevalent (50 %). After adjusting for unstable housing and ART adherence, methamphetamine use, either alone (adjusted OR = 1.87; 95 % CI 1.03âˆ’3.40) or with other drugs (adjusted OR = 1.82; 95 % CI 1.12âˆ’2.95), was associated with higher odds of increasing viremia compared to no drug use. Other drug use excluding methamphetamine did not show a similar association (adjusted OR = 1.29; 95 % CI 0.80âˆ’2.09). Among our study population, nearly half the instances of viremia could be reduced if methamphetamine was discontinued (attributable fraction = 46 %; 95 % CI 3â€“71 %). Conclusions: Methamphetamine use, either alone or in combination with other drugs, is associated with failure of viral suppression among sexual minority men on ART independent of adherence and sociodemographic factors. This accounts for nearly half of the observed instances of unsuppressed viremia in this study.</t>
  </si>
  <si>
    <t>L2011102374     2021-03-02     2021-07-20 | RAYYAN-INCLUSION: {"Carolyn"=&gt;"Excluded"}</t>
  </si>
  <si>
    <t>10.1016/j.drugalcdep.2021.108622</t>
  </si>
  <si>
    <t>antiretrovirus agent;illicit drug;methamphetamine;adult;antiretroviral therapy;article;clinical outcome;cohort analysis;comparative study;controlled study;demography;high risk population;housing;human;human cell;Human immunodeficiency virus 1 infection;Human immunodeficiency virus infected patient;major clinical study;male;men who have sex with men;outcome assessment;patient compliance;prevalence;regression analysis;sexual and gender minority;substance use;viremia;virus inhibition;Methamphetamine</t>
  </si>
  <si>
    <t>rayyan-388371377</t>
  </si>
  <si>
    <t>Goals and Principles of Providers Working with People Experiencing Homelessness: A Comparison Between Housing First and Traditional Staircase Services in Eight European Countries</t>
  </si>
  <si>
    <t>Gaboardi, M. and Lenzi, M. and Disperati, F. and Santinello, M. and Vieno, A. and Tinland, A. and Vargas-Moniz, M. J. and Spinnewijn, F. and O'Shaughnessy, B. R. and Wolf, J. R. and Bokszczanin, A. and Bernad, R. and Beijer, U. and Ornelas, J. and Shinn, M. and Consortium Study Group, H. E.</t>
  </si>
  <si>
    <t>Department of Developmental and Social Psychology, University of Padova, 35131 Padua, Italy. marta.gaboardi@phd.unipd.it.     Department of Developmental and Social Psychology, University of Padova, 35131 Padua, Italy. michela.lenzi@unipd.it.     Department of Developmental and Social Psychology, University of Padova, 35131 Padua, Italy. francesca.disperati@unipd.it.     Department of Developmental and Social Psychology, University of Padova, 35131 Padua, Italy. massimo.santinello@unipd.it.     Department of Developmental and Social Psychology, University of Padova, 35131 Padua, Italy. alessio.vieno@unipd.it.     Department of Research and Innovation, Support Unit for clinical research and economic evaluation, Assistance Publiqueâ_x0081_»HÃ´pitaux de Marseille, 13385 Marseille, France. aurelie.tinland@gmail.com.     APPsyCI-Applied Psychology Research Center Capabilities and Inclusion, ISPA-Instituto UniversitÃ¡rio, Lisboa 1149-041, Portugal. mariajvargasmoniz@gmail.com.     FEANTSA, European Federation of National Organisations Working with the Homeless, Bruxelles 1210, Belgique. freek.spinnewijn@feantsa.org.     Department of Psychology, University of Limerick, Limerick V94 T9PX, Ireland. branagh.oshaughnessy@ul.ie.     Impuls-Netherlands Center for Social Care Research, Radboud Institute for Health Sciences, Radboud University Medical Center, Nijmegen 6525 EZ, The Netherlands. judith.wolf@radboudumc.nl.     Institute of Psychology, Opole University, Opole 45-052, Poland. abok@uni.opole.pl.     Rais FundaciÃ³n, 28028 Madrid, Spain. roberto.bernad@raisfundacion.org.     STAD, Stockholm Center for Psychiatry Research and Education, Karolinska Institutet, Stockholm 113 64, Sweden. ulla.beijer@ki.se.     APPsyCI-Applied Psychology Research Center Capabilities and Inclusion, ISPA-Instituto UniversitÃ¡rio, Lisboa 1149-041, Portugal. jornelas@ispa.pt.     Department of Human and Organizational Development, Peabody College, Vanderbilt University, Nashville, TN 37203, USA. beth.shinn@vanderbilt.edu.     Department of Developmental and Social Psychology, University of Padova, 35131 Padua, Italy.</t>
  </si>
  <si>
    <t>The implementation and adaptation of the Housing First (HF) model represented profound changes the structure and delivery, goals, and principles of homeless services. These features of homeless services directly influence providers, their work performance and the clients' outcomes. The present research, conducted in eight European countries, investigated how social providers working in HF or TS (Traditional Staircase) describe and conceptualize the goals and the principles of their services. Data were collected through 29 focus group discussions involving 121 providers. The results showed that HF and TS had similar and different goals for their clients in the following areas: support, social integration, satisfaction of needs, housing, and well-being. HF providers emphasized clients' autonomy and ability to determine their personal goals, with housing being considered a start on the path of recovery, while TS were more focused on individual clients' basic needs with respect to food, health and finding temporary accommodations. HF providers privileged the person-centered approach and housing as a right, while TS providers were more focused on helping everyone. Implications of the results are discussed as suggestions both for practice and for research.</t>
  </si>
  <si>
    <t>1660-4601     Gaboardi, Marta     Orcid: 0000-0003-2263-1359     Lenzi, Michela     Disperati, Francesca     Santinello, Massimo     Vieno, Alessio     Tinland, AurÃ©lie     Vargas-Moniz, Maria J     Orcid: 0000-0002-4875-9118     Spinnewijn, Freek     O'Shaughnessy, Branagh R     Orcid: 0000-0003-4417-7273     Wolf, Judith R     Bokszczanin, Anna     Bernad, Roberto     Beijer, Ulla     Ornelas, JosÃ©     Orcid: 0000-0002-8972-7518     Shinn, Marybeth     Consortium Study Group, Home-Eu     Journal Article     Research Support, Non-U.S. Gov't     Switzerland     Int J Environ Res Public Health. 2019 May 7;16(9):1590. doi: 10.3390/ijerph16091590. | RAYYAN-INCLUSION: {"Carolyn"=&gt;"Excluded"}</t>
  </si>
  <si>
    <t>10.3390/ijerph16091590</t>
  </si>
  <si>
    <t>Europe;Female;Focus Groups;*Homeless Persons;Housing;Humans;Male;cross-national study;goals;homelessness;housing first;principles;providers;service delivery</t>
  </si>
  <si>
    <t>rayyan-388371354</t>
  </si>
  <si>
    <t>Socially Excluded Persons in Ireland Have an Increased Annual Risk of Hospitalisation Due to Venous Thromboembolic Disease</t>
  </si>
  <si>
    <t>Blood</t>
  </si>
  <si>
    <t>1528-0020     0006-4971</t>
  </si>
  <si>
    <t>4702</t>
  </si>
  <si>
    <t>Ewins, K. and Ni Ainle, F. and Dunlea, E. and Kelliher, S. and Sandys, V. and Rooney, H. and Macken, L. and Cliona, N. C.</t>
  </si>
  <si>
    <t>https://www.embase.com/search/results?subaction=viewrecord&amp;id=L2013208250&amp;from=export     http://dx.doi.org/10.1182/blood-2019-130371</t>
  </si>
  <si>
    <t>Introduction Social exclusion in Ireland is strongly associated with injecting drug use, particularly injection of opiates into the groin: a strong risk factor for venous thromboembolism (VTE) (O'Reilly et al, 2015). NÃ­ Cheallaigh et al (2017) reported a high burden of disease in socially excluded individuals in Ireland that can be effectively addressed by dedicated service planning and care provision. VTE in socially excluded persons has been identified by our group as a key knowledge gap. We have generated preliminary data demonstrating that socially excluded people account for a significant proportion of patients presenting with VTE in Dublin. Methods We extracted national Hospital InPatient Enquiry (HIPE) data from Health Atlas Ireland using the methods outlined in Kevane et al (2019). We identified individuals as â€œsocially excluded personsâ€_x009d_ if their records contained one or more of the variables identified by Aldridge et al (2018): homeless individuals, prisoners, sex workers and individuals with substance use disorders. We identified all emergency inpatient hospital admissions for those with any diagnosis of VTE during 2017 using VTE-associated ICD-10 codes. Results There were 494,972 emergency inpatient admissions in patients &gt;16 years during this 12 month period, of which 5,717 (1.2%) had a VTE diagnosis (55% of which were DVTs). 306 (5.3%) of hospital episodes with VTE occurred in socially excluded individuals. Applying maximum and minimum assumptions on the estimated population denominator we estimated that overall the annual incidence rate of VTE-related hospitalisation per person was approximately 10-fold higher in socially excluded individuals when compared to the general population (in which it was 0.12%). Conclusions This is the first time that an approximately ten-fold increase in the risk of hospitalisation due to VTE has been shown to be associated with social exclusion. This information was generated from national data, using surrogate identifiers for socially excluded persons. We hypothesise that detailed characterisation of VTE events in socially excluded clients will permit improved service planning and care provision for these vulnerable patients, enabling better VTE prevention and management. This may save lives and prevent the disabling and common long-term consequence of post-thrombotic syndrome with debilitating leg ulcers, which in this population results in numerous admissions and severe mobility issues. Planning such initiatives has the potential to reduce morbidity and mortality, improve quality of life but also to reduce hospital admissions (which are hugely over-represented in this patient group), save costs and resources and most importantly results in more equitable health care for socially excluded patients. Disclosures: Ewins: Amgen: Other: Conference Fees &amp; Travel Expenses; Bayer: Other: Conference Fees &amp; Travel Expenses. Ni Ainle: BMS: Membership on an entity's Board of Directors or advisory committees; Daiichi Sankyo: Membership on an entity's Board of Directors or advisory committees; Bayer: Membership on an entity's Board of Directors or advisory committees, Research Funding; Boehringer: Membership on an entity's Board of Directors or advisory committees; Leo Pharma: Research Funding; Actelion: Research Funding. Cliona: Pfizer: Research Funding; MSD: Other: Travel Expenses.</t>
  </si>
  <si>
    <t>L2013208250     2022-03-28 | RAYYAN-INCLUSION: {"Carolyn"=&gt;"Included"} | RAYYAN-LABELS: Conference Abstract,Physical health condition - Venous Thromboembolic Disease</t>
  </si>
  <si>
    <t>10.1182/blood-2019-130371</t>
  </si>
  <si>
    <t>nickel;adult;advisory committee;conference abstract;controlled study;drug dependence;female;funding;homeless person;hospital admission;hospital patient;hospitalization;human;ICD-10;incidence;Ireland;leg ulcer;major clinical study;male;morbidity;mortality;postthrombosis syndrome;preliminary data;prisoner;quality of life;sex worker;social exclusion;thrombosis prevention;travel;vein embolism;venous thromboembolism</t>
  </si>
  <si>
    <t>rayyan-388371381</t>
  </si>
  <si>
    <t>VA Health Service use for homeless and low-income veterans: A spotlight on Los Angeles' VA Supportive Housing program</t>
  </si>
  <si>
    <t>e118-e119</t>
  </si>
  <si>
    <t>Gabrielian, S. and Yuan, A. H. and Andersen, R. and Rubenstein, L. and Gelberg, L.</t>
  </si>
  <si>
    <t>https://www.embase.com/search/results?subaction=viewrecord&amp;id=L71802226&amp;from=export     http://dx.doi.org/10.1016/j.drugalcdep.2014.09.241</t>
  </si>
  <si>
    <t>S. Gabrielian, VAGLA, Los Angeles, CA, United States</t>
  </si>
  <si>
    <t>Aims: Homeless Veterans have high rates of mental illness and substance use. The U.S. Department of Housing and Urban Development-VA Supportive Housing (VASH) program (a Housing First effort) is central to VA efforts to serve this population. Yet, little is known about healthcare utilization patterns associated with achieving VASH housing. We compared VA Greater Los Angeles (VAGLA) service use among: (1) formerly homeless Veterans housed in VASH (VASH Veterans, n = 1997); (2) currently homeless Veterans (n = 1760); (3) housed, low-income Veterans not in VASH (n = 21,682); and (4) housed, not low-income Veterans (n = 37,020) who received care from 10/1/2010-9/30/2011. Methods: Using administrative data, we compared the four groups' medical/surgical and mental health/addiction service use (inpatient, outpatient, and Emergency Department (ED)). We controlled for demographics, need, and primary care access in regression analyses of utilization data. Results: VASH Veterans received more inpatient, outpatient, and ED care than currently homeless; housed, low-income; and housed, not low-income Veterans. Marked differences were seen in outpatient mental health/addiction (mean 11/7/2/2 visits/yr) and opioid maintenance clinics (mean 4/1/1/1 visits/yr). Adjusting for demographics and need, VASH Veterans and the currently homeless were more likely to have an outpatient mental health/addiction visit (AOR = 10.2/6.4, p &lt; .05, with the housed, not low-income as a reference group). Adjusting first for demographics and need (model 1), then also for primary care use (model 2), HUD-VASH Veterans had the greatest decrease in incident rates outpatient mental health/addiction from models 1 to 2, becoming similar to the currently homeless (IRR 2.4/2.0, p &lt; .05), compared to the housed, not low-income group. Conclusions: Currently homeless Veterans use fewer mental health/addiction services than VASH Veterans, but both groups receive more mental health/addiction care than their housed peers. VASH may enable needed service use for homeless Veterans, through links to housing and primary care.</t>
  </si>
  <si>
    <t>L71802226     2015-03-12 | RAYYAN-INCLUSION: {"Carolyn"=&gt;"Excluded"}</t>
  </si>
  <si>
    <t>10.1016/j.drugalcdep.2014.09.241</t>
  </si>
  <si>
    <t>opiate;lowest income group;veteran;human;United States;housing;college;drug dependence;health care utilization;outpatient;model;primary medical care;hospital patient;population;substance use;regression analysis;hospital;emergency ward;mental disease;Health Services</t>
  </si>
  <si>
    <t>rayyan-388371382</t>
  </si>
  <si>
    <t>Regular MDMA use is associated with decreased risk of drug injection among street-involved youth who use illicit drugs</t>
  </si>
  <si>
    <t>112-117</t>
  </si>
  <si>
    <t>Gaddis, A. and Lake, S. and Tupper, K. and Nosova, E. and Blommaert, K. and Wood, E. and DeBeck, K.</t>
  </si>
  <si>
    <t>https://www.embase.com/search/results?subaction=viewrecord&amp;id=L2001115809&amp;from=export     http://dx.doi.org/10.1016/j.drugalcdep.2018.07.035</t>
  </si>
  <si>
    <t>K. DeBeck, B.C Centre on Substance Use, anada 1045 Howe Street, Vancouver, BC, Canada</t>
  </si>
  <si>
    <t>Objectives: Childhood trauma is common among street-involved youth and is associated with injection drug use. Illicit 3,4-Methylenedioxymethamphetamine (MDMA) use is also common among street-involved youth, and data suggest this substance has clinical utility in management of post-traumatic stress disorder (PTSD) and associated harms. Despite this, little is known about co-occurring patterns of MDMA use and injection drug use. Methods: Data were derived from a prospective cohort of street-involved youth using illicit drugs in Vancouver, Canada. Using multivariable generalized estimating equation logistic regression, we examined the association between MDMA use and the use of injection drugs, adjusting for confounders such as polysubstance use and sociodemographic factors. Results: 4941 surveys from 1208 participants between September 2005 and May 2015 were included. Of these, 829 (68.6%) were male, 815 (67.5%) reported white ethnicity, and median age was 21.7 years. Overall, 599 (49.6%) participants reported MDMA use, 544 (45.0%) reported injection drug use, and 244 (20.2%) reported concurrent MDMA and injection drug use at least once during the study period. In multivariable analyses, regular MDMA use was significantly negatively associated with injection drug use (Adjusted Odds Ratio [AOR] = 0.57, 95% CI: 0.46â€“0.69). Discussion: After accounting for socio-demographic factors and polysubstance use, periods of reported regular MDMA use were negatively associated with reported injection drug use among this cohort. These findings suggest that, unlike the use of most other non-injection drugs, illicit MDMA use does not appear to promote injection drug use but rather is associated with a reduced likelihood of injection drug use.</t>
  </si>
  <si>
    <t>L2001115809     2018-09-25     2018-10-01 | RAYYAN-INCLUSION: {"Carolyn"=&gt;"Excluded"}</t>
  </si>
  <si>
    <t>10.1016/j.drugalcdep.2018.07.035</t>
  </si>
  <si>
    <t>illicit drug;midomafetamine;adult;alcohol consumption;article;Canada;controlled study;demography;drug abuse;ethnicity;female;follow up;heroin dependence;homeless youth;human;major clinical study;male;multivariate logistic regression analysis;odds ratio;physical abuse;prevalence;priority journal;risk assessment;risk factor;risk reduction;self report;substance use;Adolescent;N-Methyl-3,4-methylenedioxyamphetamine</t>
  </si>
  <si>
    <t>rayyan-388371383</t>
  </si>
  <si>
    <t>The association of health, housing and social factors with subjective quality of life in homeless and vulnerably housed individuals</t>
  </si>
  <si>
    <t>Quality of Life Research</t>
  </si>
  <si>
    <t>1573-2649</t>
  </si>
  <si>
    <t>S47</t>
  </si>
  <si>
    <t>Gadermann, A. and Russell, L. and Norena, M. and Hubley, A. and Farrell, S. and Hwang, S. and Palepu, A.</t>
  </si>
  <si>
    <t>https://www.embase.com/search/results?subaction=viewrecord&amp;id=L624431004&amp;from=export     http://dx.doi.org/10.1007/s11136-018-1946-9</t>
  </si>
  <si>
    <t>A. Gadermann, University of British Columbia, Vancouver, BC, Canada</t>
  </si>
  <si>
    <t>Aims: Previous research has shown that homelessness and unstable housing are associated with poor physical and mental health functioning. Less is known about the subjective quality of life (SQOL) of homeless and vulnerably housed individuals (HVHs). A deeper understanding of the correlates of SQOL of HVHs is helpful to researchers, service providers, and policy-makers in their evaluations of the impact of homelessness on HVHs and the effectiveness of interventions aimed at improving their lives. The purpose of this study was to examine predictors of SQOL of HVHs. Methods: Data were obtained from the Health and Housing in Transition (HHiT) study, a 4-year Canadian longitudinal multi-site cohort study (N = 1190; response rate at follow-up 4: 79%). At each time point, trained research assistants administered structured interviews. SQOL was assessed with the Quality of Life of Homeless and Vulnerably Housed Individuals Instrument, specifically developed and validated with this population. Predictor variables were assessed with validated measures of housing status, housing quality, social support, physical and mental health problems, and problematic substance use. Multivariate generalized estimating equation (GEE) analysis was used to examine the association between predictor variables and SQOL, adjusting for demographic variables including age, gender, ethnicity, employment status, and income, and time point. Results: Problematic substance use (ÃŸ = - 0.25; 95% Confidence Interval (CI) - 0.31, - 0.19), mental and physical health conditions (ÃŸ = - 0.15; 95% CI - 0.23, - 0.07 and ÃŸ = - 0.21; CI - 0.3, - 0.13, respectively), and residential instability (ÃŸ = - 0.03; 95% CI - 0.05, - 0.02) were independently associated with lower SQOL, whereas good housing quality (ÃŸ = 0.05; 95% CI 0.04, 0.05) and perceived social support (ÃŸ = 0.09; 95% CI 0.08, 0.1) were associated with higher SQOL. Conclusions: The findings point to the fact that in seeking to understand SQoL among HVHs, it is important to look beyond health and housing status. Social support and housing quality appear to be significant predictors of SQOL when taking health and residential stability into account.</t>
  </si>
  <si>
    <t>L624431004     2018-10-23 | RAYYAN-INCLUSION: {"Carolyn"=&gt;"Excluded"}</t>
  </si>
  <si>
    <t>10.1007/s11136-018-1946-9</t>
  </si>
  <si>
    <t>adult;cohort analysis;conference abstract;controlled study;employment status;ethnicity;female;follow up;gender;housing;human;major clinical study;male;mental disease;multicenter study;physical disability;predictor variable;quality of life;scientist;social aspect;social support;structured interview;substance use;Quality of Life</t>
  </si>
  <si>
    <t>rayyan-388371384</t>
  </si>
  <si>
    <t>Prevalence and correlates of substance use among youth living with HIV in clinical settings</t>
  </si>
  <si>
    <t>43405</t>
  </si>
  <si>
    <t>Gamarel, K. E. and Brown, L. and Kahler, C. W. and Fernandez, M. I. and Bruce, D. and Nichols, S.</t>
  </si>
  <si>
    <t>https://www.embase.com/search/results?subaction=viewrecord&amp;id=L612670010&amp;from=export     http://dx.doi.org/10.1016/j.drugalcdep.2016.10.002</t>
  </si>
  <si>
    <t>K.E. Gamarel, Center for Alcohol and Addiction Studies, Brown University School of Public Health, Providence, RI, United States</t>
  </si>
  <si>
    <t>Objectives The purpose of this study was to better understand the prevalence and correlates of substance use behaviors among HIV-infected adolescents in HIV care settings. Methods A cross-sectional sample of 2216 youth living with HIV (YLWH; ages 12â€“26) were recruited through the Adolescent Trials Network for HIV Interventions. Participants completed a one-time survey on sociodemographic factors, substance use and health behaviors. We used logistic regression models to understand the correlates of substance use outcomes. Results Overall, weekly or more frequent tobacco use was reported by 32.9% of participants, 27.5% marijuana use, and 21.3% alcohol use; and 22.5% reported any other illicit drug use. In multivariable models, young MSM had higher odds of reporting each substance use behavior, and transgender women had increased odds of marijuana and other illicit drug use. Criminal justice involvement, unstable housing, condomless sex, and suboptimal antiretroviral therapy was associated with increased risk of substance use behaviors. Conclusions Study findings highlight the need for regular screening for substance use in HIV care settings in order to improve access to and delivery of culturally competent substance use prevention and treatment services.</t>
  </si>
  <si>
    <t>L612670010     2016-10-26     2016-11-08 | RAYYAN-INCLUSION: {"Carolyn"=&gt;"Excluded"}</t>
  </si>
  <si>
    <t>10.1016/j.drugalcdep.2016.10.002</t>
  </si>
  <si>
    <t>antiretrovirus agent;illicit drug;adolescent;adult;alcohol consumption;article;cannabis use;child;comorbidity;criminal justice;cross-sectional study;female;housing;human;Human immunodeficiency virus infection;major clinical study;male;male to female transgender;men who have sex with men;patient compliance;prevalence;priority journal;social support;substance use;suicidal ideation;tobacco use;unprotected sex;young adult;Adolescent;Prevalence</t>
  </si>
  <si>
    <t>rayyan-388371385</t>
  </si>
  <si>
    <t>Gamarel, K. E. and Brown, L. and Kahler, C. W. and Fernandez, M. I. and Bruce, D. and Nichols, S. and Adolescent Med Trials Network, Hiva</t>
  </si>
  <si>
    <t>Brown Univ, Sch Publ Hlth, Ctr Alcohol &amp; Addict Studies, Providence, RI 02912 USA     Brown Univ, Sch Publ Hlth, Dept Behav &amp; Social Sci, Providence, RI 02912 USA     Brown Univ, Alpert Med Sch, Dept Psychiat &amp; Human Behav, Providence, RI 02912 USA     Rhode Isl Hosp, Dept Psychiat, Providence, RI USA     Nova Southeastern Univ, Coll Osteopath Med, Dept Prevent Med, Ft Lauderdale, FL 33314 USA     Nova Southeastern Univ, Coll Osteopath Med, Dept Publ Hlth Program, Ft Lauderdale, FL 33314 USA     Depaul Univ, Dept Hlth Sci, Chicago, IL 60604 USA     Univ Calif San Diego, Dept Neurosci, San Diego, CA 92103 USA</t>
  </si>
  <si>
    <t>Objectives: The purpose of this study was to better understand the prevalence and correlates of substance use behaviors among HIV-infected adolescents in HIV care settings. Methods: A cross-sectional sample of 2216 youth living with HIV (YLWH; ages 12-26) were recruited through the Adolescent Trials Network for HIV Interventions. Participants completed a one-time survey on sociodemographic factors, substance use and health behaviors. We used logistic regression models to understand the correlates of substance use outcomes. Results: Overall, weekly or more frequent tobacco use was reported by 32.9% of participants, 27.5% marijuana use, and 21.3% alcohol use; and 22.5% reported any other illicit drug use. In multivariable models, young MSM had higher odds of reporting each substance use behavior, and transgender women had increased odds of marijuana and other illicit drug use. Criminal justice involvement, unstable housing, condomless sex, and suboptimal antiretroviral therapy was associated with increased risk of substance use behaviors. Conclusions: Study findings highlight the need for regular screening for substance use in HIV care settings in order to improve access to and delivery of culturally competent substance use prevention and treatment services. (C) 2016 Elsevier Ireland Ltd. All rights reserved.</t>
  </si>
  <si>
    <t>Times Cited in Web of Science Core Collection: 46 Total Times Cited: 47 Cited Reference Count: 38 | RAYYAN-INCLUSION: {"Carolyn"=&gt;"Excluded"}</t>
  </si>
  <si>
    <t>HIV;Youth;Substance use;HEALTH-RISK BEHAVIORS;ALCOHOL-USE;MENTAL-HEALTH;INFECTED YOUTH;SOCIAL SUPPORT;ROLE-MODELS;DRUG-USE;ADHERENCE;SEX;ADOLESCENTS;Adolescent;Prevalence</t>
  </si>
  <si>
    <t>rayyan-388371386</t>
  </si>
  <si>
    <t>Moderate-severely bothersome vasomotor symptoms are associated with lowered psychological general wellbeing in women at midlife</t>
  </si>
  <si>
    <t>MATURITAS</t>
  </si>
  <si>
    <t>0378-5122     1873-4111 J9 - MATURITAS</t>
  </si>
  <si>
    <t>487-492</t>
  </si>
  <si>
    <t>Gartoulla, P. and Bell, R. J. and Worsley, R. and Davis, S. R.</t>
  </si>
  <si>
    <t>Monash Univ, Dept Epidemiol &amp; Prevent Med, Womens Hlth Res Program, Melbourne, Vic 3004, Australia</t>
  </si>
  <si>
    <t>Objectives: The extent to which menopause influences wellbeing is unclear. We investigated the association between moderate-severely bothersome vasomotor symptoms (VMS) and psychological general wellbeing in women, aged 40-65 years, taking into account socio-demographic and lifestyle factors. Study design/Main outcome measures: This was a cross-sectional survey of 2020 Australian women, aged 40-65 years, recruited from the community between July 2013 and March 2014. Wellbeing was assessed by the Psychological and General Wellbeing questionnaire (PGWB) and VMS by the Menopause-specific Quality of Life Questionnaire. Results: Moderate-severely bothersome VMS had a strong significant negative association with psychological general wellbeing [regression coefficient (beta) = -8.17,95% confidence interval (CI) -10.90 to -5.45]. Socio-demographic factors associated with lower wellbeing included being un-partnered (beta = -2.80,95% CI -4.74 to -0.86), obese (beta = -5.46, 95% CI -7.24 to -3.68) and a smoker (beta = -3.47, 95% CI -6.10 to -0.84). Older age (beta = 0.29, 95% CI 0.06-0.42) and participation in paid and/or volunteer work (beta = 2.72, 95% CI 0.61-4.82) were positively associated with wellbeing. For those with insecure housing, being a carer was associated with better wellbeing. Conclusions: Moderate-severely bothersome VMS are significantly and independently negatively associated with psychological general wellbeing in women at midlife. This is an important consideration when assessing psychological wellbeing in women during this life phase. (C) 2015 Elsevier Ireland Ltd. All rights reserved.</t>
  </si>
  <si>
    <t>Times Cited in Web of Science Core Collection: 35 Total Times Cited: 37 Cited Reference Count: 29 | RAYYAN-INCLUSION: {"Carolyn"=&gt;"Excluded"}</t>
  </si>
  <si>
    <t>10.1016/j.maturitas.2015.06.004</t>
  </si>
  <si>
    <t>Vasomotor symptoms;Psychological general wellbeing;Menopause;QUALITY-OF-LIFE;HEALTH;IMPACT;OLDER;RESOURCES;AMERICANS;DURATION;COHORT</t>
  </si>
  <si>
    <t>rayyan-388371387</t>
  </si>
  <si>
    <t>Menopausal vasomotor symptoms are associated with poor self-assessed work ability</t>
  </si>
  <si>
    <t>33-39</t>
  </si>
  <si>
    <t>Monash Univ, Sch Publ Hlth &amp; Prevent Med, Dept Epidemiol &amp; Prevent Med, Womens Hlth Res Program,Alfred Ctr, Level 6,99 Commercial Rd, Melbourne, Vic 3004, Australia</t>
  </si>
  <si>
    <t>Objectives: It has been hypothesised that vasomotor symptoms (VMS), the hallmark of menopause, may affect women's workplace performance. The aim of this study was to investigate the association between VMS and self-reported work ability, taking into account socio-demographic characteristics. Study design/Main Outcome measures: A national cross-sectional survey of women, aged 40-65 years, was conducted between October 2013 and March 2014. Participants provided socio-demographic and lifestyle factors and completed the Menopause Specific Quality of Life Questionnaire (MENQOL) and the Work Ability Index (WAI). Results: Of 2020 women who comprised the study sample, 1274 were in paid employment and 1263 completed the WAI. The WAI score was good-excellent for 81.5% of women and poor-moderate for 18.5%. After adjustment for socio-demographic characteristics, having any VMS was associated with greater likelihood of poor-moderate work ability [odds ratio (OR) = 2.45, 95% CI 1.69-3.54]. Poorer work ability was significantly and independently associated with being un-partnered, obese or overweight, smoking, being carer and having insecure housing finance, but not with age. Conclusions: Overall, most women functioned well at work. We observed an association suggesting a relationship not only between menopausal VMS and personal wellbeing, but also between VMS and self assessed work ability. Although 4 in 5 women functioned well at work, recognition of the association with VMS may improve wellbeing and work performance of working women at midlife. (C) 2016 Elsevier Ireland Ltd. All rights reserved.</t>
  </si>
  <si>
    <t>Times Cited in Web of Science Core Collection: 31 Total Times Cited: 33 Cited Reference Count: 24 | RAYYAN-INCLUSION: {"Carolyn"=&gt;"Excluded"}</t>
  </si>
  <si>
    <t>10.1016/j.maturitas.2016.02.003</t>
  </si>
  <si>
    <t>Vasomotor symptoms;Work ability;Women at midlife;ALCOHOL-CONSUMPTION;ANDROGEN LEVELS;WOMEN;MODERATE;Menopause</t>
  </si>
  <si>
    <t>rayyan-388371388</t>
  </si>
  <si>
    <t>Junkie habitus: Beyond disease and moral defect</t>
  </si>
  <si>
    <t>e122</t>
  </si>
  <si>
    <t>Gelpi-Acosta, C.</t>
  </si>
  <si>
    <t>https://www.embase.com/search/results?subaction=viewrecord&amp;id=L71802235&amp;from=export     http://dx.doi.org/10.1016/j.drugalcdep.2014.09.250</t>
  </si>
  <si>
    <t>C. Gelpi-Acosta, NIDA Behavioral Science Training in Drug Abuse Research, National Development and Research Institute, New York City, NY, United States</t>
  </si>
  <si>
    <t>Aims: Background: In the U.S., there are two main theories around opioid addiction: (1) opioid addiction is a medical disease (MD) that requires pharmacotherapy (e.g., methadone); and (2) addiction is an illness that requires complete abstinence - even prescribed medications - (abstinence model-AM). While AM programs have comparatively large attrition rates, continued heroin among methadone patients (MPs) does occur. Inquiries on drug users' perceptions of their drug use as they relate to the MD and AM theories are scarce, and drug users' rationales for continued heroin use despite MP status remain unclear. Aims: To increase our understanding of heroin users' perceptions of their own drug use based on the MD and AM theories, and to identify rationales behind continued heroin use despite MP status. Hypothesis: Heroin users, particularly MPs, experience their drug use along the lines of the MD theory Methods: Research methods included field observations, snowball sampling and in-depth interviews with street heroin users, some of which were MPs, in NYC. MP enrollment guided recruitment. Interviews were recorded, transcribed and coded. Common experiences around the MD and AM models and heroin use were identified using a grounded theory approach. Results: Four participants (2 MPs) were recruited by the researcher and these recruited 24 participants. Of 28 participants, 15 were MPs. Most were Hispanic (57%) and Caucasian (32%). Most were homeless (64%) males (86%) with High School or less (86%). The average age was 37. All were using heroin. Regardless of MP status, a common theme around drug use rationales was â€œweak willâ€_x009d_, resembling the AM addiction theory. Also, heroin-centered emotions, identities and minds influence heroin use. This phenomenon resembles a Junkie habitus, displaying deeply-ingrained heroin dispositions. Conclusions: Regardless of MP status, the AM model is pervasive and a Junkie habitus influences continued heroin use. More research is needed to understand the interplay between the deep lying rained abstinence-based subjectivities and continued drug use despite MP status.</t>
  </si>
  <si>
    <t>L71802235     2015-03-12 | RAYYAN-INCLUSION: {"Carolyn"=&gt;"Excluded"}</t>
  </si>
  <si>
    <t>10.1016/j.drugalcdep.2014.09.250</t>
  </si>
  <si>
    <t>diamorphine;opiate;methadone;morality;college;drug dependence;drug use;human;addiction;abstinence;model;interview;drug therapy;grounded theory;diseases;sampling;hypothesis;United States;patient;male;scientist;identity;emotion;high school;Caucasian;Hispanic;Habituation, Psychophysiologic</t>
  </si>
  <si>
    <t>rayyan-388371389</t>
  </si>
  <si>
    <t>Prevalence and correlates of smoking and e-cigarette use among young men who have sex with men and transgender women</t>
  </si>
  <si>
    <t>395-399</t>
  </si>
  <si>
    <t>Gerend, M. A. and Newcomb, M. E. and Mustanski, B.</t>
  </si>
  <si>
    <t>https://www.embase.com/search/results?subaction=viewrecord&amp;id=L618090084&amp;from=export     http://dx.doi.org/10.1016/j.drugalcdep.2017.07.022</t>
  </si>
  <si>
    <t>M.A. Gerend, Department of Medical Social Sciences, Feinberg School of Medicine, Northwestern University, 633â€‰N.â€‰St. Clair, Suite 1900, Chicago, IL, United States</t>
  </si>
  <si>
    <t>Background Although the prevalence of cigarette smoking in the United States has decreased, rates remain elevated among sexual and gender minorities (SGMs). This study examined rates and correlates of tobacco use among young men who have sex with men (YMSM) and transgender women. Methods Participants (N = 771) were drawn from the baseline assessment of an ongoing longitudinal cohort study of racially diverse MSM aged 16â€“29 years. Data collection took place in 2015â€“2016. Socio-demographic and SGM-specific (e.g., gender identity, sexual identity, physical attraction) correlates of cigarette smoking and electronic cigarette (e-cigarette) use were identified using logistic regression. Results Twenty-one percent were current cigarette smokers. Nearly 40% ever tried an e-cigarette, but regular e-cigarette use was low (3.8%). Smokers were more likely to be older (vs. aged 16â€“18), less educated, homeless, bisexual or identify as some other sexual minority (vs. gay), attracted to males and females equally or more attracted to females than males (vs. males only), and HIV-positive. E-cigarette users were more likely to be transgender women (vs. cisgender men), White (vs. Black), more educated, and mostly attracted to females. Conclusions Findings highlight important risk factors for tobacco use among SGM youth. Correlates of smoking mirrored findings observed in the general population, but also included factors specific to SGM youth (e.g., sexual orientation, HIV status, homelessness). Although some variables (gender identity, attraction) demonstrated similar relationships with smoking and e-cigarette use, others (race/ethnicity, education) demonstrated opposite patterns. Findings underscore the urgent need for tobacco prevention and cessation interventions for SGM youth.</t>
  </si>
  <si>
    <t>L618090084     2017-09-06     2017-09-08 | RAYYAN-INCLUSION: {"Carolyn"=&gt;"Excluded"}</t>
  </si>
  <si>
    <t>10.1016/j.drugalcdep.2017.07.022</t>
  </si>
  <si>
    <t>adolescent;adult;age distribution;article;bisexual male;educational status;homelessness;human;Human immunodeficiency virus infection;male;male to female transgender;men who have sex with men;priority journal;race difference;sexual and gender minority;sexual orientation;smoking;tobacco use;vaping;young adult;Smoke;Smoking;Prevalence</t>
  </si>
  <si>
    <t>rayyan-388371390</t>
  </si>
  <si>
    <t>Hazardous drinking and its association with homelessness among veterans in care</t>
  </si>
  <si>
    <t>202-206</t>
  </si>
  <si>
    <t>Ghose, T. and Fiellin, D. A. and Gordon, A. J. and Metraux, S. and Goetz, M. B. and Blackstock, O. and McInnes, K. and Rodriguez-Barradas, M. C. and Justice, A. C.</t>
  </si>
  <si>
    <t>Univ Penn, Sch Social Policy &amp; Practice, Philadelphia, PA 19130 USA     Yale Univ, Sch Med, Dept Internal Med, New Haven, CT 06510 USA     Yale Univ, Sch Med, Ctr Interdisciplinary Res AIDS, New Haven, CT 06510 USA     Univ Pittsburgh, Sch Med, VA Pittsburgh HealthCare Syst, Ctr Hlth Equ Res &amp; Promot, Pittsburgh, PA 15206 USA     Univ Sci, Dept Hlth Policy &amp; Publ Hlth, Philadelphia, PA 19104 USA     Univ Calif Los Angeles, David Geffen Sch Med, VA Greater Los Angeles Healthcare Syst, Los Angeles, CA 90073 USA     VA Connecticut Healthcare Syst, West Haven, CT 06516 USA     Yale Univ, Sch Med, New Haven, CT 06510 USA     ENRM VA Med Ctr, VA QUERI Program, Bedford, MA 01730 USA     ENRM VA Med Ctr, Ctr Hlth Qual Outcomes &amp; Econ Res, Bedford, MA 01730 USA     Boston Univ, Sch Publ Hlth, Boston, MA 02215 USA     Michael E DeBakey VAMC, Houston, TX 77030 USA     Baylor Coll Med, Dept Med, Houston, TX 77030 USA</t>
  </si>
  <si>
    <t>Background: While scholarship on alcohol use and homelessness has focused on the impact of alcohol abuse and dependence, little is known about the effects of lower levels of misuse such as hazardous use. Veterans receiving care in the Department of Veterans Affairs Health Care System (VA) constitute a population that is vulnerable to alcohol misuse and homelessness. This research examines the effects of hazardous drinking on homelessness in the Veterans Aging Cohort Study, a sample of 2898 older veterans (mean age=50.2), receiving care in 8 VAs across the country. Methods: Logistic regression models examined the associations between (1) hazardous drinking at baseline and homelessness at 1-year follow-up, (2) transitions into and out of hazardous drinking from baseline to follow-up and homelessness at follow-up, and (3) transitioning to hazardous drinking and transitioning to homelessness from baseline to follow-up during that same time-period. Results: After controlling for other correlates including alcohol dependence, hazardous drinking at baseline increased the risk of homelessness at follow-up (adjusted odds ratio [AOR] = 1.39, 95% confidence interval [CI] = 1.02, 1.88). Transitioning to hazardous drinking more than doubled the risk of homelessness at follow-up (AOR=2.42,95% CI=1.41, 4.15), while more than doubling the risk of transitioning from being housed at baseline to being homeless at follow-up (AOR=2.49, 95% CI=1.30, 4.79). Conclusions: Early intervention that seeks to prevent transitioning into hazardous drinking could increase housing stability among veterans. Brief interventions which have been shown to be effective at lower levels of alcohol use should be implemented with veterans in VA care. Published by Elsevier Ireland Ltd.</t>
  </si>
  <si>
    <t>Times Cited in Web of Science Core Collection: 8 Total Times Cited: 8 Cited Reference Count: 45 | RAYYAN-INCLUSION: {"Carolyn"=&gt;"Excluded"}</t>
  </si>
  <si>
    <t>10.1016/j.drugalcdep.2013.02.004</t>
  </si>
  <si>
    <t>Hazardous drinking;Homelessness;Veteran care;Alcohol use;Longitudinal analysis;Veterans Aging Cohort Study;DSM-III-R;ALCOHOL-USE;SUBSTANCE-ABUSE;MENTAL-ILLNESS;HEALTH-CARE;GENERAL-POPULATION;SUICIDAL IDEATION;WAR VETERANS;DRUG-ABUSE;DRINKERS;Drinking</t>
  </si>
  <si>
    <t>rayyan-388371380</t>
  </si>
  <si>
    <t>Working with People Experiencing Homelessness in Europe</t>
  </si>
  <si>
    <t>HUMAN SERVICE ORGANIZATIONS MANAGEMENT LEADERSHIP &amp; GOVERNANCE</t>
  </si>
  <si>
    <t>2330-3131     2330-314X J9 - HUM SERV ORG MANAGE</t>
  </si>
  <si>
    <t>324-345</t>
  </si>
  <si>
    <t>Gaboardi, M. and Santinello, M. and Disperati, F. and Lenzi, M. and Vieno, A. and Loubiere, S. and Vargas-Moniz, M. J. and Spinnewijn, F. and Greenwood, R. M. and Wolf, J. R. and Bokszczanin, A. and Bernad, R. and Blid, M. and Ornelas, J. and Shinn, M.</t>
  </si>
  <si>
    <t>Univ Padua, Dept Dev &amp; Social Psychol, Via Venezia 8, I-35131 Padua, Italy     AP HM, Support Unit Clin Res &amp; Econ Evaluat, Dept Res &amp; Innovat, Marseille, France     ISPA Inst Univ, APPsyCI Appl Psychol Res Ctr Capabil &amp; Inclus, Lisbon, Portugal     European Federat Natl Org Working Homeless, FEANTSA, Brussels, Belgium     Univ Limerick, Dept Psychol, Limerick, Ireland     Radboud Univ Nijmegen, Impuls Netherlands Ctr Social Care Res, Radboud Inst Hlth Sci, Med Ctr, Nijmegen, Netherlands     Opole Univ, Inst Psychol, Opole, Poland     Rais Fdn, Madrid, Spain     Karolinska Inst, Stockholm Ctr Psychiat Res &amp; Educ, STAD, Stockholm, Sweden     Vanderbilt Univ, Peabody Coll, Dept Human &amp; Org Dev, Nashville, TN 37203 USA</t>
  </si>
  <si>
    <t>In Europe, the widespread transition from the Traditional Staircase (TS) model to the Housing First (HF) model is transforming the way social service providers work with people experiencing homelessness. This study examined social service providers' perspectives in both models regarding factors that facilitate or hinder their work. Data were collected through 17 photovoice projects involving 81 social service providers from eight European countries. The results show factors affecting social service providers' work at three levels: systemic, organizational, and individual. Professionals in TS and HF identified similar topics; however, TS providers discussed more obstacles to work. Implications for practice are discussed.</t>
  </si>
  <si>
    <t>Times Cited in Web of Science Core Collection: 1 Total Times Cited: 1 Cited Reference Count: 75 | RAYYAN-INCLUSION: {"Carolyn"=&gt;"Included"} | RAYYAN-LABELS: SDOH - Housing Needs,Health care - Quality</t>
  </si>
  <si>
    <t>10.1080/23303131.2022.2050330</t>
  </si>
  <si>
    <t>Homelessness;social service providers;photovoice;housing first;Europe;HOUSING 1ST;PHOTOVOICE PROJECT;OUTREACH WORKERS;MENTAL-ILLNESS;HEALTH;INDIVIDUALS;IMPLEMENTATION;ORGANIZATIONS;COMMUNITIES;PERCEPTIONS</t>
  </si>
  <si>
    <t>rayyan-388371391</t>
  </si>
  <si>
    <t>Injection of new psychoactive substance snow blow associated with recently acquired hiv infections among homeless people who inject drugs in dublin, ireland, 2015</t>
  </si>
  <si>
    <t>Eurosurveillance</t>
  </si>
  <si>
    <t>1025496X (ISSN)</t>
  </si>
  <si>
    <t>Giese, C. and Igoe, D. and Gibbons, Z. and Hurley, C. and Stokes, S. and McNamara, S. and Ennis, O. and Oâ€™Donnell, K. and Keenan, E. and De Gascun, C. and Lyons, F. and Ward, M. and Danis, K. and Glynn, R. and Waters, A. and Fitzgerald, M. and The outbreak control, team</t>
  </si>
  <si>
    <t>https://www.scopus.com/inward/record.uri?eid=2-s2.0-85003043373&amp;doi=10.2807%2f1560-7917.ES.2015.20.40.30036&amp;partnerID=40&amp;md5=a765874ee0cb7113d99a24ee55fe2324</t>
  </si>
  <si>
    <t>European Centre for Disease Prevention and Control, ECDC, Stockholm, Sweden     HSE Health Protection Surveillance Centre, Dublin, Ireland     HSE National Drug Treatment Centre, Dublin, Ireland     Department of Public Health, Dublin, Ireland     National Virus Reference Laboratory, University College Dublin, Dublin, Ireland     School of Medicine, University College Dublin, Dublin, Ireland     St. Jamesâ€™s Hospital, Dublin, Ireland     French Institute for Public Health Surveillance (Institut de Veille Sanitaire, InVS), Paris, France</t>
  </si>
  <si>
    <t>In February 2015, an outbreak of recently acquired HIV infections among people who inject drugs (PWID) was identified in Dublin, following similar outbreaks in Greece and Romania in 2011. We compared drug and risk behaviours among 15 HIV cases and 39 controls. Injecting a synthetic cathinone, snow blow, was associated with recent HIV infection (AOR: 49; p = 0.003). Prevention and control efforts are underway among PWID in Dublin, but may also be needed elsewhere in Europe. Â© 2015, European Centre for Disease Prevention and Control (ECDC). All rights reserved.</t>
  </si>
  <si>
    <t>Cited By :46     Export Date: 18 November 2022     Correspondence Address: Giese, C.; European Centre for Disease Prevention and Control, Sweden; email: coraliegiese@hotmail.com | RAYYAN-INCLUSION: {"Carolyn"=&gt;"Included"} | RAYYAN-LABELS: Infectious Diseases - HIV,Psychiatric health condition - Substance misuse</t>
  </si>
  <si>
    <t>10.2807/1560-7917.ES.2015.20.40.30036</t>
  </si>
  <si>
    <t>cathinone;psychotropic agent;alpha-pyrrolidinovalerophenone;designer drug;pyrrolidine derivative;adult;Article;case control study;clinical article;epidemic;female;HIV test;homelessness;human;Human immunodeficiency virus infection;intravenous drug abuse;Ireland;male;unsafe sex;urinalysis;complication;drug use;high performance liquid chromatography;high risk behavior;HIV Infections;homeless person;incidence;mass spectrometry;middle aged;risk factor;statistics and numerical data;substance abuse;transmission;urine;Case-Control Studies;Chromatography, High Pressure Liquid;Designer Drugs;Disease Outbreaks;Drug Users;Homeless Persons;Humans;Psychotropic Drugs;Pyrrolidines;Risk Factors;Risk-Taking;Substance Abuse, Intravenous</t>
  </si>
  <si>
    <t>rayyan-388371393</t>
  </si>
  <si>
    <t>The problem of medical-psychiatric illness in the homeless and its occurrence in the midst of a viral pandemic: A commentary</t>
  </si>
  <si>
    <t>Glick, I. D. and Shader, R. I.</t>
  </si>
  <si>
    <t>https://www.embase.com/search/results?subaction=viewrecord&amp;id=L2006837532&amp;from=export     http://dx.doi.org/10.1016/j.psychres.2020.113118</t>
  </si>
  <si>
    <t>I.D. Glick, Department of Psychiatry and Behavioral Sciences, Stanford University School of Medicine, 401 Quarry Road, Stanford, CA, United States</t>
  </si>
  <si>
    <t>This article has the purpose of examining the problem of getting help for the medical-psychiatric-substance use group of â€œhomelessâ€_x009d_ people on the streets of our cities, who refuse treatment. The problem has gradually worsened since closure of state hospitals and subsequent lack of community resources. It has been stalemated, in part, by advocates, who argue for personal autonomy and freedom rather than involuntary diagnosis and treatment over the life of these people. It has reached a crisis situation secondary to such potential patients being imprisoned and/or sick with COVID-19 being potential health and legal threats. We review A) the nature of the problem, B) the current social-legal availability of treatment and long-term management (or lack of one) in the context of societal rejection of these potential patients, and C) suggest what might be done, locally and nationally. Mandating scientifically-based medical orders to citizens regardless of personal freedom â€“ are now being implemented to manage the COVID-19 pandemic. We argue for creating a similar med-psych short- and long-term system as a new approach to help this group. They are now mostly being ignored â€œto die on the streets.â€_x009d_</t>
  </si>
  <si>
    <t>L2006837532     2020-07-08     2020-07-16 | RAYYAN-INCLUSION: {"Carolyn"=&gt;"Excluded"}</t>
  </si>
  <si>
    <t>10.1016/j.psychres.2020.113118</t>
  </si>
  <si>
    <t>article;asymptomatic disease;coronavirus disease 2019;health care system;homeless person;housing;human;legal aspect;long term care;mental disease;pandemic;personal autonomy;priority journal;social aspect;social welfare;treatment refusal</t>
  </si>
  <si>
    <t>rayyan-388371394</t>
  </si>
  <si>
    <t>Increasing methamphetamine injection among non-MSM who inject drugs in King County, Washington</t>
  </si>
  <si>
    <t>86-92</t>
  </si>
  <si>
    <t>Glick, S. N. and Burt, R. and Kummer, K. and Tinsley, J. and Banta-Green, C. J. and Golden, M. R.</t>
  </si>
  <si>
    <t>https://www.embase.com/search/results?subaction=viewrecord&amp;id=L619354444&amp;from=export     http://dx.doi.org/10.1016/j.drugalcdep.2017.10.011</t>
  </si>
  <si>
    <t>S.N. Glick, Division of Allergy and Infectious Diseases, University of Washington, SLU Building E, Box 358062, Seattle, WA, United States</t>
  </si>
  <si>
    <t>Background In King County, Washington, the HIV prevalence among men who have sex with men (MSM) who inject methamphetamine is high, while it is low among other people who inject drugs (PWID). Local drug problem indicators suggest that methamphetamine use is increasing. The extent to which this increase affects MSM and non-MSM, and whether MSM and non-MSM networks are connected through injection equipment sharing, is unknown. Methods We used data from two serial cross-sectional surveys of PWID including five biannual surveys of Public Healthâ€“Seattle and King County Needle and Syringe Exchange Program clients (NSEP, N = 2135, 2009â€“2017) and three National HIV Behavioral Surveillance IDU surveys (NHBS, N = 1709, 2009â€“2015). Results The proportion of non-MSM PWID reporting any recent methamphetamine injection increased significantly from approximately 20% in 2009 to 65% in 2017. Most of this increase was attributable to injecting methamphetamine in combination with heroin (goofballs). PWID who injected goofballs were more likely to be younger, homeless or unstably housed, report daily injection, and self-report an opioid overdose in the past year than other PWID. The majority of PWID who injected methamphetamine reported sharing any injection equipment. Among these PWID, 43% of MSM had last shared injection equipment with a non-MSM. Eight percent of non-MSM men and 15% of women had last shared equipment with an MSM. Conclusions Given non-trivial rates of sharing injection equipment with methamphetamine-using MSM, a population with an HIV prevalence of 40%, non-MSM who inject methamphetamine could be an emerging population at risk for acquiring HIV.</t>
  </si>
  <si>
    <t>L619354444     2017-11-27     2018-09-25 | RAYYAN-INCLUSION: {"Carolyn"=&gt;"Excluded"}</t>
  </si>
  <si>
    <t>10.1016/j.drugalcdep.2017.10.011</t>
  </si>
  <si>
    <t>diamorphine;methamphetamine;opiate;adult;age;article;controlled study;drug overdose;female;homeless man;human;Human immunodeficiency virus infection;injection;male;men who have sex with men;priority journal;self report;Washington;Methamphetamine</t>
  </si>
  <si>
    <t>rayyan-388371395</t>
  </si>
  <si>
    <t>Housing after care: understanding security and stability in the transition out of care through the lenses of liminality, recognition and precarity</t>
  </si>
  <si>
    <t>Journal of Youth Studies</t>
  </si>
  <si>
    <t>13676261 (ISSN)</t>
  </si>
  <si>
    <t>Glynn, N. and Mayock, P.</t>
  </si>
  <si>
    <t>https://www.scopus.com/inward/record.uri?eid=2-s2.0-85115712428&amp;doi=10.1080%2f13676261.2021.1981838&amp;partnerID=40&amp;md5=ee6b03da8464039f3e8bfbbc90e8b845</t>
  </si>
  <si>
    <t>School of Social Work and Social Policy, Trinity College Dublin, Dublin, Ireland</t>
  </si>
  <si>
    <t>There is a well-documented association between histories of state care and housing instability. This paper examines care leaversâ€™ experience of securing housing during the transition out of care through the lenses of liminality, Recognition theory, and precarity. Conducted in Ireland, sixteen care-experienced youth were recruited to a qualitative longitudinal study. The findings demonstrate how aftercare policies and a lack of affordable housing combined to create precarity for many, which also had implications for their feelings of recognition as young people. For those who remained in their foster care placements or transitioned to supported lodgings, housing stability engendered feelings of being cared for by creating a liminal space where growth was supported. Those, on the other hand, who left their foster care placements at the age of 18 or were forced to leave time-limited aftercare housing were pushed into precariousness, placing them at high risk for homelessness and housing exclusion. These young people felt misrecognised and disrespected by the state and the aftercare system. The findings highlight the deleterious consequences of time-limited aftercare supports for care leaversâ€™ sense of security and their ability to achieve valued life goals. The implications of the study's findings for leaving care and aftercare policies are discussed. Â© 2021 The Author(s). Published by Informa UK Limited, trading as Taylor &amp; Francis Group.</t>
  </si>
  <si>
    <t>Cited By :2     Export Date: 18 November 2022     Correspondence Address: Glynn, N.; Eberhard Karls UniversitÃ¤t TÃ¼bingen, MelanchthonstraÃŸe 36, Germany; email: natalie.glynn@uni-tuebingen.de | RAYYAN-INCLUSION: {"Carolyn"=&gt;"Excluded"} | RAYYAN-LABELS: SDOH - Housing Needs | USER-NOTES: {"Carolyn"=&gt;["Housing as dependent variable. "]}</t>
  </si>
  <si>
    <t>10.1080/13676261.2021.1981838</t>
  </si>
  <si>
    <t>housing or homelessness;liminality;precarity;qualitative longitudinal research;recognition theory;Young people leaving care;aftercare;article;foster care;homelessness;housing;human;Ireland;juvenile;longitudinal study;security</t>
  </si>
  <si>
    <t>rayyan-388371396</t>
  </si>
  <si>
    <t>HOMELESSNESS, HEALTH AND DRUG USE IN DUBLIN CITY</t>
  </si>
  <si>
    <t>555-555</t>
  </si>
  <si>
    <t>Glynn, R. and Hurley, C. and Ennis, O. and Ward, M. and Fitzgerald, M.</t>
  </si>
  <si>
    <t>HSE East, Dept Publ Hlth, Dublin, Ireland</t>
  </si>
  <si>
    <t>Times Cited in Web of Science Core Collection: 0 Total Times Cited: 0 Cited Reference Count: 0 | RAYYAN-INCLUSION: {"Carolyn"=&gt;"Excluded"} | RAYYAN-EXCLUSION-REASONS: Report - not peer reviewed</t>
  </si>
  <si>
    <t>Homeless Persons</t>
  </si>
  <si>
    <t>rayyan-388371392</t>
  </si>
  <si>
    <t>Exploring and understanding HCV patient journeys- HEPCARE Europe project</t>
  </si>
  <si>
    <t>BMC Infect Dis</t>
  </si>
  <si>
    <t>1471-2334</t>
  </si>
  <si>
    <t>239</t>
  </si>
  <si>
    <t>Glaspy, S. and Avramovic, G. and McHugh, T. and Oprea, C. and Surey, J. and Ianache, I. and MacÃ­as, J. and Story, A. and Cullen, W. and Lambert, J. S.</t>
  </si>
  <si>
    <t>School of Medicine, University College Dublin, Dublin, Ireland.     Mater Misericordiae University Hospital, Dublin, Ireland.     Victor Babes Clinical Hospital for Infectious and Tropical Diseases, Bucharest, Romania.     University College London, London, UK.     Universidad AutÃ³noma Madrid ES, Madrid, Spain.     Hospital Universitario de Valme, Sevilla, Spain.     University College London Hospital, London, UK.     Consultant in Infectious Diseases, Medicine and Sexual Health, Mater Misericordiae University Hospital, Dublin 7, Ireland. jlambert@mater.ie.</t>
  </si>
  <si>
    <t>BACKGROUND: Hepatitis C Virus (HCV) is a leading cause for chronic liver diseases worldwide. The European Union and World Health Organization aspire to eliminate HCV by 2030. However, among at-risk populations, including, homeless people, prisoners and People Who Inject Drugs, access to diagnosis and treatment is challenging. Hepcare Europe is an integrated model of care developed to address this by assessing potential reasons for these restrictions and determining measures needed to improve HCV diagnosis, treatment and access to care within different communities. OBJECTIVES: HepCare Europe is an EU-supported project involving collaboration between five institutions in: Ireland, United Kingdom, Spain and Romania. We aim to explore the journey of care experienced by those living with HCV with a focus on previous care disruptions (loss to follow up) and the new HepCare Europe Programme. METHODS: Research teams conducted semi-structured interviews with patients who accessed services through HepCare Europe thus, patients were recruited by purposeful sampling. Patients interviewed had received, or were in the final weeks of receiving, treatment. The interviews were audio recorded, transcribed and translated into English, and sent to the Dublin team for inductive thematic analysis. Researchers from the HepCare Europe research team coded the data separately, then together. RESULTS: Common themes are introduced to present similarities, following individual site themes to highlight the importance of tailored interventions for each country. Key themes are: 1) Hepatitis C patients lost to follow up 2) HepCare improved access to treatment and 3) the need for improved HCV education. Individual themes also emerged for each site. These are: Ireland: New opportunities associated with achieving Sustained Virologic Responses (SVR). Romania: HCV is comparatively less crucial in light of Human Immunodeficiency Viruses (HIV) coinfections. UK: Patients desire support to overcome social barriers and Spain: Improved awareness of HCV, treatment and alcohol use. CONCLUSION: This study identified how the tailored HepCare interventions enabled improved HCV testing and linkage to care outcomes for these patients. Tailored interventions that targeted the needs of patients, increased the acceptability and success of treatment by patients. HepCare demonstrated the need for flexibility in treatment delivery, and provided additional supports to keep patients engaged and educated on new treatment therapies.</t>
  </si>
  <si>
    <t>1471-2334     Glaspy, Shannon     Avramovic, Gordana     McHugh, Tina     Oprea, Cristiana     Surey, Julian     Ianache, Irina     MacÃ­as, Juan     Story, Alistair     Cullen, Walter     Lambert, John S     Journal Article     England     BMC Infect Dis. 2021 Mar 5;21(1):239. doi: 10.1186/s12879-021-05928-9. | RAYYAN-INCLUSION: {"Carolyn"=&gt;"Included"} | RAYYAN-LABELS: Health care - Use (Hep C),Health care - Access (Hep C)</t>
  </si>
  <si>
    <t>10.1186/s12879-021-05928-9</t>
  </si>
  <si>
    <t>Adult;*Delivery of Health Care;Drug Users;Europe;Female;Hepacivirus;Hepatitis C/*diagnosis/*therapy;Homeless Persons;Humans;Ireland;Male;Middle Aged;Prisoners;Romania;Spain;Sustained Virologic Response;United Kingdom;Hepatitis C;Homeless;Integrated HCV care;Lost to follow up (LTFU);People who inject drugs (PWID);Vulnerable populations</t>
  </si>
  <si>
    <t>rayyan-388371398</t>
  </si>
  <si>
    <t>Risk Factors and Preventative Strategies for Adolescent Sexual Violence â€“ A Cross-National Urban Perspective</t>
  </si>
  <si>
    <t>Turkish Archives of Pediatrics</t>
  </si>
  <si>
    <t>1306-0015     1308-6278</t>
  </si>
  <si>
    <t>6</t>
  </si>
  <si>
    <t>Goddard, A. and Khadr, S. and Webb, K. O.</t>
  </si>
  <si>
    <t>https://www.embase.com/search/results?subaction=viewrecord&amp;id=L75000156&amp;from=export</t>
  </si>
  <si>
    <t>OBJECTIVES: 1.Compare and discuss the nature of and risk factors for the various forms of adolescent sexual violence in culturally diverse/multinational urban settings 2.Explore known preventative strategies and discuss novel approaches to identification and intervention. METHODS: Sexual violence affects individuals of all ages, cultures, gender, orientation and abilities. Some groups may be disproportionately affected. 30% of under 18s in London, England, are non-white but in the years 2008â€“2011, 50% of 13- 17 year olds attending the London Havens Sexual Assault Referral Centres came from census groups other than White British, White Irish or White Other. Ten percent had learning difficulties compared with a population average of 2.5%. Based on evidence submitted to the current CSEGG (Child Sexual Exploitation In Gangs* and Groups*) Inquiry in England, at least 16,500 children under 18 years were identified as being at risk of child sexual exploitation during one year and 2,409 children were confirmed as victims of sexual exploitation in gangs and groups during the 14-month period from August 2010 to October 2011. There was a higher rate of victimisation amongst black and minority ethnic (BME) children and young people than has been previously identified. (* where gangs mainly comprise men and boys aged 13 â€“ 25 years old, who take part in many forms of criminal activity, such as knife crime or robbery, who can engage in violence against other gangs, and who have identifiable markers such as territory, a name, sometimes clothing etc. While children can be sexually exploited by a gang, this is not the reason why a gang is formed. Groups involves people who come together in person or online for the purpose of setting up, co-ordinating and/or taking part in the sexual exploitation of children in either an organised or opportunistic way.) In terms of intimate partner violence in adolescent relationships, a recent National Society for the Prevention of Cruelty to Children (NSPCC) study in the UK echoed findings in the USA in that high numbers of adolescents experience physical, emotional and sexual violence in their intimate partner relationships (a quarter of girls and 18 per cent of boys reported some form of physical partner violence, three-quarters of girls and half of boys reported some form of emotional partner violence. One in three girls and 16 per cent of boys reported some form of sexual partner violence). The incidence, frequency and level of negative impacts rates for all forms of violence were greater for girls. The majority of young people either told a friend about the violence or told no one. Most respondents in this study were white. We propose an interactive session to: â€¢compare and contrast risk factors for adolescent sexual assault among urban youth in major cities of different countries with attention given to particular characteristics and vulnerabilities associated with adolescents who are trafficked, homeless, unaccompanied minors run-aways and/or in the care of the state â€¢share experiences of preventative strategies among workshop attendersâ€“ including government/public health preventative policies and measures, school-based educational measures or those targeted at preventing revictimisation â€¢identify and discuss obstacles to interventions: particularly those related to culture, social marginalisation and legal frameworks â€¢examine and discuss efficacy of interventions CONCLUSIONS:Large numbers of adolescents are victims of sexual violence and exploitation in settings outside the family: in intimate partnerships and by gangs and groups. There are high rates of under-identification. Better understanding of the settings, susceptible groups, risk factors and behavioural identifiers that might increase the likelihood that an adolescent is a victim of sexual violence is needed. In many countries existing health, judicial and social care structures have started but struggle to address these emerging problems. Effective strategies are needed for education and early identification of at-ris adolescents and treatment of those already affected by sexual violence.</t>
  </si>
  <si>
    <t>L75000156     2013-11-07 | RAYYAN-INCLUSION: {"Carolyn"=&gt;"Excluded"}</t>
  </si>
  <si>
    <t>marker;adolescent;human;sexual violence;adolescent health;risk factor;child;gang;male;United Kingdom;boy;sexual exploitation;partner violence;girl;female;victim;violence;sexual assault;health;risk;offender;population research;social care;school;policy;workshop;city;juvenile;gender;friend;sexuality;prevention;society;clothing;population;crime;education;learning disorder;Risk Factors;Adolescent;Sex Offenses</t>
  </si>
  <si>
    <t>rayyan-388371399</t>
  </si>
  <si>
    <t>Violence, policing, and systemic racism as structural barriers to substance use treatment amongst women sex workers who use drugs: Findings of a community-based cohort in Vancouver, Canada (2010â€“2019)</t>
  </si>
  <si>
    <t>Goldenberg, S. M. and Perry, C. and Watt, S. and Bingham, B. and Braschel, M. and Shannon, K.</t>
  </si>
  <si>
    <t>https://www.embase.com/search/results?subaction=viewrecord&amp;id=L2018925041&amp;from=export     http://dx.doi.org/10.1016/j.drugalcdep.2022.109506</t>
  </si>
  <si>
    <t>S.M. Goldenberg, School of Public Health, San Diego State University, Director of Research Education, centre for Gender &amp; Sexual Health Equity (CGSHE), St. Paul's Hospital, 1081 Burrard Street, Vancouver, BC, Canada</t>
  </si>
  <si>
    <t>Background: Despite a high prevalence of substance use among women sex workers (SWs), rigorous social epidemiologic data on substance use treatment experiences among SWs remains limited. Given these gaps and the disproportionate burden of criminalization borne by Indigenous SWs, we evaluated (1) structural correlates of unsuccessful attempts to access substance use treatment; and (2) the interaction between policing and Indigenous ancestry on unsuccessful attempts to access treatment among SWs who use drugs. Methods: Prospective data were from an open community-based cohort of women SWs (2010â€“2019) in Vancouver, Canada. Bivariate and multivariable logistic regression with generalized estimating equations(GEE) assessed correlates of unsuccessful attempts to access treatment. A multivariable GEE confounder model examined the interaction between Indigenous ancestry and policing on unsuccessful attempts to access treatment. Results: Amongst 645 SWs who used drugs, 32.1 % reported unsuccessful attempts to access substance use treatment during the 9.5-year study. In multivariable GEE analysis, unsuccessful substance use treatment access was associated with identifying as a sexual/gender minority (AOR: 1.90, 95 %CI:1.37â€“2.63), opioid use (AOR: 1.43, 95 %CI: 1.07â€“1.91), and exposure to homelessness (AOR: 1.72; 95 %CI:1.33â€“2.21), police harassment (AOR: 1.48, 95 %CI:1.03â€“2.13), workplace violence (AOR: 1.80, 95 %CI: 1.31â€“2.49) and intimate partner violence (AOR: 2.11, 95 %CI:1.50â€“2.97). In interaction analysis, Indigenous SWs who experienced police harassment faced the highest odds of unsuccessful attempts to access substance use treatment (AOR: 2.59, 95 %CI:1.65â€“4.05). Conclusion: Findings suggest a need to scale-up culturally-safe, trauma-informed addictions, gender-based violence, and sex worker services, alongside dismantling of systemic racism across and beyond health and addictions services.</t>
  </si>
  <si>
    <t>L2018925041     2022-06-29     2022-07-22 | RAYYAN-INCLUSION: {"Carolyn"=&gt;"Excluded"}</t>
  </si>
  <si>
    <t>10.1016/j.drugalcdep.2022.109506</t>
  </si>
  <si>
    <t>opiate;adult;article;Canada;community;criminal behavior;drug use;female;harassment;homelessness;human;major clinical study;partner violence;police;racism;sex worker;sexual and gender minority;substance use;violence;workplace violence;Violence</t>
  </si>
  <si>
    <t>rayyan-388371400</t>
  </si>
  <si>
    <t>Initiation into heroin use among street-involved youth in a Canadian setting: A longitudinal cohort study</t>
  </si>
  <si>
    <t>Goldman-Hasbun, J. and Kerr, T. and Nosova, E. and Shulha, H. and Wood, E. and DeBeck, K.</t>
  </si>
  <si>
    <t>https://www.embase.com/search/results?subaction=viewrecord&amp;id=L2003283191&amp;from=export     http://dx.doi.org/10.1016/j.drugalcdep.2019.107579</t>
  </si>
  <si>
    <t>K. DeBeck, B.C. Centre on Substance Use, 400 - 1045 Howe Street, Vancouver, BC, Canada</t>
  </si>
  <si>
    <t>Background: Emerging evidence suggests that non-medical prescription opioid (NMPO) use may be a risk factor for initiating heroin use; however, pathways from PO to heroin use among youth remain underexplored. We sought to examine the association between NMPO use and heroin initiation. Methods: Between September 2005 and June 2017 data were derived from an open prospective cohort of street-involved youth aged 14â€“28 who use illegal drugs in Vancouver, Canada. The study included 526 youth who had never used non-injection heroin, and 652 youth who had never used injection heroin at baseline. We used Cox proportional hazards regressions to examine the association between NMPO use â€“ in addition to other substance use patterns â€“ and subsequent initiation into non-injection and injection heroin use. Results: Among those who had never used non-injection heroin at baseline, 133 (25.3%) initiated non-injection heroin use during the study period. Among those who had never injected heroin at baseline, 137 (21.0%) initiated heroin injection during the study period. In multivariable analyses, NMPO use, crack use, and crystal methamphetamine use predicted non-injection heroin initiation (all p &lt; 0.05). In separate multivariable analyses, non-injection heroin and crystal methamphetamine predicted heroin injection initiation (all p &lt; 0.05). Conclusions: Among street-involved youth in this setting, NMPO use predicted initiation into non-injection heroin use but not initiation into heroin injection. Interestingly, crack cocaine and crystal methamphetamine use were stronger predictors of heroin initiation than NMPO use was, suggesting that stimulant use may carry greater risks for heroin initiation than NMPO use.</t>
  </si>
  <si>
    <t>L2003283191     2019-10-09     2019-10-10 | RAYYAN-INCLUSION: {"Carolyn"=&gt;"Excluded"}</t>
  </si>
  <si>
    <t>10.1016/j.drugalcdep.2019.107579</t>
  </si>
  <si>
    <t>diamorphine;illicit drug;methamphetamine;adolescent;adult;article;Canada;Canadian;cohort analysis;controlled study;crack use;crystal;disease association;drug use;explanatory variable;female;follow up;hazard ratio;heroin dependence;homeless youth;human;longitudinal study;major clinical study;male;mathematical analysis;multivariate analysis;non medical prescription opioid use;prediction;priority journal;proportional hazards model;prospective study;Cohort Studies;Heroin;Adolescent</t>
  </si>
  <si>
    <t>rayyan-388371401</t>
  </si>
  <si>
    <t>Medical, psychiatric and demographic factors associated with suicidal behavior in homeless veterans</t>
  </si>
  <si>
    <t>37-43</t>
  </si>
  <si>
    <t>Goldstein, G. and Luther, J. F. and Haas, G. L.</t>
  </si>
  <si>
    <t>VA Pittsburgh Healthcare Syst, Mental Illness Res Educ &amp; Clin Ctr, Pittsburgh, PA 15206 USA     Univ Pittsburgh, Pittsburgh, PA 15260 USA</t>
  </si>
  <si>
    <t>This study assessed potential for suicidal behaviors associated with sociodemographic, predisposing physical and mental health factors and self-reported psychological problems among homeless veterans in a large northeastern region. Data were obtained from a demographic and clinical history interview conducted with 3595 homeless veterans. Odds-ratio (OR) statistics were used to assess potential for suicidal behavior. Statistically significant ratios were similar for ideation and attempts. The highest ratios were for self-report of depression and difficulty controlling violence, but statistically significant ratios were found for reporting sleeping in a treatment facility the night before the interview, receiving VA support for a psychiatric condition, and the diagnoses of Alcoholism, Mood Disorder and Post Traumatic Stress Disorder (PTSD). Low but statistically significant odds-ratios were obtained for most of the physical health items. A negative odds-ratio was obtained for African-American ethnicity. Logistic regression results indicated that for ideation and attempts items entered first involved subjective report of trouble controlling violent behavior and experiencing depression. High odds ratios for the interview items concerning experiencing serious depression and having difficulties controlling violence may have strong implications for treatment and management of homeless veterans. There may be up to 14-1 odds that an individual who reports being seriously depressed or having difficulty inhibiting aggression may have a serious potential for suicidal behaviors. Published by Elsevier Ireland Ltd.</t>
  </si>
  <si>
    <t>Times Cited in Web of Science Core Collection: 21 Total Times Cited: 21 Cited Reference Count: 23 | RAYYAN-INCLUSION: {"Carolyn"=&gt;"Excluded"}</t>
  </si>
  <si>
    <t>10.1016/j.psychres.2012.03.029</t>
  </si>
  <si>
    <t>Suicide;Homelessness;Logistic regression;MENTALLY-ILL;IDEATION;RISK;DISORDERS;MODEL;ILLNESS;PEOPLE;MEN</t>
  </si>
  <si>
    <t>rayyan-388371402</t>
  </si>
  <si>
    <t>A German nationwide palliative and hospice care hotline for people severely affected by multiple sclerosis: A one-year-report</t>
  </si>
  <si>
    <t>NP231</t>
  </si>
  <si>
    <t>Golla, H. and Groebe, B. and Strupp, J. and Grede, G. and Hofer-KÃ¼ster, R. and Voltz, R.</t>
  </si>
  <si>
    <t>https://www.embase.com/search/results?subaction=viewrecord&amp;id=L614041186&amp;from=export     http://dx.doi.org/10.1177/0269216316646056</t>
  </si>
  <si>
    <t>H. Golla, Department of Palliative Medicine, University Hospital Cologne, Cologne, Germany</t>
  </si>
  <si>
    <t>In order to facilitate cooperation between neurology and palliative and hospice care (PHC) and to ease patient's access to these structures, a nationwide hotline for people affected by multiple sclerosis (MS) was established in Germany, and the experience of the first year analysed. The hotline was designed and introduced to the MS community in cooperation with the German Multiple Sclerosis Society (DMSG). Calls were documented using a standardized case report form supplemented by personal notes after each call. In cases where PHC services were recommended, follow-up calls were intended. Data was analysed descriptively. During the first year (09/2014 - 08/2015), 156 calls (79 patients, 37 caregivers, 5 members of patient associations (e.g. DMSG), 5 health professionals, one other hotline, 29 unknown) were documented and analysed. Patients (mean age: 50.7 years; range: 28-84; 54% male) had an average illness duration of 19.63 years (range: 2 month - 50 years). 82% of the patients were living in their own homes, 12% in nursing homes, 6% in other places (one patient was homeless). Main symptoms reported by callers were 1) symptoms evolving due to MS (49%): e.g. limited mobility, impairment of speech; 2) typical palliative symptoms (28%): e.g. severe pain, breathing difficulties; and 3) psychosocial problems (35%): e.g. inadequate living conditions, psychological distress and burden of relatives. In 6% of cases the caller brought up the topic of death and dying. 10% of callers reported difficulties in accessing PHC structures. 40% of all calls were deemed eligible for PHC and recommendations for available services were given. Results indicate that the hotline is broadly accepted. Although patients expressed a wide range of problems showing the need for PHC, in some cases they were refused these structures. The hotline now helps to facilitate access to palliative and hospice care structures.</t>
  </si>
  <si>
    <t>L614041186     2017-01-17 | RAYYAN-INCLUSION: {"Carolyn"=&gt;"Excluded"}</t>
  </si>
  <si>
    <t>10.1177/0269216316646056</t>
  </si>
  <si>
    <t>adult;caregiver;death;disease course;dyspnea;female;follow up;hospice care;hotline;human;limited mobility;major clinical study;male;mental stress;middle aged;multiple sclerosis;nursing home;pain;psychosocial disorder;relative;speech disorder;symptom;Hospice Care;Multiple Sclerosis;Hospices</t>
  </si>
  <si>
    <t>rayyan-388371403</t>
  </si>
  <si>
    <t>Psychosocial issues and special medical conditions in adolescents: Why we choose a contraceptive implant</t>
  </si>
  <si>
    <t>International Journal of Gynecology and Obstetrics</t>
  </si>
  <si>
    <t>0020-7292</t>
  </si>
  <si>
    <t>S566-S567</t>
  </si>
  <si>
    <t>GonzÃ¡lez-Roca, C. and Verges, V. and Leal, I. and Partarrieu, S. and Montero, A.</t>
  </si>
  <si>
    <t>https://www.embase.com/search/results?subaction=viewrecord&amp;id=L70906206&amp;from=export     http://dx.doi.org/10.1016/S0020-7292(12)61303-4</t>
  </si>
  <si>
    <t>C. GonzÃ¡lez-Roca, CEMERA, Universidad de Chile, Santiago, Metropolitana, Chile</t>
  </si>
  <si>
    <t>Objectives: Contraception needs in adolescents is still unsolve. If another risk factor like alcohol and drug consumption, o any other condition like mental disabilities, chronic illness, or HIV, the problem is worse. The objective is to describe what special conditions makes our patients a more suitable candidate for a contraceptive implant. Materials: Charts and Clinical register of 173 adolescents inserted with ImplanoÂ® controled in 3 specialized Adolescent centers in Santiago de Chile that offers free or low cost attention. Contraceptives are free. Methods: Chart review of 173 patients from 13 to 20 years-old inserted between September 2006 and September 2011. Results: Average age was 16.2 years-old. 66.5% nulliparous and 33.5% multiparous. Diagnosis was categorized in Psychosocial factors and Medical conditions. The first one include: a. Problematic Alcohol consumption and/or Drug consumption: 11 patients (6.4%) b. High psychosocial risk, such as homeless, school dropout, multiple sexual partners, child prostitution represents a 23%. c. Previous teen pregnancy where a total of 58 patients (33.5%), one third of them have another psychosocial risk factor like drug consumption or mental disabilities. The medical conditions were: a. Mental health problems: depressions, suicide intentions, eating disorders, family dysfunction: 7% b. Neurologic conditions: Epilepsy, Mental Retardation: 12 patients (7%) c. Cardiopathies: 2 patients with Idiopathic Pulmonary Hypertension d. HIV: 2 patients e. Genetic Syndromes: Williams Syndrome 1, Cornelia de Lange syndrome 1, both have mental retardation. f. Other: Renal Transplant, Fatty liver, morbid obesity. A total of 50 patients were healthy nulliparous adolescents that represent a 29%. Conclusions: In high-risk adolescents it is imperative to prevent pregnancy. The use of ImplanoÂ® in this group of adolescents represents a very important tool for prevention, with better compliance and little contraindications. In our country we also have available other free LARCS such as IUD o DMPA, both accepted in this age group, but since we have available ImplanoÂ® (a OMS category 1 eligibility criteria), we prefer this one above the others when oral contraceptives or combine injectable contraception is contraindicated or its difficult to use because of the adolescent characteristics. It also represents a good choice when other medications are used and interferes with COCs. Since 2/3 of our adolescents are nulliparous, the use of IUD is not our first option (OMS 2 category).</t>
  </si>
  <si>
    <t>L70906206     2012-10-31 | RAYYAN-INCLUSION: {"Carolyn"=&gt;"Excluded"}</t>
  </si>
  <si>
    <t>10.1016/S0020-7292(12)61303-4</t>
  </si>
  <si>
    <t>contraceptive agent;alcohol;oral contraceptive agent;human;implant;gynecology;obstetrics;adolescent;female;patient;mental deficiency;drug use;contraception;risk;risk factor;pregnancy;school;morbid obesity;alcohol consumption;de Lange syndrome;social psychology;diagnosis;kidney graft;prevention;groups by age;drug therapy;sexuality;medical record review;Williams Beuren syndrome;Chile;genetic disorder;pulmonary hypertension;register;epilepsy;eating disorder;suicide;chronic disease;mental health;intrauterine contraceptive device;fatty liver;Human immunodeficiency virus;child;prostitution;Adolescent</t>
  </si>
  <si>
    <t>rayyan-388371404</t>
  </si>
  <si>
    <t>Are people with schizophrenia adherent to diabetes medication? A comparative meta-analysis</t>
  </si>
  <si>
    <t>17-24</t>
  </si>
  <si>
    <t>Gorczynski, P. and Firth, J. and Stubbs, B. and Rosenbaum, S. and Vancampfort, D.</t>
  </si>
  <si>
    <t>https://www.embase.com/search/results?subaction=viewrecord&amp;id=L614194053&amp;from=export     http://dx.doi.org/10.1016/j.psychres.2017.01.049</t>
  </si>
  <si>
    <t>P. Gorczynski, Portsmouth, United Kingdom</t>
  </si>
  <si>
    <t>Individuals living with schizophrenia are 2â€“3 times more likely to experience type 2 diabetes mellitus. Diabetes medication adherence is essential to reduce morbidity and mortality in this population. We conducted a meta-analysis of diabetes medication adherence among people with schizophrenia, and compared this to those without schizophrenia. A systematic search strategy was used to identify all articles reporting adherence to diabetes medications among patients with schizophrenia. In total, 10 unique studies reporting data from 33,910 people with schizophrenia were included. Random effects meta-analysis showed people with schizophrenia adhered to medication on 77.3% of days prescribed (n=32080, 95%CI=73.6â€“81%, I2=99.2%,), and adhered on 4.6% more days per year than those without schizophrenia (p&lt;0.01, 95%CI=2.4â€“6.7%, I2=92.5%, schizophrenia n=19367, controls=170,853). Furthermore, 56% of individuals with schizophrenia (n=33680) were considered â€œadherentâ€_x009d_ (i.e. &gt;80% adherence over 12â€“24 month) to diabetes medication, which was significantly more than those without schizophrenia (OR=1.34, 95%CI: 1.18â€“1.52, p&lt;0.01). Factors which were positively associated with diabetes medication adherence were age, number of outpatient visits, along with multiple medication administration variables. Future prospective research should examine diabetes monitoring, medication prescription, and subsequent adherence in fully representative samples. Novel interventions for maximizing compliance to diabetes medication in this vulnerable population should also be explored.</t>
  </si>
  <si>
    <t>L614194053     2017-02-01     2017-02-27 | RAYYAN-INCLUSION: {"Carolyn"=&gt;"Excluded"} | RAYYAN-EXCLUSION-REASONS: wrong country</t>
  </si>
  <si>
    <t>10.1016/j.psychres.2017.01.049</t>
  </si>
  <si>
    <t>2,4 thiazolidinedione derivative;antidiabetic agent;metformin;neuroleptic agent;oral antidiabetic agent;sulfonylurea derivative;age;comorbidity;homelessness;hospitalization;human;medication compliance;memory disorder;motivation;non insulin dependent diabetes mellitus;outpatient care;patient compliance;polypharmacy;race difference;review;schizoaffective psychosis;schizophrenia;self report;systematic review;Schizophrenia</t>
  </si>
  <si>
    <t>rayyan-388371405</t>
  </si>
  <si>
    <t>In-hospital training in addiction medicine: A mixed-methods study of health care provider benefits and differences</t>
  </si>
  <si>
    <t>SUBSTANCE ABUSE</t>
  </si>
  <si>
    <t>0889-7077     1547-0164 J9 - SUBST ABUS</t>
  </si>
  <si>
    <t>207-213</t>
  </si>
  <si>
    <t>Gorfinkel, L. and Klimas, J. and Reel, B. and Dong, H. R. and Ahamad, K. and Fairgrieve, C. and McLean, M. and Mead, A. and Nolan, S. and Small, W. and Cullen, W. and Wood, E. and Fairbairn, N.</t>
  </si>
  <si>
    <t>St Pauls Hosp, British Columbia Ctr Subst Use &amp; Excellence HIV A, Vancouver, BC, Canada     Columbia Univ, Mailman Sch Publ Hlth, New York, NY USA     Univ British Columbia, Dept Med, Vancouver, BC, Canada     Univ Coll Dublin, Sch Med, Dublin, Ireland     Simon Fraser Univ, Fac Hlth Sci, Burnaby, BC, Canada     Univ British Columbia, Sch Populat &amp; Publ Hlth, Vancouver, BC, Canada     Univ British Columbia, Dept Family Practice, Vancouver, BC, Canada</t>
  </si>
  <si>
    <t>Background: Hospital-based clinical addiction medicine training can improve knowledge of clinical care for substance-using populations. However, application of structured, self-assessment tools to evaluate differences in knowledge gained by learners who participate in such training has not yet been addressed. Methods: Participants (n?=?142) of an elective with the hospital-based Addiction Medicine Consult Team (AMCT) in Vancouver, Canada, responded to an online self-evaluation survey before and immediately after the structured elective. Areas covered included substance use screening, history taking, signs and symptoms examination, withdrawal treatment, relapse prevention, nicotine use disorders, opioid use disorders, safe prescribing, and the biology of substance use disorders. A purposefully selected sample of 18 trainees were invited to participate in qualitative interviews that elicited feedback on the rotation. Results: Of 168 invited trainees, 142 (84.5%) completed both pre- and post-rotation self-assessments between May 2015 and May 2017. Follow-up participants included medical students, residents, addiction medicine fellows, and family physicians in practice. Self-assessed knowledge of addiction medicine increased significantly post-rotation (mean difference in scores?=?11.87 out of the maximum possible 63 points, standard deviation?=?17.00; P?&lt; .0001). Medical students were found to have the most significant improvement in addiction knowledge (estimated mean difference?=?4.43, 95% confidence interval?=?0.76, 8.09; P?=?.018). Illustrative quotes describe the dynamics involved in the learning process among trainees. Conclusions: Completion of a hospital-based clinical elective was associated with improved knowledge of addiction medicine. Medical students appear to benefit more from the addiction elective with a hospital-based AMCT than other types of learners.</t>
  </si>
  <si>
    <t>Times Cited in Web of Science Core Collection: 6 Total Times Cited: 6 Cited Reference Count: 26 | RAYYAN-INCLUSION: {"Carolyn"=&gt;"Excluded"}</t>
  </si>
  <si>
    <t>10.1080/08897077.2018.1561596</t>
  </si>
  <si>
    <t>Medical education;program evaluation;prospective studies;substance-related disorders;SUBSTANCE USE DISORDERS;ANTIRETROVIRAL THERAPY;SELF-ASSESSMENT;DRUG-USE;IMPACT;PREPAREDNESS;EDUCATION;CURRICULUM;DIAGNOSE;HOMELESS</t>
  </si>
  <si>
    <t>rayyan-388371406</t>
  </si>
  <si>
    <t>Where are the silences? A scoping review of child participatory research literature in the context of the Australian service system</t>
  </si>
  <si>
    <t>CHILDREN AUSTRALIA</t>
  </si>
  <si>
    <t>1035-0772     2049-7776 J9 - CHILD AUST</t>
  </si>
  <si>
    <t>172-186</t>
  </si>
  <si>
    <t>Grace, R. and Knight, J. and Baird, K. and Ng, J. and Shier, H. and Wise, S. and Fattore, T. and McClean, T. and Bonser, G. and Judd-Lam, S. and Kemp, L.</t>
  </si>
  <si>
    <t>Western Sydney Univ, Transiat Res &amp; Social Innovat TReSI, Sch Nursing &amp; Midwifery, Liverpool, NSW, Australia     Macquarie Univ, Dept Educ Studies, N Ryde, NSW, Australia     Queens Univ Belfast, Ctr Childrens Rights, Belfast, Antrim, North Ireland     Univ Melbourne, Dept Social Work, Melbourne, Vic, Australia     Macquarie Univ, Dept Sociol, N Ryde, NSW, Australia     Uniting, North Parramatta, NSW, Australia     Winangay Resources, Mays Hill, NSW, Australia     Carers NSW, Sydney, NSW, Australia</t>
  </si>
  <si>
    <t>This paper presents a scoping review of the literature on child participatory research in Australia published in academic journals between 2000 and 2018. The review focused on research designed to engage with children and young people in the development, implementation and evaluation of services. A total of 207 papers were identified and distributed across eight service sectors: child protection and family law, community, disability, education, health, housing and homelessness, juvenile justice and mental health. The papers were reviewed against Shier's participation matrix, demonstrating that almost all of the identified papers included children only as participants who contributed data to adult researchers. Only a small number of papers involved children and young people in the other phases of research, such as designing research questions, analysis and dissemination. There is a clear interest in the engagement of children and young people in service design and decision-making in Australia. This paper is intended to serve as a catalyst for discussion on where there are gaps and where further Australian research is needed.</t>
  </si>
  <si>
    <t>Times Cited in Web of Science Core Collection: 6 Total Times Cited: 6 Cited Reference Count: 35 | RAYYAN-INCLUSION: {"Carolyn"=&gt;"Excluded"}</t>
  </si>
  <si>
    <t>10.1017/cha.2019.32</t>
  </si>
  <si>
    <t>Child;voice;participation;services;perspectives;YOUNG-PEOPLE;Only Child</t>
  </si>
  <si>
    <t>rayyan-388371407</t>
  </si>
  <si>
    <t>Health status of women affected by homelessness: A cluster of in concreto human rights violations and a time for action</t>
  </si>
  <si>
    <t>31-45</t>
  </si>
  <si>
    <t>Grammatikopoulou, M. G. and Gkiouras, K. and Pepa, A. and Persynaki, A. and Taousani, E. and Milapidou, M. and Smyrnakis, E. and Goulis, D. G.</t>
  </si>
  <si>
    <t>https://www.embase.com/search/results?subaction=viewrecord&amp;id=L2014703063&amp;from=export     http://dx.doi.org/10.1016/j.maturitas.2021.09.007</t>
  </si>
  <si>
    <t>D.G. Goulis, Unit of Reproductive Endocrinology, 1(st) Department of Obstetrics and Gynecology, Medical School, Faculty of Health Sciences, Aristotle University of Thessaloniki, Thessaloniki, Greece</t>
  </si>
  <si>
    <t>Health problems of women experiencing homelessness are driven either from the usual background characteristics of this population, or from the homeless lifestyle. Apart from poverty and unemployment, transition to homelessness is often associated with substance abuse, history of victimization, stress, poor mental health and human immunodeficiency virus (HIV). Water insecurity can undermine bodily hygiene and dental health, posing a greater risk of dehydration and opportunistic infections. Exposure to extreme environmental conditions like heat waves and natural disasters increases morbidity, accelerates aging, and reduces life expectancy. Nutrition-wise, a high prevalence of food insecurity, obesity, and micronutrient deficiencies are apparent due to low diet quality and food waste. Poor hygiene, violence, and overcrowding increase the susceptibility of these women to communicable diseases, including sexually transmitted ones and COVID-19. Furthermore, established cardiovascular disease and diabetes mellitus are often either undertreated or neglected, and their complications are more widespread than in the general population. In addition, lack of medical screening and contraception non-use induce a variety of reproductive health issues. All these health conditions are tightly related to violations of human rights in this population, including the rights to housing, water, food, reproduction, health, work, and no discrimination. Thus, the care provided to women experiencing homelessness should be optimized at a multidimensional level, spanning beyond the provision of a warm bed, to include access to clean water and sanitation, psychological support and stress-coping strategies, disease management and acute health care, food of adequate quality, opportunities for employment and support for any minor dependants.</t>
  </si>
  <si>
    <t>L2014703063     2021-09-28     2021-10-26 | RAYYAN-INCLUSION: {"Carolyn"=&gt;"Excluded"}</t>
  </si>
  <si>
    <t>10.1016/j.maturitas.2021.09.007</t>
  </si>
  <si>
    <t>aging;alcohol consumption;cardiovascular disease;cardiovascular risk;climate change;communicable disease;contraception;coronavirus disease 2019;crowding (area);dental health;diabetes mellitus;domestic violence;drug abuse;employment;ethnicity;extreme environment;female;food insecurity;food quality;food waste;health care access;health status;homelessness;human;Human immunodeficiency virus;human rights abuse;hunger;hyperglycemia;malnutrition;menopause;menstruation;mental health;nutrient intake;nutritional deficiency;parasitosis;personal hygiene;physical inactivity;pregnancy;premature aging;public health;reproductive health;review;sanitation;sexual abuse;sexually transmitted disease;sleep;social status;substance abuse;tooth disease;vulnerable population;water insecurity;wellbeing;women's health;Humanities;Humanism;Humans;Health Status</t>
  </si>
  <si>
    <t>rayyan-388371397</t>
  </si>
  <si>
    <t>Self-Harm, Methadone Use and Drug-Related Deaths amongst Those Registered As Being of No Fixed Abode or Homeless in Ireland</t>
  </si>
  <si>
    <t>631</t>
  </si>
  <si>
    <t>Glynn, R. W. and Lynn, E. and Griffin, E. and Fitzgerald, M. and Ward, M.</t>
  </si>
  <si>
    <t>Department of Public Health, HSE East.     National Health Information Systems, Health Research Board.     National Self-Harm Registry Ireland, National Suicide Research Foundation.</t>
  </si>
  <si>
    <t>This work aims to contribute to the evidence base regarding the health of those who experience homelessness in Ireland by collating data on methadone use, drug-related deaths and emergency department presentations due to self-harm. Data from the Central Methadone Treatment List (CTL), National Self-Harm Registry Ireland and the National Drug-Related Deaths Index were analysed. The percentage on the CTL registered as being of no fixed abode (NFA) or homeless increased from 2% to 7% from 2011-2014. The absolute number of presentations with deliberate self-harm from those of NFA increased by 49% from 2007-2014. The number of drug-related deaths amongst those of NFA or homeless and who died in Dublin fluctuated from 2004-13 with an overall upward trend. There is an urgent need to adequately resource and coordinate those services which aim to address factors (social and health inequalities, mental ill-health and addiction) which lead people into - and prevent them exiting from - homelessness.</t>
  </si>
  <si>
    <t>Glynn, R W     Lynn, E     Griffin, E     Fitzgerald, M     Ward, M     Journal Article     Ireland     Ir Med J. 2017 Oct 10;110(9):631. | RAYYAN-INCLUSION: {"Carolyn"=&gt;"Included"} | RAYYAN-LABELS: Mental health condition,Psychiatric health condition - Substance misuse</t>
  </si>
  <si>
    <t>Emergency Service, Hospital;Homeless Persons/*statistics &amp; numerical data;Humans;Ireland/epidemiology;Methadone/*therapeutic use;Mortality/trends;Opiate Substitution Treatment/*mortality;Self-Injurious Behavior/*epidemiology;Substance-Related Disorders/*mortality;Methadone;Ireland</t>
  </si>
  <si>
    <t>rayyan-388371408</t>
  </si>
  <si>
    <t>High-cost, high-need users of acute unscheduled HIV care: A cross-sectional study</t>
  </si>
  <si>
    <t>Open Forum Infectious Diseases</t>
  </si>
  <si>
    <t>23288957 (ISSN)</t>
  </si>
  <si>
    <t>Grant, C. and Bergin, C. and Oâ€™Connell, S. and Cotter, J. and Cheallaigh, C. N.</t>
  </si>
  <si>
    <t>https://www.scopus.com/inward/record.uri?eid=2-s2.0-85083710128&amp;doi=10.1093%2fofid%2fofaa037&amp;partnerID=40&amp;md5=ff1fc790d11b793f00e76c0e7053306a</t>
  </si>
  <si>
    <t>St Jamesâ€™s Hospital, Dublin, Ireland     Trinity College, Dublin, Ireland     Limerick Regional Hospital, Limerick, Ireland</t>
  </si>
  <si>
    <t>Background. High-cost, high-need users are defined as patients who accumulate large numbers of emergency department visits and hospital admissions that might have been prevented by relatively inexpensive early interventions and primary care. This phenomenon has not been previously described in HIV-infected individuals. Methods. We analyzed the health records of HIV-infected individuals using scheduled or unscheduled inpatient or outpatient health care in St Jamesâ€™s Hospital, Dublin, Ireland, from October 2014 to October 2015. Results. Twenty-two of 2063 HIV-infected individuals had a cumulative length of stay &gt;30 days in the study period. These individuals accrued 99 emergency department attendances and 1581 inpatient bed days, with a direct cost to the hospital of &gt;â‚¬1 million during the study period. Eighteen of 22 had potentially preventable requirements for unscheduled care. Two of 18 had a late diagnosis of HIV. Sixteen of 18 had not been successfully engaged in outpatient HIV care and presented with consequences of advanced HIV. Fourteen of 16 of those who were not successfully engaged in care had â‰¥1 barrier to care (addiction, psychiatric disease, and/ or homelessness). Conclusions. A small number of HIV-infected individuals account for a high volume of acute unscheduled care. Intensive engagement in outpatient care may prevent some of this usage and ensuing costs. Â© The Author(s) 2020. Published by Oxford University Press on behalf of Infectious Diseases Society of America. This is an Open Access article distributed under the terms of the Creative Commons Attribution-NonCommercial-NoDerivs licence (http://creativecommons.org/licenses/ by-nc-nd/4.0/), which permits non-commercial reproduction and distribution of the work, in any medium, provided the original work is not altered or transformed in any way, and that the work is properly cited.</t>
  </si>
  <si>
    <t>Cited By :2     Export Date: 18 November 2022     Correspondence Address: Cheallaigh, C.N.; Department of Clinical Medicine, Ireland; email: nicheacm@tcd.ie | RAYYAN-INCLUSION: {"Carolyn"=&gt;"Included"} | RAYYAN-LABELS: Health care - use (HIV)</t>
  </si>
  <si>
    <t>10.1093/ofid/ofaa037</t>
  </si>
  <si>
    <t>Barriers to care;Engagement in care;High-cost, high-need users;HIV;Super utilizers;CD4 antigen;opiate;adult;aged;antiretroviral therapy;Article;bacterial arthritis;bacterial endocarditis;bipolar disorder;CD4 lymphocyte count;chronic liver disease;cognitive defect;computer assisted tomography;controlled study;cross-sectional study;depression;echocardiography;erythrocyte concentrate;female;follow up;health care cost;hepatitis C;human;Human immunodeficiency virus;Human immunodeficiency virus infection;immunosuppressive treatment;length of stay;liver cirrhosis;major clinical study;male;middle aged;nuclear magnetic resonance imaging;opiate substitution treatment;opportunistic infection;patient care;Pneumocystis;pneumonia;priority journal;risk factor;schizophrenia;sepsis;Streptococcus pneumoniae;virus load;Cross-Sectional Studies;Cesarean Section</t>
  </si>
  <si>
    <t>rayyan-388371410</t>
  </si>
  <si>
    <t>Comparison of Housing First and Traditional Homeless Service Users in Eight European Countries: Protocol for a Mixed Methods, Multi-Site Study</t>
  </si>
  <si>
    <t>JMIR RESEARCH PROTOCOLS</t>
  </si>
  <si>
    <t>1929-0748 J9 - JMIR RES PROTOC</t>
  </si>
  <si>
    <t>Greenwood, R. M. and Manning, R. M. and O'Shaughnessy, B. R. and Cross, O. and Vargas-Moniz, M. J. and Auquier, P. and Santinello, M. and Wolf, J. R. and Bokszczanin, A. and Bernad, R. and Kallmen, H. and Spinnewijn, F. and Ornelas, J. and Consortium, Home Eu</t>
  </si>
  <si>
    <t>Univ Limerick, Psychol Dept, EM-018, Limerick, Ireland     Inst Super Psicol Aplicada, Appl Psychol Res Ctr Capabil &amp; Inclus, Inst Univ, Lisbon, Portugal     Aix Marseille Univ, Ctr Etud &amp; Rech Serv Sante &amp; Qualite Vie, Sch Me, La Timone Med Campus, Marseille, France     Univ Padua, Dept Dev &amp; Social Psychol, Padua, Italy     Radboud Inst Hlth Sci, Impuls Netherlands Ctr Social Care Res, Nijmegen, Netherlands     Opole Univ, Inst Psychol, Opole, Poland     Red Apoyo Integrac Sociolaboral Fdn, Madrid, Spain     Karolinska Inst, Stockholm Ctr Psychiat Res &amp; Educ, Stockholm Prevents Alcohol &amp; Drug Problems, Stockholm, Sweden     European Federat Natl Org Working Homeless, Brussels, Belgium</t>
  </si>
  <si>
    <t>Background: Homeless services expend considerable resources to provide for service users' most basic needs, such as food and shelter, but their track record for ending homelessness is disappointing. An alternative model, Housing First, reversed the order of services so that homeless individuals are offered immediate access to independent housing, with wraparound supports but no treatment or abstinence requirements. Although the evidence base for Housing First's effectiveness in ending homelessness is robust, less is known about its effectiveness in promoting recovery. Objective: The objective of this research is to compare rehabilitation- and recovery-related outcomes of homeless services users who are engaged in either Housing First or traditional staircase services in eight European countries: France, Ireland, Italy, the Netherlands, Poland, Portugal, Spain, and Sweden. Methods: A mixed methods, multi-site investigation of Housing First and traditional services will compare quantitative outcomes at two time points. Key rehabilitation outcomes include stable housing and psychiatric symptoms. Key growth outcomes include community integration and acquired capabilities. Semistructured interviews will be used to examine service users' experiences of environmental constraints and affordances on acquired capabilities to identify features of homeless services that enhance service users' capabilities sets. Multi-level modelling will be used to test for group differences-Housing First versus traditional services-on key outcome variables. Thematic analysis will be used to understand the ways in which service users make sense of internal and external affordances and constraints on capabilities. Results: The study is registered with the European Commission (registration number: H2020-5C6-REVINEQUAL-2016/GA726997). Two press releases, a research report to the funding body, two peer-reviewed articles, and an e-book chapter are planned for dissemination of the final results. The project was funded from September 2016 through September 2019. Expected results will be disseminated in 2019 and 2020. Conclusions: We will use the findings from this research to formulate recommendations for European social policy on the configuration of homeless services and the scaling up and scaling out of Housing First programs. From our findings, we will draw conclusions about the setting features that promote individuals' exits from homelessness, rehabilitation, and recovery.</t>
  </si>
  <si>
    <t>Times Cited in Web of Science Core Collection: 2 Total Times Cited: 2 Cited Reference Count: 62 | RAYYAN-INCLUSION: {"Carolyn"=&gt;"Excluded"}</t>
  </si>
  <si>
    <t>10.2196/14584</t>
  </si>
  <si>
    <t>homeless services;Housing First;recovery;capabilities;SERIOUS MENTAL-ILLNESS;SUBSTANCE-ABUSE;INDIVIDUALS;OUTCOMES;CHOICE;SATISFACTION;ADAPTATION;PEOPLE;HEALTH;ADULTS</t>
  </si>
  <si>
    <t>rayyan-388371409</t>
  </si>
  <si>
    <t>Mastery matters: consumer choice, psychiatric symptoms and problematic substance use among adults with histories of homelessness</t>
  </si>
  <si>
    <t>1050-1060</t>
  </si>
  <si>
    <t>Greenwood, R. M. and Manning, R. M.</t>
  </si>
  <si>
    <t>Department of Psychology, University of Limerick, Limerick, Ireland.     IKON Research Centre, Warwick University, Warwick, UK.</t>
  </si>
  <si>
    <t>Previous research demonstrated the importance of consumer choice and mastery to residential stability and psychiatric functioning for adults with histories of homelessness. In the present study, we investigated whether these relationships hold, even in the context of problem-related substance misuse. Questionnaire data were collected in Ireland from 101 residents of long-term homeless accommodation in 2010. Hayes' PROCESS macro for mediation and moderation analysis in SPSS was employed to test our hypotheses. Findings demonstrated that the indirect effect of choice through mastery on psychiatric functioning was stronger for individuals with more recent problem-related substance use than for those with no or distant histories of problem-related substance use. Our findings confirm that consumer choice in housing and services is important to homeless services users' recovery experiences. Because of its relationship with mastery, consumer choice in housing and services protects homeless services users' psychiatric functioning, especially when substance use-related choices have had negative consequences. Our findings suggest that if homeless services take away consumer choice when substance use causes problems, they may actually undermine, rather than foster, service users' psychiatric functioning.</t>
  </si>
  <si>
    <t>1365-2524     Greenwood, Ronni Michelle     Manning, Rachel M     Orcid: 0000-0003-2254-1484     Journal Article     England     Health Soc Care Community. 2017 May;25(3):1050-1060. doi: 10.1111/hsc.12405. Epub 2016 Nov 17. | RAYYAN-INCLUSION: {"Carolyn"=&gt;"Included"} | RAYYAN-LABELS: Psychiatric health condition - Substance misuse</t>
  </si>
  <si>
    <t>10.1111/hsc.12405</t>
  </si>
  <si>
    <t>Adult;Aged;Aged, 80 and over;Choice Behavior;Female;Homeless Persons/psychology;Humans;Ireland;Male;Mental Disorders/*physiopathology;Middle Aged;Substance-Related Disorders/diagnosis/*psychology;Surveys and Questionnaires;Young Adult;consumer choice;homelessness;mastery;psychiatric symptoms;substance misuse</t>
  </si>
  <si>
    <t>rayyan-388371411</t>
  </si>
  <si>
    <t>Homeless Adults' Recovery Experiences in Housing First and Traditional Services Programs in Seven European Countries</t>
  </si>
  <si>
    <t>Am J Community Psychol</t>
  </si>
  <si>
    <t>0091-0562</t>
  </si>
  <si>
    <t>353-368</t>
  </si>
  <si>
    <t>Greenwood, R. M. and Manning, R. M. and O'Shaughnessy, B. R. and Vargas-Moniz, M. J. and LoubiÃ¨re, S. and Spinnewijn, F. and Lenzi, M. and Wolf, J. R. and Bokszczanin, A. and Bernad, R. and KÃ¤llmÃ©n, H. and Ornelas, J.</t>
  </si>
  <si>
    <t>Department of Psychology, University of Limerick, Limerick, Ireland.     APPsyCI - Applied Psychology Research Center Capabilities and Inclusion, ISPA-Instituto UniversitÃ¡rio, Lisboa, Portugal.     Department of Research and Innovation, Support Unit for Clinical Research and Economic Evaluation, Assistance Publique-HÃ´pitaux de Marseille, Marseille, France.     FEANTSA, European Federation of National Organisations Working with the Homeless, Bruxelles, Belgique.     Department of Developmental and Social Psychology, University of Padova, Padova, Italy.     Impuls - Netherlands Center for Social Care Research, Radboud University Medical Center, Radboud Institute for Health Sciences, Nijmegen, The Netherlands.     Institute of Psychology, Opole University, Opole, Poland.     Rais FundaciÃ³n, Madrid, Spain.     STAD, Stockholm Center for Psychiatry Research and Education, Karolinska Institutet, Stockholm, Sweden.</t>
  </si>
  <si>
    <t>Across Europe, as governments turn to housing-led strategies in attempts to reverse rising rates of homelessness, increasing numbers of Housing First (HF) programs are being implemented. As HF programs become more widespread, it is important to understand how service users experience them compared to the more prevalent traditional treatment-first approach to addressing long-term homelessness. Although there is a large body of research on service users' experiences of Housing First compared to treatment-first in North American contexts, comparatively less is known about how these two categories of homeless services are experienced in the European context. In a correlational and cross-sectional study, part of a larger examination of homelessness in Europe, participants (nÂ =Â 520) engaged with either HF (nÂ =Â 245) or traditional services (TS;Â nÂ =Â 275) programs in seven countries completed measures of their experiences of services (consumer choice, housing quality, and service satisfaction) and recovery (time in independent housing, psychiatric symptoms, and community integration). Across the seven countries, participants engaged with HF programs reported experiencing more consumer choice, better perceived housing quality, and more satisfaction with services than participants engaged in TS programs. Participants in HF programs also reported a greater proportion of time in independent accommodation, fewer psychiatric symptoms, and more community integration. Varying patterns of association between experiences of services and recovery outcomes were observed. Findings indicate HF consistently predicts greater recovery than TS across diverse sociopolitical and economic contexts. Implications of findings for configurations of homeless services and homeless services policy are discussed.</t>
  </si>
  <si>
    <t>1573-2770     Greenwood, Ronni Michelle     Manning, Rachel M     Orcid: 0000-0003-2254-1484     O'Shaughnessy, Branagh R     Orcid: 0000-0003-4417-7273     Vargas-Moniz, Maria J     Orcid: 0000-0002-4875-9118     LoubiÃ¨re, Sandrine     Orcid: 0000-0001-6715-1223     Spinnewijn, Freek     Lenzi, Michela     Orcid: 0000-0001-7721-2448     Wolf, Judith R     Orcid: 0000-0001-7106-9142     Bokszczanin, Anna     Orcid: 0000-0002-0499-8133     Bernad, Roberto     Orcid: 0000-0002-6878-1419     KÃ¤llmÃ©n, HÃ¥kan     Orcid: 0000-0001-9288-3864     Ornelas, JosÃ©     Orcid: 0000-0002-8972-7518     HOME-EU Consortium Study Group     Journal Article     Research Support, Non-U.S. Gov't     England     Am J Community Psychol. 2020 Jun;65(3-4):353-368. doi: 10.1002/ajcp.12404. Epub 2019 Dec 2. | RAYYAN-INCLUSION: {"Carolyn"=&gt;"Included"} | RAYYAN-LABELS: SDOH - Housing Needs,Psychiatric health condition - Substance misuse | USER-NOTES: {"Carolyn"=&gt;["Data not specific to ireland\n"]}</t>
  </si>
  <si>
    <t>10.1002/ajcp.12404</t>
  </si>
  <si>
    <t>Adult;Aged;Aged, 80 and over;Choice Behavior;Community Mental Health Services/*methods;Cross-Sectional Studies;Europe;Female;Homeless Persons/*psychology;*Housing;Humans;Male;Mental Disorders/psychology;Middle Aged;Young Adult;Choice;Homelessness;Housing First;Housing quality;Recovery;Satisfaction;Homeless Persons</t>
  </si>
  <si>
    <t>rayyan-388371413</t>
  </si>
  <si>
    <t>Implementations of housing first in europe: Successes and challenges in maintaining model fidelity</t>
  </si>
  <si>
    <t>American Journal of Psychiatric Rehabilitation</t>
  </si>
  <si>
    <t>15487768 (ISSN)</t>
  </si>
  <si>
    <t>290-312</t>
  </si>
  <si>
    <t>Greenwood, R. M. and Stefancic, A. and Tsemberis, S. and Busch-Geertsema, V.</t>
  </si>
  <si>
    <t>https://www.scopus.com/inward/record.uri?eid=2-s2.0-84888992586&amp;doi=10.1080%2f15487768.2013.847764&amp;partnerID=40&amp;md5=ba7f7f771873e901c73f20cb5f8ada80</t>
  </si>
  <si>
    <t>Department EM-018, University of Limerick, Limerick, Ireland     Pathways to Housing, Inc., Columbia University, New York, NY, United States     GISS, Association for Innovative Social Research and Social Planning, Bremen, Germany</t>
  </si>
  <si>
    <t>To describe and evaluate the fidelity of Housing First (HF) initiatives in six European countries to the Pathways HF (PHF) model and examine the larger social, historical, and political factors that may foster or impede model fidelity. Key stakeholders representing six European HF initiatives completed semi-structured phone interviews. Interviews were thematically analyzed according to five key fidelity domains and updated with interim results of a recent European research project (Housing First Europe). Dissatisfaction with the status quo was often cited as the catalyst driving searches for system change. PHF's evidence base, consumer-driven philosophy, recovery-oriented services, and view of housing as a basic right swayed local decisions to implement HF programs. Interviews yielded stronger evidence of fidelity on no housing readiness requirements, separation of housing and services, a harm reduction approach, consumer choice in services, and weaker evidence of fidelity on scatter-site housing, choice in housing, and breadth and intensity of services provided. Implementation challenges included resistance from existing programs, availability of affordable housing, and moral judgments of worthiness for housing. Both new and established programs evidenced high commitment to PHF principles and philosophy, but older programs demonstrated greater fidelity on a wider range of indicators. Early evidence indicates that HF can be successfully replicated within the European context, though local historical, social, and political factors may impact fidelity. Many programs committed to fidelity in principle faced external or financial barriers to implementation. Strategic planning and training to ensure that the programs unfold and mature in ways that realize HF principles in practice is recommended. Â© 2013 Taylor and Francis Group, LLC.</t>
  </si>
  <si>
    <t>Cited By :35     Export Date: 18 November 2022     Correspondence Address: Greenwood, R.M.; Department EM-018, , Limerick, Ireland; email: ronni.greenwood@ul.ie | RAYYAN-INCLUSION: {"Carolyn"=&gt;"Excluded"} | RAYYAN-EXCLUSION-REASONS: wrong topic (policy evaluation)</t>
  </si>
  <si>
    <t>10.1080/15487768.2013.847764</t>
  </si>
  <si>
    <t>Fidelity;Homelessness;Housing first;Mental illness;Supportive housing;article;Europe;Finland;France;harm reduction;housing;human;interview;Ireland;morality;Netherlands;philosophy;politics;Portugal;priority journal;strategic planning;United Kingdom;clinical research;controlled study;decision making;emergency shelter;European;health care delivery;health care policy;health program;mental health;mental health service;multicenter study;semi structured interview;social aspect;thematic analysis</t>
  </si>
  <si>
    <t>rayyan-388371414</t>
  </si>
  <si>
    <t>Climate change and temperature extremes: A review of heat- and cold-related morbidity and mortality concerns of municipalities</t>
  </si>
  <si>
    <t>54-59</t>
  </si>
  <si>
    <t>Gronlund, C. J. and Sullivan, K. P. and Kefelegn, Y. and Cameron, L. and O'Neill, M. S.</t>
  </si>
  <si>
    <t>https://www.embase.com/search/results?subaction=viewrecord&amp;id=L2000854564&amp;from=export     http://dx.doi.org/10.1016/j.maturitas.2018.06.002</t>
  </si>
  <si>
    <t>C.J. Gronlund, University of Michigan Institute for Social Research, 426 Thompson St., Ann Arbor, MI, United States</t>
  </si>
  <si>
    <t>Cold and hot weather are associated with mortality and morbidity. Although the burden of temperature-associated mortality may shift towards high temperatures in the future, cold temperatures may represent a greater current-day problem in temperate cities. Hot and cold temperature vulnerabilities may coincide across several personal and neighborhood characteristics, suggesting opportunities for increasing present and future resilience to extreme temperatures. We present a narrative literature review encompassing the epidemiology of cold- and heat-related mortality and morbidity, related physiologic and environmental mechanisms, and municipal responses to hot and cold weather, illustrated by Detroit, Michigan, USA, a financially burdened city in an economically diverse metropolitan area. The Detroit area experiences sharp increases in mortality and hospitalizations with extreme heat, while cold temperatures are associated with more gradual increases in mortality, with no clear threshold. Interventions such as heating and cooling centers may reduce but not eliminate temperature-associated health problems. Furthermore, direct hemodynamic responses to cold, sudden exertion, poor indoor air quality and respiratory epidemics likely contribute to cold-related mortality. Short- and long-term interventions to enhance energy and housing security and housing quality may reduce temperature-related health problems. Extreme temperatures can increase morbidity and mortality in municipalities like Detroit that experience both extreme heat and prolonged cold seasons amidst large socioeconomic disparities. The similarities in physiologic and built-environment vulnerabilities to both hot and cold weather suggest prioritization of strategies that address both present-day cold and near-future heat concerns.</t>
  </si>
  <si>
    <t>L2000854564     2018-06-21     2018-10-11 | RAYYAN-INCLUSION: {"Carolyn"=&gt;"Excluded"}</t>
  </si>
  <si>
    <t>10.1016/j.maturitas.2018.06.002</t>
  </si>
  <si>
    <t>ambient air;climate change;cold;cooling;environmental disease;heat;heating;homelessness;hospitalization;housing;human;morbidity;mortality;neighborhood;occupational exposure;poverty;review;systematic review;thermoregulation;Cold Temperature;Hot Temperature;Temperature</t>
  </si>
  <si>
    <t>rayyan-388371415</t>
  </si>
  <si>
    <t>Leveraging health information exchange for clinical research: Extreme underreporting of hospital service utilization among patients with substance use disorders</t>
  </si>
  <si>
    <t>Gryczynski, J. and Nordeck, C. D. and Martin, R. D. and Welsh, C. and Schwartz, R. P. and Mitchell, S. G. and Jaffe, J. H.</t>
  </si>
  <si>
    <t>https://www.embase.com/search/results?subaction=viewrecord&amp;id=L2005778142&amp;from=export     http://dx.doi.org/10.1016/j.drugalcdep.2020.107992</t>
  </si>
  <si>
    <t>J. Gryczynski, Friends Research Institute, 1040 Park Avenue #103, Baltimore, MD, United States</t>
  </si>
  <si>
    <t>Background: Substance use disorders are associated with inefficient and fragmented use of healthcare services. The Chesapeake Regional Information System for Our Patients, Inc. (CRISP) is a Health Information Exchange (HIE) linking disparate systems of care in the mid-Atlantic region. Methods: This article describes applications of HIE for tracking hospital service utilization in substance use disorder clinical and services research, drawing upon data from one of the first studies approved to access the CRISP HIE. Participants were 200 medical/surgical inpatients with comorbid opioid, cocaine, and/or alcohol use disorder (45.5 % female; 56.5 % black; 77.5 % opioid use disorder; 42.0 % homeless). This study compared HIE-identified hospital service utilization with conventional methods of participant self-report during in-person research follow-ups (3-, 6-, and 12-months post-discharge) and electronic health record (EHR) review from the hospital system of the index admission. Results: This sample exhibited high levels of hospital utilization, which would have been underestimated using conventional methods. Relying exclusively on self-report in the 12-month observation period would have identified only 33.8 % of 429 inpatient hospitalizations and 9.0 % of 1,287 ED visits, due to both loss-to-follow-up and failure to report events. Even combining self-report with single-system EHR review identified only 66.2 % of inpatient hospitalizations and 59.8 % of ED visits. Conclusions: CRISP HIE data were superior to conventional methods for ascertaining hospital service utilization in this sample of patients exhibiting high-volume and fragmented care. The use of HIE holds implications for improving rigor, safety, and efficiency in research studies.</t>
  </si>
  <si>
    <t>L2005778142     2020-05-08     2020-05-19 | RAYYAN-INCLUSION: {"Carolyn"=&gt;"Excluded"}</t>
  </si>
  <si>
    <t>10.1016/j.drugalcdep.2020.107992</t>
  </si>
  <si>
    <t>alcohol;cocaine;opiate;adult;alcoholism;article;Black person;cocaine dependence;comorbidity;controlled study;drug dependence;electronic health record;emergency ward;female;follow up;health care utilization;homelessness;hospital admission;hospital discharge;hospital patient;hospital service;hospitalization;human;major clinical study;male;medical information system;opiate addiction;priority journal;self report;Substance-Related Disorders</t>
  </si>
  <si>
    <t>rayyan-388371416</t>
  </si>
  <si>
    <t>Evaluation of a brief intervention to reduce the negative consequences of drug misuse among adult emergency department patients</t>
  </si>
  <si>
    <t>44-53</t>
  </si>
  <si>
    <t>Guan, W. and Liu, T. and Baird, J. R. and Merchant, R. C.</t>
  </si>
  <si>
    <t>https://www.embase.com/search/results?subaction=viewrecord&amp;id=L609209963&amp;from=export     http://dx.doi.org/10.1016/j.drugalcdep.2015.10.007</t>
  </si>
  <si>
    <t>R.C. Merchant, Department of Emergency Medicine, Rhode Island Hospital, 593 Eddy Street, Claverick Building, Providence, RI, United States</t>
  </si>
  <si>
    <t>Objectives: Determine if a brief intervention (BI) reduces the negative consequences of drug use/misuse among adult emergency department (ED) patients, and identify patients more likely to benefit from the BI. Methods: This randomized, controlled trial enrolled 1026 18-64 year-old ED patients whose drug misuse indicated a needed for a BI. Differences in total Inventory of Drug Use Consequences (InDUC) scores between the treatment (BI) and control arms (no BI) were assessed every 90 days over a one-year period. Regression models were constructed to identify demographic and clinical factors associated with greater reductions in total InDUC scores. Results: Although total InDUC scores decreased for both the treatment and control arms, there were no differences in scores between the treatment and the control arms at baseline at each follow-up. In the regression analyses, participants who were not using drugs or received drug treatment in the past 90 days generally had lower InDUC scores at each follow-up. Conclusions: Although negative consequences decreased in both study arms over time, receiving a BI did not lead to a greater reduction in the negative consequences of drug misuse than not receiving a BI. Of importance in the design of future ED drug misuse interventions, participants who were successful in stopping their drug misuse or receiving drug treatment did show fewer negative consequences of drug use/misuse.</t>
  </si>
  <si>
    <t>L609209963     2016-03-30     2016-04-06 | RAYYAN-INCLUSION: {"Carolyn"=&gt;"Excluded"}</t>
  </si>
  <si>
    <t>10.1016/j.drugalcdep.2015.10.007</t>
  </si>
  <si>
    <t>adult;article;brief intervention;clinical assessment;clinical effectiveness;controlled study;drug efficacy;drug misuse;drug program;emergency care;emergency health service;emergency ward;female;follow up;health care utilization;homelessness;human;major clinical study;male;medical care;priority journal;randomized controlled trial;randomized controlled trial (topic);scoring system;social behavior;therapy;treatment indication;treatment outcome;Emergency Service, Hospital;Emergencies</t>
  </si>
  <si>
    <t>rayyan-388371417</t>
  </si>
  <si>
    <t>The prevalence of major mental illness, substance misuse and homelessness in Irish prisoners: systematic review and meta-analyses</t>
  </si>
  <si>
    <t>35-45</t>
  </si>
  <si>
    <t>Gulati, G. and Keating, N. and O'Neill, A. and Delaunois, I. and Meagher, D. and Dunne, C. P.</t>
  </si>
  <si>
    <t>1Graduate Entry Medical School,University of Limerick,Limerick,Ireland.     2Department of Psychiatry,University Hospital Limerick,Limerick,Ireland.     3Department of Mathematics and Statistics,University of Limerick,Limerick,Ireland.     4University Hospital Limerick,Limerick,Ireland.     5Department of Psychiatry,Graduate Entry Medical School,University of Limerick,Limerick,Ireland.</t>
  </si>
  <si>
    <t>AimsTo systematically review studies from Irish prisons that estimate the prevalence of major mental illness, alcohol and substance misuse, and homelessness at the time of committal. METHODS: Healthcare databases were searched for studies quantifying the point prevalence for each outcome of interest. Searches were augmented by scanning of bibliographies and searches of governmental and non-governmental websites. Proportional meta-analyses were completed for each outcome. RESULTS: We found eight, six and five studies quantifying the point prevalence of major mental illness, substance misuse, and homelessness respectively. Considerable heterogeneity was found for each subgroup (except psychosis where substantial heterogeneity was observed) and random effects models were used to calculate pooled percentages. The pooled percentage for psychotic disorder was 3.6% [95% confidence interval (CI) 3.0-4.2%], for affective disorder 4.3% (95% CI 2.1-7.1%), for alcohol use disorder 28.3% (95% CI 19.9-37.4%), for substance use disorder 50.9% (95% CI 37.6-64.2%) and for those who were homeless on committal 17.4% (95% CI 8.7-28.4%). CONCLUSIONS: Estimates for the prevalence of psychotic illness and substance abuse amongst Irish prisoners are in keeping with international estimates of morbidity in prisons, whilst those for affective disorders are lower. The prevalence of homelessness in committal to Irish prisons is higher than some international estimates. Rates for psychoses, alcohol and substance misuse as well as homelessness in Irish prisons are significantly higher than the general population prevalence of these vulnerabilities. A need for service development is discussed.</t>
  </si>
  <si>
    <t>2051-6967     Gulati, G     Keating, N     O'Neill, A     Delaunois, I     Meagher, D     Dunne, C P     Journal Article     Meta-Analysis     Systematic Review     England     Ir J Psychol Med. 2019 Mar;36(1):35-45. doi: 10.1017/ipm.2018.15. | RAYYAN-INCLUSION: {"Carolyn"=&gt;"Excluded"} | RAYYAN-EXCLUSION-REASONS: Systematic Review (studies included individually)</t>
  </si>
  <si>
    <t>10.1017/ipm.2018.15</t>
  </si>
  <si>
    <t>*Homeless Persons;Humans;Ireland/epidemiology;Mental Disorders/*epidemiology;Prevalence;*Prisoners;Substance-Related Disorders/*epidemiology;Addiction;homelessness;mental disorder;prison;substance misuse;Prisons;Prisoners</t>
  </si>
  <si>
    <t>rayyan-388371418</t>
  </si>
  <si>
    <t>Trajectories of drug use frequency after substance abuse treatment among a sample of homeless youth</t>
  </si>
  <si>
    <t>e132</t>
  </si>
  <si>
    <t>Guo, X. and Slesnick, N. and Feng, X.</t>
  </si>
  <si>
    <t>https://www.embase.com/search/results?subaction=viewrecord&amp;id=L71802262&amp;from=export     http://dx.doi.org/10.1016/j.drugalcdep.2014.09.277</t>
  </si>
  <si>
    <t>X. Guo, Ohio State University, Columbus, OH, United States</t>
  </si>
  <si>
    <t>Aims: The current study aimed to (1) identify classes of trajectories in the frequency of drug use during a 12-month period among homeless youth received one of three treatments, including the Community Reinforcement Approach (CRA), Motivation Enhancement Therapy (MET), and Case Management (CM); and (2) examine whether treatment modalities, gender, ethnicity, and history of physical abuse would predict the class membership. Methods: Participants (N= 270) were recruited from a local drop-in center. Eligible youth met the criteria of homelessness as defined by the McKinney-Vento Act and abuse or dependence for Psychoactive Substance Use or Alcohol Disorder as defined by Diagnostic and Statistical Manual for Mental Disorders-Youth were randomized to receive CRA (n = 93), MET (n = 86), or CM (n = 91). Follow-up assessments were conducted at 3, 6 and 12 months post baseline. Results: Growth mixture modeling analysis was conducted using MPlus 7 (MuthÃ©n and MuthÃ©n, 1998-2012). A three-class model fit the data the best. About half of the sample (n = 125) fell into the â€œfast decreasingâ€_x009d_ class, 67 youth fell into the â€œslow decreasingâ€_x009d_ class and 73 youth fell into the â€œincreasingâ€_x009d_ class. Compared to those received CM, youth received CRA showed a lower likelihood of being in the â€œslow decreasingâ€_x009d_ class than in the â€œfast decreasingâ€_x009d_ class [b =-0.75, S.E. = 0.44, p = 0.085], and youth received MET showed a lower likelihood of being in the â€œincreasingâ€_x009d_ class than in the â€œfast decreasingâ€_x009d_ class [b =-0.70, S.E. = 0.41, p = 0.086]. Being African American [b = 0.17, S.E. = 0.08, p &lt; 0.05] or female [b = 0.64, S.E. = 0.34, p = 0.059] increased the likelihood of being in the â€œslow decreasingâ€_x009d_ class than being in the â€œfast decreasingâ€_x009d_ class. Conclusions: The current findings suggest that CRA and MET may be more effective than CM since homeless youth received CRA or MET were more likely to exhibit fast reductions in the frequency of drug use during a 12-month period.</t>
  </si>
  <si>
    <t>L71802262     2015-03-12 | RAYYAN-INCLUSION: {"Carolyn"=&gt;"Excluded"}</t>
  </si>
  <si>
    <t>10.1016/j.drugalcdep.2014.09.277</t>
  </si>
  <si>
    <t>alcohol;substance abuse;homelessness;college;drug dependence;drug use;juvenile;model;community;reinforcement (psychology);human;substance use;therapy;case management;gender;ethnicity;motivation;female;abuse;African American;diseases;diagnosis;book;mental disease;follow up;physical abuse;Adolescent;Substance-Related Disorders</t>
  </si>
  <si>
    <t>rayyan-388371419</t>
  </si>
  <si>
    <t>Prevalence and determinants of depression and anxiety measured by the PHQ-4 among homeless individuals during the COVID-19 pandemic. Evidence from the Hamburg survey of homeless individuals</t>
  </si>
  <si>
    <t>Hajek, A. and Heinrich, F. and van RÃ¼th, V. and Kretzler, B. and Langenwalder, F. and PÃ¼schel, K. and Bertram, F. and KÃ¶nig, H. H.</t>
  </si>
  <si>
    <t>https://www.embase.com/search/results?subaction=viewrecord&amp;id=L2016112988&amp;from=export     http://dx.doi.org/10.1016/j.psychres.2021.114350</t>
  </si>
  <si>
    <t>A. Hajek, Department of Health Economics and Health Services Research, Hamburg Center for Health Economics, University Medical Center Hamburg-Eppendorf, Martinistr. 52, Hamburg, Germany</t>
  </si>
  <si>
    <t>L2016112988     2021-12-31     2022-01-05 | RAYYAN-INCLUSION: {"Carolyn"=&gt;"Excluded"}</t>
  </si>
  <si>
    <t>10.1016/j.psychres.2021.114350</t>
  </si>
  <si>
    <t>adult;age distribution;aged;alcohol consumption;anxiety disorder;article;clinical article;coronavirus disease 2019;depression;DSM-5;educational status;family;female;Generalized Anxiety Disorder-2;geographic origin;Germany;homeless person;human;male;pandemic;panic;Patient Health Questionnaire 2;Patient Health Questionnaire 4;posttraumatic stress disorder;prevalence;risk factor;sensitivity and specificity;sex difference;social anxiety;Anxiety;Prevalence</t>
  </si>
  <si>
    <t>rayyan-388371420</t>
  </si>
  <si>
    <t>Complex care needs of patients with late-stage HIV disease: A retrospective study</t>
  </si>
  <si>
    <t>AIDS CARE-PSYCHOLOGICAL AND SOCIO-MEDICAL ASPECTS OF AIDS/HIV</t>
  </si>
  <si>
    <t>0954-0121     1360-0451 J9 - AIDS CARE</t>
  </si>
  <si>
    <t>320-325</t>
  </si>
  <si>
    <t>Halman, M. and Carusone, S. C. and Stranks, S. and Schaefer-McDaniel, N. and Stewart, A.</t>
  </si>
  <si>
    <t>St Michaels Hosp, Dept Psychiat, Toronto, ON M5B 1W8, Canada     St Michaels Hosp, Ctr Res Inner City Hlth, Keenan Res Ctr, Li Ka Shing Knowledge Inst, Toronto, ON M5B 1W8, Canada     Univ Toronto, Fac Med, Toronto, ON, Canada     Casey House, Toronto, ON, Canada     McMaster Univ, Dept Clin Epidemiol &amp; Biostat, Hamilton, ON, Canada     Queens Univ Belfast, Sch Med, Belfast, Antrim, North Ireland</t>
  </si>
  <si>
    <t>This retrospective chart review provides a profile of an emerging population of vulnerable HIV patients with complex comorbidities. Data were abstracted from all 83 patients admitted in 2008 to Casey House, a community-based hospital dedicated to supportive and palliative care for persons with HIV in Toronto, Canada. We describe patient characteristics, including medical and psychiatric conditions, and use a Venn diagram and case study to illustrate the frequency and reality of co-occurring conditions that contribute to the complexity of patients' health and health care needs. The mean age at admission was 49.2 years (SD = 10.5). Sixty-seven patients (80.7%) were male. Patients experienced a mean of 5.9 medical comorbidities (SD = 2.3) and 1.9 psychiatric disorders (lifetime Axis I diagnoses). Forty patients (48.2%) experienced cognitive impairment including HIV-associated dementia. Patients were on a mean of 11.5 (SD = 5.3) medications at admission; 74.7% were on antiretroviral medications with 55.0% reporting full adherence. Current alcohol and drug use was common with 50.6% reporting active use at admission. Our Venn diagram illustrates the breadth of complexity in the clients with 8.4% of clients living in unstable housing with three or more medical comorbidities and two or more psychiatric diagnoses. Comprehensive HIV program planning should include interventions that can flexibly adapt to meet the multidimensional and complex needs of this segment of patients. Researchers, policy-makers, and clinicians need to have greater awareness of overlapping medical, psychiatric and psychosocial comorbidities. Inclusion of the needs of these most vulnerable patients in the development of evidence-based guidelines is an important step for effectively treating, preventing, and planning for the future of HIV/AIDS care.</t>
  </si>
  <si>
    <t>Times Cited in Web of Science Core Collection: 17 Total Times Cited: 17 Cited Reference Count: 10 | RAYYAN-INCLUSION: {"Carolyn"=&gt;"Excluded"}</t>
  </si>
  <si>
    <t>10.1080/09540121.2013.819404</t>
  </si>
  <si>
    <t>HIV/AIDS;comorbidities;vulnerable populations;homelessness;mental health;HIV-associated neurocognitive disorders;MORTALITY;AIDS;Retrospective Studies</t>
  </si>
  <si>
    <t>rayyan-388371421</t>
  </si>
  <si>
    <t>Ethnic differences in the diagnosis of schizophrenia and mood disorders during admission to an academic safety-net psychiatric hospital</t>
  </si>
  <si>
    <t>160-167</t>
  </si>
  <si>
    <t>Hamilton, J. E. and Heads, A. M. and Meyer, T. D. and Desai, P. V. and Okusaga, O. O. and Cho, R. Y.</t>
  </si>
  <si>
    <t>https://www.embase.com/search/results?subaction=viewrecord&amp;id=L2000842878&amp;from=export     http://dx.doi.org/10.1016/j.psychres.2018.05.043</t>
  </si>
  <si>
    <t>J.E. Hamilton, McGovern Medical School, Department of Psychiatry and Behavioral Sciences, McGovern Medical School, The University of Texas Health Science Center at Houston, 1941 East Road, BBSB 1204, Houston, TX, United States</t>
  </si>
  <si>
    <t>U.S. Hispanics, now the single largest minority group in the country, face unique mental health disparities. The current study utilizes Andersen's Behavioral Model of Health Service Use to examine ethnic disparities in receiving a schizophrenia or mood disorder diagnosis at psychiatric hospital admission. Our retrospective cohort study examined electronic health record data at an academic safety-net psychiatric hospital for adult patients (n = 5571) admitted between 2010 and 2013. Logistic regression with block-wise entry of predisposing, enabling and need variables was used to examine ethnic disparities in receiving a schizophrenia diagnosis at admission. The block of need factors was the strongest predictor of receiving a schizophrenia diagnosis compared to predisposing and enabling factors. Compared to non-Hispanic whites, Hispanics and African Americans had a greater likelihood of receiving a schizophrenia diagnosis at admission. Additionally, patients diagnosed with schizophrenia had elevated positive and negative symptoms and were more likely to be male, single/unmarried, homeless, high inpatient service utilizers, involuntarily hospitalized, and to exhibit functional impairment at psychiatric hospital admission. To address elevated positive and negative symptoms of schizophrenia, functional impairment, social withdrawal, and high inpatient service utilization, promising psychosocial interventions should be adapted for racial and ethnic minority populations and utilized as an adjuvant to antipsychotic medication.</t>
  </si>
  <si>
    <t>L2000842878     2018-06-19     2018-06-22 | RAYYAN-INCLUSION: {"Carolyn"=&gt;"Excluded"}</t>
  </si>
  <si>
    <t>10.1016/j.psychres.2018.05.043</t>
  </si>
  <si>
    <t>adult;African American;article;Caucasian;cohort analysis;diagnostic procedure;ethnic difference;female;functional disease;health care utilization;Hispanic;homelessness;hospital admission;hospital service;hospitalization;human;major clinical study;male;medical record review;mental hospital;mood disorder;priority journal;psychosocial care;psychosocial withdrawal;retrospective study;schizophrenia;sex factor;single (marital status);Schizophrenia;Mood Disorders;Hospitals, Psychiatric</t>
  </si>
  <si>
    <t>rayyan-388371422</t>
  </si>
  <si>
    <t>Men and women with psychosis and the impact of illness-duration on sex-differences: The second Australian national survey of psychosis</t>
  </si>
  <si>
    <t>130-143</t>
  </si>
  <si>
    <t>Hanlon, M. C. and Campbell, L. E. and Single, N. and Coleman, C. and Morgan, V. A. and Cotton, S. M. and Stain, H. J. and Castle, D. J.</t>
  </si>
  <si>
    <t>https://www.embase.com/search/results?subaction=viewrecord&amp;id=L616810971&amp;from=export     http://dx.doi.org/10.1016/j.psychres.2017.06.024</t>
  </si>
  <si>
    <t>M.-C. Hanlon, Priority Research Centre for Brain &amp; Mental Health, PO Box 833, Newcastle, NSW, Australia</t>
  </si>
  <si>
    <t>We aimed to examine and compare sex-differences in people receiving treatment for psychotic illnesses in community settings, based on long or short duration of illness; expecting association between longer illness-duration and worse outcomes in women and men. Clinical, demographic and service-use data from the Survey of High Impact Psychosis were analysed by sex and duration of illness (â‰¤5 years; â‰¥6 years), using independent t-tests, chi-square tests, one-way ANOVA, and Cramer's V. Of the 1825 participants, 47% had schizophrenia, 17.5% bipolar and 16.1% schizo-affective disorders. More women than men had undertaken post-school education, maintained relationships, and been living in their own homes. Women with a shorter-illness-duration showed social functioning equivalent to non-ill women in the general population. Men tended to have an early illness onset, show premorbid dysfunction, be single, show severe disability, and to use illicit substances. Men with a longer-illness-duration were very socially disadvantaged and isolated, often experiencing homelessness and substance use. Men with a short-illness-duration were most likely to be in paid employment, but two-thirds earned less than $AUD500 per fortnight. Men with longer-illness-duration showed most disability, socially and globally. Interventions should be guided by diagnosis, but also by a person's sex and duration of illness.</t>
  </si>
  <si>
    <t>L616810971     2017-06-26     2017-06-30 | RAYYAN-INCLUSION: {"Carolyn"=&gt;"Excluded"}</t>
  </si>
  <si>
    <t>10.1016/j.psychres.2017.06.024</t>
  </si>
  <si>
    <t>adult;article;Australia;bipolar disorder;clinical feature;demography;disability;disease association;disease duration;disease severity;disease surveillance;female;homelessness;human;major clinical study;male;outcome assessment;population research;priority journal;psychosis;schizoaffective psychosis;schizophrenia;sex difference;social interaction;substance use;Psychotic Disorders;Sex Characteristics</t>
  </si>
  <si>
    <t>rayyan-388371412</t>
  </si>
  <si>
    <t>Structure and agency in capabilitiesâ€_x0090_enhancing homeless services: Housing first, housing quality and consumer choice</t>
  </si>
  <si>
    <t>Journal of Community &amp; Applied Social Psychology</t>
  </si>
  <si>
    <t>10529284</t>
  </si>
  <si>
    <t>315-331</t>
  </si>
  <si>
    <t>Greenwood, Ronni Michelle and Manning, Rachel M. and O'Shaughnessy, Branagh R. and Vargasâ€_x0090_Moniz, Maria J. and Auquier, Pascal and Lenzi, Michela and Wolf, Judith and Bokszczanin, Anna and Bernad, Roberto and KÃ¤llmÃ©n, HÃ¥kan and Spinnewijn, Freek and Ornelas, Jose</t>
  </si>
  <si>
    <t>https://ucd.idm.oclc.org/login?url=https://search.ebscohost.com/login.aspx?direct=true&amp;db=a9h&amp;AN=155835784&amp;site=ehost-live&amp;scope=site</t>
  </si>
  <si>
    <t>The capabilities approach, a framework for understanding and measuring inequality, stipulates that equality is best understood as the freedom to do and be within a particular context. Homelessness has been referred to as a situation of 'capabilities deprivation', and the extent to which homeless services restore or enhance capabilities is of increasing interest. As part of a large, eightâ€_x0090_country study of homelessness in Europe, we examined the extent to which adults with histories of homelessness perceived the services they receive as capabilitiesâ€_x0090_enhancing. We collected data at two time points: baseline (nt1 = 565) and followâ€_x0090_up (nt2 = 399). Measures included perceived capabilities, choice and housing quality. Participants engaged with Housing First (HF) programmes perceived services as more capabilitiesâ€_x0090_enhancing than participants engaged with treatment as usual (TAU); this relationship was mediated by consumer choice and perceived housing quality. Implications for social policy, practice and training are discussed. [ABSTRACT FROM AUTHOR]     Copyright of Journal of Community &amp; Applied Social Psychology is the property of John Wiley &amp; Sons, Inc.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</si>
  <si>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Greenwood, Ronni Michelle 1; Email Address: ronni.greenwood@ul.ie Manning, Rachel M. 1 O'Shaughnessy, Branagh R. 1 Vargasâ€_x0090_Moniz, Maria J. 2 Auquier, Pascal 3 Lenzi, Michela 4 Wolf, Judith 5 Bokszczanin, Anna 6 Bernad, Roberto 7 KÃ¤llmÃ©n, HÃ¥kan 8 Spinnewijn, Freek 9 Ornelas, Jose 2; Affiliation: 1: Psychology Department, University of Limerick, Castletroy, Co., Limerick, Ireland 2: Applied Psychology Research Center, ISPA University Lisboa, Lisbon, Portugal 3: FacultÃ© de MÃ©decine, AMU, Aixâ€_x0090_Marseille University, Marseille, France 4: Psychology Department, University of Padova, Padova, Italy 5: Center for Social Care and Research, The Radboud University Medical Center (RUMC), Nijmegen, The Netherlands 6: Institute of Psychology, Faculty of Social Sciences, Opolsky University, Opole, Poland 7: Fresno Consulting, Madrid, Spain 8: Department of Clinical Neuroscience, Karolinska Institutet, Stockholm, Sweden 9: FEANTSA (European Federation of National Organisations), Brussels, Belgium; Source Info: Mar/Apr2022, Vol. 32 Issue 2, p315; Subject Term: HOME care services; Subject Term: PUBLIC housing; Subject Term: GOVERNMENT policy; Subject Term: HEALTH attitudes; Subject Term: HOMELESSNESS; Subject Term: CUSTOMER satisfaction; Subject Term: LONGITUDINAL method; Subject Term: EUROPE; Author-Supplied Keyword: capabilities; Author-Supplied Keyword: homelessness; Author-Supplied Keyword: housing first; NAICS/Industry Codes: 624120 Services for the Elderly and Persons with Disabilities; NAICS/Industry Codes: 621390 Offices of all other health practitioners; NAICS/Industry Codes: 621399 Offices of All Other Miscellaneous Health Practitioners; NAICS/Industry Codes: 621610 Home Health Care Services; NAICS/Industry Codes: 531112 Lessors of social housing projects; Number of Pages: 17p; Illustrations: 1 Diagram, 5 Charts; Document Type: Article; Full Text Word Count: 8158 | RAYYAN-INCLUSION: {"Carolyn"=&gt;"Included"} | RAYYAN-LABELS: SDOH - Housing Needs,Data not exclusively from Ireland | USER-NOTES: {"Carolyn"=&gt;["Some information on SDOH (education, etc.) specific to Irish sample. "]}</t>
  </si>
  <si>
    <t>10.1002/casp.2577</t>
  </si>
  <si>
    <t>HOME care services;PUBLIC housing;GOVERNMENT policy;HEALTH attitudes;HOMELESSNESS;CUSTOMER satisfaction;LONGITUDINAL method;EUROPE;capabilities;housing first</t>
  </si>
  <si>
    <t>rayyan-388371425</t>
  </si>
  <si>
    <t>Understanding the life experiences of people with multiple complex needs: peer research in a health needs assessment</t>
  </si>
  <si>
    <t>EUROPEAN JOURNAL OF PUBLIC HEALTH</t>
  </si>
  <si>
    <t>1101-1262     1464-360X J9 - EUR J PUBLIC HEALTH</t>
  </si>
  <si>
    <t>176-181</t>
  </si>
  <si>
    <t>Harland, J. M. and Adams, E. A. and Boobis, S. and Cheetham, M. and Wiseman, A. and Ramsay, S. E.</t>
  </si>
  <si>
    <t>Newcastle Univ, Populat Hlth Sci Inst, Baddiley Clark Bldg, Newcastle Upon Tyne NE2 4AX, Tyne &amp; Wear, England     CRISIS, Res &amp; Evaluat, London, England     Northumbria Univ, Dept Nursing Midwifery &amp; Hlth, Newcastle Upon Tyne, Tyne &amp; Wear, England     Gateshead Council, Publ Hlth Dept, Gateshead, England</t>
  </si>
  <si>
    <t>Background Multiple complex needs (MCN) describe a population experiencing a combination of homelessness, substance use, offending and/or mental ill-health. Using peer researchers, this study aimed to explore the perspectives of individuals with lived experience of MCN with regards to (i) issues leading to MCN and (ii) key intervention opportunities. Methods As part of a health needs assessment in Gateshead (North East England), trained peer researchers interviewed 27 adults (aged &gt;= 18 years) with experience of MCN, identified using purposive sampling methods. Peer researchers designed a topic guide for interviews which were audio recorded and thematically analyzed. Results Interviewees reported adverse childhood experiences leading to MCN including abuse, bereavement, parental imprisonment, family break-up and inadequate support. Mental ill-health, substance use, poverty, early experiences of unstable housing and acute homelessness were identified as major precedents for adulthood experiences of MCN. Between 16 and 20 years, access to housing, social and mental health support was perceived as having the potential to prevent circumstances worsening. Individuals perceived removing barriers to mental health, housing and welfare and financial supports could help. Conclusions This study highlights the perceived role austerity, adverse childhood events and current service provision have in current and future experiences of MCN. Individuals expressed a need for future interventions and support to be judgement free and provided by workers who are educated about MCN and related adversity. Involving peer researchers and individuals with experience of MCN in future research and service provision could ensure appropriate measures and supports are put in place.</t>
  </si>
  <si>
    <t>Times Cited in Web of Science Core Collection: 4 Total Times Cited: 4 Cited Reference Count: 30 | RAYYAN-INCLUSION: {"Carolyn"=&gt;"Excluded"}</t>
  </si>
  <si>
    <t>10.1093/eurpub/ckab142</t>
  </si>
  <si>
    <t>Life Change Events</t>
  </si>
  <si>
    <t>rayyan-388371423</t>
  </si>
  <si>
    <t>An audit of the cervical screening programme in the National Drug Treatment Centre (NDTC)</t>
  </si>
  <si>
    <t>0021-1265 (Print)     0021-1265</t>
  </si>
  <si>
    <t>1379-1386</t>
  </si>
  <si>
    <t>Haran, M. and Kelly, J. R. and Kennedy, L. and Hennigan, K. and Farid, H. and Herteu, C. and Kreisel, A. and Salehin, S. and M, O' Sullivan and Keating, S. and Ivers, J. H. and Scully, M.</t>
  </si>
  <si>
    <t>Daughters of Charity Disability Services, Navan Road, Dublin 7, Ireland. maeveharan@gmail.com.     Trinity Centre for Health Sciences, Tallaght University Hospital, Dublin 24, Ireland.     Psychiatry of Later Life, Sarto House, Sarto Road, Naas, Co. Kildare, Ireland.     General Adult Psychiatry, University College Hospital Galway, Newcastle Rd, Galway, Ireland.     General Adult Psychiatry, Belfast City Hospital, 51 Lisburn Road, Belfast, BT9, 7AB 1841, Ireland.     The HSE National Drug Treatment Centre, 30-31 Pearse Street, Dublin 2, Ireland.     Adult Psychiatry Department, Aulingatan 22 C, SE-271 39, Ystad, Sweden.     Department of Public Health and Primary Care, Institute of Population Health, School of Medicine, Trinity College Dublin, the University of Dublin, Russell Building, Tallaght Cross West, Tallaght, Dublin, D24 DH74, Ireland.</t>
  </si>
  <si>
    <t>BACKGROUND: Women diagnosed with substance use disorders (SUDs) have higher rates of major medical conditions compared to women without SUDs. Cervical cancer is the second leading cause of cancer death in women aged 20-39 years worldwide and women with SUDs have an increased risk of cervical cancer compared to women without SUD. The National Drug Treatment Centre (NDTC) cervical screening programme, derived from the national CervicalCheck programme, offers free cervical screening to patients attending for treatment of SUDs. AIMS: This study aimed to audit adherence to the NDTC Cervical Screening guidelines before and after the implementation of an awareness-raising educational intervention. METHODS: The electronic clinical records of women aged between 25 and 60 years attending the lead consultant's (M.S.) outpatient clinic were reviewed for documentary evidence indicating that information about the cervical screening programme had been discussed. This was completed before and one month after the implementation of an awareness-raising educational intervention. RESULTS: All women (n = 46, mean age 36.3 (SD = 6.5) years) had an opioid use disorder; 85% had a benzodiazepine use disorder, and 24% had an alcohol use disorder. Of these, 80% had at least one chronic medical condition, 76% had a psychiatric disorder, and 59% were homeless. Adherence to the NDTC cervical screening guideline, as indicated by documentary evidence in clinical records, was 33% (14/43) at baseline, and rose to 88% (36/41) (p &lt; 0.0001) one month after the intervention. CONCLUSIONS: This completed audit cycle shows that an awareness-raising educational intervention can significantly improve adherence to a cervical screening programme in women with SUDs.</t>
  </si>
  <si>
    <t>1863-4362     Haran, Maeve     Orcid: 0000-0002-2488-8927     Kelly, John R     Kennedy, Liam     Hennigan, Kieran     Farid, Huma     Herteu, Cristina     Kreisel, Anna     Salehin, Shamus     O' Sullivan, Marie     Keating, Shay     Ivers, Jo-Hanna     Scully, Mike     Journal Article     Ireland     Ir J Med Sci. 2021 Nov;190(4):1379-1386. doi: 10.1007/s11845-020-02459-1. Epub 2021 Jan 15. | RAYYAN-INCLUSION: {"Carolyn"=&gt;"Included"} | RAYYAN-LABELS: Health care - Use (Cervical screen),Psychiatric health condition - Substance misuse | USER-NOTES: {"Carolyn"=&gt;["include. ok for disparities inclusion potentially??"]}</t>
  </si>
  <si>
    <t>10.1007/s11845-020-02459-1</t>
  </si>
  <si>
    <t>Adult;Early Detection of Cancer;Female;Humans;Mass Screening;Middle Aged;*Opioid-Related Disorders;Substance Abuse Treatment Centers;*Uterine Cervical Neoplasms/diagnosis;Cervical intraepithelial neoplasia;Cervical screening;Opioid-related disorders;Substance-related disorders;Uterine cervical neoplasms;Womenâ€™s health</t>
  </si>
  <si>
    <t>rayyan-388371427</t>
  </si>
  <si>
    <t>Quality of life after housing first for adults with serious mental illness who have experienced chronic homelessness</t>
  </si>
  <si>
    <t>549-555</t>
  </si>
  <si>
    <t>Henwood, B. F. and Matejkowski, J. and Stefancic, A. and Lukens, J. M.</t>
  </si>
  <si>
    <t>https://www.embase.com/search/results?subaction=viewrecord&amp;id=L600271071&amp;from=export     http://dx.doi.org/10.1016/j.psychres.2014.07.072</t>
  </si>
  <si>
    <t>B.F. Henwood, University of Southern California, School of Social Work, 1150S. Olive Street, #1429, Los Angeles, CA, United States</t>
  </si>
  <si>
    <t>This 1-year longitudinal study of adults who have recently transitioned from homelessness to Permanent Supportive Housing (PSH) focuses on quality of life as a primary outcome of interest. Eighty of 103 new tenants participated in structured interviews at the time of entry into their new home and at 12-months post-housing. t-tests assessed differences in community participation and quality of life measures at the 2 time points. Mixed effects models examined the impact of community participation on quality of life. Results show that time in independent housing was significantly associated with several domains of quality of life. Symptom severity was also significantly and negatively related to quality of life domains. Community participation was significantly related to frequency of social contacts only. These findings suggest that community participation is not critical to improving quality of life, and that despite concerns that individuals may feel isolated and lonely when living independently, satisfaction with one's living situation and family relationships nevertheless improves with housing tenure.</t>
  </si>
  <si>
    <t>L600271071     2014-11-04     2014-11-10 | RAYYAN-INCLUSION: {"Carolyn"=&gt;"Excluded"}</t>
  </si>
  <si>
    <t>10.1016/j.psychres.2014.07.072</t>
  </si>
  <si>
    <t>adult;article;controlled study;disease severity;family relation;female;homelessness;housing;human;Likert scale;longitudinal study;major clinical study;male;mental disease;patient participation;patient satisfaction;quality of life;social behavior;structured interview;Student t test;Quality of Life</t>
  </si>
  <si>
    <t>rayyan-388371428</t>
  </si>
  <si>
    <t>Understanding drug use and the HIV cascade of care in San Juan, Puerto Rico</t>
  </si>
  <si>
    <t>e141</t>
  </si>
  <si>
    <t>HernÃ¡ndez, D. and FernÃ¡ndez, Y. and Cardona, F. T. and Castellon, P. and Vidot, J. V. and De Leon, S. M. and Feaster, D. and Schackman, B. and Rodriguez, A. and Santana, J. and Metsch, L.</t>
  </si>
  <si>
    <t>https://www.embase.com/search/results?subaction=viewrecord&amp;id=L71802286&amp;from=export     http://dx.doi.org/10.1016/j.drugalcdep.2014.09.301</t>
  </si>
  <si>
    <t>D. HernÃ¡ndez, Columbia University, New York, NY, United States</t>
  </si>
  <si>
    <t>Aims: This presentation will highlight barriers to linkage to HIV care among IDUs based on pre-implementation results of Proyecto PACTo (PPo), a clinical trial that aims to implement and evaluate in a community-level, structured approach to enhance HIV care access and retention for substance users in San Juan, Puerto Rico. Methods: A rapid ethnographic approach was used to inform the recruitment of HIV-infected drug users into PPo and to describe the HIV cascade of care in a culturally and contextually situated manner. The fieldwork entailed participant observations of syringe exchange outreach to shooting galleries and other venues, over 35 informal conversations and 150+ encounters with members of the target population that were captured in detailed field notes and photographs and later analyzed for recurrent themes. Results: Many of the HIV-positive IDUs reported not receiving regular medical attention or adhering to an HIV treatment regimen because they felt â€œdiscriminated againstâ€_x009d_ and â€œmarginalizedâ€_x009d_ in clinic and hospital settings. They also face a myriad of challenges that hinder retention in HIV care including co-morbid conditions of substance use and mental health disorders, lack of social support, stigma and discrimination, and poverty-related issues such as unstable housing and food insecurity. Detoxification narratives were quite prominent with many of the street-based drug users commonly describing previous unsuccessful attempts and present desires to enroll in drug treatment programs but cited limited options and costs as key impediments. Conclusions: Efforts to address the HIV cascade of care in this population must also address social and structural forces that act as barriers to HIV prevention, care and treatment.</t>
  </si>
  <si>
    <t>L71802286     2015-03-12 | RAYYAN-INCLUSION: {"Carolyn"=&gt;"Excluded"}</t>
  </si>
  <si>
    <t>10.1016/j.drugalcdep.2014.09.301</t>
  </si>
  <si>
    <t>Puerto Rico;drug use;drug dependence;college;Human immunodeficiency virus;population;hospital;field work;conversation;community;poverty;detoxification;clinical trial;substance use;mental health;diseases;social support;syringe;housing;food insecurity;prevention;narrative;drug therapy;photography;participant observation;human</t>
  </si>
  <si>
    <t>rayyan-388371429</t>
  </si>
  <si>
    <t>Gender and race as correlates of high risk sex behaviors among injection drug users at risk for HIV enrolled in the HPTN 037 study</t>
  </si>
  <si>
    <t>267-274</t>
  </si>
  <si>
    <t>Hill, M. J. and Holt, M. and Hanscom, B. and Wang, Z. and Cardenas-Turanzas, M. and Latkin, C.</t>
  </si>
  <si>
    <t>https://www.embase.com/search/results?subaction=viewrecord&amp;id=L2000587969&amp;from=export     http://dx.doi.org/10.1016/j.drugalcdep.2017.11.018</t>
  </si>
  <si>
    <t>M.J. Hill, McGovern Medical School, University of Texas Health Science Center, Houston, TX, United States</t>
  </si>
  <si>
    <t>Background: Sexual contact has been shown to be a major mode of HIV transmission among people who inject drugs (PWID). This study examined gender and racial differences among PWIDâ€™ sexual risk behaviors from the perspective of sexual scripts. Methods: 696 PWID enrolled from Philadelphia on HPTN 037 were classified as engaging in high-risk sex behaviors if they reported having sex in the past 30 days and condomless sex with a non-primary partner, giving/receiving sex for money, or multiple partners. A multivariable logistic regression model was used to assess associations between demographic factors and high risk sex. Results: Findings of the multivariable regression analysis demonstrated that being White (OR = 0.52, p &lt; 0.001) and male (OR = 0.59, p = 0.002) were protective of high risk sex, while homelessness (OR = 1.7, p = 0.005), and being single (OR = 1.83, p = 0.006) were positively associated with high risk sex. African American (AA) women were 1.7 times more likely to report high-risk sex than AA men (p = 0.002), 3.28 times more likely than White men (p &lt; 0.001), and 1.93 times more likely than White women (p &lt; 0.001). Conclusions: Since AA women report high-risk sex behaviors more than other demographic groups, behavioral interventions for HIV risk reduction among PWID may benefit from focusing on sex-risk reduction among AA women.</t>
  </si>
  <si>
    <t>L2000587969     2018-03-30     2018-09-25 | RAYYAN-INCLUSION: {"Carolyn"=&gt;"Excluded"}</t>
  </si>
  <si>
    <t>10.1016/j.drugalcdep.2017.11.018</t>
  </si>
  <si>
    <t>adult;African American;article;Caucasian;controlled study;demography;drug abuse;female;high risk behavior;human;Human immunodeficiency virus infection;infection risk;injection drug use;male;priority journal;race difference;risk reduction;sex difference;sexual behavior;sexuality;Continental Population Groups;Sexual Behavior</t>
  </si>
  <si>
    <t>rayyan-388371430</t>
  </si>
  <si>
    <t>ASCEND for veteran suicide prevention: Enhancing surveillance to save lives</t>
  </si>
  <si>
    <t>Hoffmire, C. A. and Mohatt, N. V. and Holliday, R. and Barnes, S. M. and Brenner, L. A. and Monteith, L. L.</t>
  </si>
  <si>
    <t>https://www.embase.com/search/results?subaction=viewrecord&amp;id=L2016820544&amp;from=export     http://dx.doi.org/10.1016/j.psychres.2022.114432</t>
  </si>
  <si>
    <t>C.A. Hoffmire, Education and Clinical Center for Veteran Suicide Prevention, Rocky Mountain Mental Illness Research, VA Eastern Colorado Health Care System, Aurora, CO, United States</t>
  </si>
  <si>
    <t>L2016820544     2022-02-15     2022-02-22 | RAYYAN-INCLUSION: {"Carolyn"=&gt;"Excluded"}</t>
  </si>
  <si>
    <t>10.1016/j.psychres.2022.114432</t>
  </si>
  <si>
    <t>cognitive function test;coronavirus disease 2019;demography;emotional stability;family;gender;gun violence;health care access;help seeking behavior;homelessness;household;human;justice;letter;mental health;military service;patient monitoring;psychometry;psychotrauma;racism;social cohesion;social connectedness;social determinants of health;social stigma;suicide;veteran;veterans health service;Suicide</t>
  </si>
  <si>
    <t>rayyan-388371431</t>
  </si>
  <si>
    <t>What Do Female Clients Want From Residential Treatment? The Relationship Between Expressed and Assessed Needs, Psychosocial Characteristics, and Program Outcome</t>
  </si>
  <si>
    <t>JOURNAL OF DUAL DIAGNOSIS</t>
  </si>
  <si>
    <t>1550-4263 J9 - J DUAL DIAGN</t>
  </si>
  <si>
    <t>45933</t>
  </si>
  <si>
    <t>Hohman, M. and Loughran, H.</t>
  </si>
  <si>
    <t>San Diego State Univ, Sch Social Work, San Diego, CA 92182 USA     Natl Univ Ireland Univ Coll Dublin, Sch Appl Social Sci, Dublin 4, Ireland</t>
  </si>
  <si>
    <t>Objective: Meeting the needs of clients receiving substance use services is related to program engagement and retention. Using Bradshaw's (1972) classic taxonomy of needs as a framework, the purpose of this study was to determine the relationship between clients' expressed needs for their treatment experiences as compared to their formally assessed or normative needs. How expressed needs are related to demographic and other characteristics and program exit status was also explored. Methods: Secondary analysis of evaluation data gathered for other purposes was utilized. Data including demographic and drug use variables were obtained from client charts (N = 237) in a residential treatment agency serving women with co-occurring disorders who were homeless. Clients were administered the Addiction Severity Index-Multimedia Version (ASI-MV) to assess treatment or normative needs. They were also asked to complete the 69-item needs assessment questionnaire, What I Want From Treatment (Miller &amp; Brown, 1994). Items that had the highest mean scores were submitted to a principal components analysis for data reduction to determine expressed needs. Bivariate analyses were used to determine the relationships between three expressed needs factors (alcohol/drug, psychological, and housing/employment) and ASI composite scores, demographic characteristics, and exit status. Results: There was no relationship between expressed needs and ASI scores except between the housing/employment factor and medical needs. Race, ethnicity, criminal justice status and drug of choice had no relationship to expressed needs. Those who were referred by a community agency had higher scores on the alcohol/drug factor as compared to those who were self-referred or referred by the criminal justice system. Clients receiving psychiatric medications were less likely to ask for help on psychological and housing/employment factors. There was no association between expressed needs at intake and program exit status. Conclusions: Race and supervision status did not appear to be barriers to asking for help. Clients' expressed needs were not related to the severity of their assessed problems, indicating that separate constructs were being measured. Including both expressed and assessed needs may be important in holistic treating planning and intervention.</t>
  </si>
  <si>
    <t>Times Cited in Web of Science Core Collection: 3 Total Times Cited: 3 Cited Reference Count: 29 | RAYYAN-INCLUSION: {"Carolyn"=&gt;"Excluded"} | RAYYAN-LABELS: Health care - Quality (Addiction),Psychiatric health condition - Substance misuse | RAYYAN-EXCLUSION-REASONS: wrong country</t>
  </si>
  <si>
    <t>10.1080/15504263.2012.749164</t>
  </si>
  <si>
    <t>expressed needs;client perspectives;substance use treatment;ADDICTION SEVERITY INDEX;SUBSTANCE-ABUSE;INITIAL VALIDATION;DRUG-TREATMENT;MENTAL-HEALTH;METHAMPHETAMINE;TRAUMA;WOMEN</t>
  </si>
  <si>
    <t>rayyan-388371432</t>
  </si>
  <si>
    <t>Quality improvement in nursing clinical handover</t>
  </si>
  <si>
    <t>A235</t>
  </si>
  <si>
    <t>Holohan, E.</t>
  </si>
  <si>
    <t>https://www.embase.com/search/results?subaction=viewrecord&amp;id=L628682188&amp;from=export     http://dx.doi.org/10.1136/archdischild-2019-epa.548</t>
  </si>
  <si>
    <t>E. Holohan, Childrens Hospital Group Temple St, Dublin, Ireland</t>
  </si>
  <si>
    <t>Quality Improvement in Nursing Clinical Handover Nursing Clinical handover(CH) is a crucial point of vulnerability in patient care that can lead to errors and/or adverse events if incomplete or inaccurate (Department of health 2015, Manias et al 2016).The Department of Health clinical guidelines for CH (2015) key recommendations are use of a communication tool such as ISBAR3 (identify, situation, background, assessment, recommendation, readback, risk), involve patient/carer and verbal handover with written documentation. A literature search regarding research into nursing clinical handover yielded multiple articles supporting these recommendation but no gold standard process identified yet. Many research methods were used to evaluate CH both qualitative and quantitative. A change to existing process was necessary to improve timeliness of process, increase efficiency and effectiveness of handover, reduce risk of errors associated with clinical handover, promote interaction during handover as per the national guidelines and to involve parents/patients in handover as per national guidelines A new 3 step CH process, based on the national guidelines and up to date research literature, was introduced on a surgical ward specialising in neurosurgery and craniofacial surgery in Temple Street Children's University Hospital, Dublin in Feb 2108 following an audit of previous practice. Subsequent audit and staff survey identified the benefits of the new process which has since been implemented by other wards in the hospital The new CH process has succeeded in implementing the national guidelines and is a quality improvement project that addresses patient safety, reduction in medication errors, improvements in metrics data, facilitates 'hello my name is', and use of the communication tool ISBAR 3. It improves communication with patients and families and also improves time management as nurses can finish on time and reduces by 50% the time a nurse is away from patients for handover. 1. One to one handover in quiet area (incl any undergrad or supernumerary students as per allocated area) 2. Bedside review of each patient with both commencing and finishing nurse 3. Group handover in office with all staff.</t>
  </si>
  <si>
    <t>L628682188     2019-08-01 | RAYYAN-INCLUSION: {"Carolyn"=&gt;"Excluded"} | RAYYAN-EXCLUSION-REASONS: wrong population</t>
  </si>
  <si>
    <t>10.1136/archdischild-2019-epa.548</t>
  </si>
  <si>
    <t>adverse event;child;clinical handover;conference abstract;controlled study;craniofacial surgery;drug safety;homeless youth;human;mania;medication error;neurosurgery;nurse;patient safety;quantitative analysis;student;surgical ward;time management;timeliness;total quality management;university hospital</t>
  </si>
  <si>
    <t>rayyan-388371433</t>
  </si>
  <si>
    <t>An intensive assessment of alcohol use and emergency department utilization in homeless alcohol-dependent adults</t>
  </si>
  <si>
    <t>Holtyn, A. F. and Jarvis, B. P. and Subramaniam, S. and Wong, C. J. and Fingerhood, M. and Bigelow, G. E. and Silverman, K.</t>
  </si>
  <si>
    <t>https://www.embase.com/search/results?subaction=viewrecord&amp;id=L616790932&amp;from=export     http://dx.doi.org/10.1016/j.drugalcdep.2017.04.025</t>
  </si>
  <si>
    <t>A.F. Holtyn, Johns Hopkins University, 5200 Eastern Avenue, Baltimore, MD, United States</t>
  </si>
  <si>
    <t>Background Excessive alcohol use among the homeless may contribute to their high rates of emergency department use. Survey-based studies have provided some information on the relation between alcohol and emergency department use among the homeless. Methods This study used an intensive schedule of random breath collections and self-report assessments to examine the relation between emergency department utilization and alcohol use in homeless alcohol-dependent adults. Data were from homeless alcohol-dependent adults (NÂ =Â 116) who were participating in a therapeutic workplace that provided job-skills training every weekday for 26 weeks. Breath-sample collections and assessments of self-reported alcohol use were scheduled each week, an average of twice per week per participant, at random times between 9:00 A.M. and 5:00 P.M. Participants received $35 for each breath sample collected. Self-reports of emergency department use were assessed throughout the study. Results Thirty-four percent of participants reported attending an emergency department and reported an average of 2.2 emergency department visits (range 1â€“10 visits). Alcohol intoxication was the most common reason for emergency department use. Participants who used the emergency department had significantly more alcohol-positive breath samples and more self-reported heavy alcohol use than participants who did not use the emergency department. Conclusions This study provided a rare intensive assessment of alcohol and emergency department use in homeless alcohol-dependent adults over an extended period. Emergency department use was high and was significantly related to indices of alcohol use.</t>
  </si>
  <si>
    <t>L616790932     2017-06-21     2017-06-26 | RAYYAN-INCLUSION: {"Carolyn"=&gt;"Excluded"}</t>
  </si>
  <si>
    <t>10.1016/j.drugalcdep.2017.04.025</t>
  </si>
  <si>
    <t>alcohol;adult;alcohol consumption;alcohol intoxication;alcoholism;article;breath analysis;emergency ward;female;health care utilization;homeless man;human;major clinical study;male;priority journal;self report;Emergency Service, Hospital;Alcoholics;Emergencies</t>
  </si>
  <si>
    <t>rayyan-388371434</t>
  </si>
  <si>
    <t>Hepatitis C screening: A scoping review and data analysis</t>
  </si>
  <si>
    <t>S346</t>
  </si>
  <si>
    <t>Hoong Tan, C. and McCombe, G. and McHugh, T. and Avramovic, G. and Cullen, W. and Lambert, J. S.</t>
  </si>
  <si>
    <t>https://www.embase.com/search/results?subaction=viewrecord&amp;id=L626163408&amp;from=export     http://dx.doi.org/10.1007/s11845-018-1941-8</t>
  </si>
  <si>
    <t>C. Hoong Tan, UCD School of Medicine, University College Dublin, Belfield, Dublin 4, Ireland</t>
  </si>
  <si>
    <t>Hepatitis C Virus (HCV) infection remains a major public health burden. It is estimated that Ireland has a population prevalence of 0â€¢5-1â€¢2%(1). Injecting drug use remains a significant driver of the European HCV epidemic with estimates that HCV antibody prevalence amongpersons who inject drugs (PWID) in 29 European countries rangesfrom 5% to 90%(2).The study was conducted in two Phases. Phase One involved a scoping review of the key literature on screening and testing for HepatitisC among vulnerable populations. Phase two involved an analysis of adataset from the Hepcare Europe study. The dataset comprised of datafrom a cohort of PWID and a cohort of people who are homeless inCork. Eight key variables were identified and analyzed from thedataset which included, age, gender, HCV Ab result, previously testedfor HCV, history of injecting drug use, sharing of needles, and OpioidSubstitution Therapy.The scoping review identified injecting drug use as the most common riskfactor of HCV. Other risk factors include homelessness, mental illness, incarceration, tattooing and piercings. Analysis of the dataset showed 17.6%(N=193) of population tested were HCV Positive. 38.3% (N=193) reportedto have no previous history of injected drug use and 83.9% (N=193) reportedno history of sharing of needles throughout lifetime.While the results showed a low prevalence of HCV among participants, thismay be because of a greater awareness of harm reduction practices amongparticipants as indicated by low rates of needle sharing.</t>
  </si>
  <si>
    <t>L626163408     2019-02-04 | RAYYAN-INCLUSION: {"Carolyn"=&gt;"Excluded"} | RAYYAN-LABELS: Infectious Diseases - Hep/HCV | RAYYAN-EXCLUSION-REASONS: No full text available,Systematic Review (studies included individually) | USER-NOTES: {"Carolyn"=&gt;["Abstract -- Full study results are likely available in the included studies!!"]}</t>
  </si>
  <si>
    <t>10.1007/s11845-018-1941-8</t>
  </si>
  <si>
    <t>virus antibody;adult;awareness;conference abstract;controlled study;data analysis;driver;epidemic;Europe;female;gender;harm reduction;hepatitis C;Hepatitis C virus;homelessness;human;major clinical study;male;mental disease;needle sharing;nonhuman;prevalence;risk factor;tattooing;vulnerable population;Statistics as Topic</t>
  </si>
  <si>
    <t>rayyan-388371435</t>
  </si>
  <si>
    <t>Infection risk and vulnerability among people who inject drugs and report same-gender sexual partners: Analyses of data from a large cross-sectional survey in England, Wales and Northern Ireland, 2011-2012</t>
  </si>
  <si>
    <t>HIV Medicine</t>
  </si>
  <si>
    <t>1464-2662</t>
  </si>
  <si>
    <t>85</t>
  </si>
  <si>
    <t>Hope, V. and Croxford, S. and Cullen, K. and Parry, J. and Ncube, F.</t>
  </si>
  <si>
    <t>https://www.embase.com/search/results?subaction=viewrecord&amp;id=L71432074&amp;from=export     http://dx.doi.org/10.1111/hiv.12147</t>
  </si>
  <si>
    <t>V. Hope, Public Health England, London, United Kingdom</t>
  </si>
  <si>
    <t>Background: Infection risks among people who inject drugs (PWID) are known to vary by gender and there is also evidence of differences in risk by sexual orientation. However in the UK, risks among PWID who report same gender sexual partners have rarely been examined. Method: An annual unlinked-anonymous survey recruits PWID through drug services; participants provide a biological sample and complete a short questionnaire. Since 2011, dried blood spot samples and additional data on risk behaviours have been collected. Current injectors (injected during preceding 28 days) recruited during 2011-12 who reported having sex during the preceding year were included in the analyses. Those reporting same-sex partners were compared to those reporting only opposite-sex partners separately for men and women. Results: Overall, 1,591 men (incl. 81 men who reported sex with men [MSM], 5.1%) and 569 women (incl. 56 women who reported sex with women [WSW], 9.8%) were included in the analyses. The mean age of the men was 34 years and for the women 31 (age did not differ between those reporting same gender partners and those not). Of the MSM, 35 (43%) reported both male and female sexual partners, as did 40 (71%) of the WSW. Among the men, MSM were less likely to have injected opiates (81% vs. 89%, p=0.038) and to have been imprisoned (69% vs. 80%, p=0.021), and were more likely to report 10+ sexual partners (33% vs. 4.9%, p&lt;0.001) and having transactional sex (37% vs. 5.8%, p&lt;0.001). Among the women, WSW were more likely to have injected stimulants (63% vs. 46%, p=0.020), to report 10+ sexual partners (20% vs. 6.6%, p=0.002), to have ever had a voluntary confidential test for HIV (91% vs. 80%, p=0.041) or hepatitis C (93% vs. 83%, p=0.050), to report imprisonment (64% vs. 49%, p=0.029) and recent homelessness (54% vs. 36%, p=0.009). Among the men, MSM had a higher HIV prevalence (7.4% vs. 0.6%, p&lt;0.001); none of the WSW had HIV. The anti-HBc and anti-HCV prevalence were not significantly different (but among the women, WSW had a raised anti-HCV prevalence, 55% vs. 42%, p=0.061). Discussion: Among PWID, infection risks and vulnerabilities are different for both WSW and MSM, indicating that these groups are at elevated risk of infections through both drug use and sexual activities. Targeted interventions to reduce risk among WSW and MSM who inject drugs are needed. Those providing services need to be aware of the elevated risks among PWID who report same gender sexual partners.</t>
  </si>
  <si>
    <t>L71432074     2014-05-02 | RAYYAN-INCLUSION: {"Carolyn"=&gt;"Excluded"}</t>
  </si>
  <si>
    <t>10.1111/hiv.12147</t>
  </si>
  <si>
    <t>central stimulant agent;hepatitis B core antibody;opiate;United Kingdom;human;gender;sexuality;sexual health;Human immunodeficiency virus;infection risk;male;female;risk;prevalence;dried blood spot testing;hepatitis C;questionnaire;sexual orientation;transactional sex;homelessness;sexual behavior;infection;drug use;Human immunodeficiency virus prevalence;Cross-Sectional Studies;Cesarean Section;Sexual Partners</t>
  </si>
  <si>
    <t>rayyan-388371436</t>
  </si>
  <si>
    <t>Is the recent emergence of mephedrone injecting in the United Kingdom associated with elevated risk behaviours and blood borne virus infection?</t>
  </si>
  <si>
    <t>Hope, V. D. and Cullen, K. J. and Smith, J. and Jessop, L. and Parry, J. and Ncube, F.</t>
  </si>
  <si>
    <t>https://www.scopus.com/inward/record.uri?eid=2-s2.0-85015355230&amp;doi=10.2807%2f1560-7917.ES.2016.21.19.30225&amp;partnerID=40&amp;md5=97dce3ba56456a126e013714be48848e</t>
  </si>
  <si>
    <t>Centre for Infectious Disease Surveillance and Control, Public Health England, London, United Kingdom     Centre for Research on Drugs and Health Behaviour, London School of Hygiene and Tropical Medicine, London, United Kingdom     Microbiology Services, Public Health England, London, United Kingdom     Health Protection, Public Health Wales, Cardiff, United Kingdom     Public Health Agency, Belfast, United Kingdom</t>
  </si>
  <si>
    <t>The recent, and rapid, emergence of injection of the short-acting stimulant mephedrone (4-methylmethcathione) has resulted in concerns about increased infection risks among people who inject drugs (PWID). Data from the bio-behavioural surveillance of PWID in the United Kingdom were analysed to examine the impact of mephedrone injection on infections among PWID. During the year preceding the survey, 8.0% of PWID (163/2,047) had injected mephedrone. In multivariable analyses, those injecting mephedrone were younger, less likely to have injected opiates, and more likely to have injected cocaine or amphetamines, used needle/syringe programmes or sexual health clinics, been recruited in Wales and Northern Ireland or shared needles/syringes. There were no differences in sexual risks. Those injecting mephedrone more often had hepatitis C antibodies (adjusted odds ratio (AOR) = 1.51; 95% confidence interval (CI): 1.08â€“2.12), human immunodeficiency virus (AOR = 5.43; 95% CI: 1.90â€“15.5) and overdosed (AOR = 1.70; 95% CI: 1.12â€“ 2.57). There were no differences in the frequency of injecting site infections or prevalence of hepatitis B. The elevated levels of risk and infections are a concern considering its recent emergence. Mephedrone injection may currently be focused among higher-risk or more vulnerable groups. Targeted responses are needed to prevent an increase in harm. Â© 2016, European Centre for Disease Prevention and Control (ECDC). All rights reserved.</t>
  </si>
  <si>
    <t>Cited By :17     Export Date: 18 November 2022     Correspondence Address: Hope, V.D.; Centre for Infectious Disease Surveillance and Control, United Kingdom; email: vivian.hope@phe.gov.uk | RAYYAN-INCLUSION: {"Carolyn"=&gt;"Excluded"}</t>
  </si>
  <si>
    <t>10.2807/1560-7917.ES.2016.21.19.30225</t>
  </si>
  <si>
    <t>4' methylmethcathinone;amphetamine;cocaine;diamorphine;hepatitis B vaccine;hepatitis C antibody;opiate;central stimulant agent;methamphetamine;adult;age;Article;awareness;blood borne virus infection;condom use;dried blood spot testing;drug misuse;enzyme linked immunosorbent assay;female;health survey;hepatitis B;hepatitis C;high risk behavior;homelessness;human;Human immunodeficiency virus infection;infection risk;intoxication;male;opiate substitution treatment;questionnaire;sexual health;United Kingdom;virus infection;Western blotting;age distribution;analogs and derivatives;bloodborne bacterium;causality;Communicable Diseases, Emerging;comorbidity;drug use;incidence;intravenous drug administration;needle sharing;risk factor;statistics and numerical data;substance abuse;viremia;virology;vulnerable population;Blood-Borne Pathogens;Central Nervous System Stimulants;Drug Users;Humans;Injections, Intravenous;Risk Factors;Substance Abuse, Intravenous;Vulnerable Populations</t>
  </si>
  <si>
    <t>rayyan-388371426</t>
  </si>
  <si>
    <t>IMPACT OF HOMELESSNESS ON CHILDREN PRESENTING TO A TERTIARY EMERGENCY DEPARTMENT</t>
  </si>
  <si>
    <t>ARCHIVES OF DISEASE IN CHILDHOOD</t>
  </si>
  <si>
    <t>0003-9888     1468-2044 J9 - ARCH DIS CHILD</t>
  </si>
  <si>
    <t>A262-A263</t>
  </si>
  <si>
    <t>Hayes, A. M. and Joyce, B. and McNamara, R. and Okafor, I.</t>
  </si>
  <si>
    <t>Temple St Childrens Univ Hosp, Dublin, Ireland</t>
  </si>
  <si>
    <t>Times Cited in Web of Science Core Collection: 1 Total Times Cited: 1 Cited Reference Count: 0 | RAYYAN-INCLUSION: {"Carolyn"=&gt;"Included"} | RAYYAN-LABELS: SDOH - Housing Needs,Health care - Use (ED)</t>
  </si>
  <si>
    <t>10.1136/archdischild-2019-epa.614</t>
  </si>
  <si>
    <t>Emergency Service, Hospital;Only Child;Child;Emergencies</t>
  </si>
  <si>
    <t>rayyan-388371437</t>
  </si>
  <si>
    <t>Overdose risk perceptions and experience of overdose among heroin users in Cork, Ireland. Preliminary results from a pilot overdose prevention study</t>
  </si>
  <si>
    <t>19-26</t>
  </si>
  <si>
    <t>Horan, J. A. and Deasy, C. and Henry, K. and Oâ€™Brien, D. and Van Hout, M. C.</t>
  </si>
  <si>
    <t>https://www.scopus.com/inward/record.uri?eid=2-s2.0-84945289611&amp;partnerID=40&amp;md5=3390c16ada39709640483cafed2522f1</t>
  </si>
  <si>
    <t>Arbour House, HSE Addiction Services, Cork, Ireland     Emergency Medicine, Cork University Hospital, Ireland     National Ambulance Service, Ireland     HSE Ambulance Service, Cork, Ireland     School of Health Sciences, Waterford Institute of Technology, Waterford, Ireland</t>
  </si>
  <si>
    <t>Background. Opioid overdose is the primary cause of death among injecting drug users (IDU). Overdose is generally not sudden, occurs over one to three hours, and often in the presence of bystanders. This presents a unique window of opportunity to intervene. Aim. Successful overdose prevention training includes appropriate clinical and non-clinical responses. The study aimed to investigate Irish IDU experience of overdose, and need for education and resuscitation skills programming. We report on pilot findings. Methods. Phase One assessed service user experience of overdose, substances used, setting for overdose, and awareness of appropriate non-clinical responses (n=52). Phase two implemented an educational intervention at two Cork addiction service sites. This involved assessing service user awareness of appropriate non-clinical methods to manage overdose and their interest in receiving resuscitation training (n=26). Phase three piloted a resuscitation skills training intervention for staff, family and IDU consisting of instruction on how to recognise and prevent overdose, appropriate response techniques; rescue breathing, and calling emergency services (n=26). Results. The findings illustrated the majority had experienced overdose, described the main substances involved, the settings, the responses employed, and the perceptions of risk. The need for education equipping IDU with overdose prevention and management skills was identified. Awareness of appropriate responses (correct emergency numbers, recovery and resuscitation skills) improved following the educational and skills training interventions. Conclusions. Continued efforts in Ireland to integrate culturally specific overdose prevention into agonist opioid treatment services, prison discharge, homeless primary health and needle and syringe exchange are warranted. Â© Icro Maremmani.</t>
  </si>
  <si>
    <t>Cited By :5     Export Date: 18 November 2022     Correspondence Address: Van Hout, M.C.; School of Health Sciences, Waterford Institute of TechnologyIreland | RAYYAN-INCLUSION: {"Carolyn"=&gt;"Included"} | RAYYAN-LABELS: Psychiatric health condition - Substance misuse</t>
  </si>
  <si>
    <t>Cardio pulmonary resuscitation training;Injecting drug user;Overdose prevention;3,4 methylenedioxymethamphetamine;alcohol;amphetamine;benzodiazepine derivative;cannabis;cocaine;codeine;dextropropoxyphene plus paracetamol;diamorphine;illicit drug;methadone;naloxone;paracetamol;psychotropic agent;tramadol;adult;Article;artificial ventilation;awareness;competence;drug dependence;drug overdose;education program;emergency health service;family attitude;fatality;female;health care need;health education;heroin dependence;human;Ireland;major clinical study;male;named groups of persons;patient assessment;personal experience;pilot study;preventive health service;priority journal;public health service;resuscitation;skill;Heroin</t>
  </si>
  <si>
    <t>rayyan-388371439</t>
  </si>
  <si>
    <t>Trends in homelessness and injection practices among young urban and suburban people who inject drugs: 1997-2017</t>
  </si>
  <si>
    <t>Hotton, A. and Mackesy-Amiti, M. E. and Boodram, B.</t>
  </si>
  <si>
    <t>https://www.embase.com/search/results?subaction=viewrecord&amp;id=L2012840835&amp;from=export     http://dx.doi.org/10.1016/j.drugalcdep.2021.108797</t>
  </si>
  <si>
    <t>A. Hotton, Department of Medicine, Chicago Center for HIV Elimination, University of Chicago, 5837 S. Maryland Ave, L-038, Chicago, IL, United States</t>
  </si>
  <si>
    <t>Background: Among young people who inject drugs (PWID) homelessness is associated with numerous adverse psychosocial and health consequences, including risk of relapse and overdose, psychological distress and suicidality, limited treatment access, and injection practices that increase the risk of HIV and hepatitis C (HCV) transmission. Homeless PWID may also be less likely to access sterile syringes through pharmacies or syringe service programs. Methods: This study applied random-effects meta-regression to examine trends over time in injection risk behaviors and homelessness among young PWID in Chicago and surrounding suburban and rural areas using data from 11 studies collected between 1997 and 2017. In addition, subject-level data were pooled to evaluate the effect of homelessness on risk behaviors across all studies using mixed effects logistic and negative binomial regression with random study effects. Results: There was a significant increase in homelessness among young PWID over time, consistent with the general population trend of increasing youth homelessness. In mixed-effects regression, homelessness was associated with injection risk behaviors (receptive syringe sharing, syringe mediated sharing, equipment sharing) and exchange sex, though we detected no overall changes in risk behavior over time. Conclusions: Increases over time in homelessness among young PWID highlight a need for research to understand factors contributing to youth homelessness to inform HIV/STI, HCV, and overdose prevention and intervention services for this population.</t>
  </si>
  <si>
    <t>L2012840835     2021-06-10     2021-12-03 | RAYYAN-INCLUSION: {"Carolyn"=&gt;"Excluded"}</t>
  </si>
  <si>
    <t>10.1016/j.drugalcdep.2021.108797</t>
  </si>
  <si>
    <t>adult;article;controlled study;female;homelessness;human;Illinois;injection drug user;major clinical study;male;needle sharing;risk behavior;sexual behavior;suburban population;trend study;urban population</t>
  </si>
  <si>
    <t>rayyan-388371438</t>
  </si>
  <si>
    <t>Mapping Service User Needs to inform a Supervised Injecting Room location in Cork, Ireland, EU</t>
  </si>
  <si>
    <t>41760</t>
  </si>
  <si>
    <t>Horan, J. A. and Van Hout, M. C.</t>
  </si>
  <si>
    <t>HSE Addict Serv, Arbour House, Douglas Rd, Cork, Ireland     Liverpool John Moores Univ, Publ Hlth Inst, Tithebarn St,Exchange Stn, Liverpool L22 QP, Merseyside, England</t>
  </si>
  <si>
    <t>Background: Supervised injecting facilities (SIF) are intended to reduce the harm related to illicit intravenous drug use. Aim: The aim of the study was to map the location of current injecting practices of people who inject drugs (PWID) in Cork, Ireland, and to document the related high risk behaviours, ahead of a planned supervised injecting facility. Methods: A cross sectional survey, utilizing geo-mapping software (GMS) mapping, was offered to PWID, at sites within the homeless services, needle exchange, and addiction services. Data was analysed using GPS mapping, and descriptive and inferential statistics. Results: 51 PWID completed the survey (98% response), 66.67% were male. The age range was 20-55 years (mean age 30.78 years). 56.9% were in stable accommodation, with 43.1% currently homeless. 92.16% had been tested for HIV/Hepatitis C. 31.5% reported injecting into "high risk" areas (groin and neck), 72.55% injected alone. 58.82% reported injecting at least three times/day, 35.29% reported injecting at least four times/day. 54.9% reported sharing equipment/needles. 58.82% had previously overdosed. 89.3% of recalled overdoses involved an emergency services response. Correlation between history of accidental overdose, and injecting alone was statistically significant (p = 0.039), as was previous history of overdose and injecting at least three times per day (p = 0.012). 86.27% indicated they would use a SIF. A mapping exercise presented visual information around injecting sites, locations of overdoses, fatal overdoses, and preferred location of the SIF. Conclusions: The study provides an understanding of PWID profile and risk behaviours, alongside a geospatial analysis of injecting, overdose and potential location of a SIF in Cork, Ireland. The findings are intended to inform SIF location, and would allow dynamic comparison of both geographic and behavioural changes injecting drug use over time, post SIF provision.</t>
  </si>
  <si>
    <t>Times Cited in Web of Science Core Collection: 2 Total Times Cited: 2 Cited Reference Count: 51 | RAYYAN-INCLUSION: {"Carolyn"=&gt;"Included"} | RAYYAN-LABELS: Health care - Quality (Addiction),Psychiatric health condition - Substance misuse</t>
  </si>
  <si>
    <t>Safe injecting facility;injecting drug use;location;PUBLIC-HEALTH;DRUG-USERS;FACILITIES;SYDNEY;VANCOUVER;OVERDOSE;ATTENDANCE;REDUCTION;COHORT;Ireland</t>
  </si>
  <si>
    <t>rayyan-388371440</t>
  </si>
  <si>
    <t>Exploring ENT cancer in homeless patients receiving palliative care: A case series</t>
  </si>
  <si>
    <t>S162</t>
  </si>
  <si>
    <t>Hudson, A. and O'Neill, J. P. and McQuillan, R.</t>
  </si>
  <si>
    <t>https://www.embase.com/search/results?subaction=viewrecord&amp;id=L72274316&amp;from=export     http://dx.doi.org/10.1007/s11845-016-1444-4</t>
  </si>
  <si>
    <t>A. Hudson, Beaumont Hospital, Dublin 9, Ireland</t>
  </si>
  <si>
    <t>Objective: The homeless are a vulnerable patient group. This population face chronic exposure to environmental pathogens and adopt health behaviours which culminate in a higher risk of developing certain head and neck cancers. This study reviews the deaths of hostel dwellers receiving specialist palliative care (SPC) from a Dublin hospice. Methods: Information was retrieved from the database at the hospice. A retrospective chart review was performed of all hostel dwelling patients from 1997 to present. Data included patient demographics, primary diagnosis and symptom burden. Incidence of ENT cancer, age at death and symptom burden were compared between the hostel dwelling and general population receiving SPC. Results: 14 charts of homeless patients were reviewed. All patients died of cancer. The median age at death was 62. 44 % (n = 6) patients had an ENT malignancy. Hostel dwellers died on average 6 years earlier than the general hospice population and had a higher incidence of ENT cancer (44 vs. 1.7 %). Among the hostel dwelling population those with an ENT malignancy had on average 9 symptoms during SPC; compared with an average of 5 symptoms for those with a different cancer. Conclusions: The hostel dwelling population have a shorter life expectancy and suffers disproportionally with head and neck cancers compared to the general population. A targeted ENT screening programme could be beneficial to this population. Additionally frontline hostel staff may benefit from basic education regarding early warning symptoms of ENT cancer.</t>
  </si>
  <si>
    <t>L72274316     2016-05-31 | RAYYAN-INCLUSION: {"Carolyn"=&gt;"Included"} | RAYYAN-LABELS: Conference Abstract,Physical health condition - Cancer</t>
  </si>
  <si>
    <t>10.1007/s11845-016-1444-4</t>
  </si>
  <si>
    <t>head and neck cancer;patient;human;palliative therapy;case study;neck;society;otorhinolaryngology;halfway house;population;hospice;death;neoplasm;education;screening;life expectancy;diagnosis;risk;health behavior;medical record review;data base;pathogenesis;medical specialist;long term exposure;Palliative Care</t>
  </si>
  <si>
    <t>rayyan-388371442</t>
  </si>
  <si>
    <t>How do we harness public support?</t>
  </si>
  <si>
    <t>46003</t>
  </si>
  <si>
    <t>Hughes, Dave</t>
  </si>
  <si>
    <t>https://ucd.idm.oclc.org/login?url=https://search.ebscohost.com/login.aspx?direct=true&amp;db=rzh&amp;AN=121510380&amp;site=ehost-live&amp;scope=site</t>
  </si>
  <si>
    <t>Nursing; UK &amp; Ireland. | RAYYAN-INCLUSION: {"Carolyn"=&gt;"Excluded"}</t>
  </si>
  <si>
    <t>Irish Nurses and Midwives Organisation;Administrative Personnel;Public Opinion;Homeless Persons;Health Services</t>
  </si>
  <si>
    <t>rayyan-388371443</t>
  </si>
  <si>
    <t>Factors associated with cognitive impairment in a cohort of older homeless adults: Results from the HOPE HOME study</t>
  </si>
  <si>
    <t>562-570</t>
  </si>
  <si>
    <t>Hurstak, E. and Johnson, J. K. and Tieu, L. and Guzman, D. and Ponath, C. and Lee, C. T. and Jamora, C. W. and Kushel, M.</t>
  </si>
  <si>
    <t>https://www.embase.com/search/results?subaction=viewrecord&amp;id=L617474893&amp;from=export     http://dx.doi.org/10.1016/j.drugalcdep.2017.06.002</t>
  </si>
  <si>
    <t>E. Hurstak, UCSF/ZSFG Box 1364, San Francisco, CA, United States</t>
  </si>
  <si>
    <t>Background We evaluated cognitive function and factors associated with cognitive impairment in a cohort of older homeless adults. We hypothesized that substance use and a history of traumatic brain injury would be associated with cognitive impairment. Methods We recruited 350 homeless individuals aged â‰¥50 years using population-based sampling and conducted structured interviews and neuropsychological testing. We evaluated alcohol use with the Alcohol Use Disorder Identification Test, defining high-severity alcohol use as a total score â‰¥16 or â‰¥4 on the alcohol dependency sub-scale. We assessed global cognition with the Modified Mini-Mental State Test (3MS) and processing speed and executive function with the Trail Making Test (TMTB), defining impairment as performing 1.5 standard deviations below the standardized mean. We used multivariable logistic regression to examine the association between alcohol use and cognition. Results Participants had a median age of 58 years [IQR 54â€“61], 76.7% were men, and 79.9% were African American. A quarter (25.1%) of participants met criteria for impairment on the 3MS; 32.9% met criteria for impairment on TMTB. In models adjusted for sociodemographic variables and health conditions, high-severity alcohol use was associated with global cognitive impairment (AOR 2.39, CI 1.19â€“4.79) and executive dysfunction (AOR 3.09, CI 1.61â€“5.92). Conclusions Older homeless adults displayed a prevalence of cognitive impairment 3â€“4 times higher than has been observed in general population adults aged 70 and older. Impaired cognition in older homeless adults could impact access to housing programs and the treatment of health conditions, including the treatment of alcohol use disorders.</t>
  </si>
  <si>
    <t>L617474893     2017-07-27     2017-07-28 | RAYYAN-INCLUSION: {"Carolyn"=&gt;"Excluded"}</t>
  </si>
  <si>
    <t>10.1016/j.drugalcdep.2017.06.002</t>
  </si>
  <si>
    <t>adult;African American;aged;Alcohol Use Disorders Identification Test;article;cognitive defect;cohort analysis;controlled study;disease association;disease severity;executive function;female;homeless person;human;major clinical study;male;middle aged;Mini Mental State Examination;neuropsychological test;prevalence;priority journal;structured interview;substance use;trail making test;traumatic brain injury</t>
  </si>
  <si>
    <t>rayyan-388371441</t>
  </si>
  <si>
    <t>Providing palliative care in hostels: A case series</t>
  </si>
  <si>
    <t>NP51</t>
  </si>
  <si>
    <t>Hudson, A. E. and McQuillan, R.</t>
  </si>
  <si>
    <t>https://www.embase.com/search/results?subaction=viewrecord&amp;id=L614041863&amp;from=export     http://dx.doi.org/10.1177/0269216316646056</t>
  </si>
  <si>
    <t>A.E. Hudson, RCSI, Dublin, Ireland</t>
  </si>
  <si>
    <t>Objective: The homeless are a vulnerable patient group, particularly the visible homeless. Delivery of palliative care to hostel dwellers is affected by barriers such as sporadic transitions between temporary accommodations, risk of sudden death from injury or accident and lack of knowledge about healthcare entitlements. This study reviews the deaths of hostel dwellers receiving specialist palliative care (SPC) from a Dublin service. Methods: Information was retrieved from the SPC database from 1997 to 2015. Charts of all hostel dwelling patients were reviewed. Data included diagnosis, symptom burden and service use. The patients' notes were analysed using content analysis, to identify care issues. Results: The charts of 14 homeless patients were reviewed. The median age at death was 62, 6 years earlier than the general SPC population. All patients had cancer; 44% (n=6) had ENT malignancy. 79% of patients were referred to SPC from the primary care setting. 57% of patients received SPC in the hostel environment. Patients were referred to SPC social work (50%) and chaplaincy (35%). 50% of patients died in the hospital, 35% in hospice and 15% in their hostel. Patients had an average of 8 symptoms, with pain, constipation and anxiety being the most commom. 75% suffered substance misuse. 70% had poor compliance. 50% were estranged from their family. Hostel staff were concerned about symptom management and drug safety. SPC staff were concerned about symptoms, compliance and family estrangement an implications for the patients completing life-work. Conclusions: The number of hostel dwellers referred to SPC is low. The needs are complex. Development of resources to support hostel staff, primary care teams and SPC providing care for this patient group has the potential to improve care. This work has commenced.</t>
  </si>
  <si>
    <t>L614041863     2017-01-17 | RAYYAN-INCLUSION: {"Carolyn"=&gt;"Included"} | RAYYAN-LABELS: Conference Abstract,Health care - Quality (Palliative Care)</t>
  </si>
  <si>
    <t>adult;anxiety;case study;clinical article;constipation;content analysis;data base;death;diagnosis;drug safety;family study;halfway house;hospice;human;malignant neoplasm;middle aged;pain;palliative therapy;primary medical care;social work;staff;symptom;Palliative Care</t>
  </si>
  <si>
    <t>rayyan-388371445</t>
  </si>
  <si>
    <t>Children in prison</t>
  </si>
  <si>
    <t>Journal of Paediatrics and Child Health</t>
  </si>
  <si>
    <t>1440-1754     1034-4810</t>
  </si>
  <si>
    <t>1502-1503</t>
  </si>
  <si>
    <t>Isaacs, D.</t>
  </si>
  <si>
    <t>https://www.embase.com/search/results?subaction=viewrecord&amp;id=L2018881520&amp;from=export     http://dx.doi.org/10.1111/jpc.16040</t>
  </si>
  <si>
    <t>D. Isaacs, Department of Clinical Ethics, Children's Hospital at Westmead, Sydney, NSW, Australia</t>
  </si>
  <si>
    <t>L2018881520     2022-09-13     2022-09-26 | RAYYAN-INCLUSION: {"Carolyn"=&gt;"Excluded"}</t>
  </si>
  <si>
    <t>10.1111/jpc.16040</t>
  </si>
  <si>
    <t>Australia;Black person;brain maturation;Caucasian;cognitive development;community structure;correctional facility;crime;criminal justice;editorial;emotion;European;Finland;groups by age;health legislation;high income country;homeless youth;Hong Kong;human;imprisonment;indigenous people;intellectual impairment;Ireland;low income country;middle income country;New Zealand;Norway;offender;pediatrician;personal experience;psychiatrist;punishment;Scotland;Singapore;Switzerland;theft;Torres Strait Islander;United Kingdom;Wales;Only Child;Child;Prisons;Prisoners</t>
  </si>
  <si>
    <t>rayyan-388371444</t>
  </si>
  <si>
    <t>A survey of mental disorder in the long-term, rough sleeping, homeless population of inner Dublin</t>
  </si>
  <si>
    <t>19-22</t>
  </si>
  <si>
    <t>Hynes, F. and Kilbride, K. and Fenton, J.</t>
  </si>
  <si>
    <t>1Programme for the Homeless,Phoenix Care Centre,Grangegorman,Dublin,Ireland.     2ACCES,Dublin,Ireland.</t>
  </si>
  <si>
    <t>OBJECTIVES: Homelessness causes huge distress to a vulnerable population and great concern to wider society. The aim of this study was to reflect the prevalence of mental disorder within a subset of the homeless population in Dublin. METHOD: Long-term rough sleepers in Dublin were identified by the relevant non-statutory agency (Dublin Simon Community's Rough Sleepers Team). The authors attempted to assess all the identified individuals employing traditional clinical methods. RESULTS: We managed to assess 16 of the 22 identified individuals. We detected no formal disorder in ~30%, severe mental illness in ~30% and either alcohol or substance misuse in another ~30%. We detected dual diagnosis (co-occurrence of severe mental illness and alcohol or substance misuse) in 10%. CONCLUSION: Most but not all long-term rough sleepers in Dublin had a formal mental disorder identified. Just under one-third had a severe mental illness. This suggests that individualised patient centred health and social care will be required on a case by case basis in the long-term rough sleeping population.</t>
  </si>
  <si>
    <t>2051-6967     Hynes, F     Kilbride, K     Fenton, J     Journal Article     England     Ir J Psychol Med. 2019 Mar;36(1):19-22. doi: 10.1017/ipm.2018.23. | RAYYAN-INCLUSION: {"Carolyn"=&gt;"Included"} | RAYYAN-LABELS: Mental health condition</t>
  </si>
  <si>
    <t>10.1017/ipm.2018.23</t>
  </si>
  <si>
    <t>*Diagnosis, Dual (Psychiatry);Homeless Persons/*statistics &amp; numerical data;Ireland/epidemiology;Mental Disorders/*epidemiology;Psychotic Disorders;Substance-Related Disorders;*Vulnerable Populations;Homeless;mental disorder;mental illness;psychiatric illness;rough sleeping;Mental Disorders</t>
  </si>
  <si>
    <t>rayyan-388371447</t>
  </si>
  <si>
    <t>Ill and idle: Exploring the nexus between functional disengagement and mental illness in adolescents and young adults</t>
  </si>
  <si>
    <t>Early Intervention in Psychiatry</t>
  </si>
  <si>
    <t>1751-7893</t>
  </si>
  <si>
    <t>3</t>
  </si>
  <si>
    <t>Iyer, S. and Huckabee, S. and Healy, C. and Henderson, J.</t>
  </si>
  <si>
    <t>https://www.embase.com/search/results?subaction=viewrecord&amp;id=L624269340&amp;from=export     http://dx.doi.org/10.1111/eip.12722</t>
  </si>
  <si>
    <t>S. Iyer, McGill University, Canada</t>
  </si>
  <si>
    <t>Though the vulnerabilities and disadvantages of youths not in employment, education or training (NEET) are widely acknowledged, little mental health research has focused on the conditions that precede youths disengaging from school or work; how and to what extent such disengagement intersects with mental illness; and how early functional disengagement impacts overall outcomes. This symposium addresses these knowledge gaps. Sloan describes the post-secondary outcomes of young adults with emotional and behavioral disorders. Using data from an American longitudinal epidemiological study, she illustrates the interplay of sociodemography, diagnoses and outcomes in youths who had psychiatric disorders by age 16. Healy presents an Irish community-based investigation of the effects of childhood psychotic experiences on global functioning. Compared to children who reported no psychotic experiences, those who did had poorer functioning that persisted into early adulthood. Notably, their underlying global vulnerability extended beyond diagnosable disorders. Henderson shows that NEET youths presenting at Canadian clinical and non-clinical services were likelier to have concurrent mental health and substance use concerns, legal troubles and crime/violence problems; be in unstable housing situations; and need welfare aid. Iyer paints a picture of NEET youths at a Canadian early psychosis program having longer prodromes characterised by unrelenting illness and plummeting premorbid adjustment. This, along with longer durations of untreated psychosis, suggests that NEET youths follow a distinct trajectory of clinical and functional decline. Finally, Cannon (discussant) will situate these findings within what is currently known about youth mental illness and functioning, and highlight their services, research and policy implications.</t>
  </si>
  <si>
    <t>L624269340     2018-10-16 | RAYYAN-INCLUSION: {"Carolyn"=&gt;"Excluded"} | RAYYAN-EXCLUSION-REASONS: wrong country</t>
  </si>
  <si>
    <t>10.1111/eip.12722</t>
  </si>
  <si>
    <t>adolescent;adult;adulthood;behavior disorder;child;conference abstract;controlled study;crime;diagnosis;education;employment;female;housing;human;juvenile;mental disease;mental health research;psychosis;substance use;tight junction;violence;welfare;young adult;Adolescent;Mentally Ill Persons</t>
  </si>
  <si>
    <t>rayyan-388371448</t>
  </si>
  <si>
    <t>Psychosocial functioning of individuals with schizophrenia in community housing facilities and the psychiatric hospital in Zurich</t>
  </si>
  <si>
    <t>413-418</t>
  </si>
  <si>
    <t>Jaeger, M. and Briner, D. and Kawohl, W. and Seifritz, E. and Baumgartner-Nietlisbach, G.</t>
  </si>
  <si>
    <t>Univ Hosp Psychiat Zurich, Dept Psychiat Psychotherapy &amp; Psychosomat, CH-8032 Zurich, Switzerland     Psychiat Psychol Serv, City Of Zurich, Switzerland</t>
  </si>
  <si>
    <t>Individuals with severe mental illness frequently have difficulties in obtaining and maintaining adequate accommodation. If they are not willing or able to adapt to requirements of traditional supported housing institutions they may live in sheltered and emergency accommodation. Adequate mental health services are rarely available in these facilities. The aim of the present study was to evaluate mental health, functional and social status of individuals living in community sheltered housing facilities. A cross-sectional survey of n=338 individuals in sheltered housing compared to a sample of patients at intake in acute inpatient psychiatry (n=619) concerning clinical and social variables was carried out in the catchment area of Zurich. Matched subsamples of individuals with schizophrenia (n=168) were compared concerning functioning and impairments on the Health of the Nation Outcome Scales (HoNOS). Individuals with schizophrenia in sheltered housing (25% of the residents) have significantly more problems concerning substance use, physical illness, psychopathological symptoms other than psychosis and depression, and relationships, daily activities and occupation than patients with schizophrenia at intake on an acute psychiatric ward. Community sheltered accommodation although conceptualized to prevent homelessness in the general population de facto serve as housing facilities for individuals with schizophrenia and other severe mental illness. (C) 2015 Elsevier Ireland Ltd. All rights reserved.</t>
  </si>
  <si>
    <t>Times Cited in Web of Science Core Collection: 6 Total Times Cited: 6 Cited Reference Count: 38 | RAYYAN-INCLUSION: {"Carolyn"=&gt;"Excluded"}</t>
  </si>
  <si>
    <t>10.1016/j.psychres.2015.09.029</t>
  </si>
  <si>
    <t>Epidemiology;Quality of care;Social psychiatry;Supported housing;Functional impairment;SEVERE MENTAL-ILLNESS;HEALTH-CARE;HOMELESS PEOPLE;GERMAN VERSION;OUTCOME SCALES;PREVALENCE;DISORDERS;COUNTRIES;VALIDITY;Schizophrenia;Hospitals, Psychiatric</t>
  </si>
  <si>
    <t>rayyan-388371449</t>
  </si>
  <si>
    <t>Rates and correlates of dual diagnosis among adults with psychiatric and substance use disorders in a nationally representative U.S sample</t>
  </si>
  <si>
    <t>Jegede, O. and Rhee, T. G. and Stefanovics, E. A. and Zhou, B. and Rosenheck, R. A.</t>
  </si>
  <si>
    <t>https://www.embase.com/search/results?subaction=viewrecord&amp;id=L2019204058&amp;from=export     http://dx.doi.org/10.1016/j.psychres.2022.114720</t>
  </si>
  <si>
    <t>O. Jegede, Department of Psychiatry, Yale School of Medicine, 300 George Street, Suite 901, New Haven, CT, United States</t>
  </si>
  <si>
    <t>Treatment needs of adults diagnosed with both psychiatric and substance use disorders (i.e., dual diagnosis) have not received detailed characterization in a nationally representative US sample. Data from the National Epidemiologic Survey on Alcohol and Related Conditions Wave III were used to compare socio-behavioral, diagnostic, and service use characteristics of dually diagnosed adults to those with psychiatric disorders or SUDs alone. Adults with dual diagnosis were estimated to constitute 25.8% of those with any psychiatric disorder; 36.5% of those with any SUD and 17.8% of the 75.8 million adults with either disorder. Among those with psychiatric disorders, the independent correlates of dual diagnosis reflected substantial social or psychopathological disadvantages (e.g., violent behavior, poor mental health-related quality of life [HRQOL], police trouble, homelessness, and incarceration). Similarly, among those with SUD all independent correlates of dual diagnosis also reflected social or psychopathological disadvantages including poor mental HRQOL, witnessing trauma in childhood, childhood sex abuse, drug use diagnoses, suicide attempt, medical problems, having more than one SUD diagnosis, child neglect, repeated adult traumas, and less social support. Provision of medical, psychiatric, addiction and especially diverse social services in an integrated and accessible setting appear necessary and deserve further study.</t>
  </si>
  <si>
    <t>L2019204058     2022-07-18     2022-07-28 | RAYYAN-INCLUSION: {"Carolyn"=&gt;"Excluded"} | RAYYAN-LABELS: dual diagnosis</t>
  </si>
  <si>
    <t>10.1016/j.psychres.2022.114720</t>
  </si>
  <si>
    <t>adult;article;child neglect;childhood trauma;correlational study;drug dependence;dual diagnosis;female;health service;health survey;homelessness;human;incarceration;major clinical study;male;mental disease;middle aged;psychotrauma;quality of life;sexual abuse;social behavior;social support;suicide attempt;United States;Diagnosis, Dual (Psychiatry);Ethnic Groups;Substance-Related Disorders</t>
  </si>
  <si>
    <t>rayyan-388371450</t>
  </si>
  <si>
    <t>Over the influence: The HIV care continuum among methamphetamine-using men who have sex with men</t>
  </si>
  <si>
    <t>125-128</t>
  </si>
  <si>
    <t>Jin, H. and Ogunbajo, A. and Mimiaga, M. J. and Duncan, D. T. and Boyer, E. and Chai, P. and Dilworth, S. E. and Carrico, A. W.</t>
  </si>
  <si>
    <t>https://www.embase.com/search/results?subaction=viewrecord&amp;id=L2001120261&amp;from=export     http://dx.doi.org/10.1016/j.drugalcdep.2018.07.038</t>
  </si>
  <si>
    <t>A.W. Carrico, Department of Public Health Sciences, University of Miami, 1120 NW 14th St., Office 1005, Miami, FL, United States</t>
  </si>
  <si>
    <t>Background: HIV-positive persons who use stimulants such as methamphetamine experience greater difficulties in navigating the HIV care continuum. In the era of HIV treatment as prevention (TasP), little is known about the prevalence and correlates of success along the HIV care continuum among people who use stimulants. Setting: San Francisco, California USA Methods: Cross-sectional study that enrolled 129 HIV-positive men who have sex with men (MSM) from 2013 through 2017 who had biologically confirmed, recent methamphetamine use. Multivariable logistic regressions were built to identify correlates of success across the HIV care continuum. Results: Although two-thirds (87/129) of participants had undetectable HIV viral load (&lt;40 copies/mL), only one-in-four (32/129) reported taking at least 90% of their antiretroviral therapy (ART). Those who were homeless in the past year (adjusted odds ratio [aOR] = 0.20; 95% CI = 0.06â€“0.65) had 80% lower odds of being undetectable and adherent to ART. Substance use disorder treatment was associated with 77% lower odds of being engaged in HIV care (aOR = 0.23; 95% CI = 0.06â€“0.84) but also close to 3-fold greater odds of being adherent to ART (aOR = 2.91; 95% CI = 1.12â€“7.60). Conclusion: Despite the fact that many HIV-positive, methamphetamine-using MSM are able to achieve undetectable viral load in this sample, difficulties with ART adherence threaten to undermine the clinical and public health benefits of TasP. Expanded efforts to boost the effectiveness of TasP in this population should focus on meeting the unique needs of homeless individuals, optimizing ART adherence, and facilitating the integration of HIV care with substance use disorder treatment.</t>
  </si>
  <si>
    <t>L2001120261     2018-10-01     2018-10-04 | RAYYAN-INCLUSION: {"Carolyn"=&gt;"Excluded"}</t>
  </si>
  <si>
    <t>10.1016/j.drugalcdep.2018.07.038</t>
  </si>
  <si>
    <t>antiretrovirus agent;methamphetamine;adult;alcohol consumption;article;cross-sectional study;drug dependence;homelessness;human;Human immunodeficiency virus infection;major clinical study;male;men who have sex with men;multivariate logistic regression analysis;patient care;patient compliance;prevalence;priority journal;substance use;United States;virus load;Continuity of Patient Care;Methamphetamine</t>
  </si>
  <si>
    <t>rayyan-388371451</t>
  </si>
  <si>
    <t>Marijuana use among low-income urban youth: A systematic review</t>
  </si>
  <si>
    <t>e149</t>
  </si>
  <si>
    <t>Johnson, R. M. and Kaczmarsky, C. and Power, K. A.</t>
  </si>
  <si>
    <t>https://www.embase.com/search/results?subaction=viewrecord&amp;id=L71802307&amp;from=export     http://dx.doi.org/10.1016/j.drugalcdep.2014.09.322</t>
  </si>
  <si>
    <t>R.M. Johnson, Mental Health, Johns Hopkins Bloomberg School of Public Health, Baltimore, MD, United States</t>
  </si>
  <si>
    <t>Aims: To assess whether adolescents in low-income, urban areas are less likely to use marijuana as compared to the general population of adolescents. Methods: We systematically reviewed articles from 1997 to 2012, that focused on US youth aged 12-18 in urban areas. Samples of youth who were incarcerated, in substance abuse treatment, or homeless were excluded. Results: We identified 39 unique articles that met review criteria. Just 10.3% of the articles focused specifically on marijuana use, whereas 51.3% considered marijuana along with other substances. The final 38.5% reported marijuana use prevalence, though marijuana was not a major focus of the study. More than half (53.8%) of the studies conducted analysis using cross-sectional data, 41% used longitudinal data, and 2% used other methods or a combination of both cross-sectional and longitudinal data. Methods researchers used to assess marijuana use varied greatly. Of the 39 articles identified, 14 studies requested adolescents to report past 30-day marijuana use. Researchers recruited the majority of the participants in the selected studies in school settings (53.8%) and primarily included racial and ethnic minorities. Clinical based urban samples tended to report higher use of marijuana than school based samples, but this was not consistent or could not be comparatively determined due to variation in data collection methods. Conclusions: Overall, populations of urban adolescents report marijuana use at levels similar to the general population. There is still much to be understood about marijuana prevalence among urban adolescents; contextual geographical and community differences may impact marijuana prevalence more than other indicators.</t>
  </si>
  <si>
    <t>L71802307     2015-03-12 | RAYYAN-INCLUSION: {"Carolyn"=&gt;"Excluded"}</t>
  </si>
  <si>
    <t>10.1016/j.drugalcdep.2014.09.322</t>
  </si>
  <si>
    <t>cannabis;lowest income group;juvenile;systematic review;college;drug dependence;cannabis use;human;adolescent;prevalence;population;scientist;urban area;school;community;data collection method;ethnic group;laryngeal mask;substance abuse;Cannabis;Adolescent</t>
  </si>
  <si>
    <t>rayyan-388371452</t>
  </si>
  <si>
    <t>Increases in prescription opioid injection abuse among treatment admissions in the United States, 2004â€“2013</t>
  </si>
  <si>
    <t>89-95</t>
  </si>
  <si>
    <t>Jones, C. M. and Christensen, A. and Gladden, R. M.</t>
  </si>
  <si>
    <t>https://www.embase.com/search/results?subaction=viewrecord&amp;id=L616272790&amp;from=export     http://dx.doi.org/10.1016/j.drugalcdep.2017.03.011</t>
  </si>
  <si>
    <t>C.M. Jones, Office of Science and Data Policy, Office of the Assistant Secretary for Planning and Evaluation, U.S. Department of Health and Human Services, 200 Independence Ave SW RM434E2, Washington, DC, United States</t>
  </si>
  <si>
    <t>Background The 2015 HIV outbreak in Indiana associated with prescription opioid injection coupled with rising rates of hepatitis C, especially in areas with long-standing opioid abuse, have raised concerns about prescription opioid injection. However, research on this topic is limited. We assessed trends in treatment admissions reporting injection, smoking, and inhalation abuse of prescription opioids and examined characteristics associated with non-oral routes of prescription opioid abuse in the U.S. Methods Prescription opioid abuse treatment admissions in the 2004â€“2013 Treatment Episode Data Set were used to calculate counts and percentages of prescription opioid treatment admissions reporting oral, injection, or smoking/inhalation abuse overall, by sex, age, and race/ethnicity. Multivariable multinomial logistic regression was used to identify demographic and substance use characteristics associated with injection or smoking/inhalation abuse. Results From 2004â€“2013, oral abuse decreased from 73.1% to 58.9%; injection abuse increased from 11.7% to 18.1%; and smoking/inhalation abuse increased from 15.3% of admissions to 23.0%. Among treatment admissions, the following were associated with injection abuse: male sex, 18â€“54 year-olds, non-Hispanic whites, non-Hispanic other, homeless or dependent living, less than full-time work, living in the Midwest or South, â‰¥1 prior treatment episodes, younger age of first opioid use, and reporting use of cocaine/crack, marijuana, heroin, or methamphetamine. Conclusions The proportion of treatment admissions reporting prescription opioid injection and smoking/inhalation abuse increased significantly in the U.S. between 2004 and 2013. Expanding prevention efforts as well as access to medication-assisted treatment and risk reduction services for people who inject drugs is urgently needed.</t>
  </si>
  <si>
    <t>L616272790     2017-05-26     2020-10-07 | RAYYAN-INCLUSION: {"Carolyn"=&gt;"Excluded"}</t>
  </si>
  <si>
    <t>10.1016/j.drugalcdep.2017.03.011</t>
  </si>
  <si>
    <t>cannabis;cocaine;diamorphine;methamphetamine;adolescent;adult;age distribution;article;Caucasian;child;drug dependence treatment;female;full time employment;geographic distribution;homelessness;human;male;narcotic dependence;priority journal;sex ratio;trend study;United States;young adult;Prescriptions</t>
  </si>
  <si>
    <t>rayyan-388371453</t>
  </si>
  <si>
    <t>DEVELOPING AND EVALUATING COLLABORATIVE PLANNING OF FUTURE CARE - ADVANCE CARE PLANNING IN A LONG-TERM RESIDENTIAL SETTING FOR OLDER HOMELESS ADULTS. A QUALITATIVE STUDY</t>
  </si>
  <si>
    <t>A14</t>
  </si>
  <si>
    <t>Jordan, A. and Keegan, O. and Molloy, U.</t>
  </si>
  <si>
    <t>https://www.embase.com/search/results?subaction=viewrecord&amp;id=L638776344&amp;from=export     http://dx.doi.org/10.1136/spcare-2021-MCRC.35</t>
  </si>
  <si>
    <t>A. Jordan, Royal College of Surgeons Ireland, Irish Hospice Foundation, Ireland</t>
  </si>
  <si>
    <t>Introduction The older homeless adult has complexities and needs that differ to either their younger counter parts or those of equivalent age in the general population. In the absence of family and decision makers they are at greater risk of dying without having their wishes documented or at least discussed. There is an urgent need to find appropriate and effective ways in improving advance care planning provision for this cohort. Aims Explore the views and experiences of older homeless adults and frontline staff regarding 1. Advanced care planning 2. Suggestions for improving service provision. Method Co-operative inquiry action research design was applied. Face-to-face semi-structured interviews using a purposive sample were completed with residents and staff (N=13). Thematic analysis was conducted. Results Themes generated; (1) lived experience concerning the meaning of advance care documents and their experience thus far. (2) The importance and meaning assigned to funerals and care of remains after death. (3) Communication which included influencing factors of; the how and the when conversations should occur and the need for honesty within those conversations. Theme four explored the area of gaps in the existing system including influencing factors of; identifying educational and learning needs and improving the ACP documentation process. Conclusion The results of this study highlight a number of areas that need to be addressed; the urgency of designing and implementing a fit for purpose document that appropriately addresses the needs of the residents; the need for further investigation on the when and how conversations should occur; that these conversations require honesty and realism and finally the need for staff training.</t>
  </si>
  <si>
    <t>L638776344     2022-08-25 | RAYYAN-INCLUSION: {"Carolyn"=&gt;"Excluded"} | RAYYAN-LABELS: Conference Abstract,Health care - Quality | RAYYAN-EXCLUSION-REASONS: wrong topic (funeral arrangements)</t>
  </si>
  <si>
    <t>10.1136/spcare-2021-MCRC.35</t>
  </si>
  <si>
    <t>action research;adult;advance care planning;clinical article;conference abstract;controlled study;conversation;documentation;female;frontline staff;honesty;human;human tissue;learning;male;personal experience;posthumous care;purposive sample;qualitative research;resident;semi structured interview;staff training;thematic analysis;Advance Care Planning</t>
  </si>
  <si>
    <t>rayyan-388371454</t>
  </si>
  <si>
    <t>Exploring Interventions to Improve the Oral Health and Related Health Behaviours of Adults Experiencing Severe and Multiple Disadvantage: Protocol for a Qualitative Study with Stakeholders</t>
  </si>
  <si>
    <t>INTERNATIONAL JOURNAL OF ENVIRONMENTAL RESEARCH AND PUBLIC HEALTH</t>
  </si>
  <si>
    <t>1660-4601 J9 - INT J ENV RES PUB HE</t>
  </si>
  <si>
    <t>Joyes, E. C. and McGowan, L. J. and Adams, E. A. and Paisi, M. and Burrows, M. and Shabaninejad, H. and Beyer, F. and Haddow, K. and Coyte, A. and Landes, D. and Moffatt, S. and Watt, R. G. and Sniehotta, F. F. and Bambra, C. and Craig, D. and Kaner, E. and Ramsay, S. E.</t>
  </si>
  <si>
    <t>Newcastle Univ, Populat Hlth Sci Inst, Newcastle Upon Tyne NE2 4AX, Tyne &amp; Wear, England     Univ Plymouth, Peninsula Dent Sch, Plymouth PL4 8AA, Devon, England     Inclus Insight, Bournemouth BH6 5AY, Dorset, England     Fulfilling Lives Newcastle Gateshead, Gateshead NE8 4DY, England     Publ Hlth England, Newcastle Upon Tyne NE15 8NY, Tyne &amp; Wear, England     UCL, Dept Epidemiol &amp; Publ Hlth, London WC1E 7HB, England</t>
  </si>
  <si>
    <t>The number of individuals in England experiencing homelessness, substance use, and involvement with the criminal justice system is increasing. These issues, referred to as severe and multiple disadvantage (SMD), are often interlinked and co-occur. Health inequalities, particularly poor oral health, persist for those facing these inter-related issues and are closely linked with high levels of substance use, smoking, and poor diet. However, evidence for interventions that can improve these health outcomes for those experiencing these issues is limited. This paper outlines the design of a qualitative study which aims to explore the perspectives of stakeholders to understand what interventions can help to support SMD groups with their oral health and related health behaviours (i.e., substance use, smoking, diet). Interviews and focus groups will be undertaken with stakeholders comprising two groups: (1) individuals with experience of SMD, and (2) service providers (staff and volunteers), policy makers, and commissioners who support such individuals. Public involvement and engagement is central to the project. For example, stakeholders and research partners in policy and practice and people with lived experience of SMD will provide input at all stages of this study. Findings from the study will inform an 'evidence for practice' briefing outlining recommendations for policy. Dissemination will occur through presentations to a range of practice, policy and academic beneficiaries, and through peer-reviewed publications.</t>
  </si>
  <si>
    <t>Times Cited in Web of Science Core Collection: 0 Total Times Cited: 0 Cited Reference Count: 14 | RAYYAN-INCLUSION: {"Carolyn"=&gt;"Excluded"}</t>
  </si>
  <si>
    <t>10.3390/ijerph182211755</t>
  </si>
  <si>
    <t>homelessness;multiple disadvantage;repeat offending;substance misuse;oral health;smoking;diet;qualitative study;HOMELESS</t>
  </si>
  <si>
    <t>rayyan-388371455</t>
  </si>
  <si>
    <t>Voting with their feet: Social factors linked with treatment for opioid use disorder using same-day buprenorphine delivered in California hospitals</t>
  </si>
  <si>
    <t>Kalmin, M. M. and Goodman-Meza, D. and Anderson, E. and Abid, A. and Speener, M. and Snyder, H. and Campbell, A. and Moulin, A. and Shoptaw, S. and Herring, A. A.</t>
  </si>
  <si>
    <t>https://www.embase.com/search/results?subaction=viewrecord&amp;id=L2011498890&amp;from=export     http://dx.doi.org/10.1016/j.drugalcdep.2021.108673</t>
  </si>
  <si>
    <t>M.M. Kalmin, ULCA, Department of Family Medicine, 10880 Wilshire Blvd, Suite 1800, Los Angeles, CA, United States</t>
  </si>
  <si>
    <t>Background: Medication for opioid use disorder (MOUD) using buprenorphine in primary or specialty care settings is accessed primarily by persons with private health insurance, stable housing, and no polysubstance use. This paper applies Social Cognitive Theory to frame links between social factors and treatment outcomes among patients with social and economic disadvantages who are seeking MOUD at California Bridge Program (CA Bridge) hospitals. Methods: Electronic medical records for patients identified with OUD between January-April, 2020 receiving care at CA Bridge hospitals defined outcomes: hospital-administered buprenorphine; provision of buprenorphine prescription at discharge. Multi-level models assessed whether social factorsâ€”housing status, insurance type, and co-methamphetamine useâ€”predicted outcomes while accounting for group-level effects of treating hospital and controlling for age, race/ethnicity, and gender. Results: 15 CA Bridge hospitals yielded 845 patient records. Most patients received hospital-administered buprenorphine (58 %) and/or a buprenorphine prescription (55 %); 26 % received neither treatment. Patients with unstable housing had greater odds of hospital-administered buprenorphine compared to patients with stable housing. Patients with Medicaid had greater odds of receiving a buprenorphine prescription compared to patients with other insurance. Co-methamphetamine use was not associated with outcomes. Conclusions: Patients with OUD are successful in accessing same-day MOUD in CA Bridge hospital settings over a significant period. Importantly, access to MOUD in these settings was facilitated for patients traditionally not treated using buprenorphine, i.e., those with housing instability, Medicaid insurance, and co-methamphetamine use. Findings suggest barriers to MOUD for patients with social and economic disadvantages can be lowered by changing treatment delivery.</t>
  </si>
  <si>
    <t>L2011498890     2021-03-31 | RAYYAN-INCLUSION: {"Carolyn"=&gt;"Excluded"}</t>
  </si>
  <si>
    <t>10.1016/j.drugalcdep.2021.108673</t>
  </si>
  <si>
    <t>buprenorphine;methamphetamine;adult;article;California;controlled study;drug dependence;economic aspect;electronic medical record;ethnicity;female;gender;groups by age;health care delivery;health insurance;hospital discharge;housing;human;major clinical study;male;medicaid;middle aged;patient care;patient identification;prediction;prescription;priority journal;retrospective study;social aspect;treatment outcome;Buprenorphine</t>
  </si>
  <si>
    <t>rayyan-388371456</t>
  </si>
  <si>
    <t>Changing pattern of streptococcal infections</t>
  </si>
  <si>
    <t>American Journal of Tropical Medicine and Hygiene</t>
  </si>
  <si>
    <t>0002-9637</t>
  </si>
  <si>
    <t>146-147</t>
  </si>
  <si>
    <t>Kannangara, D. W. and Pandya, D.</t>
  </si>
  <si>
    <t>https://www.embase.com/search/results?subaction=viewrecord&amp;id=L630644895&amp;from=export     http://dx.doi.org/10.4269/ajtmh.abstract2019</t>
  </si>
  <si>
    <t>D.W. Kannangara, St Luke's University Health Network, Phillipsburg, NJ, United States</t>
  </si>
  <si>
    <t>Group A Streptococcal infections (GAS) are usually a problem in developing countries. In a study of 296 isolates of hemolytic streptococci in India 74% were group A and only 3.7% belonged to group B. Worldwide, an estimated 18 million people are believed to suffer from GAS related illnesses. Recently there was a resurgence of scarlet fever in England with over 19,000 cases reported in 2016. In Ireland there was an upsurge of GAS in 2012-2015 period. An outbreak of GAS was reported in a homeless community in Anchorage, Alaska (2016-2017) and other outbreaks in Hong Kong ( 2012-2015) and South Korea (2011- 2016). Also, there were reports of resurgence of GAS in injection drug users (New Hampshire) and a mental health facility (Singapore). Group B Streptococcus (GBS) is classically considered a problem in neonates and puerperal sepsis. In 2018, Los Angeles county reported 62% Clindamycin resistance in GBS. A 32% reduction in GBS incidence in infants was recently reported from Germany. We studied 1321 isolates of Streptococci reported by our network labs from adults. GBS was the predominant isolate (481). Blood cultures were positive in 199. 175 were from urine and others were from wounds, tissue and body fluids. Group A was found in 80 blood cultures (BC), followed by S. anginosus 66, Group G 54, Group C 51, S. intermedius 31, S. constellatus 11 and S. dysgalactiae 3. Source of the blood cultures for majority of the isolates was lower extremity cellulitis. The commonest Streptococcal isolate from BC, urine, Soft tissue and joint fluid in adults was GBS. S anginosus incidence was higher than expected. A detailed analysis of all isolates will be presented.</t>
  </si>
  <si>
    <t>L630644895     2020-01-23 | RAYYAN-INCLUSION: {"Carolyn"=&gt;"Excluded"}</t>
  </si>
  <si>
    <t>10.4269/ajtmh.abstract2019</t>
  </si>
  <si>
    <t>clindamycin;adult;Alaska;blood culture;California;cellulitis;conference abstract;controlled study;developing country;England;female;Germany;Hong Kong;human;human tissue;incidence;India;infant;injection drug user;Ireland;lower limb;major clinical study;male;mental health;New Hampshire;newborn;nonhuman;puerperium;scarlet fever;sepsis;Singapore;soft tissue;South Korea;Streptococcus agalactiae;synovial fluid;tissue water;wound;Streptococcal Infections</t>
  </si>
  <si>
    <t>rayyan-388371457</t>
  </si>
  <si>
    <t>Accommodation-based interventions for individuals experiencing, or at risk of experiencing, homelessness</t>
  </si>
  <si>
    <t>CAMPBELL SYSTEMATIC REVIEWS</t>
  </si>
  <si>
    <t>1891-1803 J9 - CAMPBELL SYST REV</t>
  </si>
  <si>
    <t>Keenan, C. and Miller, S. and Hanratty, J. and Pigott, T. and Hamilton, J. and Coughlan, C. and Mackie, P. and Fitzpatrick, S. and Cowman, J.</t>
  </si>
  <si>
    <t>Queens Univ, Ctr Evidence &amp; Social Innovat, Campbell UK &amp; Ireland, 2-8 Fitzwilliam St, Belfast BT9 6AW, Antrim, North Ireland     Georgia State Univ, Sch Publ Hlth, Atlanta, GA USA     Cardiff Univ, Informat Serv, Cardiff, Wales     Heriot Watt Univ, Edinburgh, Midlothian, Scotland     Hlth Serv Execut, Dept Social Work, Dublin, Ireland</t>
  </si>
  <si>
    <t>Background Globally, almost 1.6 billion individuals lack adequate housing. Many accommodation-based approaches have evolved across the globe to incorporate additional support and services beyond delivery of housing. Objectives This review examines the effectiveness of accommodation-based approaches on outcomes including housing stability, health, employment, crime, wellbeing, and cost for individuals experiencing or at risk of experiencing homelessness. Search Methods The systematic review is based on evidence already identified in two existing EGMs commissioned by the Centre for Homelessness Impact (CHI) and built by White et al. The maps were constructed using a comprehensive three stage search and mapping process. Stage one mapped included studies in an existing systematic review on homelessness, stage two was an extensive search of 17 academic databases, three EGM databases, and eight systematic review databases. Finally stage three included web searches for grey literature, scanning reference lists of included studies and consultation with experts to identify additional literature. We identified 223 unique studies across 551 articles from the effectiveness map on 12th April 2019. Selection Criteria We include research on all individuals currently experiencing, or at risk of experiencing homelessness irrespective of age or gender, in high-income countries. The Network Meta-Analysis (NMA) contains all study designs where a comparison group was used. This includes randomised controlled trials (RCTs), quasi-experimental designs, matched comparisons and other study designs that attempt to isolate the impact of the intervention on homelessness. The NMA primarily addresses how interventions can reduce homelessness and increase housing stability for those individuals experiencing, or at risk of experiencing, homelessness. Additional outcomes are examined and narratively described. These include: access to mainstream healthcare; crime and justice; employment and income; capabilities and wellbeing; and cost of intervention. These outcomes reflect the domains used in the EGM, with the addition of cost. Data Collection and Analysis Due to the diverse nature of the literature on accommodation-based approaches, the way in which the approaches are implemented in practice, and the disordered descriptions of the categories, the review team created a novel typology to allow meaningful categorisations for functional and useful comparison between the various intervention types. Once these eligible categories were identified, we undertook dual data extraction, where two authors completed data extraction and risk of bias (ROB) assessments independently for each study. NMA was conducted across outcomes related to housing stability and health.Qualitative data from process evaluations is included using a "Best Fit" Framework synthesis. The purpose of this synthesis is to complement the quantitative evidence and provide a better understanding of what factors influenced programme effectiveness. All included Qualitative data followed the initial framework provided by the five main analytical categories of factors of influence (reflected in the EGM), namely: contextual factors, policy makers/funders, programme administrators/managers/implementing agencies, staff/case workers and recipients of the programme. Main Results There was a total of 13,128 people included in the review, across 51 reports of 28 studies. Most of the included studies were carried out in the United States of America (25/28), with other locations including Canada and the UK. Sixteen studies were RCTs (57%) and 12 were nonrandomised (quasi-experimental) designs (43%). Assessment of methodological quality and potential for bias was conducted using the second version of the Cochrane Risk of Bias tool for Randomised controlled trials. Nonrandomised studies were coded using the ROBINS- I tool. Out of the 28 studies, three had sufficiently low ROB (11%), 11 (39%) had moderate ROB, and five (18%) presented serious problems with ROB, and nine (32%) demonstrated high, critical problems with their methodology. A NMA on housing stability outcomes demonstrates that interventions offering the highest levels of support alongside unconditional accommodation (High/Unconditional) were more effective in improving housing stability compared to basic support alongside unconditional housing (Basic/Unconditional) (ES=1.10, 95% confidence interval [CI] [0.39, 1.82]), and in comparison to a no-intervention control group (ES=0.62, 95% CI [0.19, 1.06]). A second NMA on health outcomes demonstrates that interventions categorised as offering Moderate/Conditional (ES= 0.36, 95% CI [0.03, 0.69]) and High/Unconditional (ES = 0.22, 95% CI [0.01, 0.43]) support were effective in improving health outcomes compared to no intervention. These effects were smaller than those observed for housing stability. The quality of the evidence was relatively low but varied across the 28 included studies. Depending on the context, finding accommodation for those who need it can be hindered by supply and affordability in the market. The social welfare approach in each jurisdiction can impact heavily on support available and can influence some of the prejudice and stigma surrounding homelessness. The evaluations emphasised the need for collaboration and a shared commitment between policymakers, funders and practitioners which creates community and buy in across sectors and agencies. However, co-ordinating this is difficult and requires sustainability to work. For those implementing programmes, it was important to invest time in developing a culture together to build trust and solid relationships. Additionally, identifying sufficient resources and appropriate referral routes allows for better implementation planning. Involving staff and case workers in creating processes helps drive enthusiasm and energy for the service. Time should be allocated for staff to develop key skills and communicate engage effectively with service users. Finally, staff need time to develop trust and relationships with service users; this goes hand in hand with providing information that is up to date and useful as well making themselves accessible in terms of location and time. Authors' Conclusions The network meta-analysis suggests that all types of accommodation which provided support are more effective than no intervention or Basic/Unconditional accommodation in terms of housing stability and health. The qualitative evidence synthesis raised a primary issue in relation to context: which was the lack of stable, affordable accommodation and the variability in the rental market, such that actually sourcing accommodation to provide for individuals who are homeless is extremely challenging. Collaboration between stakeholders and practitioners can be fruitful but difficult to coordinate across different agencies and organisations.</t>
  </si>
  <si>
    <t>Times Cited in Web of Science Core Collection: 4 Total Times Cited: 4 Cited Reference Count: 151 | RAYYAN-INCLUSION: {"Carolyn"=&gt;"Excluded"} | RAYYAN-EXCLUSION-REASONS: Systematic Review (studies included individually)</t>
  </si>
  <si>
    <t>10.1002/cl2.1165</t>
  </si>
  <si>
    <t>RANDOMIZED CONTROLLED-TRIAL;QUALITY-OF-LIFE;ROBUST VARIANCE-ESTIMATION;INTENSIVE CASE-MANAGEMENT;HOUSING 1ST;MENTAL-ILLNESS;PSYCHIATRIC DISABILITIES;CONTINGENCY MANAGEMENT;SUBSTANCE USE;HEALTH-CARE</t>
  </si>
  <si>
    <t>rayyan-388371458</t>
  </si>
  <si>
    <t>PROTOCOL: Accommodation-based interventions for individuals experiencing, or at risk of experiencing, homelessness</t>
  </si>
  <si>
    <t>Keenan, C. and Miller, S. and Hanratty, J. and Pigott, T. D. and Mackie, P. and Cowman, J. and Coughlan, C. and Hamilton, J. and Fitzpatrick, S.</t>
  </si>
  <si>
    <t>Queens Univ Belfast, Campbell UK &amp; Ireland, Ctr Evidence &amp; Social Innovat, Belfast, Antrim, North Ireland     Georgia State Univ, Coll Educ &amp; Human Dev, Atlanta, GA 30303 USA     Cardiff Univ, Sch Geog &amp; Planning, Cardiff, Wales     Hlth Serv Execut, Dept Social Work, Dublin, Ireland     Heriott Watt Univ, Inst Social Policy Housing Environm &amp; Real Estate, Edinburgh, Midlothian, Scotland</t>
  </si>
  <si>
    <t>Times Cited in Web of Science Core Collection: 1 Total Times Cited: 1 Cited Reference Count: 59 | RAYYAN-INCLUSION: {"Carolyn"=&gt;"Excluded"}</t>
  </si>
  <si>
    <t>10.1002/cl2.1103</t>
  </si>
  <si>
    <t>ROBUST VARIANCE-ESTIMATION;OUTCOMES;MANAGEMENT;CONTRASTS;SUPPORT;MODEL</t>
  </si>
  <si>
    <t>rayyan-388371459</t>
  </si>
  <si>
    <t>Subscale structure for the Positive and Negative Syndrome Scale (PANSS): A proposed solution focused on clinical validity</t>
  </si>
  <si>
    <t>0165-1781     1872-7123 J9 - PSYCHIAT RES</t>
  </si>
  <si>
    <t>137-142</t>
  </si>
  <si>
    <t>Kelley, M. E. and White, L. and Compton, M. T. and Harvey, P. D.</t>
  </si>
  <si>
    <t>Emory Univ, Rollins Sch Publ Hlth, Dept Biostat &amp; Bioinformat, Atlanta, GA 30329 USA     New York State Off Mental Hlth, Pilgrim Psychiat Ctr, Brentwood, NY USA     George Washington Univ, Dept Psychiat &amp; Behav Sci, Washington, DC USA     Univ Miami, Miller Sch Med, Dept Psychiat &amp; Behav Sci, Miami, FL 33136 USA</t>
  </si>
  <si>
    <t>Although the items of the Positive and Negative Syndrome Scale (PANSS) are ordinal, continuous data methods are consistently used to analyze them. The current study addresses this issue by applying a categorical method and critically examining the ideas of item inclusion and goodness of fit Data from 1527 subjects were used to test a proposed solution to the factor structure of the PANSS using a categorical factor analytic method. The model was made more generalizable by setting a minimum level of association between the item and the factor, and the results were then compared to existing solutions. The model was also tested for consistency in a first-episode sample. Use of categorical methods indicated similar results to previous analyses; however, it is demonstrated that the strength of the estimates can be unstable when items are shared across factors. The current study demonstrates that solutions can change substantially when a model is over-fitted, and therefore use of measures of fit as the criterion for an acceptable model can mask important relationships and decrease clinical validity. (C) 2012 Elsevier Ireland Ltd. All rights reserved.</t>
  </si>
  <si>
    <t>Times Cited in Web of Science Core Collection: 15 Total Times Cited: 18 Cited Reference Count: 43 | RAYYAN-INCLUSION: {"Carolyn"=&gt;"Excluded"}</t>
  </si>
  <si>
    <t>10.1016/j.psychres.2012.08.019</t>
  </si>
  <si>
    <t>Confirmatory factor analysis (CFA);Positive and Negative Syndrome Scale (PANSS);Psychotic symptoms;Latent variables;Schizophrenia;ORDINAL VARIABLES;POLYCHORIC CORRELATIONS;RISK-FACTORS;5 DIMENSIONS;MODEL;SYMPTOMS;HOMELESSNESS;ROBUSTNESS;PSYCHOSIS</t>
  </si>
  <si>
    <t>rayyan-388371460</t>
  </si>
  <si>
    <t>Mental illness and structural violence</t>
  </si>
  <si>
    <t>03323102 (ISSN)</t>
  </si>
  <si>
    <t>Kelly, B. D.</t>
  </si>
  <si>
    <t>https://www.scopus.com/inward/record.uri?eid=2-s2.0-84856325819&amp;partnerID=40&amp;md5=32ab5f5cbed249aef0e7ff51e898be16</t>
  </si>
  <si>
    <t>Department of Adult Psychiatry, University College Dublin, 63 Eccles Street, Dublin 7, Ireland</t>
  </si>
  <si>
    <t>Cited By :1     Export Date: 18 November 2022     CODEN: IMDJB     Correspondence Address: Kelly, B. D.; Department of Adult Psychiatry, 63 Eccles Street, Dublin 7, Ireland; email: brendankelly35@gmail.com | RAYYAN-INCLUSION: {"Carolyn"=&gt;"Excluded"} | RAYYAN-EXCLUSION-REASONS: No full text available</t>
  </si>
  <si>
    <t>depression;disease association;health care quality;high risk patient;homelessness;human;law;letter;mental disease;mental health;mental health service;patient care;prevalence;social justice;social support;socioeconomics;unemployment;violence;epidemiology;health care policy;Ireland;psychological aspect;social psychology;social status;Causality;Health Care Reform;Humans;Mental Disorders;Prejudice;Social Conditions;Socioeconomic Factors;Mentally Ill Persons;Violence</t>
  </si>
  <si>
    <t>rayyan-388371461</t>
  </si>
  <si>
    <t>Hearing Voices: Lessons from the History of Psychiatry in Ireland</t>
  </si>
  <si>
    <t>537</t>
  </si>
  <si>
    <t>Trinity College Dublin, Trinity Centre for Health Sciences, Tallaght Hospital, Dublin 24.</t>
  </si>
  <si>
    <t>The history of psychiatry is a history of therapeutic enthusiasm, with all of the triumph and tragedy, hubris and humility that such enthusiasm brings. During the 1800s and early 1900s, Ireland-s public asylums were routinely overcrowded, unhygienic and, quite commonly, fatal. The asylums became all-too-convenient options for a society with an apparently insatiable hunger for institutions, incarceration and control. The emergence of clinical professionals, both medical and nursing, was inevitably a factor in this complex mix, but the effects of any search for professional prestige were dwarfed by asylum doctors' clear outrage at what the asylum system became. There were powerful, non-medical, vested interests in keeping large asylums open. Irish society consistently failed to generate solutions to real human suffering (mental illness, disability, disease, poverty, ill fortune) other than the extraordinary network of institutions that characterised so much of Irish history: orphanages, industrial schools, reformatories, workhouses, laundries, borstals, prisons and asylums. As a result, Ireland's remarkable asylum system was primarily a social creation rather than a medical one. Notwithstanding this complex history, Ireland's mental health services have been transformed over the past five decades, although real challenges remain, especially in relation to the homeless mentally ill, the mentally ill in prison, and providing meaningful support to families.</t>
  </si>
  <si>
    <t>Kelly, B D     Historical Article     Journal Article     Ireland     Ir Med J. 2017 Mar 10;110(3):537. | RAYYAN-INCLUSION: {"Carolyn"=&gt;"Excluded"}</t>
  </si>
  <si>
    <t>History, 19th Century;History, 20th Century;Hospitals, Psychiatric/*history;Humans;Ireland;Mental Disorders/*history;Mental Health Services/*history/organization &amp; administration;Psychiatry/*history</t>
  </si>
  <si>
    <t>rayyan-388371462</t>
  </si>
  <si>
    <t>Are we finally making progress with suicide and self-harm? An overview of the history, epidemiology and evidence for prevention</t>
  </si>
  <si>
    <t>95-101</t>
  </si>
  <si>
    <t>Department ofPsychiatry,Trinity Centre for Health Sciences,University of Dublin Trinity College,Tallaght Hospital,Dublin,Ireland.</t>
  </si>
  <si>
    <t>Ireland's suicide rate is falling, but suicide and self-harm remain substantial societal problems. It is not possible to predict suicide at the level of the individual but good primary care, good mental health care and good social care all likely reduce risk. In terms of targeted interventions, public health measures, such as paracetamol pack size regulations, have the best evidence base to support them. Despite increased public and professional discussion, much remains to be done to provide effective, coordinated support to those at risk of suicide and those bereaved. In 2016, there were up to 300 different groups providing support. Clearly, a coordinated, effective and compassionate approach is needed, linking community and state resources meaningfully with each other. Approaches rooted outside of core mental health services will be vital: addressing alcohol problems and other addictions, reducing homelessness, reforming the criminal justice system and improving social care.</t>
  </si>
  <si>
    <t>2051-6967     Kelly, B D     Editorial     Historical Article     England     Ir J Psychol Med. 2018 Jun;35(2):95-101. doi: 10.1017/ipm.2017.51. | RAYYAN-INCLUSION: {"Carolyn"=&gt;"Excluded"} | RAYYAN-EXCLUSION-REASONS: No empirical data</t>
  </si>
  <si>
    <t>10.1017/ipm.2017.51</t>
  </si>
  <si>
    <t>History, 20th Century;History, 21st Century;Humans;Ireland/epidemiology;*Self-Injurious Behavior/diagnosis/epidemiology/history/prevention &amp; control;*Suicide/history/prevention &amp; control/statistics &amp; numerical data;Epidemiology;paracetamol;prevention;self-harm;suicide;Suicide</t>
  </si>
  <si>
    <t>rayyan-388371463</t>
  </si>
  <si>
    <t>Long-acting intramuscular naltrexone for opioid use disorder: Utilization and association with multi-morbidity nationally in the Veterans Health Administration</t>
  </si>
  <si>
    <t>111-117</t>
  </si>
  <si>
    <t>Kelly, M. M. and Reilly, E. and QuiÃ±ones, T. and Desai, N. and Rosenheck, R.</t>
  </si>
  <si>
    <t>https://www.embase.com/search/results?subaction=viewrecord&amp;id=L619679440&amp;from=export     http://dx.doi.org/10.1016/j.drugalcdep.2017.10.017</t>
  </si>
  <si>
    <t>M.M. Kelly, Edith Nourse Rogers Memorial Veterans Hospital, 200 Springs Road, Bedford, MA, United States</t>
  </si>
  <si>
    <t>Background Long acting intramuscular (IM) naltrexone is an effective treatment for opioid use disorder (OUD), but rates and correlates of its use have not been studied. Methods National administrative from the Veterans Health Administration (VHA) from Fiscal Year 2012 identified only 16 VHA facilities that prescribed IM naltrexone to 5 or more veterans diagnosed with OUD. Data from these facilities were used to identify sociodemographic, diagnostic, and service use characteristics, including use of psychotropic medication, that were characteristic of veterans who filled prescriptions for IM naltrexone. This was in comparison to users of opiate agonist treatments (methadone or buprenorphine) or veterans with no pharmacologic treatment for OUD. Comparisons were made using both bi-variate analyses and multivariable logistic regression. Results Only 179 of 16,402 veterans with OUD (1%) at these 16 facilities filled a prescription for IM naltrexone and only 256 of 99,394 (0.26%) nationally. These veterans were characterized by past homelessness, co-morbid alcohol use disorder, multiple psychiatric disorders, and a greater likelihood of psychiatric hospitalization, as well as mental health outpatient and antidepressant medication use. Conclusions IM naltrexone is rarely used for OUD and is primarily used for patients with multiple co-morbidities, especially alcohol use disorder and serious mental illness. The use of this treatment illustrates many of the principles identified by the emerging focus on multi-morbidity as a critical feature of clinical practice.</t>
  </si>
  <si>
    <t>L619679440     2017-12-18     2018-09-17 | RAYYAN-INCLUSION: {"Carolyn"=&gt;"Excluded"}</t>
  </si>
  <si>
    <t>10.1016/j.drugalcdep.2017.10.017</t>
  </si>
  <si>
    <t>antidepressant agent;buprenorphine;methadone;naltrexone;psychotropic agent;adult;alcoholism;article;clinical practice;controlled study;cross-sectional study;demography;female;health care utilization;high risk population;homelessness;hospitalization;human;major clinical study;major depression;male;mental disease;mental patient;multiple chronic conditions;opiate addiction;outpatient;prescription;priority journal;veterans health;Ethnic Groups;Naltrexone</t>
  </si>
  <si>
    <t>rayyan-388371464</t>
  </si>
  <si>
    <t>Where are all the children? Exploring the impact of COVID-19 related lockdown restrictions on mental health presentations to an Irish paediatric emergency department</t>
  </si>
  <si>
    <t>BMC Proceedings</t>
  </si>
  <si>
    <t>1753-6561</t>
  </si>
  <si>
    <t>Kemerer, B. and Casey, S. and McClelland, I. and Barrett, E.</t>
  </si>
  <si>
    <t>https://www.embase.com/search/results?subaction=viewrecord&amp;id=L635187014&amp;from=export     http://dx.doi.org/10.1186/s12919-021-00213-8</t>
  </si>
  <si>
    <t>E. Barrett, UCD School of Medicine, University College Dublin, Belfield, Dublin 4, Ireland</t>
  </si>
  <si>
    <t>Background On March 12th, 2020, the Irish government implemented disease containment measures due to the COVID-19 pandemic leading to widespread social isolation, school closures and changes in daily routine [1]. While older individuals are considered most at risk physically, evidence from the H1N1 and SARS epidemics showed that approximately 33.0% of quarantined children availed of mental health services due to anxiety and adjustment disorders highlighting the potential impact of a pandemic on paediatric mental health [2]. A prospective study was conducted exploring the impact of COVID-19 and the first national lockdown on paediatric mental health presentations to the Emergency Department (ED) at Temple Street Children's University Hospital (TSCUH). Materials and methods ED mental health presentations from March-April 2019 (n=79) and 2020 (n=60) were reviewed. Multiple variables, including reason for presentation, diagnosis and presence of self-harm (SH) and suicidal intent, were prospectively gathered for 2020 cases and compared to 2019 presentations. Descriptive analyses of clinical findings using T tests, chi-square tests and one-way ANOVA tests were performed as appropriate and statistical significance was considered with p &lt; 0.05. Ethical exemption was granted by the chair of the local ethics committee. Results ED mental health presentations reduced by 24.1% in 2020 with a proportional increase in SH presentations (+8.6% (x2=1.03, p=0.31)) and reported suicidal intent (+39.2% (x2=15.04, p&lt;0.001)). Proportions of re-presentations to ED increased in 2020, noting a 17.5% (x2=6.70, p=0.01) increase in those previously presenting with SH and a 43.6% (x2=25.88, p&lt;0.001) increase in those previously presenting for other indications. Results show a 7.6% rise in attendance from care settings, with all children in care settings who presented to TSCUH ED in April 2020 citing COVID-19 to trigger ED presentation. More children presented with a family history of SH (+14.9% (x2= 4.75, p= 0.03)), those already prescribed psychotropic medication (+30.7% (x2=23.31, p&lt;0.001)) and/or attending psychotherapy (33.3% (x2=15.01, p&lt;0.001)) in 2020. A 22.1% increase in ED presentations with two or more diagnoses was observed in 2020 as well as changes in factors precipitating ED attendance such as arguments with family members (+9.8%), social isolation (+7.2%) and school pressure (-18.0%). Conclusions Our findings show fewer ED presentations during lockdown. Those who present are often high risk and known to services. Further research is needed to explore reasons for this in order to proactively manage vulnerable individuals in the community through effective service planning.</t>
  </si>
  <si>
    <t>L635187014     2021-06-10 | RAYYAN-INCLUSION: {"Carolyn"=&gt;"Excluded"} | RAYYAN-EXCLUSION-REASONS: wrong population</t>
  </si>
  <si>
    <t>10.1186/s12919-021-00213-8</t>
  </si>
  <si>
    <t>psychotropic agent;analysis of variance;automutilation;child;conference abstract;controlled study;coronavirus disease 2019;emergency ward;family history;female;homeless youth;human;major clinical study;male;mental health;national lockdown;professional standard;prospective study;psychotherapy;statistical significance;university hospital;Emergency Service, Hospital;Only Child;Child;Emergencies</t>
  </si>
  <si>
    <t>rayyan-388371465</t>
  </si>
  <si>
    <t>The impact of covid-19 on mental health presentations to temple street children's university hospital emergency department</t>
  </si>
  <si>
    <t>S145-S146</t>
  </si>
  <si>
    <t>https://www.embase.com/search/results?subaction=viewrecord&amp;id=L636025700&amp;from=export     http://dx.doi.org/10.1007/s11845-021-02718-9</t>
  </si>
  <si>
    <t>B. Kemerer, UCD School of Medicine, University College Dublin, Belfield, Dublin 4, Ireland</t>
  </si>
  <si>
    <t>On March 12th, 2020, the Irish government implemented disease containment measures due to the COVID-19 pandemic leading to widespread social isolation and absence of daily routine [1]. Evidence gathered after the SARS epidemic showed that 33.4% of quarantined children availed of mental health services due to anxiety and adjustment disorders, underscoring the impact of epidemics on paediatric mental health [2]. We carried out a prospective cohort study that aimed to highlight the impact of COVID-19 on paediatric mental health presentations to the Emergency Department (ED) at Temple Street Children's University Hospital (TSCUH). ED mental health presentations from 2019 (n=79) and 2020 (n=60) were compared. Ten variables were prospectively gathered for presentations from March to April 2020 including - reason for ED presentation, preliminary diagnoses and prevalence of suicidal intent. We retrospectively reviewed presentations in the same time frame in 2019 and compared findings. Results indicated a 24.1% decrease in ED mental health presentations in 2020. Deliberate self-harm presentations increased by 12.3% from 2019 to 2020. Amongst these, suicidal intent increased by 39.2%. Proportions of re-presentations to ED also increased by 38.9% in 2020. Furthermore, a 27.0% increase in ED presentations with two or more preliminary diagnoses was also seen in 2020. These findings indicate higher numbers of complex presentations to this ED during the COVID-19 pandemic compared to the same timeframe in 2019. Further research is needed to explore the reasons for this, with a view to proactively manage these vulnerable cases, especially with the risk of further COVID-19 outbreaks.</t>
  </si>
  <si>
    <t>L636025700     2021-09-24 | RAYYAN-INCLUSION: {"Carolyn"=&gt;"Excluded"} | RAYYAN-EXCLUSION-REASONS: wrong population</t>
  </si>
  <si>
    <t>10.1007/s11845-021-02718-9</t>
  </si>
  <si>
    <t>automutilation;child;cohort analysis;conference abstract;controlled study;coronavirus disease 2019;emergency ward;female;homeless youth;human;major clinical study;male;mental health;pandemic;prevalence;prospective study;retrospective study;university hospital;Emergency Service, Hospital;Emergencies</t>
  </si>
  <si>
    <t>rayyan-388371466</t>
  </si>
  <si>
    <t>Willingness to use drug checking within future supervised injection services among people who inject drugs in a mid-sized Canadian city</t>
  </si>
  <si>
    <t>248-252</t>
  </si>
  <si>
    <t>Kennedy, M. C. and Scheim, A. and Rachlis, B. and Mitra, S. and Bardwell, G. and Rourke, S. and Kerr, T.</t>
  </si>
  <si>
    <t>https://www.embase.com/search/results?subaction=viewrecord&amp;id=L2000592604&amp;from=export     http://dx.doi.org/10.1016/j.drugalcdep.2017.12.026</t>
  </si>
  <si>
    <t>T. Kerr, British Columbia Centre on Substance Use, British Columbia Centre for Excellence in HIV/AIDS, St. Paul's Hospital, 608-1081 Burrard Street, Vancouver, British Columbia, Canada</t>
  </si>
  <si>
    <t>Background: Esclating epidemics of fatal overdose are affecting communities across Canada. In many instances, the unanticipated presence of powerful opioids, such as fentanyl, in street drugs is a contributing factor. Drug checking offered within supervised injection services (SIS) is being considered as a potential measure for reducing overdose and related harms. We therefore sought to characterize the willingness of people who inject drugs (PWID) to use drug checking within SIS. Methods: Data were derived from a cross-sectional survey examining the feasibility of SIS in London, Canada, a mid-sized city. Multivariable logistic regression was used to examine factors associated with willingness to frequently (always or usually) use drug checking at SIS. Results: Between March and April 2016, 180 PWID were included in the present study, including 68 (38%) women. In total, 78 (43%) reported that they would frequently check their drugs at SIS if this service were available. In multivariable analyses, female gender (Adjusted Odds Ratio [AOR] = 2.31; 95% confidence interval [CI]: (1.20â€“4.46), homelessness (AOR = 2.36; 95% CI: 1.14â€“4.86), and drug dealing (AOR = 2.16; 95% CI: 1.07â€“4.33) were positively associated with willingness to frequently check drugs at SIS. Conclusion: These findings highlight the potential of drug checking as a complement to other services offered within SIS, particularly given that subpopulations of PWID at heightened risk of overdose were more likely to report willingness to frequently use this service. However, further research is needed to determine the possible health impacts of offering drug checking at SIS.</t>
  </si>
  <si>
    <t>L2000592604     2018-03-30     2018-10-01 | RAYYAN-INCLUSION: {"Carolyn"=&gt;"Excluded"}</t>
  </si>
  <si>
    <t>10.1016/j.drugalcdep.2017.12.026</t>
  </si>
  <si>
    <t>adult;article;Canada;city;confidence interval;controlled study;cross-sectional study;drug checking;drug dealing;drug use;England;female;health program;health service;homelessness;human;infection;logistic regression analysis;major clinical study;male;odds ratio;priority journal;program acceptability;risk factor;supervised injection service</t>
  </si>
  <si>
    <t>rayyan-388371467</t>
  </si>
  <si>
    <t>Caring for the homeless</t>
  </si>
  <si>
    <t>44-44</t>
  </si>
  <si>
    <t>Kenny, Jessica</t>
  </si>
  <si>
    <t>https://ucd.idm.oclc.org/login?url=https://search.ebscohost.com/login.aspx?direct=true&amp;db=rzh&amp;AN=136877044&amp;site=ehost-live&amp;scope=site</t>
  </si>
  <si>
    <t>ANP candidate at the Mater University Hospital, Dublin</t>
  </si>
  <si>
    <t>Homeless Persons;Ireland;Nursing Care;Homelessness;Psychosocial Factors;Life Expectancy;Health Services Accessibility;Respite Care;Interpersonal Relations;Trust</t>
  </si>
  <si>
    <t>rayyan-388371446</t>
  </si>
  <si>
    <t>Five-year standardised mortality ratios in a cohort of homeless people in Dublin</t>
  </si>
  <si>
    <t>e023010</t>
  </si>
  <si>
    <t>Ivers, J. H. and Zgaga, L. and O'Donoghue-Hynes, B. and Heary, A. and Gallwey, B. and Barry, J.</t>
  </si>
  <si>
    <t>Department of Public Health and Primary Care, Institute of Population Health, School of Medicine, Trinity College Dublin, Dublin, Ireland.     Research, Dublin Regional Homeless Executive, Dublin, Ireland.</t>
  </si>
  <si>
    <t>OBJECTIVE: To calculate standardised mortality ratios (SMRs) for a cohort of homeless people in the Dublin region over a 5-year period and to examine leading causes of death. SETTING: Homeless services reporting deaths from homeless persons in their care across the Dublin Homeless Region. METHODS: Death data among people who experience homelessness was acquired from the Dublin Region Homeless Executive (2011-2015) and validated from both death certificates and records from the Dublin Coroner's Office. PARTICIPANTS: Two hundred and nine deaths were recorded; of these 201 were verified (n=156 males, 77.6%). Deaths that could not be verified by certificate or coroners record were excluded from the study. RESULTS: SMRs were 3-10 times higher in homeless men and 6-10 times higher in homeless women compared with the general population. Drug and alcohol-related deaths were the leading cause of death, accounting for 38.4% of deaths in homeless individuals. These were followed by circulatory (20%) and respiratory causes (13%). CONCLUSION: Mortality rates among homeless persons are exceptionally high. Services and programmes, particularly housing and those targeting overdose and alcoholism, are urgently needed to prevent premature mortality in this vulnerable population.</t>
  </si>
  <si>
    <t>2044-6055     Ivers, Jo-Hanna     Orcid: 0000-0001-7723-8787     Zgaga, Lina     O'Donoghue-Hynes, Bernie     Heary, Aisling     Gallwey, Brian     Barry, Joe     Journal Article     Research Support, Non-U.S. Gov't     England     BMJ Open. 2019 Jan 25;9(1):e023010. doi: 10.1136/bmjopen-2018-023010. | RAYYAN-INCLUSION: {"Carolyn"=&gt;"Included"} | RAYYAN-LABELS: Mortality</t>
  </si>
  <si>
    <t>10.1136/bmjopen-2018-023010</t>
  </si>
  <si>
    <t>Adolescent;Adult;Aged;Alcoholism/mortality;Cause of Death/*trends;Drug Overdose/mortality;Female;Homeless Persons/*statistics &amp; numerical data;Housing;Humans;Ireland/epidemiology;Male;Middle Aged;*Mortality;Retrospective Studies;Young Adult;homeless;standardised mortality ratios</t>
  </si>
  <si>
    <t>rayyan-388371469</t>
  </si>
  <si>
    <t>â€œIt's not just injecting drugsâ€_x009d_: Supervised consumption sites and the social determinants of health</t>
  </si>
  <si>
    <t>Kerman, N. and Manoni-Millar, S. and Cormier, L. and Cahill, T. and Sylvestre, J.</t>
  </si>
  <si>
    <t>https://www.embase.com/search/results?subaction=viewrecord&amp;id=L2006047323&amp;from=export     http://dx.doi.org/10.1016/j.drugalcdep.2020.108078</t>
  </si>
  <si>
    <t>N. Kerman, School of Psychology, University of Ottawa, Ottawa, Ontario, Canada</t>
  </si>
  <si>
    <t>Background: People who inject drugs are highly vulnerable to social determinants of health (SDOH) inequities, such as homelessness, food insecurity, lack of social support, and poor access to healthcare. Supervised consumption sites (SCSs) have been developed to reduce harms associated with injection drug use but their social impacts remain largely unknown. This study explored service usersâ€™ experiences with SCSs and how their service use affected their SDOH. Methods: A qualitative descriptive study design was used. Participants were recruited from an SCS in Ottawa, Canada. Data were collected using in-depth interviews (n = 21). Data analysis involved two cycles of coding that were visibly presented in an analytic matrix. Member checking of the findings was then completed using two focus groups (n = 7). Results: Five themes were identified with regard to how SCSs impacted the SDOH: (1) social connectedness and community, (2) emotional support and stress reduction, (3) safety and security, (4) current shelter statuses and search for housing, and (5) health service access and use. The perceived effects of SCSs in these domains were mostly positive, though the importance of being vigilant and cautious when using the services was also expressed by participants. Conclusions: SCSs represent a potential downstream intervention to addressing some of the SDOH inequities experienced by people who inject drugs. In particular, the findings indicate that SCSs can be a bridge to rebuilding service usersâ€™ connections with the healthcare system and an important service in efforts to prevent unsheltered homelessness.</t>
  </si>
  <si>
    <t>L2006047323     2020-06-05     2020-06-09 | RAYYAN-INCLUSION: {"Carolyn"=&gt;"Excluded"}</t>
  </si>
  <si>
    <t>10.1016/j.drugalcdep.2020.108078</t>
  </si>
  <si>
    <t>adult;article;Canada;data analysis;descriptive research;emotionality;female;health care access;health service;human;information processing;injection drug user;interview;male;personal experience;priority journal;qualitative research;safety;social determinants of health;physiological stress;study design</t>
  </si>
  <si>
    <t>rayyan-388371470</t>
  </si>
  <si>
    <t>Harm reduction outcomes and practices in Housing First: A mixed-methods systematic review</t>
  </si>
  <si>
    <t>Kerman, N. and Polillo, A. and Bardwell, G. and Gran-Ruaz, S. and Savage, C. and Felteau, C. and Tsemberis, S.</t>
  </si>
  <si>
    <t>https://www.embase.com/search/results?subaction=viewrecord&amp;id=L2014822080&amp;from=export     http://dx.doi.org/10.1016/j.drugalcdep.2021.109052</t>
  </si>
  <si>
    <t>N. Kerman, Centre for Addiction and Mental Health, 1051 Queen Street West, Toronto, ON, Canada</t>
  </si>
  <si>
    <t>Background: Harm reduction is a central tenet of Housing First. As the intervention has been shown to stably house people experiencing chronic homelessness across the lifespan with complex behavioural health needs, it is critical to understand the harm reduction outcomes and practices in Housing First. Methods: A systematic review following PRISMA guidelines was conducted of five databases: PsycINFO, MEDLINE, Embase, CINAHL, and Google Scholar. Harm reduction outcomes and practices in Housing First were examined in four domains: substance-related harms, viral health, sexual health, and harm reduction service use. Results: A total of 35 articles were included in the review, 23 of which examined harm reduction outcomes and 12 of which investigated harm reduction practices in Housing First. Harm reduction outcome studies focused mostly on nonspecific substance use problems, with Housing First being found to have minimal effects in this domain. More severe harms, such as delirium tremens and substance use-related deaths, have been minimally explored, though preliminary evidence is promising. Viral health, sexual health, and harm reduction service use outcomes were the focus of few studies. Research on harm reduction practices highlighted that Housing First providers experience both flexibility and ambiguity in their work using a harm reduction approach, and the importance of empathetic working relationships for engagement in harm reduction work. Conclusions: Harm reduction outcomes in Housing First remain underexamined and any conclusions of the intervention's impacts in this domain would be premature. Effective harm reduction practices in Housing First require strong working relationships between staff and tenants.</t>
  </si>
  <si>
    <t>L2014822080     2021-10-05     2022-02-15 | RAYYAN-INCLUSION: {"Carolyn"=&gt;"Excluded"} | RAYYAN-EXCLUSION-REASONS: Systematic Review (studies included individually)</t>
  </si>
  <si>
    <t>10.1016/j.drugalcdep.2021.109052</t>
  </si>
  <si>
    <t>data base;delirium tremens;disease severity;drug dependence;harm reduction;health care personnel;health service;health status;housing;human;human relation;mortality;outcome assessment;practice guideline;preliminary data;review;sexual health;systematic review;virus detection</t>
  </si>
  <si>
    <t>rayyan-388371471</t>
  </si>
  <si>
    <t>Substance use and treatment of substance use disorders in a community sample of transgender adults</t>
  </si>
  <si>
    <t>139-146</t>
  </si>
  <si>
    <t>Keuroghlian, A. S. and Reisner, S. L. and White, J. M. and Weiss, R. D.</t>
  </si>
  <si>
    <t>Fenway Hlth, Fenway Inst, Boston, MA 02215 USA     Harvard Univ, Sch Med, Dept Psychiat, Boston, MA 02115 USA     Harvard Univ, Sch Publ Hlth, Dept Epidemiol, Boston, MA 02115 USA     Yale Univ, Sch Publ Hlth, Chron Dis Epidemiol, New Haven, CT 06510 USA     McLean Hosp, Div Alcohol &amp; Drug Abuse, Belmont, MA 02478 USA</t>
  </si>
  <si>
    <t>Background: Transgender people have elevated substance use prevalence compared with the U.S. general population, however no studies have comprehensively examined the relationship of psychosocial risk factors to substance use and substance use disorder (SUD) treatment among both male-to-female (MTF) and female-to-male (FTM) transgender adults. Methods: Secondary data analysis of a 2013 community-based survey of transgender adults in Massachusetts (N= 452) was conducted. Adjusted multivariable logistic regression models were fit to examine the relationship of four risk factor domains with SUD treatment history and recent substance use: (1) demographics; (2) gender-related characteristics; (3) mental health; (4) socio-structural factors. Adjusted Odds Ratios (aOR) and 95% Confidence Intervals (95% CI) were estimated. Results: Ten percent of the sample reported lifetime SUD treatment. Factors associated with significant increase in odds of lifetime SUD treatment alongside recent substance use (all p &lt; 0.05) were: (1) older age (aOR = 1.02; 95% CI= 1.01-1.04), higher educational attainment (aOR = 3.59; 95% CI = 2.35-5.50), low income (aOR= 0.58; 95% CI= 0.39-0.86); (2) MTF identity (aOR=3.03; 95% CI= 1.95-4.67), gender-affirming medical care (aOR= 1.99; 95% CI= 1.32-3.00); (3) intimate partner violence (aOR= 1.68; 95% CI= 1.13-2.49), posttraumatic stress disorder (aOR = 2.56; 95% CI= 1.69-3.88), depression (aOR = 2.30; 95% CI =1.58-3.35), mental health treatment (aOR= 1.65; 95% CI =1.11-2.45); (4) discrimination (aOR = 1.90; 95% CI= 1.22-2.95), unstable housing (aOR = 1.80; 95% CI= 1.21-2.67), and sex work (aOR = 2.48; 95% CI= 1.24-4.95). Conclusions: Substance use and SUD treatment among transgender adults are associated with demographic, gender-related, mental health, and socio-structural risk factors. Studies are warranted that identify SUD treatment barriers, and integrate SUD treatment with psychosocial and structural interventions for a diverse spectrum of transgender adults. (C) 2015 Elsevier Ireland Ltd. All rights reserved.</t>
  </si>
  <si>
    <t>Times Cited in Web of Science Core Collection: 115 Total Times Cited: 115 Cited Reference Count: 71 | RAYYAN-INCLUSION: {"Carolyn"=&gt;"Excluded"}</t>
  </si>
  <si>
    <t>10.1016/j.drugalcdep.2015.04.008</t>
  </si>
  <si>
    <t>Substance use;Alcohol;Drugs;Transgender;Posttraumatic stress disorder;Unstable housing;INTIMATE PARTNER VIOLENCE;POSTTRAUMATIC-STRESS-DISORDER;CHRONICALLY HOMELESS PERSONS;SEXUAL RISK BEHAVIORS;MENTAL-HEALTH;HOUSING 1ST;HIV RISK;SAN-FRANCISCO;MAJOR DEPRESSION;ALCOHOL-PROBLEMS;Substance-Related Disorders</t>
  </si>
  <si>
    <t>rayyan-388371468</t>
  </si>
  <si>
    <t>Health and use of health services of people who are homeless and at risk of homelessness who receive free primary health care in Dublin 58</t>
  </si>
  <si>
    <t>BMC Health Services Research</t>
  </si>
  <si>
    <t>14726963 (ISSN)</t>
  </si>
  <si>
    <t>Keogh, C. and O'Brien, K. K. and Hoban, A. and O'Carroll, A. and Fahey, T.</t>
  </si>
  <si>
    <t>https://www.scopus.com/inward/record.uri?eid=2-s2.0-84927938597&amp;doi=10.1186%2fs12913-015-0716-4&amp;partnerID=40&amp;md5=1dd5315e189a82f48b7cd1eb32fd93b7</t>
  </si>
  <si>
    <t>HRB Centre for Primary Care Research, Department of General Practice, Royal College of Surgeons in Ireland, 123 St Stephen's Green, Dublin 2, Ireland     Safetynet, Coolmine House, 19 Lord Edward Street, Dublin 2, Ireland</t>
  </si>
  <si>
    <t>Background: Homeless populations experience poorer physical and mental health, and more barriers to accessing adequate healthcare. This study investigates the health of this population, following the provision of a free to access primary care service for homeless people in Dublin (Safetynet). The health of this group will be compared to previous studies on homelessness conducted in Dublin prior to the establishment of this service (in 1997 and 2005). Methods: Participants were recruited through Safetynet clinics. A 133-item questionnaire was administered to determine participants' physical and mental well-being, use of health services and healthcare needs. Prescription data was extracted from participants' electronic health records. Results: A total of 105 participants were recruited. The majority were &lt; 45 years of age (69%), male (75%), single (52%), Irish (74%) and had children (52%). Multimorbidity was common; with 5.3 Â± 2.7 (mean Â± SD) physical conditions reported per person. A large proportion of participants had at some point received a formal diagnosis of a mental health condition (70%; 73/105), including depression (50%; 52/105), addiction disorder (39%), anxiety (36%; 38/105), schizophrenia (13%; 14/105) and bipolar disorder (6%; 6/105). With regards to illicit drug use, 60% (63/105) of participants reported ever using drugs, while 33% (35/105) reported being active drug users. Based on AUDIT C criteria, 53% had an alcohol problem. Compared to previous studies, participants reported more positive ratings of health (70% vs. 57% in 1997 and 46% in 2005). The proportion of participants on one or more prescription medication was higher than in previous studies (81% vs. 32% in 1997 and 49% in 2005) and there was a decrease in attendance at outpatients departments (17% vs. 27% in 2005) and a trend towards a decrease in attendance at Accident and Emergency departments (A &amp; E) (29% vs. 37% in 2005). Conclusions: This vulnerable population has many physical and mental health problems. Use of drugs, alcohol and smoking is common. Following the establishment of Safetynet, self-reported health was rated more positively, there was also a decrease in the use of A &amp; E and outpatient services and an increase in prescription medicines.</t>
  </si>
  <si>
    <t>Cited By :37     Export Date: 18 November 2022     Correspondence Address: Fahey, T.; HRB Centre for Primary Care Research, Department of General Practice, Royal College of Surgeons in Ireland, 123 St Stephen's Green, Ireland | RAYYAN-INCLUSION: {"Carolyn"=&gt;"Included"} | RAYYAN-LABELS: General health,Health care - Use (Primary)</t>
  </si>
  <si>
    <t>10.1186/s12913-015-0716-4</t>
  </si>
  <si>
    <t>adult;comparative study;female;health care delivery;health service;health status;homeless person;human;Ireland;male;middle aged;patient attitude;primary health care;questionnaire;statistics and numerical data;Substance-Related Disorders;utilization;Health Services;Health Services Accessibility;Homeless Persons;Humans;Patient Acceptance of Health Care;Surveys and Questionnaires</t>
  </si>
  <si>
    <t>rayyan-388371474</t>
  </si>
  <si>
    <t>Physical functioning limitations and physical activity of people experiencing homelessness: A scoping review</t>
  </si>
  <si>
    <t>14</t>
  </si>
  <si>
    <t>Kiernan, S. and Mockler, D. and C, NÃ­ Cheallaigh and Broderick, J.</t>
  </si>
  <si>
    <t>Discipline of Physiotherapy, Trinity College Dublin, the University of Dublin, Dublin, Ireland.     Department of Physiotherapy, St. James's Hospital, Dublin, Ireland.     John Stearne Medical Library, Trinity College Dublin, the University of Dublin, Dublin, Ireland.     School of Medicine, Trinity College Dublin, the University of Dublin, Dublin, Ireland.     Department of Clinical Medicine, School of Medicine, Trinity Translational Medicine Institute, Trinity College Dublin, Dublin, Ireland.     Department of Infectious Diseases, St. James's Hospital, Trinity College Dublin, Dublin, Ireland.</t>
  </si>
  <si>
    <t>Background: Adults who are experiencing homelessness suffer higher levels of premature mortality and age-related medical conditions compared to the general population, but little is known about physical factors that influence their health experience.Â The aim of this scoping review was to evaluate what is known about physical functional limitations and physical activity levels and how they are measured in adults experiencing homelessness. Methods: This review was conducted in accordance with the Joanna Briggs Institute's methodology for scoping reviews. Suitable quantitative and qualitative articles were searched using PubMed, CINAHL, EMBASE, PsychInfo, Web of Science and SCOPUS databases using a combination of keywords and a gray literature search was performed. Two reviewers independently screened articles for inclusion. Inclusion criteria were studies that examined physical functional limitations and/or physical activity among homeless adults (with/without co-occurring mental illness, infectious disease, substance use disorder), as a primary or secondary outcome measure. Results: We identified 15 studies for inclusion including 2,018 participants. Studies were primarily quantitative (n=13) and there were 2 qualitative studies.Â The following outcomes related to physical functioning were reported; mobility levels (n=3), frailty (n=1), flexibility (n=2), strength (n=1), physical symptom burden (n=3), and exercise capacity (n=3). Eight studies reported outcomes related to physical activity. The majority of studies reported high levels of functional limitations among participants and low physical activity levels although a spectrum of abilities was noted. Conclusion: This review showed that many adults who are homeless appear to show a high burden of physical functional limitations and low physical activity levels but more objective and consistent measures should be applied to examine these factors in future studies. This will help address and plan future care, physical rehabilitation and housing needs for this vulnerable cohort. This scoping review will help direct research and future systematic reviews in this emerging area.</t>
  </si>
  <si>
    <t>2515-4826     Kiernan, SinÃ©ad     Mockler, David     Orcid: 0000-0001-6171-8751     NÃ­ Cheallaigh, ClÃ­ona     Broderick, Julie     Orcid: 0000-0002-2572-6479     Systematic Review     Ireland     HRB Open Res. 2021 Mar 1;3:14. doi: 10.12688/hrbopenres.13011.2. eCollection 2020. | RAYYAN-INCLUSION: {"Carolyn"=&gt;"Excluded"} | RAYYAN-EXCLUSION-REASONS: Systematic Review (studies included individually)</t>
  </si>
  <si>
    <t>10.12688/hrbopenres.13011.2</t>
  </si>
  <si>
    <t>Functional status;homeless adults;homelessness;physical activity;Motor Activity</t>
  </si>
  <si>
    <t>rayyan-388371476</t>
  </si>
  <si>
    <t>The naloxone delivery cascade: Identifying disparities in access to naloxone among people who inject drugs in Los Angeles and San Francisco, CA</t>
  </si>
  <si>
    <t>Kinnard, E. N. and Bluthenthal, R. N. and Kral, A. H. and Wenger, L. D. and Lambdin, B. H.</t>
  </si>
  <si>
    <t>https://www.embase.com/search/results?subaction=viewrecord&amp;id=L2012240980&amp;from=export     http://dx.doi.org/10.1016/j.drugalcdep.2021.108759</t>
  </si>
  <si>
    <t>E.N. Kinnard, Division of Epidemiology, University of California Berkeley School of Public Health, 2121 Berkeley Way, Berkeley, CA, United States</t>
  </si>
  <si>
    <t>Background: Opioid overdoses are a leading cause of injury death in the United States. Providing people who inject drugs (PWID) with naloxone is essential to preventing deaths. However, research regarding gaps in naloxone delivery is limited. Methods: We interviewed 536 PWID in San Francisco and Los Angeles, California from 2017 to 2018. We described naloxone engagement and re-engagement cascades, and identified factors associated with receiving naloxone in the past six months and currently owning naloxone. Results: The engagement cascade showed 72 % of PWID ever received naloxone, 49 % received it in the past six months, and 35 % currently owned naloxone. The re-engagement cascade showed, among PWID who received naloxone in the past six months, 74 % used and/or lost naloxone, and 67 % refilled naloxone. In multivariable analyses, identifying as Latinx (aRR = 0.53; 95 % CI: 0.39, 0.72) and Black (aRR = 0.73; 95 % CI: 0.57, 0.94) vs White were negatively associated with receiving naloxone in the past six months, while using opioids 1âˆ’29 times (aRR = 1.35; 95 % CI: 1.04, 1.75) and 30+ times (aRR = 1.52; 95 % CI: 1.17, 1.99) vs zero times in the past 30 days and witnessing an overdose in the past six months (aRR = 1.69; 95 % CI: 1.37, 2.08) were positively associated with receiving naloxone in the past six months. In multivariable analyses, being unhoused vs housed (aRR = 0.82; 95 % CI: 0.68, 0.99) was negatively associated with currently owning naloxone. Conclusions: Our study adds to the literature by developing naloxone engagement and re-engagement cascades to identify disparities. Naloxone scale-up should engage populations facing inequitable access, including people of color and those experiencing homelessness.</t>
  </si>
  <si>
    <t>L2012240980     2021-06-04     2021-11-15 | RAYYAN-INCLUSION: {"Carolyn"=&gt;"Excluded"}</t>
  </si>
  <si>
    <t>10.1016/j.drugalcdep.2021.108759</t>
  </si>
  <si>
    <t>buprenorphine;methadone;naloxone;adult;article;Black person;California;Caucasian;demography;detoxification;drug use;female;follow up;Hispanic;human;independent variable;injection drug user;intervention study;interview;male;middle aged;organization;prescription;risk factor;Naloxone;San Francisco</t>
  </si>
  <si>
    <t>rayyan-388371473</t>
  </si>
  <si>
    <t>Markedly poor physical functioning status of people experiencing homelessness admitted to an acute hospital setting</t>
  </si>
  <si>
    <t>Sci Rep</t>
  </si>
  <si>
    <t>2045-2322</t>
  </si>
  <si>
    <t>9911</t>
  </si>
  <si>
    <t>Kiernan, S. and C, NÃ­ Cheallaigh and Murphy, N. and Dowds, J. and Broderick, J.</t>
  </si>
  <si>
    <t>Discipline of Physiotherapy, School of Medicine, Trinity College Dublin, University of Dublin, Dublin, Ireland.     Department of Physiotherapy, St. James's Hospital, Dublin, Ireland.     Department of General Medicine and Infectious Diseases, St James's Hospital, Dublin, Ireland.     School of Medicine, Trinity College Dublin, the University of Dublin, Dublin, Ireland.     Discipline of Physiotherapy, School of Medicine, Trinity College Dublin, University of Dublin, Dublin, Ireland. julie.broderick@tcd.ie.</t>
  </si>
  <si>
    <t>Adults who are homeless experience poor health and frequently require hospital in-patient care but the physical functioning ability of this group is rarely considered. The objective of this study was to evaluate a broad range of physical functioning variables to enable better future planning of targeted health and accommodation services for this group. This cross-sectional, observational study was conducted in a large acute hospital in Dublin, Ireland. A comprehensive ward-based test battery evaluated physical functioning in 65 in-patients registered as homeless with an age range of 23-80Â years. Less than 10% (nâ€‰=â€‰5) wereâ€‰&gt;â€‰70Â years. 58/65 (83%) of participants had mobility limitations and 35/65 (54%) reported at least one fall in the previous six months. Only 25/66 (35%) were able to walk for 6Â min and 20/65 (31%) were able to climb one flight of stairs. 45/63 (70%) of participants were pre-frail or frail. Muscular mass was normal in the majority of participants but grip strength was low. This study revealed hospital in-patients registered as homeless displayed particularly poor physical functioning levels and mobility regardless of age. Health and housing services should address the unmet physical functioning needs of this vulnerable group.</t>
  </si>
  <si>
    <t>2045-2322     Kiernan, S     NÃ­ Cheallaigh, C     Murphy, N     Dowds, J     Broderick, J     Journal Article     Observational Study     England     Sci Rep. 2021 May 10;11(1):9911. doi: 10.1038/s41598-021-88590-0. | RAYYAN-INCLUSION: {"Carolyn"=&gt;"Included"} | RAYYAN-LABELS: Physical functioning,Health care - Use (ED)</t>
  </si>
  <si>
    <t>10.1038/s41598-021-88590-0</t>
  </si>
  <si>
    <t>Accidental Falls/statistics &amp; numerical data;Adult;Aged;Aged, 80 and over;Cross-Sectional Studies;Exercise Test/statistics &amp; numerical data;Female;*Homeless Persons;Hospitalization/*statistics &amp; numerical data;Humans;Ireland;Male;Middle Aged;*Physical Functional Performance;Self Report/*statistics &amp; numerical data;Vulnerable Populations/*statistics &amp; numerical data;Young Adult</t>
  </si>
  <si>
    <t>rayyan-388371478</t>
  </si>
  <si>
    <t>The impact of a Housing First randomized controlled trial on substance use problems among homeless individuals with mental illness</t>
  </si>
  <si>
    <t>24-29</t>
  </si>
  <si>
    <t>Kirst, M. and Zerger, S. and Misir, V. and Hwang, S. and Stergiopoulos, V.</t>
  </si>
  <si>
    <t>St Michaels Hosp, Ctr Res Inner City Hlth, Toronto, ON M5B 1W8, Canada     Toronto Cent Community Care Access Ctr, Toronto, ON M5T 2ZS, Canada     Univ Toronto, Dept Med, Toronto, ON M5G 2C4, Canada     Univ Toronto, Dept Psychiat, Toronto, ON M5T 1R8, Canada</t>
  </si>
  <si>
    <t>Background: There is strong evidence that Housing First interventions are effective in improving housing stability and quality of life among homeless people with mental illness and addictions. However, there is very little evidence on the effectiveness of Housing First in improving substance use-related outcomes in this population. This study uses a randomized control design to examine the effects of scatter-site Housing First on substance use outcomes in a large urban centre. Methods: Substance use outcomes were compared between a Housing First intervention and treatment as usual group in a sample of 575 individuals experiencing homelessness and mental illness, with or without a co-occurring substance use problem, in the At Home/Chez Soi trial in Toronto, Canada. Generalized linear models were used to compare study arms with respect to change in substance use outcomes over time (baseline, 6, 12, 18 and 24 month). Results: At 24 months, participants in the Housing First intervention had significantly greater reductions in number of days experiencing alcohol problems and amount of money spent on alcohol than participants in the Treatment as Usual group. No differences between the study arms in illicit drug outcomes were found at 24 months. Conclusions: These findings show that a Housing First intervention can contribute to reductions in alcohol problems overtime. However, the lack of effect of the intervention on illicit drug problems suggests that individuals experiencing homelessness, mental illness and drug problems may need additional supports to reduce use. Trial Registration: Current controlled trials ISRCTN42520374. (C) 2014 Elsevier Ireland Ltd. All rights reserved.</t>
  </si>
  <si>
    <t>Times Cited in Web of Science Core Collection: 63 Total Times Cited: 63 Cited Reference Count: 30 | RAYYAN-INCLUSION: {"Carolyn"=&gt;"Excluded"}</t>
  </si>
  <si>
    <t>10.1016/j.drugalcdep.2014.10.019</t>
  </si>
  <si>
    <t>Homelessness;Substance use;Mental illness;Housing First;SEVERE ALCOHOL-PROBLEMS;DUAL DIAGNOSIS;HEALTH-CARE;ADULTS;STABILITY;DISORDERS;SERVICES;OUTCOMES;ABUSE;ADDICTION;Mentally Ill Persons</t>
  </si>
  <si>
    <t>rayyan-388371479</t>
  </si>
  <si>
    <t>Eligibility for heroin-assisted treatment (HAT) among people who inject opioids and are living with HIV in a Canadian setting</t>
  </si>
  <si>
    <t>Addict Sci Clin Pract</t>
  </si>
  <si>
    <t>1940-0632 (Print)     1940-0632</t>
  </si>
  <si>
    <t>Klimas, J. and Dong, H. and Fairbairn, N. and SocÃ­as, E. and Barrios, R. and Wood, E. and Kerr, T. and Montaner, J. and Milloy, M. J.</t>
  </si>
  <si>
    <t>British Columbia Centres on Substance Use and Excellence in HIV/AIDS, St. Paul's Hospital, 608-1081 Burrard Street, Vancouver, BC, V6Z 1Y6, Canada.     Department of Medicine, University of British Columbia, St. Paul's Hospital, 608-1081 Burrard Street, Vancouver, BC, V6Z 1Y6, Canada.     School of Medicine, University College Dublin, Health Sciences Centre, Belfield, Dublin 4, Ireland.     British Columbia Centres on Substance Use and Excellence in HIV/AIDS, St. Paul's Hospital, 608-1081 Burrard Street, Vancouver, BC, V6Z 1Y6, Canada. bccsu-mjsm@cfenet.ubc.ca.     Department of Medicine, University of British Columbia, St. Paul's Hospital, 608-1081 Burrard Street, Vancouver, BC, V6Z 1Y6, Canada. bccsu-mjsm@cfenet.ubc.ca.</t>
  </si>
  <si>
    <t>OBJECTIVES: A growing body of evidence supports the effectiveness of injectable diacetylmorphine (i.e., heroin) for individuals with treatment-refractory opioid use disorder. Despite this evidence, and the increasing toll of opioid-associated morbidity and mortality, it remains controversial in some settings. To investigate the possible contribution of heroin-assisted treatment (HAT) to HIV treatment-related outcomes, we sought to estimate the proportion and characteristics of HIV-positive people who inject opioids that might be eligible for HAT in Vancouver, Canada. METHODS: We used data from a prospective cohort of people living with HIV who use illicit drugs in Vancouver, Canada. Using generalized estimating equations (GEE), we assessed the longitudinal relationships between eligibility for HAT, using criteria from previous clinical trials and guidelines, with behavioural, social, and clinical characteristics. RESULTS: Between 2005 and 2014, 478 participants were included in these analyses, contributing 1927 person-years of observation. Of those, 94 (19.7%) met eligibility for HAT at least once during the study period. In a multivariable GEE model, after adjusting for clinical characteristics, being eligible for HAT was positively associated with homelessness, female gender, high-intensity illicit drug use, drug dealing and higher CD4 count. CONCLUSIONS: In our study of HIV-positive people with a history of injection drug use, approximately 20% of participants were eligible for HAT at â‰¥Â 1 follow-up period. Eligibility was linked to risk factors for sub-optimal HIV/AIDS treatment outcomes, such as homelessness and involvement in the local illicit drug trade, suggesting that scaling-up access to HAT might contribute to achieving optimal HIV treatment in this setting.</t>
  </si>
  <si>
    <t>1940-0640     Klimas, Jan     Orcid: 0000-0002-5179-0052     Dong, Huiru     Fairbairn, Nadia     SocÃ­as, Eugenia     Barrios, Rolando     Wood, Evan     Kerr, Thomas     Montaner, Julio     Milloy, M-J     701698/European Commission (BE)/International     U01 DA038886/DA/NIDA NIH HHS/United States     R25 DA033211/DA/NIDA NIH HHS/United States     ELEVATEPD/2014/6/Irish Research Council for Science, Engineering and Technology (IE)/International     U01 DA021525/DA/NIDA NIH HHS/United States     R25 DA037756/DA/NIDA NIH HHS/United States     CAPMC/CIHR/Canada     Journal Article     Research Support, N.I.H., Extramural     Research Support, Non-U.S. Gov't     England     Addict Sci Clin Pract. 2018 Feb 7;13(1):3. doi: 10.1186/s13722-017-0104-y. | RAYYAN-INCLUSION: {"Carolyn"=&gt;"Excluded"}</t>
  </si>
  <si>
    <t>10.1186/s13722-017-0104-y</t>
  </si>
  <si>
    <t>Adult;Analgesics, Opioid/*adverse effects;Canada;Female;HIV Infections/complications/*drug therapy;Heroin/*therapeutic use;Humans;Illicit Drugs/*adverse effects;Middle Aged;Opiate Substitution Treatment/methods;Opioid-Related Disorders/complications/*drug therapy;Prospective Studies;Hiv/aids;Heroin;Illicit drug use;Opioid agonist treatment;Substance-related disorders</t>
  </si>
  <si>
    <t>rayyan-388371480</t>
  </si>
  <si>
    <t>Factors associated with discontinuation of methadone maintenance therapy (MMT) among persons who use alcohol in Vancouver, Canada</t>
  </si>
  <si>
    <t>Drug Alcohol Depend</t>
  </si>
  <si>
    <t>0376-8716 (Print)     0376-8716</t>
  </si>
  <si>
    <t>182-186</t>
  </si>
  <si>
    <t>Klimas, J. and Nosova, E. and SocÃ­as, E. and Nolan, S. and Brar, R. and Hayashi, K. and Milloy, M. J. and Kerr, T. and Wood, E.</t>
  </si>
  <si>
    <t>British Columbia Centres for Substance Use and Excellence in HIV/AIDS, St. Paul's Hospital, 608-1081 Burrard Street, Vancouver, BC V6Z 1Y6 Canada; School of Medicine, University College Dublin, Health Sciences Centre, Belfield, Dublin 4, Ireland; Department of Medicine, University of British Columbia, St. Paul's Hospital, 608-1081 Burrard Street, Vancouver, BC V6Z 1Y6, Canada. Electronic address: jklimas@cfenet.ubc.ca.     British Columbia Centres for Substance Use and Excellence in HIV/AIDS, St. Paul's Hospital, 608-1081 Burrard Street, Vancouver, BC V6Z 1Y6 Canada.     British Columbia Centres for Substance Use and Excellence in HIV/AIDS, St. Paul's Hospital, 608-1081 Burrard Street, Vancouver, BC V6Z 1Y6 Canada; Department of Medicine, University of British Columbia, St. Paul's Hospital, 608-1081 Burrard Street, Vancouver, BC V6Z 1Y6, Canada.     British Columbia Centres for Substance Use and Excellence in HIV/AIDS, St. Paul's Hospital, 608-1081 Burrard Street, Vancouver, BC V6Z 1Y6 Canada; Faculty of Health Sciences, Simon Fraser University, 8888 University Drive, Burnaby, BC V5A 1S6, Canada.</t>
  </si>
  <si>
    <t>BACKGROUND: We sought to examine the factors associated with discontinuation of MMT among persons on methadone who use alcohol. METHODS: We evaluated the impact of drug-related and other factors on discontinuation of MMT among persons enrolled in MMT and who reported any use of alcohol versus those who were enrolled in two community-recruited prospective cohorts of people who use illicit drugs (PWUD). Extended Cox models with time-dependent variables identified factors independently associated with time to first MMT discontinuation. RESULTS: Between December 2005 and 2015, 823 individuals on MMT who also reported using alcohol at least once were included in these analyses. During the study period, 391 (47.5%) discontinued methadone. Daily heroin injection (Adjusted Hazard Ratio [AHR]â€¯=â€¯2.67, 95% Confidence Interval [CI]: 2.10-3.40) and homelessness (AHRâ€¯=â€¯1.42, 95% CI: 1.10-1.83) were positively associated with MMT discontinuation, whereas receiving other concurrent addiction treatment in addition to MMT (AHRâ€¯=â€¯0.07, 95% CI: 0.05-0.08), as well as &gt;60â€¯mg methadone dose (AHRâ€¯=â€¯0.48, 95% CI: 0.39-0.60), Hepatitis C virus seropositivity (AHRâ€¯=â€¯0.65, 95% CI: 0.47-0.90), and HIV seropositivity (AHRâ€¯=â€¯0.72, 95% CI: 0.57-0.91) were negatively associated with MMT discontinuation. Any/heavy alcohol use was not independently associated with MMT discontinuation. CONCLUSIONS: This study reinforces the known risks of continued heroin injection and homelessness for MMT discontinuation among individuals who also consume alcohol and highlights the protective effect of both MMT dose and receipt of concurrent addiction treatment.</t>
  </si>
  <si>
    <t>1879-0046     Klimas, Jan     Nosova, Ekaterina     SocÃ­as, Eugenia     Nolan, Seonaid     Brar, Rupinder     Hayashi, Kanna     Milloy, M-J     Kerr, Thomas     Wood, Evan     R25 DA037756/DA/NIDA NIH HHS/United States     U01 DA021525/DA/NIDA NIH HHS/United States     U01 DA038886/DA/NIDA NIH HHS/United States     MSH-141971/CIHR/Canada     Journal Article     Research Support, N.I.H., Extramural     Research Support, Non-U.S. Gov't     Ireland     Drug Alcohol Depend. 2018 May 1;186:182-186. doi: 10.1016/j.drugalcdep.2018.01.027. Epub 2018 Mar 23. | RAYYAN-INCLUSION: {"Carolyn"=&gt;"Excluded"}</t>
  </si>
  <si>
    <t>10.1016/j.drugalcdep.2018.01.027</t>
  </si>
  <si>
    <t>Adult;Alcohol Drinking/adverse effects/*epidemiology;British Columbia/epidemiology;Cohort Studies;Female;Heroin Dependence/*drug therapy/*epidemiology;Humans;Male;Methadone/*administration &amp; dosage;Middle Aged;Opiate Substitution Treatment/methods/*trends;Prospective Studies;Substance-Related Disorders/drug therapy/epidemiology;Withholding Treatment/*trends;Alcohol;Methadone;Substance-Related disorders;Treatment outcomes</t>
  </si>
  <si>
    <t>rayyan-388371481</t>
  </si>
  <si>
    <t>Impact of a strengths-based case management intervention on HIV viral load among people who use drugs in Oakland, California</t>
  </si>
  <si>
    <t>e109-e110</t>
  </si>
  <si>
    <t>Kral, A. and Comfort, M. L. and Powers, C. and Cheng, H. and Lopez, A. and Lambdin, B. and Lorvick, J.</t>
  </si>
  <si>
    <t>https://www.embase.com/search/results?subaction=viewrecord&amp;id=L618520562&amp;from=export     http://dx.doi.org/10.1016/j.drugalcdep.2016.08.306</t>
  </si>
  <si>
    <t>A. Kral, RTI International, San Francisco, CA, United States</t>
  </si>
  <si>
    <t>Aims: As part of NIDA's Seek, Test, Treat, and Retain multisite initiative, we sought to evaluate whether a strengths-based case management intervention called Project Bridge Oakland (PBO) would help reduce HIV viral load for people who inject drugs (PWID) or smoke crack (PWSC) over a 2.5 year period. Methods: PWID and PWSC (N= 2424) were recruited in Oakland using targeted sampling methods from 2011 to 2013. HIV antibody positive participants who were not engaged in HIV care were enrolled in PBO intervention (n = 19) and compared to HIV antibody positive participants who were already engaged in HIV care (n = 29). All participants underwent blood draw for HIV viral load testing and a brief survey quarterly for 2.5 years. PBO involved a social worker and medical doctor using strengths-based case management principles to help link participants to continual HIV care, including advocating for HIV care as participants went in and out of jail. We used GEE repeated measures analysis of log-transformed HIV viral load to evaluate the relationship between viral load during follow-up and study arm. Because of the small sample size, we set the p-value cut-off at 0.10 for statistical significance a priori. Results: 63% of participants were male, 27% were female, and 10% were transgendered. 6% were 18-30 years old and 35% were 50 years old or older. 21% had injected drugs in the past 6 months. 67% were homeless. There was more reduction in log-transformed HIV viral load value since enrollment in the study for PBO participants than comparison participants (p = 0.0575). Conclusions: In this small quasi-experimental trial of HIV positive people who use drugs, enrollment in a strengths-based case management intervention appears to lower HIV viral load as compared to people in usual HIV care. PBO should be tested in a larger, multi-site RCT and may be useful for management of other infectious diseases like viral hepatitis.</t>
  </si>
  <si>
    <t>L618520562     2017-10-06 | RAYYAN-INCLUSION: {"Carolyn"=&gt;"Excluded"}</t>
  </si>
  <si>
    <t>10.1016/j.drugalcdep.2016.08.306</t>
  </si>
  <si>
    <t>Human immunodeficiency virus antibody;adult;blood;California;case management;clinical trial;communicable disease;controlled clinical trial;controlled study;female;follow up;hepatitis;human;Human immunodeficiency virus;major clinical study;male;middle aged;nonhuman;physician;sample size;smoke;social worker;statistical significance;viral load testing;Viral Load;Case Management</t>
  </si>
  <si>
    <t>rayyan-388371482</t>
  </si>
  <si>
    <t>The quest to extend health services to vulnerable substance users in Rio de Janeiro, Brazil in the context of an unfolding economic crisis</t>
  </si>
  <si>
    <t>e110</t>
  </si>
  <si>
    <t>Krawczyk, N. and Kerrigan, D. and Bastos, F. I.</t>
  </si>
  <si>
    <t>https://www.embase.com/search/results?subaction=viewrecord&amp;id=L618520571&amp;from=export     http://dx.doi.org/10.1016/j.drugalcdep.2016.08.307</t>
  </si>
  <si>
    <t>N. Krawczyk, ICICT, Oswaldo Cruz Foundation, Rio de Janeiro, Brazil</t>
  </si>
  <si>
    <t>Aims: Calls to address rising crack-cocaine use in Brazil among homeless and street-frequenting populations who are in urgent need of health services have questioned the capacity of the Brazilian Unified Health System to attend to the nation's most marginalized citizens. In recent years, Brazil's federal government has launched several actions to increase public health services for drug users yet many obstacles hindering accessibility and effectiveness of such services remain. Somewhat paradoxically, these new policies have been implemented in the context of shrinking budgets and a growing economic crisis: The combination of expanding services for a population of poor and largely stigmatized drug users while cutting other essential government programs tends to elicit harsh political controversies and criticism from citizens. Precisely in consequence of such prospects, this paper aims to document the current deficiencies marginalized drug users face in accessing health services and their risk of worsening as the economic crisis leads to further cutbacks. Using Rio de Janeiro as a case study, we focus on two primary issues. First, the bureaucratic complexity of Brazil's network of public health services, and secondly, the pervading stigma that perpetuates mistrust, marginality and bars vulnerable citizens from official structures and services. Conclusions: Abandoning the initial efforts that have been implemented would be risking a return to the exclusionary discourse that has maintained vulnerable citizens at the margins of public structures, destroying the chance to offer such populations humane and urgently needed treatment and care.</t>
  </si>
  <si>
    <t>L618520571     2017-10-06 | RAYYAN-INCLUSION: {"Carolyn"=&gt;"Excluded"}</t>
  </si>
  <si>
    <t>10.1016/j.drugalcdep.2016.08.307</t>
  </si>
  <si>
    <t>Brazil;human;public health service;stigma;Health Services</t>
  </si>
  <si>
    <t>rayyan-388371483</t>
  </si>
  <si>
    <t>European clinical practice recommendations on opioids for chronic noncancer pain â€“ Part 2: Special situations*</t>
  </si>
  <si>
    <t>European Journal of Pain (United Kingdom)</t>
  </si>
  <si>
    <t>1532-2149     1090-3801</t>
  </si>
  <si>
    <t>969-985</t>
  </si>
  <si>
    <t>KrÄ_x008d_evski Å kvarÄ_x008d_, N. and Morlion, B. and Vowles, K. E. and Bannister, K. and Buchsner, E. and Casale, R. and Chenot, J. F. and Chumbley, G. and Drewes, A. M. and Dom, G. and Jutila, L. and O'Brien, T. and Pogatzki-Zahn, E. and Rakusa, M. and Suarezâ€“Serrano, C. and TÃ¶lle, T. and HÃ¤user, W.</t>
  </si>
  <si>
    <t>https://www.embase.com/search/results?subaction=viewrecord&amp;id=L2010638655&amp;from=export     http://dx.doi.org/10.1002/ejp.1744</t>
  </si>
  <si>
    <t>W. HÃ¤user, Department Internal Medicine 1, SaarbrÃ¼cken, Germany     W. HÃ¤user, Department of Psychosomatic Medicine and Psychotherapy, Technische UniversitÃ¤t MÃ¼nchen, Munich, Germany</t>
  </si>
  <si>
    <t>Background: Opioid use for chronic non-cancer pain (CNCP) is under debate. In the absence of pan-European guidance on this issue, a position paper was commissioned by the European Pain Federation (EFIC). Methods: The clinical practice recommendations were developed by eight scientific societies and one patient self-help organization under the coordination of EFIC. A systematic literature search in MEDLINE (up until January 2020) was performed.Â Two categories of guidance are given: Evidence-based recommendations (supported by evidence from systematic reviews of randomized controlled trials or of observational studies) and Good Clinical Practice (GCP) statements (supported either by indirect evidence or by case-series, caseâ€“control studies and clinical experience). The GRADE system was applied to move from evidence to recommendations. The recommendations and GCP statements were developed by a multiprofessional task force (including nursing, service users, physicians, physiotherapy and psychology) andÂ formal multistep procedures to reach a set of consensus recommendations. The clinical practice recommendations were reviewed by five external reviewers from North America and Europe and were also posted for public comment. Results: The European Clinical Practice Recommendations give guidance for combination with other medications, the management of frequent (e.g. nausea, constipation) and rare (e.g. hyperalgesia) side effects, for special clinical populations (e.g. children and adolescents, pregnancy) and for special situations (e.g. liver cirrhosis). Conclusion: If a trial with opioids for chronic noncancer pain is conducted, detailed knowledge and experience are needed to adapt the opioid treatment to a special patient group and/or clinical situation and to manage side effects effectively. Significance: If a trial with opioids for chronic noncancer pain is conducted, detailed knowledge and experience are needed to adapt the opioid treatment to a special patient group and/or clinical situation and to manage side effects effectively. A collaboration of medical specialties and of all health care professionals is needed for some special populations and clinical situations.</t>
  </si>
  <si>
    <t>L2010638655     2021-03-10     2021-06-29 | RAYYAN-INCLUSION: {"Carolyn"=&gt;"Excluded"}</t>
  </si>
  <si>
    <t>10.1002/ejp.1744</t>
  </si>
  <si>
    <t>transdermal patch;antidepressant agent;antiemetic agent;benzodiazepine derivative;calcium channel blocking agent;fentanyl;gabapentinoid;laxative;methadone;neuroleptic agent;opiate;oxycodone;tapentadol;tramadol;unclassified drug;adult;adverse drug reaction;anticholinergic syndrome;article;breast feeding;central nervous system depression;chronic non cancer pain;chronic pain;clinical practice;cohort analysis;combination drug therapy;comorbidity;constipation;current opioid misuse measure;death;degenerative disease;disease classification;disease severity;drug dependence;drug intoxication;drug potentiation;DSM-5;evidence based practice;female;good clinical practice;homeless person;human;hypogonadism;liver cirrhosis;male;Medline;mood disorder;nausea and vomiting;neonatal abstinence syndrome;opiate addiction;opioid induced hyperalgesia;pain;pain intensity;pain severity;pregnancy;priority journal;prisoner;prophylaxis;pruritus;respiration depression;senescence;serotonin syndrome;short bowel syndrome;sleep disordered breathing;suicidal ideation;systematic review;treatment contraindication;treatment indication;urine retention;vulnerable population;Analgesics, Opioid</t>
  </si>
  <si>
    <t>rayyan-388371484</t>
  </si>
  <si>
    <t>Designing for Growth and Development - A co-designed course for homeless people</t>
  </si>
  <si>
    <t>Kroll, T. and Frazer, K.</t>
  </si>
  <si>
    <t>Univ Coll Dublin, Sch Nursing Midwifery &amp; Hlth Syst, Dublin, Ireland</t>
  </si>
  <si>
    <t>Times Cited in Web of Science Core Collection: 0 Total Times Cited: 0 Cited Reference Count: 0 | RAYYAN-INCLUSION: {"Carolyn"=&gt;"Excluded"} | RAYYAN-EXCLUSION-REASONS: wrong topic (course evaluation)</t>
  </si>
  <si>
    <t>rayyan-388371485</t>
  </si>
  <si>
    <t>A systematic scoping review mapping the current evidence of design thinking interventions for homeless populations</t>
  </si>
  <si>
    <t>S155</t>
  </si>
  <si>
    <t>Lacey, E. and Kroll, T. and Adarkwa, C. and Chaturvedi, A. and Frazer, K.</t>
  </si>
  <si>
    <t>https://www.embase.com/search/results?subaction=viewrecord&amp;id=L636025764&amp;from=export     http://dx.doi.org/10.1007/s11845-021-02718-9</t>
  </si>
  <si>
    <t>E. Lacey, UCD School of Medicine, University College Dublin, Belfield, Dublin 4, Ireland</t>
  </si>
  <si>
    <t>Homelessness is not only a housing issue, it is a complex public health issue resulting in poorer outcomes for health and wellbeing1. To date few solutions for homelessness include the input from key stakeholders (i.e. those who are homeless). Due to the multifaceted impact of homelessness, a systems lens is required to seek solutions. Design thinking or 'human-centred' approaches prioritize collaborative working and valuing user needs2 and feedback. This review considered the current evidence base for the use of design thinking interventions to address homelessness. A systematic scoping review of five databases (Pubmed, ASSIA, CINAHL, EMBASE, PsycInfo) and grey databases (Open Grey and Google Scholar) was completed. The titles and abstracts of 1874 articles were independently screened by two reviewers using Covidence software and full-text screening of 103 papers was achieved. In total we include 9 studies for data extraction and a narrative review of emergent evidence is reported. Evidence from four countries: USA (5); Australia (2); Canada (1) and South Africa (1) was identified. Of the nine studies included, design thinking interventions were adopted for health, housing and employment solutions and included different population groups namely homeless families, youths and adults. Described interventions present evidence from early engagement of users to production of low fidelity prototyping with positive outcomes. Design thinking processes offer inclusive and collaborative methods2. Preliminary evidence from this review confirms the importance of engaging the experience of users i.e.'homeless populations' in seeking and developing solutions to empower and support their pathways out of homelessness.</t>
  </si>
  <si>
    <t>L636025764     2021-09-24 | RAYYAN-INCLUSION: {"Carolyn"=&gt;"Excluded"} | RAYYAN-EXCLUSION-REASONS: Systematic Review (studies included individually)</t>
  </si>
  <si>
    <t>adolescent;adult;Australia;Canada;Cinahl;conference abstract;data extraction;Embase;employment;female;homeless person;housing;human;human experiment;juvenile;male;Medline;narrative;population group;PsycINFO;search engine;software;South Africa;thinking;Thinking</t>
  </si>
  <si>
    <t>rayyan-388371486</t>
  </si>
  <si>
    <t>Initiation into prescription opioid injection and associated trends in heroin use among people who use illicit drugs</t>
  </si>
  <si>
    <t>73-79</t>
  </si>
  <si>
    <t>Lake, S. and Milloy, M. J. and Dong, H. and Hayashi, K. and Wood, E. and Kerr, T. and DeBeck, K.</t>
  </si>
  <si>
    <t>https://www.embase.com/search/results?subaction=viewrecord&amp;id=L612845346&amp;from=export     http://dx.doi.org/10.1016/j.drugalcdep.2016.10.017</t>
  </si>
  <si>
    <t>K. DeBeck, Urban Health Research Initiative B.C. Centre for Excellence in HIV/AIDS St. Paul's Hospital, 608-1081 Burrard Street, Vancouver, BC, Canada</t>
  </si>
  <si>
    <t>Objectives Prescription opioid (PO) injection among people who use illicit drugs (PWUD) is an ongoing concern, yet little is known about drug use trajectories associated with initiating PO injection, including potential associations with heroin use. This study aimed to identify predictors of PO injection initiation among PWUD, and examine trends in heroin use before and after initiating PO injection. Methods Data were merged from three cohorts of PWUD recruited between September 2005 and November 2015. Predictors of PO injection initiation were identified using extended Cox regression models. Trends in heroin use pre- and post-initiation were examined with McNemar's test and compared to matched controls with linear growth curve models. Results Among 1580 participants, 247 initiated PO injection yielding an incidence density of 3.9 (95% Confidence Interval [CI]: 3.4â€“4.4) per 100 person-years. In a multivariable analysis, independent predictors of PO injection initiation included heroin injection (Adjusted Hazard Ratio [AHR] = 4.39, 95% CI: 3.24â€“5.95) and non-injection PO use (AHR = 1.99, 95% CI: 1.25â€“3.17). In a sub-analysis, compared to matched controls, PO injection corresponded with elevated heroin use post-initiation (p â‰¤ 0.05). Discussion In this study, heroin use and non-injection PO use strongly predicted PO injection initiation. Those who initiated PO injecting had elevated heroin use patterns post-initiation compared to controls. These findings suggest that transitioning to PO injection does not appear to be a substitute for heroin use among PWUD. These findings highlight the importance of addressing PO injection in harm reduction and treatment settings.</t>
  </si>
  <si>
    <t>L612845346     2016-11-02     2016-11-14 | RAYYAN-INCLUSION: {"Carolyn"=&gt;"Excluded"}</t>
  </si>
  <si>
    <t>10.1016/j.drugalcdep.2016.10.017</t>
  </si>
  <si>
    <t>cannabis;codeine;diamorphine;fentanyl;hydrocodone bitartrate plus paracetamol;hydromorphone;illicit drug;methamphetamine;morphine;opiate;oxycodone;pentazocine;pethidine;prescription opioid;unclassified drug;adult;alcohol consumption;article;blood sampling;Canada;Caucasian;cohort analysis;controlled study;education;environmental factor;female;harm reduction;hazard ratio;heroin dependence;homelessness;human;incidence;major clinical study;male;opiate addiction;predictor variable;prescription;priority journal;prisoner;prospective study;sex difference;sexual abuse;social aspect;suicide attempt;trend study;United States;Prescriptions</t>
  </si>
  <si>
    <t>rayyan-388371488</t>
  </si>
  <si>
    <t>Development of HepFriend: A community hepatitis C peer support model</t>
  </si>
  <si>
    <t>Journal of Viral Hepatitis</t>
  </si>
  <si>
    <t>1365-2893</t>
  </si>
  <si>
    <t>173</t>
  </si>
  <si>
    <t>Lambert, J. S. and McHugh, T. and Perry, N. and Murphy, L. and Mantoy-Meade, P. and Walsh, J.</t>
  </si>
  <si>
    <t>https://www.embase.com/search/results?subaction=viewrecord&amp;id=L622934828&amp;from=export     http://dx.doi.org/10.1111/jvh.246_12923</t>
  </si>
  <si>
    <t>J.S. Lambert, Infectious Diseases, Mater Misericordiae University Hospital, Dublin, Ireland</t>
  </si>
  <si>
    <t>Background and Aims: Peer support models are thought to be effective in engaging hard to reach individuals with Hepatitis C (HCV). However, whilst peer support is used on an 'ad hoc' basis by homeless and addiction community based services there is an urgent need to develop an evidence based peer support model to enhance access to the HCV care Pathway to ensure that those with the most significant disease are supported to get appropriate care &amp; treatment Method: A community consultation process was initiated by the HepCare team and representation was sought from organisations with expertise in the needs of this particular cohort, in particular input from those with a lived experience of HCV. Through community collaboration &amp; partnership a Peer Support model was developed between the study team &amp; three key organisations along with a welcome commitment to deliver a twelve month pilot project in the community. Each organisation has nominated four HepFriend peer workers with a lived experience of HCV to volunteer on the project during the pilot phase, this gives a collective number of twelve HepFriend peer workers. Each peer will work with up to ten individuals giving capacity to work with one hun-dred and twenty individuals over the course of the pilot. The types of intervention carried out by the volunteers include support and information on the HCV care pathway; peer facilitated referral and attendance at clinical appointment if required. Peers received a 2 day training programme and certification upon completion. To date we have a number of instructive case reports to illustrate the value of the peer support intervention. In anticipation of the completed analysis of this project please see case report highlighted below. Results: On first hospital visit, following three DNA's (did not at-tend) Mary (37 years) tested 58 kPa on transient elastography exam with evidence of Child-Pugh B with significant clinical manifestations of liver disease. Mary was assigned a peer worker to ensure adherence to follow up and treatment. Mary was started on treatment within two weeks of her initial appointment and was supported by her peer worker to attend eight clinical appointments and successfully complete treatment and cure over a twelve week treatment duration. Conclusion: Any planned intervention for HCV must engage many services and not just focus on treatment alone, making peer support a particularly important element in working with this vulnerable population.</t>
  </si>
  <si>
    <t>L622934828     2018-07-12 | RAYYAN-INCLUSION: {"Carolyn"=&gt;"Excluded"} | RAYYAN-EXCLUSION-REASONS: No full text available</t>
  </si>
  <si>
    <t>10.1111/jvh.246_12923</t>
  </si>
  <si>
    <t>addiction;adult;animal experiment;animal model;anticipation;certification;Child Pugh score;conference abstract;female;follow up;hepatitis C;nonhuman;organization;patient referral;peer group;personal experience;training;transient elastography;treatment duration;volunteer;vulnerable population;worker</t>
  </si>
  <si>
    <t>rayyan-388371489</t>
  </si>
  <si>
    <t>Development of hepfriend; a dublin community hepatitis c peer support model</t>
  </si>
  <si>
    <t>Lambert, John Shearer and McHugh, Tina and Perry, Nicola and Murphy, Lar and Walsh, Julie and Mantoy-Meade, Passerose and Van Hout, Marie Claire and Cullen, Walter</t>
  </si>
  <si>
    <t>https://ucd.idm.oclc.org/login?url=https://search.ebscohost.com/login.aspx?direct=true&amp;db=a9h&amp;AN=138001856&amp;site=ehost-live&amp;scope=site</t>
  </si>
  <si>
    <t>Introduction: Peer support models are thought to be effective in engaging hard to reach individuals with Hepatitis C. However, in Ireland whilst peer support is used on an 'ad hoc' basis by homeless and addiction specific community based services there is an urgent need to develop an evidence based peer support model to enhance access to the HCV care Pathway to ensure that those with the most significant disease are supported to get appropriate care &amp; treatment Theory/Method: A community consultation process was initiated by the HepCare Europe team and representation was sought from organisations with expertise in the needs of this particular cohort, in particular input from those with a lived experience of HCV. Through community collaboration &amp; partnership a HepFriend Peer Support model for Dublin was developed between HepCare Europe &amp; three key organisations along with a welcome commitment to deliver a twelve month pilot project in the community. Each organisation has nominated four HepFriend peer workers with a lived experience of HCV to volunteer on the project during the pilot phase; this gives a collective number of twelve HepFriend peer workers. Each peer will work with up to ten individuals giving capacity to work with one hundred and twenty individuals over the course of the pilot. The types of intervention carried out by the volunteers include support and information on the HCV care pathway; peer facilitated referral and attendance at clinical appointment if required. Peers received a 2 day training programme and certification through the Mater Misercordiae University Hospital in Dublin. To date we have a number of instructive case reports to illustrate the value of the peer support intervention. In anticipation of the completed analysis of this project please see case report highlighted below. Results: On first hospital visit, following three DNA's did not attend Mary 37 years tested 58 kPa on transient elastography exam with evidence of Child-Pugh B with significant clinical manifestations of liver disease. Mary was assigned a peer worker to ensure adherence to follow up and treatment. Mary was started on treatment within two weeks of her initial appointment and was supported by her peer worker to attend eight clinical appointments and successfully complete treatment and cure over twelve week treatment duration. Conclusion: Any planned intervention for HCV must engage many services and not just focus on treatment alone, making peer support a particularly important element in working with this vulnerable population. Lessons learned:This study suggests that peer support can enhance access and support individuals to navigate the HCV care Pathway. Limitations: Community based organisations have limited financial resources to implement peer support programmes Suggestions for future research: Scale up of HCV peer support model to ensure that those with the most significant disease are supported to get appropriate care &amp; treatment. [ABSTRACT FROM AUTHOR]     Copyright of International Journal of Integrated Care (IJIC) is the property of Ubiquity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</si>
  <si>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Lambert, John Shearer 1 McHugh, Tina 1 Perry, Nicola 2 Murphy, Lar 2 Walsh, Julie 3 Mantoy-Meade, Passerose 4 Van Hout, Marie Claire 5 Cullen, Walter 6; Affiliation: 1: Mater Misericordiae University Hospital, University College Dublin, Ireland 2: Community Response, Alcohol and Liver Service Dublin, Ireland 3: Coolmine Therapeutic Community, Dublin, Ireland 4: Chrysalis Community Drug Project, Dublin Ireland 5: Institute of Public Health ,John Moore's University, Liverpool, United Kingdom 6: School of Medicine, University College Dublin, Ireland; Source Info: 2018 Supplement2, Vol. 18, p1; Subject Term: COMMUNITIES; Subject Term: DUBLIN (Ireland : County); Subject Term: IRELAND; Author-Supplied Keyword: Addiction; Author-Supplied Keyword: Cure; Author-Supplied Keyword: HCV; Author-Supplied Keyword: Homeless; Author-Supplied Keyword: Peer; Number of Pages: 2p; Document Type: Article | RAYYAN-INCLUSION: {"Carolyn"=&gt;"Excluded"}</t>
  </si>
  <si>
    <t>10.5334/ijic.s2368</t>
  </si>
  <si>
    <t>COMMUNITIES;DUBLIN (Ireland : County);IRELAND;Addiction;Cure;HCV;Homeless;Peer</t>
  </si>
  <si>
    <t>rayyan-388371477</t>
  </si>
  <si>
    <t>Successful application of a cross-sectoral integrated care approach to addiction and homeless services - the experience from Southern Ireland</t>
  </si>
  <si>
    <t>Kirby, Joe Edward and Kitching, Aileen and Lane, David and O'Connor, Aileen and Russell, Francis and Loughry, Rebecca and Coughlan, Eoin and Gibney, Kate</t>
  </si>
  <si>
    <t>https://ucd.idm.oclc.org/login?url=https://search.ebscohost.com/login.aspx?direct=true&amp;db=a9h&amp;AN=131981015&amp;site=ehost-live&amp;scope=site</t>
  </si>
  <si>
    <t>An introduction: (comprising context and problem statement) The 2010 Irish National Drug Rehabilitation Framework advocated an integrated and coordinated care approach to drug rehabilitation in Ireland, providing guidelines around standardised protocols (screening, assessments, care-planning, case-management) within the addiction services, then largely absent nationally. Short description of practice change implemented: In the absence of consistent practice across the region where numerous screening tools, assessments and care-planning processes were being used in an ad-hoc manner, a standardised system of case-management and careplanning was implemented. Aim and theory of change: This initiative aimed to: (i) provide a continuum of care for service users across all addiction and homeless services across Southern Ireland and (ii) enable cooperative interagency working. Targeted population and stakeholders: Substance misusers Homeless Prisoners Irish Traveller Community Key stakeholders included statutory, community and voluntary organisations. Timeline: Since 2011, a 4-phased approach was taken: (i) exploration, planning and resourcing, (ii) implementing, (iii) operationalising, and (iv) business-as-usual (embedding), creating an integrated rehabilitation pathway. A regional case-management manual to support the process was adapted from the National framework, and in 2014, a joint assessment developed which satisfied both addiction and homeless sectors. Training was delivered to 190 frontline staff and 40 managers (28 agencies representing 75 diverse services). Highlights: (innovation, Impact and outcomes) This is the only region in Ireland to have integrated both addiction and homeless services inclusive of an Irish Prison. Co-ordinated shared care between services has resulted in a better quality service and enhanced access to health services for a hard to reach cohort of the population. Outcomes: reduced duplication of screening and assessment reduced assessment waiting times decentralisation of assessments from statutory clinics to the wider community Comments on sustainability: We designed a comprehensive implementation plan, reviewed iteratively by a multi-disciplinary team which represents the sectors described herein. This ensures fidelity to the integrated care framework. This consultation process continually informs how best to respond to successes and challenges in order to ensure sustainability. Comments on transferability: The continued work on this initiative provides a guiding framework that can be replicated in other regions and sectors. The pre- and postimplementation strategy employed to-date has proven to work with a heterogeneous population. Conclusions: (comprising key findings) To date this initiative has provided an integrated and coordinated care approach across two sectors inclusive of an Irish Prison. Integrated care across statutory, community and voluntary organisations has now been established in the region. [ABSTRACT FROM AUTHOR]     Copyright of International Journal of Integrated Care (IJIC) is the property of Ubiquity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</si>
  <si>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Kirby, Joe Edward 1 Kitching, Aileen 1 Lane, David 1 O'Connor, Aileen 2 Russell, Francis 3 Loughry, Rebecca 1 Coughlan, Eoin 4 Gibney, Kate 1; Affiliation: 1: Health Service Executive (Ireland), Ireland 2: Local Authority - Cork City Council, Ireland 3: Irish Prison Service - Cork Prison, Ireland 4: Southern Regional Drug &amp; Alcohol Task Force, Ireland; Source Info: 2017 Supplement, Vol. 17, p1; Subject Term: INTEGRATED health care delivery; Subject Term: SERVICES for homeless people; Subject Term: SUBSTANCE abuse treatment; Author-Supplied Keyword: case management; Author-Supplied Keyword: community; Author-Supplied Keyword: cross sectoral; Author-Supplied Keyword: interagency; Author-Supplied Keyword: marginalised groups; NAICS/Industry Codes: 621420 Outpatient Mental Health and Substance Abuse Centers; NAICS/Industry Codes: 622210 Psychiatric and Substance Abuse Hospitals; Number of Pages: 2p; Document Type: Abstract | RAYYAN-INCLUSION: {"Carolyn"=&gt;"Included"} | RAYYAN-LABELS: Conference Abstract,Health care - Quality</t>
  </si>
  <si>
    <t>10.5334/ijic.3708</t>
  </si>
  <si>
    <t>INTEGRATED health care delivery;SERVICES for homeless people;SUBSTANCE abuse treatment;case management;community;cross sectoral;interagency;marginalised groups;Ireland</t>
  </si>
  <si>
    <t>rayyan-388371492</t>
  </si>
  <si>
    <t>The Dublin hepcheck study: Community based testing of HCV by point of care oraquickÂ® HCV saliva test in homeless populations</t>
  </si>
  <si>
    <t>1600-0641</t>
  </si>
  <si>
    <t>S726</t>
  </si>
  <si>
    <t>Lambert, J. S. and Murphy, C. and O'Carroll, A. and Farrell, J. and Patel, A. and Avramovic, G. and Cullen, W. and NÃ­ Cheallaigh, C.</t>
  </si>
  <si>
    <t>https://www.embase.com/search/results?subaction=viewrecord&amp;id=L72305668&amp;from=export</t>
  </si>
  <si>
    <t>J.S. Lambert, Mater Misericordiae University Hospital, Dublin, Ireland</t>
  </si>
  <si>
    <t>Background and Aims: Research previously undertaken identifies rates of HCV amongst homeless remains largely unknown. Due to increased risk taking behaviour, including injecting drugs and sharing equipment, there is a significant risk for transmission of Blood Borne Viruses (BBVs) predominantly through parenteral contact. Study Objective: to establish the effectiveness of intensified screening and support for Hepatitis C (HCV) in individuals attending homeless services in Dublin. Methods: Target Population: a cohort of homeless people accessing the Safetynet primary healthcare services in Dublin, Ireland Testing of this target population using the OraQuickÂ® Quantitative: audit of treatment outcomes in HCV positive patients identified during the screening process Qualitative: interviews with selected patients exploring the reasons they were lost to follow up after initial diagnosis Providing referral to specialty service with enhanced support including a community key worker linkage to secondary care Results: To date 460 have been screened for Hepatitis C, of whom 26% (n = 124) tested HCV positive, 9.60% (n = 12) represented new diagnoses, and 112 previously diagnosed but lost to follow up and/ or not successfully referred to specialty services. 72% were male, 28% female, 23% reported previous injecting drug use (IDU), 15% current IDU. 40 patients were referred for assessment to ID/hepatology services to assess suitability for HCV treatment. To date only 6 have attended despite key worker support. 45% (n = 18) of those referred have not attended. Reasons include active IDU -33% (n = 6), fear of biopsy and side effects of interferon treatment 16.6% (n = 3), inability to keep appointments because of chaotic lives from homelessness and staying in emergency accommodation 16.6% (n = 3), alcohol use 16.6% (n = 3), mental health issues 5.5% (n = 1), and incarceration 11% (n = 2). Conclusions: Opportunistic community based screening interventions such as oral HCV testing in Dublin have identified that 26% of the homeless population are HCV positive, most (90%) previously diagnosed but not accessing further evaluation and treatment. An immediate referral, even with enhanced services, failed to get this population to attend secondary services. A new paradigm of education, community assessment and community based â€œshared careâ€_x009d_ treatment must be developed if we aim to allow this â€œvulnerable populationâ€_x009d_ of homeless people to access curative treatments with the new interferon free direct acting HCV antivirals.</t>
  </si>
  <si>
    <t>L72305668     2016-06-29 | RAYYAN-INCLUSION: {"Carolyn"=&gt;"Included"} | RAYYAN-LABELS: Conference Abstract,Health care - Access (Hep C),Infectious Diseases - Hep/HCV</t>
  </si>
  <si>
    <t>interferon;antivirus agent;liver;saliva;population;European;hepatitis C rapid test;community;human;screening;patient;follow up;hepatitis C;diagnosis;worker;clinical audit;mental health;alcohol consumption;high risk behavior;Ireland;homelessness;health service;side effect;biopsy;primary health care;fear;drug use;emergency;accommodation;secondary health care;virus;education;community assessment;blood;interview;male;female;vulnerable population;treatment outcome;risk;Saliva</t>
  </si>
  <si>
    <t>rayyan-388371493</t>
  </si>
  <si>
    <t>'HepCheck Dublin': an intensified hepatitis C screening programme in a homeless population demonstrates the need for alternative models of care</t>
  </si>
  <si>
    <t>128</t>
  </si>
  <si>
    <t>Lambert, J. S. and Murtagh, R. and Menezes, D. and O'Carroll, A. and Murphy, C. and Cullen, W. and McHugh, T. and Avramovic, G. and Tinago, W. and Van Hout, M. C.</t>
  </si>
  <si>
    <t>Infectious Diseases Department, Mater Misericordiae University Hospital, Dublin, Ireland. jlambert@mater.ie.     UCD School of Medicine, University College Dublin, Dublin, Ireland. jlambert@mater.ie.     Department of Infectious Diseases, Catherine McAuley Centre, 21 Nelson Street, Phibsborough, Dublin 7, Dublin, Ireland. jlambert@mater.ie.     UCD School of Medicine, University College Dublin, Dublin, Ireland.     University College London, London, UK.     Safetynet Primary Care Network, Dublin, Ireland.     Mater Misericordiae University Hospital, Dublin, Ireland.     Public Health Institute, Liverpool John Moores University, Liverpool, L32ET, UK.</t>
  </si>
  <si>
    <t>BACKGROUND: Hepatitis C virus (HCV) is one of the main causes of chronic liver disease worldwide. Prevalence of HCV in homeless populations ranges from 3.9 to 36.2%. The HepCheck study sought to investigate and establish the characterisation of HCV burden among individuals who attended an intensified screening programme for HCV in homeless services in Dublin, Ireland. METHODS: The HepCheck study was conducted as part of a larger European wide initiative called HepCare Europe. The study consisted of three phases; 1) all subjects completed a short survey and were offered a rapid oral HCV test; 2) a convenience sample of HCV positive participants from phase 1 were selected to complete a survey on health and social risk factors and 3) subjects were tracked along the referral pathway to identify whether they were referred to a specialist clinic, attended the specialist clinic, were assessed for cirrhosis by transient elastography (Fibroscan) and were treated for HCV. RESULTS: Five hundred ninety-seven individuals were offered HCV screening, 73% were male and 63% reported having had a previous HCV screening. We screened 538 (90%) of those offered screening, with 37% testing positive. Among those who tested positive, 112 (56%) were 'new positives' and 44% were 'known positives'. Undiagnosed HCV was prevalent in 19% of the study sample. Active past 30-day drug use was common, along with attendance for drug treatment. Unstable accommodation was the most common barrier to attending specialist appointments and accessing treatment. Depression and anxiety, dental problems and respiratory conditions were common reported health problems. Forty-six subjects were referred to specialised services and two subjects completed HCV treatment. CONCLUSIONS: This study demonstrates that the current hospital-based model of care is inadequate in addressing the specific needs of a homeless population and emphasises the need for a community-based treatment approach. Findings are intended to inform HepCare Europe in their development of a community-based model of care in order to engage with homeless individuals with multiple co-morbidities including substance abuse, who are affected by or infected with HCV.</t>
  </si>
  <si>
    <t>1471-2334     Lambert, John S     Orcid: 0000-0001-5404-2415     Murtagh, Ross     Menezes, Dee     O'Carroll, Austin     Murphy, Carol     Cullen, Walter     McHugh, Tina     Avramovic, Gordana     Tinago, Willard     Van Hout, Marie Claire     Journal Article     England     BMC Infect Dis. 2019 Feb 7;19(1):128. doi: 10.1186/s12879-019-3748-2. | RAYYAN-INCLUSION: {"Carolyn"=&gt;"Included"} | RAYYAN-LABELS: Health care - Quality (Hep C)</t>
  </si>
  <si>
    <t>10.1186/s12879-019-3748-2</t>
  </si>
  <si>
    <t>Adult;Delivery of Health Care/*methods;Europe;Female;Hepacivirus/immunology;Hepatitis C/*diagnosis/epidemiology;Hepatitis C Antibodies/blood;Hepatitis C Antigens/blood;*Homeless Persons;Humans;Ireland/epidemiology;Male;Mass Screening;Prevalence;Surveys and Questionnaires;Hcv;Hepatitis C virus;homeless;Misericordiae University Hospital, Dublin, Ireland (reference number:;1/378/1656). All participants in the study provided written informed consent.;CONSENT FOR PUBLICATION: Not applicable. COMPETING INTERESTS: The authors declare;that they have no competing interests. PUBLISHERâ€™S NOTE: Springer Nature remains;neutral with regard to jurisdictional claims in published maps and institutional;affiliations.</t>
  </si>
  <si>
    <t>rayyan-388371494</t>
  </si>
  <si>
    <t>A clinical and demographic comparison between a forensic and a general sample of female patients with schizophrenia</t>
  </si>
  <si>
    <t>1176-1183</t>
  </si>
  <si>
    <t>Landgraf, S. and Blumenauer, K. and Osterheider, M. and Eisenbarth, H.</t>
  </si>
  <si>
    <t>Univ Regensburg, Dept Forens Psychiat &amp; Psychotherapy, D-93053 Regensburg, Germany     Humboldt Univ, Berlin Sch Mind &amp; Brain, D-10099 Berlin, Germany</t>
  </si>
  <si>
    <t>Diagnoses of psychiatric diseases do not include criminal behavior. In schizophrenia, a non-negligible subgroup is incarcerated for capital and other crimes. Most studies that compared offender and non-offender patients with schizophrenia have only focused on male patients. With this study, we compared demographic and disease-related characteristics between 35 female incarcerated forensic patients (fSZ) and 35 female inpatients with schizophrenia (SZ). Basic clinical documentation and basic forensic clinical documentation revealed significant clinical and demographic differences between the two groups. Compared to SZ, fSZ were more severely clinically impaired, showing higher rates of comorbid alcohol and substance disorder, more suicide attempts, had more previous hospitalizations, and were younger at disease onset. Regarding demographic variables, fSZ showed a higher rate of unemployment and homelessness and had to rely more often on housing and legal guardianships compared to SZ. These results suggest that female forensic patients with schizophrenia are more severely affected by clinical and non-clinical variables requiring an adapted intervention program. These results may also indicate two developmental trajectories for criminal and non-criminal schizophrenia in females, (C) 2013 Elsevier Ireland Ltd. All rights reserved.</t>
  </si>
  <si>
    <t>Times Cited in Web of Science Core Collection: 4 Total Times Cited: 5 Cited Reference Count: 79 | RAYYAN-INCLUSION: {"Carolyn"=&gt;"Excluded"}</t>
  </si>
  <si>
    <t>10.1016/j.psychres.2013.09.009</t>
  </si>
  <si>
    <t>Females;Schizophrenia;General psychiatric patients;Forensic incarcerated patients;Basic clinical documentation;Comorbidities;VIOLENT BEHAVIOR;LEARNING-DISABILITIES;MENTAL-ILLNESS;JUVENILE-DELINQUENCY;REDUCING VIOLENCE;SUBSTANCE-ABUSE;CRIME;ASSOCIATION;PSYCHOSIS;RISK</t>
  </si>
  <si>
    <t>rayyan-388371491</t>
  </si>
  <si>
    <t>Hepcheck Dublin: Homeless, Hep C &amp; Competing Priorities</t>
  </si>
  <si>
    <t>Lambert, John S. and Murphy, Carol and Menezes, Dee S. and Cullen, Walter and McHugh, Tina and O'Carroll, Austin</t>
  </si>
  <si>
    <t>https://ucd.idm.oclc.org/login?url=https://search.ebscohost.com/login.aspx?direct=true&amp;db=a9h&amp;AN=131980983&amp;site=ehost-live&amp;scope=site</t>
  </si>
  <si>
    <t>Background and Aims: The Hepatitis C virus (HCV) is a leading cause of chronic liver disease worldwide. Research previously undertaken suggests the rates of HCV amongst homeless people remains largely unknown. This study aimed to establish the effectiveness of intensified screening for HCV in individuals attending homelessness services in Dublin. Methods: The target population was homeless people accessing the Safetynet primary healthcare services in Dublin. Individuals were invited to undertake a short questionnaire and HCV antibody test. Qualitative interviews were also carried out with selected patients (n=49) exploring a broader range of health and lifestyle issues. Results: 619 individuals were offered screening, of which 216 reported having had a previous HCV test (108 positive, 108 negative and 29 unsure of the result). 547 HCV Ab tests were carried out with 38% (206) testing positive, 57% (310) negative and 6% (31) recorded as no result/awaiting result. Of the 206 testing positive, 54% (112) were "new" positives, in that they did not report having had a previous positive HCV AB test, while the remaining were "known positives". Following a positive test, 51 patients were referred to specialist care of which 33 did not attend. The most common reasons for non-attendance were active on-going drug use, being in prison, fear of side effects of treatment and forgetfulness. Asked about barriers to treatment, participants' answers centred around on-going drug use, mental health issues and lack of stable accommodation. Conclusions: Community based screening interventions are effective in determining the prevalence of HCV in homeless populations however, referrals to secondary care are suboptimal for this cohort. The HepCheck study was carried out during a homelessness crisis in Dublin. Sourcing accommodation on a nightly basis was an unfortunate reality for many of the participants, with many additionally experiencing addiction and mental health issues. Considering the range and magnitude of barriers faced by this cohort in accessing hospitalbased services, outreach community based treatment provision alongside effective referral into onward care is the primary goal for HCV screening and treatment, in order for this hard to reach group to receive the treatment they need. [ABSTRACT FROM AUTHOR]     Copyright of International Journal of Integrated Care (IJIC) is the property of Ubiquity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</si>
  <si>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Lambert, John S. 1,2 Murphy, Carol 2 Menezes, Dee S. 2 Cullen, Walter 1 McHugh, Tina 2 O'Carroll, Austin 3; Affiliation: 1: University College Dublin, Ireland 2: Mater Misericordiae University Hospital, Ireland 3: Safetynet Primary Care Network, Ireland; Source Info: 2017 Supplement, Vol. 17, p1; Subject Term: HOMELESSNESS; Subject Term: HEPATITIS C diagnosis; Subject Term: LIVER diseases; Subject Term: DISEASE risk factors; Author-Supplied Keyword: community transient elastography (fibroscanÂ®); Author-Supplied Keyword: hepatitis c; Author-Supplied Keyword: integrated care; Number of Pages: 2p; Document Type: Abstract | RAYYAN-INCLUSION: {"Carolyn"=&gt;"Included"} | RAYYAN-LABELS: Conference Abstract,Health care - Use (Hep C),Infectious Diseases - Hep/HCV</t>
  </si>
  <si>
    <t>10.5334/ijic.3676</t>
  </si>
  <si>
    <t>HOMELESSNESS;HEPATITIS C diagnosis;LIVER diseases;DISEASE risk factors;community transient elastography (fibroscanÂ®);hepatitis c;integrated care;Mental Competency</t>
  </si>
  <si>
    <t>rayyan-388371496</t>
  </si>
  <si>
    <t>Results from the first nationwide survey of students in collegiate recovery programs</t>
  </si>
  <si>
    <t>e170</t>
  </si>
  <si>
    <t>Laudet, A. B. and Harris, K. and Winters, K. and Moberg, D. P. and Kimball, T.</t>
  </si>
  <si>
    <t>https://www.embase.com/search/results?subaction=viewrecord&amp;id=L71802363&amp;from=export     http://dx.doi.org/10.1016/j.drugalcdep.2014.09.378</t>
  </si>
  <si>
    <t>A.B. Laudet, NDRI,NYC, NY, United States</t>
  </si>
  <si>
    <t>Aims: Substance use disorders (SUD) often start in adolescence, making this transitional period critical. Treatment is effective for youths but relapse is common. For youths in SUD remission wishing to attend college, the high rates of substance use on campus are a serious threat to continued sobriety. Collegiate Recovery Programs (CRPs) are an innovative model of campus-based recovery support that is growing exponentially but remains unexplored. Demographic and clinical information is lacking on students in CRPs and on their experiences with CRPs. Such knowledge can inform model development and evaluation. Methods: Data from an online survey of CRP students describes their background and clinical history, reasons for CRP participation, overall experiences with and use of CRP services. Results: Students (preliminary N= 480, target M= 550) from 25 universities in17 states were 56% male, Caucasians (91%) with an average age of 26; 12% were veterans. Drugs had been the primary problem for 58% (42% alcohol). Over half (59%) had been charged with a crime and 33% had had a period of homelessness; 82% had been in addiction treatment, 93% had attended 12-steps. Although substance-free, a minority engage in other addictive behaviors at a problematic level (e.g., 12% each compulsive eating and sex/love addiction past 90 days); 41% smoke and 66% are being treated for a mental health problem. CRP enrollment duration ranged from 1 to 8 semesters; top referral sources are word of mouth (29%), treatment (22%) and 12-step groups (12%). One third of students said they would not be in college right now were it not for the CRP and 60% find the CRP quite a bit or extremely helpful to their recovery. Conclusions: CRP students experienced severe consequences of their SUD; CRPs may promote college attendance in recovery. Further information is needed on compulsive behavior patterns in recovery to promote healthy functioning.</t>
  </si>
  <si>
    <t>L71802363     2015-03-12 | RAYYAN-INCLUSION: {"Carolyn"=&gt;"Excluded"}</t>
  </si>
  <si>
    <t>10.1016/j.drugalcdep.2014.09.378</t>
  </si>
  <si>
    <t>alcohol;human;college;drug dependence;student;addiction;juvenile;model;cardiac resynchronization therapy device;smoke;substance use;eating;homelessness;remission;adolescence;crime;behavior;relapse;veteran;mental health;male;compulsion;university;substance abuse</t>
  </si>
  <si>
    <t>rayyan-388371497</t>
  </si>
  <si>
    <t>Factors Associated with Providers' Work Engagement and Burnout in Homeless Services: A Crossâ€_x0090_national Study</t>
  </si>
  <si>
    <t>American Journal of Community Psychology</t>
  </si>
  <si>
    <t>910562</t>
  </si>
  <si>
    <t>220-236</t>
  </si>
  <si>
    <t>Lenzi, Michela and Santinello, Massimo and Gaboardi, Marta and Disperati, Francesca and Vieno, Alessio and CalcagnÃ¬, Antonio and Greenwood, Ronni Michelle and Rogowska, Aleksandra M. and Wolf, Judith R. and LoubiÃ¨re, Sandrine and Beijer, Ulla and Bernad, Roberto and Vargasâ€_x0090_Moniz, Maria J. and Ornelas, JosÃ© and Spinnewijn, Freek and Shinn, Marybeth</t>
  </si>
  <si>
    <t>https://ucd.idm.oclc.org/login?url=https://search.ebscohost.com/login.aspx?direct=true&amp;db=ssf&amp;AN=149329046&amp;site=ehost-live&amp;scope=site</t>
  </si>
  <si>
    <t>The complexity of homeless service users' characteristics and the contextual challenges faced by services can make the experience of working with people in homelessness stressful and can put providers' wellâ€_x0090_being at risk. In the current study, we investigated the association between service characteristics (i.e., the availability of training and supervision and the capabilityâ€_x0090_fostering approach) and social service providers' work engagement and burnout. The study involved 497 social service providers working in homeless services in eight different European countries (62% women; mean age = 40.73, SD = 10.45) and was part of the Horizon 2020 European study "Homelessness as Unfairness (HOME_EU)." Using hierarchical linear modeling (HLM), findings showed that the availability of training and supervision were positively associated with providers' work engagement and negatively associated with burnout. However, results varied based on the perceived usefulness of the training and supervision provided within the service and the specific outcome considered. The most consistent finding was the association between the degree to which a service promotes users' capabilities and all the aspects of providers' wellâ€_x0090_being analyzed. Results are discussed in relation to their implications for how configuration of homeless services can promote social service providers' wellâ€_x0090_being and highâ€_x0090_quality care. Highlights: The complexity of users' characteristics can make working with homeless people very stressful.Some features of homeless services are likely to be associated with providers' wellâ€_x0090_being.Useful training was associated with higher levels of work engagement and lower levels of burnout.Non useful supervision was positively associated with providers' burnout.Capabilityâ€_x0090_fostering approach was positively associated with providers' wellâ€_x0090_being. [ABSTRACT FROM AUTHOR]</t>
  </si>
  <si>
    <t>American Journal of Community Psychology     Authors: Lenzi, Michela 1 Email Address: michela.lenzi@unipd.it;Â Santinello, Massimo 1;Â Gaboardi, Marta 1;Â Disperati, Francesca 1;Â Vieno, Alessio 1;Â CalcagnÃ¬, Antonio 1;Â Greenwood, Ronni Michelle 2;Â Rogowska, Aleksandra M. 3;Â Wolf, Judith R. 4,5;Â LoubiÃ¨re, Sandrine 6,7;Â Beijer, Ulla 8;Â Bernad, Roberto 9;Â Vargasâ€_x0090_Moniz, Maria J. 10;Â Ornelas, JosÃ© 10;Â Spinnewijn, Freek 11;Â Shinn, Marybeth 12; Affiliations: 1: Department of Developmental and Social Psychology, University of Padova, Padua, Italy; 2: Department of Psychology, University of Limerick, Limerick, Ireland; 3: Institute of Psychology, Opole University, Opole, Poland; 4: Impulsâ€_x0090_Netherlands Center for Social Care Research, Radboud Institute for Health Sciences, Radboud, The Netherlands; 5: University Medical Center, Nijmegen, The Netherlands; 6: School of medicine â€“ La Timone Medical Campus, EA 3279: CEReSS â€“ Health Service Research and Quality of life Center, Aixâ€_x0090_Marseille University, Marseille, France; 7: Department of Research and Innovation, Support Unit for Clinical Research and Economic Evaluation, Assistance Publique â€“ HÃ´pitaux de Marseille, Marseille, France; 8: STAD, Centre for Psychiatry Research, Department of Clinical Neuroscience, Karolinska Institutet, Stockholm, Sweden; 9: Rais FundaciÃ³n, Madrid, Spain; 10: APPsyCIâ€”Applied Psychology Research Center Capabilities and Inclusion, ISPAâ€_x0090_Instituto UniversitÃ¡rio, Lisboa, Portugal; 11: FEANTSA, European Federation of National Organisations Working with the Homeless, Bruxelles, Belgique; 12: Department of Human and Organizational Development, Peabody College, Vanderbilt University, Nashville TN,, USA; Subject: Psychological burnout; Subject: Homeless persons; Subject: Social services; Author-Supplied Keyword: Burnout; Author-Supplied Keyword: Capabilities; Author-Supplied Keyword: Homelessness; Author-Supplied Keyword: Service; Author-Supplied Keyword: Supervision; Author-Supplied Keyword: Training; Number of Pages: 17p; Illustrations: 3 Charts; Record Type: Article | RAYYAN-INCLUSION: {"Carolyn"=&gt;"Excluded"} | RAYYAN-EXCLUSION-REASONS: wrong population (HCP)</t>
  </si>
  <si>
    <t>10.1002/ajcp.12470</t>
  </si>
  <si>
    <t>Psychological burnout;Homeless persons;Social services</t>
  </si>
  <si>
    <t>rayyan-388371498</t>
  </si>
  <si>
    <t>What predicts continued substance use among probationers?</t>
  </si>
  <si>
    <t>e173-e174</t>
  </si>
  <si>
    <t>Lerch, J. and Taxman, F. and Walters, S.</t>
  </si>
  <si>
    <t>https://www.embase.com/search/results?subaction=viewrecord&amp;id=L71802373&amp;from=export     http://dx.doi.org/10.1016/j.drugalcdep.2014.09.388</t>
  </si>
  <si>
    <t>J. Lerch, George Mason University, Fairfax, VA, United States</t>
  </si>
  <si>
    <t>Aims: Probation supervision is designed to motivate drug users to suppress illicit substance use during supervision. The probation suppression effect has not been adequately tested. This study examines predictors of continued illicit substance use among probationers in two urban areas. Methods: 142 substance-using probationers participating in an ongoing randomized control trial. Probationers completed baseline and 2-month follow-up (2MFU) interviews. Probationers averaged 37 years old and were predominately male (72.5%) and African- American (68.9%). The measures examined include age, criminal justice (e.g., lifetime arrests), treatment/use (e.g., recent hard drug use), and psychosocial (e.g., problem recognition) factors. Hard drug use includes opiates, cocaine, barbiturates, amphetamines, hallucinogens, and inhalants, which are statistically significant independent predictors of criminal behavior. Bivariate correlations and logistic regression models examined the relationship between individual factors and continued drug use (any) and hard drug use. Results: Bivariate analysis revealed homelessness, recent polysubstance use, recent hard drug use, substance use with family members, and peer substance use were associated with2MFUoverall drug use. Prior substance abuse treatment, age of first drug use, recent poly-substance use, recent hard drug use, lifetime hard drug use, problem recognition, and substance use with family were associated with 2MFU hard drug use. Logistic regression results reveal that homelessness (OR = 3.1, 95% CI = 1.0-9.6, p = .05) and recent hard drug use (OR = 2.7, 95% CI = 1.1-6.4, p = .02) increased the odds of 2MFU drug use. Recent hard drug users (OR = 4.3, 95% CI = 1.2-15.4, p = .02) had increased odds of 2MFU hard drug use. Conclusions: Probation has a limited suppression effect for people with severe substance use disorders. Recent hard drug use predicts future drug use and future hard drug use. The identification of probationers most at risk for failure due to continued substance use should assist probation agencies in targeting probationers for behavioral health services.</t>
  </si>
  <si>
    <t>L71802373     2015-03-12 | RAYYAN-INCLUSION: {"Carolyn"=&gt;"Excluded"}</t>
  </si>
  <si>
    <t>10.1016/j.drugalcdep.2014.09.388</t>
  </si>
  <si>
    <t>opiate;barbituric acid derivative;cocaine;amphetamine derivative;psychedelic agent;college;drug dependence;substance use;drug use;probation;homelessness;human;logistic regression analysis;lifespan;substance abuse;follow up;criminal justice;African American;implantable cardiac monitor;criminal behavior;bivariate analysis;male;model;interview;risk;health service;urban area</t>
  </si>
  <si>
    <t>rayyan-388371499</t>
  </si>
  <si>
    <t>COVID-19 and the HIV continuum in people living with HIV enrolled in Collaborating Consortium of Cohorts Producing NIDA Opportunities (C3PNO) cohorts</t>
  </si>
  <si>
    <t>Lesko, C. R. and Keruly, J. C. and Moore, R. D. and Shen, N. M. and Pytell, J. D. and Lau, B. and Fojo, A. T. and Mehta, S. H. and Kipke, M. and Baum, M. K. and Shoptaw, S. and Gorbach, P. M. and Mustanski, B. and Javanbakht, M. and Siminski, S. and Chander, G.</t>
  </si>
  <si>
    <t>https://www.embase.com/search/results?subaction=viewrecord&amp;id=L2017387979&amp;from=export     http://dx.doi.org/10.1016/j.drugalcdep.2022.109355</t>
  </si>
  <si>
    <t>C.R. Lesko, Department of Epidemiology, Johns Hopkins Bloomberg School of Public Health, 615N, Wolfe St., Baltimore, MD, United States</t>
  </si>
  <si>
    <t>Background: The COVID-19 pandemic disrupted the normal delivery of HIV care, altered social support networks, and caused economic insecurity. People with HIV (PWH) are vulnerable to such disruptions, particularly if they have a history of substance use. We describe engagement in care and adherence to antiretroviral therapy (ART) for PWH during the pandemic. Methods: From May 2020 to February 2021, 773 PWH enrolled in 6 existing cohorts completed 1495 surveys about substance use and engagement in HIV care during the COVID-19 pandemic. We described the prevalence and correlates of having missed a visit with an HIV provider in the past month and having missed a dose of ART in the past week. Results: Thirteen percent of people missed an HIV visit in the past month. Missing a visit was associated with unstable housing, food insecurity, anxiety, low resiliency, disruptions to mental health care, and substance use including cigarette smoking, hazardous alcohol use, cocaine, and cannabis use. Nineteen percent of people reported missing at least one dose of ART in the week prior to their survey. Missing a dose of ART was associated with being a man, low resiliency, disruptions to mental health care, cigarette smoking, hazardous alcohol use, cocaine, and cannabis use, and experiencing disruptions to substance use treatment. Conclusions: Social determinants of health, substance use, and disruptions to mental health and substance use treatment were associated with poorer engagement in HIV care. Close attention to continuity of care during times of social disruption is especially critical for PWH.</t>
  </si>
  <si>
    <t>L2017387979     2022-03-29 | RAYYAN-INCLUSION: {"Carolyn"=&gt;"Excluded"}</t>
  </si>
  <si>
    <t>10.1016/j.drugalcdep.2022.109355</t>
  </si>
  <si>
    <t>adult;alcohol consumption;antiretroviral therapy;anxiety;article;attention;cannabis use;cigarette smoking;coronavirus disease 2019;depression;drug therapy;food insecurity;housing;human;Human immunodeficiency virus infected patient;major clinical study;male;mental health;mental health care;pandemic;patient care;prevalence;social determinants of health;substance use;antidepressant agent;cocaine</t>
  </si>
  <si>
    <t>rayyan-388371500</t>
  </si>
  <si>
    <t>Hospital readmission among people experiencing homelessness in England: a cohort study of 2772 matched homeless and housed inpatients</t>
  </si>
  <si>
    <t>JOURNAL OF EPIDEMIOLOGY AND COMMUNITY HEALTH</t>
  </si>
  <si>
    <t>0143-005X     1470-2738 J9 - J EPIDEMIOL COMMUN H</t>
  </si>
  <si>
    <t>681-688</t>
  </si>
  <si>
    <t>Lewer, D. and Menezes, D. and Cornes, M. and Blackburn, R. M. and Byng, R. and Clark, M. and Denaxas, S. and Evans, H. and Fuller, J. and Hewett, N. and Kilmister, A. and Luchenski, S. A. and Manthorpe, J. and McKee, M. and Neale, J. and Story, A. and Tinelli, M. and Whiteford, M. and Wurie, F. and Yavlinsky, A. and Hayward, A. and Aldridge, R.</t>
  </si>
  <si>
    <t>UCL, Inst Hlth Informat, London, England     UCL, Collaborat Ctr Inclus Hlth, London, England     UCL, Inst Epidemiol &amp; Hlth Care, London, England     Kings Coll London, NIHR Policy Res Unit Hlth &amp; Social Care Workforc, London, England     Univ Plymouth, Community &amp; Primary Care Res Grp, Plymouth, Devon, England     London Sch Econ &amp; Polit Sci, Care Policy &amp; Evaluat Ctr, London, England     British Lib, Alan Turing Inst, London, England     Pathway Charity, London, England     London Sch Hyg &amp; Trop Med, Dept Hlth Serv Res &amp; Policy, London, England     Kings Coll London, Inst Psychiat Psychol &amp; Neurosci, Natl Addict Ctr, London, England     Univ Coll London Hosp NHS Fdn Trust, Find &amp; Treat, London, England     Glasgow Caledonian Univ, Dept Nursing &amp; Community Hlth, Glasgow, Lanark, Scotland</t>
  </si>
  <si>
    <t>Background Inpatients experiencing homelessness are often discharged to unstable accommodation or the street, which may increase the risk of readmission. Methods We conducted a cohort study of 2772 homeless patients discharged after an emergency admission at 78 hospitals across England between November 2013 and November 2016. For each individual, we selected a housed patient who lived in a socioeconomically deprived area, matched on age, sex, hospital, and year of discharge. Counts of emergency readmissions, planned readmissions, and Accident and Emergency (A&amp;E) visits post-discharge were derived from national hospital databases, with a median of 2.8 years of follow-up. We estimated the cumulative incidence of readmission over 12 months, and used negative binomial regression to estimate rate ratios. Results After adjusting for health measured at the index admission, homeless patients had 2.49 (95% CI 2.29 to 2.70) times the rate of emergency readmission, 0.60 (95% CI 0.53 to 0.68) times the rate of planned readmission and 2.57 (95% CI 2.41 to 2.73) times the rate of A&amp;E visits compared with housed patients. The 12-month risk of emergency readmission was higher for homeless patients (61%, 95% CI 59% to 64%) than housed patients (33%, 95% CI 30% to 36%); and the risk of planned readmission was lower for homeless patients (17%, 95% CI 14% to 19%) than for housed patients (30%, 95% CI 28% to 32%). While the risk of emergency readmission varied with the reason for admission for housed patients, for example being higher for admissions due to cancers than for those due to accidents, the risk was high across all causes for homeless patients. Conclusions Hospital patients experiencing homelessness have high rates of emergency readmission that are not explained by health. This highlights the need for discharge arrangements that address their health, housing and social care needs.</t>
  </si>
  <si>
    <t>Times Cited in Web of Science Core Collection: 2 Total Times Cited: 2 Cited Reference Count: 32 | RAYYAN-INCLUSION: {"Carolyn"=&gt;"Excluded"}</t>
  </si>
  <si>
    <t>10.1136/jech-2020-215204</t>
  </si>
  <si>
    <t>homelessness;access to hlth care;health inequalities;record linkage;HEALTH-CARE;RESPITE CARE;MORTALITY;DEATH;RISK;Patient Readmission;Cohort Studies;England;Inpatients</t>
  </si>
  <si>
    <t>rayyan-388371501</t>
  </si>
  <si>
    <t>Intersecting burdens: Homophobic victimization, unstable housing, and methamphetamine use in a cohort of men of color who have sex with men</t>
  </si>
  <si>
    <t>179-185</t>
  </si>
  <si>
    <t>Li, M. J. and Okafor, C. N. and Gorbach, P. M. and Shoptaw, S.</t>
  </si>
  <si>
    <t>https://www.embase.com/search/results?subaction=viewrecord&amp;id=L2001129919&amp;from=export     http://dx.doi.org/10.1016/j.drugalcdep.2018.07.039</t>
  </si>
  <si>
    <t>M.J. Li, 10880 Wilshire Blvd., Suite 1800, Los Angeles, CA, United States</t>
  </si>
  <si>
    <t>Background: Men who have sex with men with histories of homophobic victimization bear heightened risk of unstable housing and methamphetamine use. However, it is unclear whether unstable housing explains the link between homophobic victimization and methamphetamine use in this group. The present study aims to test associations between homophobic victimization, unstable housing, and recent methamphetamine use across 24 months in a cohort of men of color who have sex with men (MoCSM). Methods: Our analysis stems from data of 1342 person-visits from 401 MoCSM participating in an ongoing cohort study. We performed a lagged multilevel negative binominal regression to test the association between past homophobic victimization and recent unstable housing, and a lagged multilevel ordered logistic regression to test the association between past homophobic victimization recent methamphetamine use. We then performed a path analysis to test whether recent unstable housing mediates the association between past homophobic victimization and recent methamphetamine use. Results: Findings showed homophobic victimization associated significantly with increased odds of unstable housing (IRR = 1.70, 95% CI [1.35, 2.14], p &lt; 0.001) and recent methamphetamine use (OR = 1.40, 95% CI [1.15, 1.71], p = 0.001). Mediation analysis indicated that past homophobic victimization was indirectly associated with recent methamphetamine use via unstable housing (OR = 1.06 (95% CI [1.01, 1.11], p = 0.010). Conclusion: Our findings suggest that homophobic victimization and unstable housing should be addressed alongside treatment and prevention of methamphetamine use in MoCSM.</t>
  </si>
  <si>
    <t>L2001129919     2018-10-01     2018-10-02 | RAYYAN-INCLUSION: {"Carolyn"=&gt;"Excluded"}</t>
  </si>
  <si>
    <t>10.1016/j.drugalcdep.2018.07.039</t>
  </si>
  <si>
    <t>methamphetamine;adult;article;cohort analysis;disease association;disease burden;disease severity;drug use;health service;homophobia;housing;human;Human immunodeficiency virus infection;interview;major clinical study;male;men who have sex with men;priority journal;victim;Color;Methamphetamine</t>
  </si>
  <si>
    <t>rayyan-388371502</t>
  </si>
  <si>
    <t>People experiencing homelessness: Their potential exposure to COVID-19</t>
  </si>
  <si>
    <t>Lima, N. N. R. and de Souza, R. I. and Feitosa, P. W. G. and Moreira, J. L. D. S. and da Silva, C. G. L. and Neto, M. L. R.</t>
  </si>
  <si>
    <t>https://www.embase.com/search/results?subaction=viewrecord&amp;id=L2005558292&amp;from=export     http://dx.doi.org/10.1016/j.psychres.2020.112945</t>
  </si>
  <si>
    <t>M.L.R. Neto, The Suicidology Research Group from Universidade Federal do CearÃ¡ (UFC), Fortaleza, CearÃ¡, Brazil</t>
  </si>
  <si>
    <t>Background: Insufficient housing quality is associated with stress and mental health impacts. Crowding, pollution, noise, inadequate lighting, lack of access to green spaces, and other environmental factors associated with slums can exacerbate mental health disorders, including depression, anxiety, violence, and other forms of social dysfunction. Method: The studies were identified using large-sized newspapers with international circulation. Results: Experts say that people who sleep in shelters or on the streets already have lower life expectancy, suffer from addiction, and have underlying health conditions that put them at greater risk should they develop the virus. There are just so many competing and unmet needs, which makes it much harder for homeless to contend with all of this. If exposed, people experiencing homelessness might be more susceptible to illness or death due to the prevalence of underlying physical and mental medical conditions and a lack of reliable and affordable health care. Nevertheless, without an urgent solution, people experiencing homelessness will remain in limbo. Conclusions: Many people living on the streets already have a diminished health condition, higher rates of chronic illnesses or compromised immune systems, all of which are risk factors for developing a more serious manifestation of the coronavirus infection. Those suffering from mental illness may have difficulty in recognizing and responding to the threat of infection. Homeless people have less access to health care providers who could otherwise order diagnostic testing and, if confirmed, isolate them from others in coordination with local health departments.</t>
  </si>
  <si>
    <t>L2005558292     2020-04-20     2020-04-23 | RAYYAN-INCLUSION: {"Carolyn"=&gt;"Excluded"}</t>
  </si>
  <si>
    <t>10.1016/j.psychres.2020.112945</t>
  </si>
  <si>
    <t>behavioral addiction;chronic disease;coronavirus disease 2019;Coronavirus infection;disease association;disease predisposition;exposure;health care access;health disparity;homeless person;homelessness;human;immunopathology;infection risk;letter;life expectancy;mental disease;patient isolation;physical disability;prevalence;priority journal;risk assessment;risk factor;SARS-related coronavirus;Severe acute respiratory syndrome coronavirus 2;social distance;virogenesis;virus transmission</t>
  </si>
  <si>
    <t>rayyan-388371503</t>
  </si>
  <si>
    <t>It's public housing stupid! Solutions to homelessness and the housing crisis in Ireland: Reimagining homelessness for policy and practice, by Eoin O'Sullivan, Bristol, Policy Press, 2020, Â£12.99, ISBN 978-1-4473-5351-5: Housing shock â€“ the Irish housing crisis and how to solve it, by Rory Hearne,...</t>
  </si>
  <si>
    <t>Irish Political Studies</t>
  </si>
  <si>
    <t>7907184</t>
  </si>
  <si>
    <t>322-325</t>
  </si>
  <si>
    <t>Lima, Valesca and Murphy, Mary P.</t>
  </si>
  <si>
    <t>https://ucd.idm.oclc.org/login?url=https://search.ebscohost.com/login.aspx?direct=true&amp;db=a9h&amp;AN=150146326&amp;site=ehost-live&amp;scope=site</t>
  </si>
  <si>
    <t>The last year has seen the publication of more than four important books about Irish housing policy, all of which capture the profound structural housing crisis in Ireland as a trend that risks becoming a permanent crisis. Covid-19, by limiting tourism, has already made some housing available for homes and reduced homelessness, but it is also likely to escalate a private rental arrears crisis, that without some debt resolution, is likely to be a new crisis and structural cause of homelessness. Solutions to homelessness and the housing crisis in Ireland: Reimagining homelessness for policy and practice, by Eoin O'Sullivan, Bristol, Policy Press, 2020, Â£12.99, ISBN 978-1-4473-5351-5: Housing shock - the Irish housing crisis and how to solve it, by Rory Hearne, Bristol, Policy Press, 2020, Â£23.99, ISBN: 978-1-4473-5390-4. [Extracted from the article]     Copyright of Irish Political Studies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</si>
  <si>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Lima, Valesca 1 Murphy, Mary P. 1; Email Address: mary.p.murphy@mu.ie; Affiliation: 1: Maynooth University Social Science Institute; Source Info: Jun2021, Vol. 36 Issue 2, p322; Subject Term: PUBLIC housing; Subject Term: HOMELESSNESS; Subject Term: BARS (Drinking establishments); Subject Term: HOUSING; Subject Term: HOUSING policy; Subject Term: HOMELESS families; NAICS/Industry Codes: 722410 Drinking Places (Alcoholic Beverages); NAICS/Industry Codes: 624229 Other Community Housing Services; NAICS/Industry Codes: 925110 Administration of Housing Programs; NAICS/Industry Codes: 531112 Lessors of social housing projects; Number of Pages: 4p; Document Type: Book Review | RAYYAN-INCLUSION: {"Carolyn"=&gt;"Excluded"}</t>
  </si>
  <si>
    <t>10.1080/07907184.2020.1782154</t>
  </si>
  <si>
    <t>PUBLIC housing;HOMELESSNESS;BARS (Drinking establishments);HOUSING;HOUSING policy;HOMELESS families;Public Housing</t>
  </si>
  <si>
    <t>rayyan-388371504</t>
  </si>
  <si>
    <t>Utilizing mHealth methods to identify patterns of high risk illicit drug use</t>
  </si>
  <si>
    <t>250-257</t>
  </si>
  <si>
    <t>Linas, B. S. and Latkin, C. and Genz, A. and Westergaard, R. P. and Chang, L. W. and Bollinger, R. C. and Kirk, G. D.</t>
  </si>
  <si>
    <t>https://www.embase.com/search/results?subaction=viewrecord&amp;id=L603966259&amp;from=export     http://dx.doi.org/10.1016/j.drugalcdep.2015.03.031</t>
  </si>
  <si>
    <t>B.S. Linas, Department of Epidemiology, Johns Hopkins Bloomberg School of Public Health, Baltimore, MD, United States</t>
  </si>
  <si>
    <t>Introduction: We assessed patterns of illicit drug use using mobile health (mHealth) methods and subsequent health care indicators among drug users in Baltimore, MD. Methods: Participants of the EXposure Assessment in Current Time (EXACT) study were provided a mobile device for assessment of their daily drug use (heroin, cocaine or both), mood and social context for 30 days from November 2008 through May 2013. Real-time, self-reported drug use events were summed for individuals by day. Drug use risk was assessed through growth mixture modeling. Latent class regression examined the association of mHealth-defined risk groups with indicators of healthcare access and utilization. Results: 109 participants were a median of 48.5 years old, 90% African American, 52% male and 59% HIV-infected. Growth mixture modeling identified three distinct classes: low intensity drug use (25%), moderate intensity drug use (65%) and high intensity drug use (10%). Compared to low intensity drug users, high intensity users were younger, injected greater than once per day, and shared needles. At the subsequent study visit, high intensity drug users were nine times less likely to be medically insured (adjusted OR: 0.10, 95%CI: 0.01-0.88) and at greater risk for failing to attend any outpatient appointments (aOR: 0.13, 95%CI: 0.02-0.85) relative to low intensity drug users. Conclusions: Real-time assessment of drug use and novel methods of describing sub-classes of drug users uncovered individuals with higher-risk behavior who were poorly utilizing healthcare services. mHealth holds promise for identifying individuals engaging in high-risk behaviors and delivering real-time interventions to improve care outcomes.</t>
  </si>
  <si>
    <t>L603966259     2015-04-28     2015-06-05 | RAYYAN-INCLUSION: {"Carolyn"=&gt;"Excluded"}</t>
  </si>
  <si>
    <t>10.1016/j.drugalcdep.2015.03.031</t>
  </si>
  <si>
    <t>cocaine;diamorphine;illicit drug;methadone;adult;age;article;drug abuse;female;health care access;health care utilization;health insurance;high risk behavior;homelessness;human;Human immunodeficiency virus infection;major clinical study;male;mobile phone;mood;personal digital assistant;priority journal;sex difference;social behavior;treatment refusal;United States;Street Drugs</t>
  </si>
  <si>
    <t>rayyan-388371505</t>
  </si>
  <si>
    <t>The longitudinal association between homelessness, injection drug use, and injection-related risk behavior among persons with a history of injection drug use in Baltimore, MD</t>
  </si>
  <si>
    <t>457-465</t>
  </si>
  <si>
    <t>Linton, S. L. and Celentano, D. D. and Kirk, G. D. and Mehta, S. H.</t>
  </si>
  <si>
    <t>Johns Hopkins Univ, Bloomberg Sch Publ Hlth, Dept Epidemiol, Baltimore, MD 21205 USA</t>
  </si>
  <si>
    <t>Background: Few studies have assessed the temporal association between homelessness and injection drug use, and injection-related risk behavior. Methods: Among a cohort of 1405 current and former injection drug users in follow-up from 2005 to 2009, we used random intercept models to assess the temporal association between homelessness and subsequent injection drug use, and to determine whether the association between homelessness and sustained injection drug use among active injectors differed from the association between homelessness and relapse among those who stopped injecting. We also assessed the association between homelessness and subsequent injection-related risk behavior among participants who injected drugs consecutively across two visits. Homelessness was categorized by duration: none, &lt;1 month, and &gt;= 1 month. Results: Homelessness was reported on at least one occasion by 532 (38%) participants. The relationship between homelessness and subsequent injection drug use was different for active injectors and those who stopped injecting. Among those who stopped injecting, homelessness was associated with relapse [&lt;1 month: AOR= 1.67,95% CI (1.01,2.74); &gt;= 1 month: AOR =1.34 95% Cl (0.77,2.33)]. Among active injectors, homelessness was not associated with sustained injection drug use [&lt;1 month: AOR= 1.03, 95% Cl (0.71, 1.49); &gt;= 1 month: AOR= 0.81 95% CI (0.56, 1.17)]. Among those injecting drugs across two consecutive visits, homelessness &gt;= 1 month was associated with subsequent injection-related risk behavior [AOR =1.61, 95% CI (1.06, 2.45)]. Conclusion: Homelessness appears to be associated with relapse and injection-related risk behavior. Strengthening policies and interventions that prevent homelessness may reduce injection drug use and injection-related risk behaviors. (C) 2013 Elsevier Ireland Ltd. All rights reserved.</t>
  </si>
  <si>
    <t>Times Cited in Web of Science Core Collection: 80 Total Times Cited: 80 Cited Reference Count: 53 | RAYYAN-INCLUSION: {"Carolyn"=&gt;"Excluded"}</t>
  </si>
  <si>
    <t>10.1016/j.drugalcdep.2013.03.009</t>
  </si>
  <si>
    <t>Unstable housing;Homelessness;Relapse;Injection drug use;Injection-related risk behavior;Random intercept models;SHOOTING GALLERY ATTENDANCE;HEPATITIS-C;NETWORK CHARACTERISTICS;HARM REDUCTION;HOUSING STATUS;HIV-INFECTION;COHORT;CESSATION;PREVALENCE;HEROIN;Risk-Taking</t>
  </si>
  <si>
    <t>rayyan-388371506</t>
  </si>
  <si>
    <t>Predictors of having naloxone in urban and rural Oregon findings from NHBS and the OR-HOPE study</t>
  </si>
  <si>
    <t>Lipira, L. and Leichtling, G. and Cook, R. R. and Leahy, J. M. and Orellana, E. R. and Korthuis, P. T. and Menza, T. W.</t>
  </si>
  <si>
    <t>https://www.embase.com/search/results?subaction=viewrecord&amp;id=L2013721185&amp;from=export     http://dx.doi.org/10.1016/j.drugalcdep.2021.108912</t>
  </si>
  <si>
    <t>L. Lipira, 800 NE Oregon St, Portland, OR, United States</t>
  </si>
  <si>
    <t>Purpose: Naloxone is an opioid antagonist that can be effectively administered by bystanders to prevent overdose. We determined the proportion of people who had naloxone and identified predictors of naloxone ownership among two samples of people who inject drugs (PWID) who use opioids in Portland and rural Western Oregon. Basic procedures: We used data from participants in Portland's National HIV Behavioral Surveillance (NHBS, N = 477) and the Oregon HIV/Hepatitis and Opioid Prevention and Engagement Study (OR-HOPE, N = 133). For each sample, we determined the proportion of participants who had naloxone and estimated unadjusted and adjusted relative risk of having naloxone associated with participant characteristics. Main findings: Sixty one percent of NHBS and 30 % of OR-HOPE participants had naloxone. In adjusted analysis, having naloxone was associated with female gender, injecting goofballs (compared to heroin alone), housing stability, and overdose training in the urban NHBS sample, and having naloxone was associated with drug of choice, frequency of injection, and race in the rural OR-HOPE sample. In both samples, having naloxone was crudely associated with SSP use, but this was attenuated after adjustment. Principal conclusions: Naloxone ownership was insufficient and highly variable among two samples of PWID who use opioids in Oregon. People who use methamphetamine, males, and people experiencing homelessness may be at increased risk for not having naloxone and SSP may play a key role in improving access.</t>
  </si>
  <si>
    <t>L2013721185     2021-07-29     2022-02-16 | RAYYAN-INCLUSION: {"Carolyn"=&gt;"Excluded"}</t>
  </si>
  <si>
    <t>10.1016/j.drugalcdep.2021.108912</t>
  </si>
  <si>
    <t>diamorphine;methamphetamine;naloxone;opiate;adult;alcohol consumption;article;blood donor;disease transmission;drug efficacy;drug overdose;drug use;education;female;health insurance;hepatitis;homelessness;human;Human immunodeficiency virus infection;information processing;major clinical study;male;monitoring;opiate addiction;risk assessment;risk factor;sample size;training;Oregon;Naloxone</t>
  </si>
  <si>
    <t>rayyan-388371507</t>
  </si>
  <si>
    <t>To establish parental perception of children's weight status in those attending temple street children's university hospital emergency department</t>
  </si>
  <si>
    <t>A411-A412</t>
  </si>
  <si>
    <t>Loomes, C. and Mannion, L. and McGarvey, C. and Murphy, S.</t>
  </si>
  <si>
    <t>https://www.embase.com/search/results?subaction=viewrecord&amp;id=L628681935&amp;from=export     http://dx.doi.org/10.1136/archdischild-2019-epa.987</t>
  </si>
  <si>
    <t>C. Loomes, Children's University Hospital, Temple Street, Dublin, Ireland</t>
  </si>
  <si>
    <t>Background: A 2018 study based on the 'Growing Up in Ireland' data published by Queally M. et al. identified that approximately 22% and 18% of mothers failed to recognise that their child was overweight/obese at three and five years of age respectively. Aims: 1. To calculate the body mass index (BMI) of children attending the Temple Street Emergency Department using the 'Measure Me' phone application. 2. To establish parental perception of their child's weight status. 3. To Identify discrepancies between the subjective and objective weight status and communicate this to the parents. 4. To provide educational information on healthy eating/further weight management options. Methods: Children aged two years or older attending the Emergency Department were identified. Parents completed a survey indicating the perceived weight status of their child. The height and weight of the child were recorded, and the BMI and standardised body mass index (BMI SDS) were calculated using the 'Measure Me' phone application and communicated to the parents. Children were offered a 'Healthy Ireland' food pyramid sticker. Parents of those overweight/obese children identified were provided with details to be referred onto Temple Street Hospital Outpatient Services for further weight management. Results: 101 children in total participated. 17.8% (18/101) were classified as overweight/obese, with a standardized BMI above the 91stcentile. Of those overweight/obese; 50% (9/18) of parents incorrectly identified their child to be of normal weight status. Of the parents who accurately identified their child as overweight (9/18), 77.8% (7/9) indicated they perceived their child to be 'mildly' overweight. Objectively 85.7% (6/7) of these were obese with a BMI SDS above the 95thcentile. In total 83.3% (15/18) of the overweight children had a standardized BMI above the 95thcentile. 83.3% (15/18) of overweight/obese children accepted educational information. Conclusion: In keeping with Queally M. et al.'s study a large proportion of children were objectively overweight/obese with a BMI SDS above the 91stcentile. However half of the parents failed to accurately identified their child's overweight/obese status. Although the remainder of parents accurately identified their child as overweight, a large proportion indicated that they perceived their child to be 'mildly overweight'. The vast majority of these children were obese with a BMI SDS above the 95thcentile. The high rates of parental acceptance of educational information would suggest a willingness to be further educated on weight optimization in children.</t>
  </si>
  <si>
    <t>L628681935     2019-08-01 | RAYYAN-INCLUSION: {"Carolyn"=&gt;"Excluded"} | RAYYAN-EXCLUSION-REASONS: wrong population</t>
  </si>
  <si>
    <t>10.1136/archdischild-2019-epa.987</t>
  </si>
  <si>
    <t>body mass;child;conference abstract;disease course;eating;emergency ward;female;height;homeless youth;human;Ireland;major clinical study;mother;obesity;outpatient care;perception;preschool child;university hospital;Emergency Service, Hospital;Only Child;Child;Emergencies</t>
  </si>
  <si>
    <t>rayyan-388371508</t>
  </si>
  <si>
    <t>Heightened vulnerability associated with criminal justice involvement among women who use drugs</t>
  </si>
  <si>
    <t>e186-e187</t>
  </si>
  <si>
    <t>Lorvick, J. and Comfort, M. L. and Quinn, B. and Krebs, C. and Kral, A.</t>
  </si>
  <si>
    <t>https://www.embase.com/search/results?subaction=viewrecord&amp;id=L71802407&amp;from=export     http://dx.doi.org/10.1016/j.drugalcdep.2014.09.422</t>
  </si>
  <si>
    <t>J. Lorvick, Urban Health Program, RTI International, San Francisco, CA, United States</t>
  </si>
  <si>
    <t>Aims: To assess whether criminal justice (CJ) involvement is associated with increased socioeconomic vulnerability among women who use drugs. Methods: People who had smoked crack and/or injected drugs in the past 6 months were recruited using targeted sampling methods in Oakland, CA from 2011 to 2013. Participants (N= 2171) received rapid HIV testing and counseling and participated in a quantitative interview. For this analysis, we examined female participants only (n = 856). We defined CJ involvement as arrest, incarceration or community supervision (probation or parole). Results: CJ involvement was very high among women who use drugs in this community-based sample. Ninety percent of women reported lifetime CJ involvement and 30% reported CJ involvement in the 6 months prior to interview. Compared to women without CJ involvement in the past 6 months, recently CJ-involved women were more likely to be homeless (60% vs. 38%, p &lt; .01), to trade sex for drugs (34% vs. 22%, p &lt; .01), to have injected drugs (33% vs. 18%, p &lt; .01) and to have experienced physical violence (38% vs. 22%, p &lt; .01) in the past 6 months. Drug treatment utilization was slightly more common among CJ-involved women (19% vs. 13%, p = .05). In addition, HIV testing in the past 6 months was more common among CJ-involved women (30% vs. 16%, p &lt; .01), although few of these women were tested in CJ settings. Conclusions: Women with recent CJ involvement were substantially more vulnerable to homelessness, violence and risky forms of drug use than their non-CJ-involved counterparts. Their participation in drug treatment and HIV testing was somewhat higher, although drug treatment utilization was quite low overall. Encounters with the CJ system should be used as opportunities to link women to stabilizing social services, such as drug treatment and housing.</t>
  </si>
  <si>
    <t>L71802407     2015-03-12 | RAYYAN-INCLUSION: {"Carolyn"=&gt;"Excluded"}</t>
  </si>
  <si>
    <t>10.1016/j.drugalcdep.2014.09.422</t>
  </si>
  <si>
    <t>female;human;college;drug dependence;criminal justice;drug therapy;HIV test;interview;community;Human immunodeficiency virus;physical violence;lifespan;social work;probation;drug use;violence;housing;homelessness;counseling;sampling</t>
  </si>
  <si>
    <t>rayyan-388371509</t>
  </si>
  <si>
    <t>A comparative analysis of the different legislative controls relating to sex work and drug use in The Netherlands and Ireland</t>
  </si>
  <si>
    <t>Drug Use and Abuse: Signs/Symptoms, Physical and Psychological Effects and Intervention Approaches</t>
  </si>
  <si>
    <t>9781626182325 (ISBN)</t>
  </si>
  <si>
    <t>65-82</t>
  </si>
  <si>
    <t>Losty, D. and Lalor, K.</t>
  </si>
  <si>
    <t>https://www.scopus.com/inward/record.uri?eid=2-s2.0-84892837548&amp;partnerID=40&amp;md5=acbbaf13bfed439de5c6dbc4d412f20b</t>
  </si>
  <si>
    <t>School of Social Sciences and Law, Dublin Institute of Technology, Ireland</t>
  </si>
  <si>
    <t>The purpose of this chapter is to explore drug use among sex workers in theNetherlands and Ireland and to examine why sex workers relationship to drug use differsin the two countries. Sex workers are considered an at 'risk group' in society, and arethus more likely to become involved in problematic drug use. The environmental, socialand structural factors were also analysed to compare sex workers involvement in the sexwork industry in both the Netherlands an Ireland. The wider socioeconomic factors, suchas poverty, homelessness, employment prospects, educational attainment and their accessto health and social services will also be discussed. This chapter will provide a detailedanalysis of the nature of drug use and how it serves to socially discriminate the subcultureof sex work in the Netherlands and Ireland. Â© 2012 Nova Science Publishers, Inc. All rights reserved.</t>
  </si>
  <si>
    <t>Export Date: 18 November 2022     Correspondence Address: Lalor, K.; School of Social Sciences and Law, Ireland; email: dara.losty@gmail.com | RAYYAN-INCLUSION: {"Carolyn"=&gt;"Excluded"}</t>
  </si>
  <si>
    <t>Drug use;Ireland;Legislation;Prostitution;Risk;Sex work;Stigma;The Netherlands;Netherlands</t>
  </si>
  <si>
    <t>rayyan-388371510</t>
  </si>
  <si>
    <t>EuropeansÃ¢â‚¬â„¢ willingness to pay for ending homelessness: a contingent valuation study</t>
  </si>
  <si>
    <t>Social science &amp; medicine</t>
  </si>
  <si>
    <t>Loubiere, S. and Taylor, O. and Tinland, A. and Vargas-Moniz, M. and O'Shaughnessy, B. and Bokszczanin, A. and Kallmen, H. and Bernad, R. and Wolf, J. and Santinello, M. and et al.</t>
  </si>
  <si>
    <t>https://www.cochranelibrary.com/central/doi/10.1002/central/CN-02085967/full</t>
  </si>
  <si>
    <t>The purpose of this study is to assess the utility value European citizens put on an innovative social program aimed at reducing homelessness. The Housing First (HF) model involves access to regular, scattered, independent and integrated housing in the community with the support of a multidisciplinary team. Currently, HF is not implemented by most European countries or funded by healthcare or social plans, but randomised controlled trials have stressed significant results for improved housing stability, recovery and healthcare services use. The broader implementation of HF across Europe would benefit from a better understanding of citizens' preferences and Ã¢â‚¬Å“willingness to payÃ¢â‚¬ï¿½ (WTP) for medicoâ€_x0090_social interventions like HF. We conducted a representative telephone survey between March and December 2017 in eight European countries (France, Ireland, Italy, the Netherlands, Poland, Portugal, Spain, and Sweden). Respondent's WTP for HF (N = 5631) was assessed through a contingent valuation method with a bidding algorithm. 42.3% of respondents were willing to pay more taxes to reduce homelessness through the HF model, and significant differences were found between countries (p &lt; 0.001); 30.4% of respondents who did not value the HF model were protest zeros (either contested the payment vehicleâ€_x0090_taxesâ€_x0090_ or the survey instrument). Respondents were willing to pay Ã¢â€šÂ¬28.2 (Ã‚Â±11) through annual taxation for the HF model. Respondents with higher educational attainment, who paid national taxes, reported positive attitudes about homelessness, or reported practices to reduce homelessness (donations, volunteering) were more likely to value the HF model, with some countries' differences also related to factors at the environmental level. These findings inform key stakeholders that European citizens are aware of the issue of homelessness in their countries and that scaling up the HF model across Europe is both feasible and likely to have public support.</t>
  </si>
  <si>
    <t>RAYYAN-INCLUSION: {"Carolyn"=&gt;"Excluded"}</t>
  </si>
  <si>
    <t>10.1016/j.socscimed.2020.112802</t>
  </si>
  <si>
    <t>*European;*Poland;*algorithm;*contingent valuation;*homelessness;*housing;Adult;Article;Attitude;Controlled study;Female;France;Human;Human experiment;Ireland;Italy;Major clinical study;Male;Mental capacity;Multidisciplinary team;Netherlands;Portugal;Protest;Randomized controlled trial;Scale up;Spain;Sweden;Tax;Telephone interview</t>
  </si>
  <si>
    <t>rayyan-388371511</t>
  </si>
  <si>
    <t>Europeans' willingness to pay for ending homelessness: A contingent valuation study</t>
  </si>
  <si>
    <t>Soc Sci Med</t>
  </si>
  <si>
    <t>0277-9536</t>
  </si>
  <si>
    <t>112802</t>
  </si>
  <si>
    <t>LoubiÃ¨re, S. and Taylor, O. and Tinland, A. and Vargas-Moniz, M. and O'Shaughnessy, B. and Bokszczanin, A. and Kallmen, H. and Bernad, R. and Wolf, J. and Santinello, M. and Loundou, A. and Ornelas, J. and Auquier, P.</t>
  </si>
  <si>
    <t>Aix-Marseille University, School of Medicine - La Timone Medical Campus, EA 3279: CEReSS - Health Service Research and Quality of Life Center, 13385, Marseille, France; Department of Research and Innovation, Support Unit for Clinical Research and Economic Evaluation, Assistance Publique - HÃ´pitaux de Marseille, 13385, Marseille, France. Electronic address: sandrine.loubiere@univ-amu.fr.     Aix-Marseille University, School of Medicine - La Timone Medical Campus, EA 3279: CEReSS - Health Service Research and Quality of Life Center, 13385, Marseille, France. Electronic address: owen.taylor@univ-amu.fr.     Aix-Marseille University, School of Medicine - La Timone Medical Campus, EA 3279: CEReSS - Health Service Research and Quality of Life Center, 13385, Marseille, France; MARSS Outreach Team, Assistance Publique - HÃ´pitaux de Marseille, 13001, Marseille, France. Electronic address: aurelie.tinland@gmail.com.     APPsyCI (Applied Psychology Research Center: Capabilities and Inclusion), ISPA-Instituto UniversitÃ¡rio, 1149-041, Lisbon, Portugal. Electronic address: maria_moniz@ispa.pt.     Department of Psychology, University of Limerick, Limerick, V94 T9PX, Ireland. Electronic address: branaghos@hotmail.com.     Institute of Psychology, Opole University, Pl. Staszica 1, 45-052, Opole, Poland. Electronic address: abok@uni.opole.pl.     STAD, Stockholm Center for Psychiatry Research and Education, Karolinska Institutet, Norra Stati Onsgatan 69, 113 64, Stockholm, Sweden. Electronic address: Hakan.Kallmen@ki.se.     Rais, C/ Ardemans 42, 28028, Madrid, Spain. Electronic address: roberto.bernad@raisfundacion.org.     Radboud University Medical Center, Radboud Institute for Health Sciences, Impuls - Netherlands Center for Social Care Research, Geert Grooteplein 27, 6525, EZ Nijmegen, the Netherlands. Electronic address: Judith.Wolf@radboudumc.nl.     Department of Developmental and Social Psychology, University of Padova, Via Venezia, 8 - 35131, Padova, Italy. Electronic address: massimo.santinello@unipd.it.     Aix-Marseille University, School of Medicine - La Timone Medical Campus, EA 3279: CEReSS - Health Service Research and Quality of Life Center, 13385, Marseille, France; Department of Research and Innovation, Support Unit for Clinical Research and Economic Evaluation, Assistance Publique - HÃ´pitaux de Marseille, 13385, Marseille, France. Electronic address: anderson.loundou@univ-amu.fr.     APPsyCI (Applied Psychology Research Center: Capabilities and Inclusion), ISPA-Instituto UniversitÃ¡rio, 1149-041, Lisbon, Portugal. Electronic address: jornelas@ispa.pt.     Aix-Marseille University, School of Medicine - La Timone Medical Campus, EA 3279: CEReSS - Health Service Research and Quality of Life Center, 13385, Marseille, France; Department of Research and Innovation, Support Unit for Clinical Research and Economic Evaluation, Assistance Publique - HÃ´pitaux de Marseille, 13385, Marseille, France. Electronic address: pascal.auquier@univ-amu.fr.</t>
  </si>
  <si>
    <t>The purpose of this study is to assess the utility value European citizens put on an innovative social program aimed at reducing homelessness. The Housing First (HF) model involves access to regular, scattered, independent and integrated housing in the community with the support of a multidisciplinary team. Currently, HF is not implemented by most European countries or funded by healthcare or social plans, but randomised controlled trials have stressed significant results for improved housing stability, recovery and healthcare services use. The broader implementation of HF across Europe would benefit from a better understanding of citizens' preferences and "willingness to pay" (WTP) for medico-social interventions like HF. We conducted a representative telephone survey between March and December 2017 in eight European countries (France, Ireland, Italy, the Netherlands, Poland, Portugal, Spain, and Sweden). Respondent's WTP for HF (NÂ =Â 5631) was assessed through a contingent valuation method with a bidding algorithm. 42.3% of respondents were willing to pay more taxes to reduce homelessness through the HF model, and significant differences were found between countries (pÂ &lt;Â 0.001); 30.4% of respondents who did not value the HF model were protest zeros (either contested the payment vehicle-taxes- or the survey instrument). Respondents were willing to pay â‚¬28.2 (Â±11) through annual taxation for the HF model. Respondents with higher educational attainment, who paid national taxes, reported positive attitudes about homelessness, or reported practices to reduce homelessness (donations, volunteering) were more likely to value the HF model, with some countries' differences also related to factors at the environmental level. These findings inform key stakeholders that European citizens are aware of the issue of homelessness in their countries and that scaling up the HF model across Europe is both feasible and likely to have public support.</t>
  </si>
  <si>
    <t>1873-5347     LoubiÃ¨re, Sandrine     Taylor, Owen     Tinland, Aurelie     Vargas-Moniz, Maria     O'Shaughnessy, Branagh     Bokszczanin, Anna     Kallmen, Hakan     Bernad, Roberto     Wolf, Judith     Santinello, Massimo     Loundou, Anderson     Ornelas, Jose     Auquier, Pascal     Home-Eu consortium study group     Journal Article     England     Soc Sci Med. 2020 Jan 15;247:112802. doi: 10.1016/j.socscimed.2020.112802. | RAYYAN-INCLUSION: {"Carolyn"=&gt;"Excluded"}</t>
  </si>
  <si>
    <t>Contingent valuation method;Europe;Homelessness;Housing first;Willingness to pay</t>
  </si>
  <si>
    <t>rayyan-388371495</t>
  </si>
  <si>
    <t>Severity of hospital-treated self-cutting and risk of future self-harm: A national registry study</t>
  </si>
  <si>
    <t>Journal of Mental Health</t>
  </si>
  <si>
    <t>09638237 (ISSN)</t>
  </si>
  <si>
    <t>Larkin, C. and Corcoran, P. and Perry, I. and Arensman, E.</t>
  </si>
  <si>
    <t>https://www.scopus.com/inward/record.uri?eid=2-s2.0-84899874843&amp;doi=10.3109%2f09638237.2013.841867&amp;partnerID=40&amp;md5=f69750fc25ed5c61941e50e36bab6598</t>
  </si>
  <si>
    <t>National Suicide Research Foundation, Department of Epidemiology and Public Health, University College Cork, Cork, Ireland     Department of Epidemiology and Public Health, Western Gateway Building, University College Cork, Cork, Ireland</t>
  </si>
  <si>
    <t>Background: Risk assessment forms a key component in self-harm management. Among self-harm presentations generally, lethality of an index act is a poor predictor of future non-fatal repetition. However, no study has examined whether severity of an index self-cutting episode is associated with prospective repetition. Aims: To examine factors associated with severity of self-cutting and in particular the association between severity of self-cutting and prospective repetition of self-harm. Methods: All index self-cutting presentations to emergency departments in Ireland over 5 years were grouped by treatment received and compared on the basis of demographic and clinical characteristics. Results: Receiving more extensive medical treatment was associated with male gender, being aged more than 15 years, and not combining self-harm methods. Receiving less extensive treatment conferred a higher risk of prospective 12-month repetition, even after controlling for demographic and clinical characteristics. Repeat self-harm presentations by those with more severe self-cutting in an index act were less prevalent but were more likely to involve high-lethality methods of self-harm. Discussion: The results indicate that the already-elevated repetition risk among self-cutting patients is further increased for those receiving less extensive wound closure treatment. Severity of self-cutting might also affect suicide risk but such an association has yet to be examined. Â© 2014 Shadowfax Publishing and Informa UK Limited.</t>
  </si>
  <si>
    <t>Cited By :11     Export Date: 18 November 2022     CODEN: JMEHE     Correspondence Address: Larkin, C.; National Suicide Research Foundation, Department of Epidemiology and Public Health, University College Cork, Cork, Ireland; email: c.larkin@ucc.ie | RAYYAN-INCLUSION: {"Carolyn"=&gt;"Included"} | RAYYAN-LABELS: Mental health condition</t>
  </si>
  <si>
    <t>10.3109/09638237.2013.841867</t>
  </si>
  <si>
    <t>Outcome studies;Repetition;Risk factors;Self-cutting;Self-harm;Severity;adolescent;adult;aged;article;automutilation;controlled study;emergency ward;female;follow up;homelessness;human;injury severity;Ireland;lethality;male;prospective study;risk assessment;risk factor;self cutting;hospitalization;injury scale;middle aged;register;Self-Injurious Behavior;young adult;Humans;Registries;Trauma Severity Indices</t>
  </si>
  <si>
    <t>rayyan-388371513</t>
  </si>
  <si>
    <t>Feasibility of ecological momentary assessment to study mood and risk behavior among young people who inject drugs</t>
  </si>
  <si>
    <t>227-235</t>
  </si>
  <si>
    <t>Mackesy-Amiti, M. E. and Boodram, B.</t>
  </si>
  <si>
    <t>https://www.embase.com/search/results?subaction=viewrecord&amp;id=L2000682764&amp;from=export     http://dx.doi.org/10.1016/j.drugalcdep.2018.03.016</t>
  </si>
  <si>
    <t>M.E. Mackesy-Amiti, University of Illinois at Chicago, School of Public Health, MC 923, 1603 W. Taylor St., Chicago, IL, United States</t>
  </si>
  <si>
    <t>Aims: To test the acceptability and feasibility of ecological momentary assessment (EMA) of mood and injection risk behavior among young people who inject drugs (PWID), using mobile phones. Methods: Participants were 185 PWID age 18â€“35 recruited from two sites of a large syringe service program in Chicago. After completing a baseline interview, participants used a mobile phone app to respond to momentary surveys on mood, substance use, and injection risk behavior for 15 days. Participants were assigned to receive surveys 4, 5, or 6 times per day. Results: Participants were 68% male, 61% non-Hispanic white, 24% Hispanic, and 5% non-Hispanic Black. Out of 185 participants, 8% (n = 15) failed to complete any EMA assessments. Among 170 EMA responders, the mean number of days reporting was 10 (SD 4.7), the mean proportion of assessments completed was 0.43 (SD 0.27), and 76% (n = 130) completed the follow-up interview. In analyses adjusted for age and race/ethnicity, women were more responsive than men to the EMA surveys in days reporting (IRR = 1.33, 95% CI 1.13â€“1.56), and total number of surveys completed (IRR = 1.51, 95% CI 1.18â€“1.93). Homeless participants responded on fewer days (IRR = 0.76, 95% CI 0.64â€“0.90) and completed fewer surveys (IRR = 0.70, 95% CI 0.54â€“0.91), and were less likely to return for follow-up (p = 0.016). EMA responsiveness was not significantly affected by the number of assigned daily assessments. Conclusions: This study demonstrated high acceptability and feasibility of EMA among young PWID, with up to 6 survey prompts per day. However, homelessness significantly hampered successful participation.</t>
  </si>
  <si>
    <t>L2000682764     2018-04-26     2018-09-25 | RAYYAN-INCLUSION: {"Carolyn"=&gt;"Excluded"}</t>
  </si>
  <si>
    <t>10.1016/j.drugalcdep.2018.03.016</t>
  </si>
  <si>
    <t>adult;age;article;borderline state;depression;ecological momentary assessment;emotionality;ethnicity;exploratory research;feasibility study;female;high risk behavior;human;impulsiveness;male;mobile application;mood;priority journal;sex difference;substance use;Risk-Taking</t>
  </si>
  <si>
    <t>rayyan-388371512</t>
  </si>
  <si>
    <t>Trends in Injector Deaths in Ireland, as Recorded by the National Drug-Related Deaths Index, 1998-2014</t>
  </si>
  <si>
    <t>J Stud Alcohol Drugs</t>
  </si>
  <si>
    <t>1937-1888</t>
  </si>
  <si>
    <t>286-292</t>
  </si>
  <si>
    <t>Lynn, T. M. and Lynn, E. and Keenan, E. and Lyons, S.</t>
  </si>
  <si>
    <t>Health Research Board, Grattan House, Dublin, Ireland.     Addiction Services, National Office for Social Inclusion, Health Service Executive Primary Care Division, Palmerstown, Dublin, Ireland.</t>
  </si>
  <si>
    <t>OBJECTIVE: The purpose of this study was to provide trend analysis on all deaths among drug users who injected at or around the time of their death in Ireland between 1998 and 2014. METHOD: A review of the data recorded by the National Drug-Related Deaths Index (NDRDI) was conducted to identify individuals who were known to be injecting at or around the time of their death, from 1998 to 2014. RESULTS: Between 1998 and 2014, 16,500 deaths were recorded by the NDRDI. Of these, 792 (5%) people were known to be injecting at or around the time of death; 90% were poisoning deaths (n = 715) and 10% nonpoisoning deaths (n = 77). The majority of those who died while injecting were male (n = 682; 86%). Most people were living in Dublin city or county (n = 550; 69%). One fifth of those who died were homeless (n = 149; 19%). Opioids, specifically heroin, were implicated in the vast majority of injector poisoning deaths (n = 673; 94%), most commonly in association with polydrug use (n = 417; 62%). Single opioid poisoning resulted in 256 deaths (38%), and two fifths of those who died by single opioid poisoning were not alone at the time of death (n = 105; 41%). CONCLUSIONS: This study is the first to describe the trends in all deaths among drug users who injected at or around the time of their death in Ireland between 1998 and 2014. The analysis provides empirical evidence that can be used by policy makers to support the ongoing improvement of drug treatment services, harm reduction initiatives, and overdose prevention strategies for people who inject drugs.</t>
  </si>
  <si>
    <t>1938-4114     Lynn, Therese M     Lynn, Ena     Keenan, Eamon     Lyons, Suzi     Journal Article     United States     J Stud Alcohol Drugs. 2018 Mar;79(2):286-292. | RAYYAN-INCLUSION: {"Carolyn"=&gt;"Included"} | RAYYAN-LABELS: Psychiatric health condition - Substance misuse</t>
  </si>
  <si>
    <t>Adult;Analgesics, Opioid/poisoning;Drug Overdose/mortality;Female;Humans;Male;Substance Abuse, Intravenous/*mortality;Time Factors;Ireland</t>
  </si>
  <si>
    <t>rayyan-388371515</t>
  </si>
  <si>
    <t>Re-employment needs and barriers of individuals in a residential rehabilitation program</t>
  </si>
  <si>
    <t>Occupational and Environmental Medicine</t>
  </si>
  <si>
    <t>1470-7926</t>
  </si>
  <si>
    <t>A514</t>
  </si>
  <si>
    <t>Madigan, D. and Johnson, T. P. and Forst, L. and Friedman, L. S.</t>
  </si>
  <si>
    <t>https://www.embase.com/search/results?subaction=viewrecord&amp;id=L623947820&amp;from=export     http://dx.doi.org/10.1136/oemed-2018-ICOHabstracts.1457</t>
  </si>
  <si>
    <t>D. Madigan, University of Illinois at Chicago, Chicago, United States</t>
  </si>
  <si>
    <t>Introduction Adverse effects on individual well-being as a result of unemployment are well-documented. Individuals in transitional housing programs often have a goal of reaching stable employment, but the unique needs and barriers for achieving re-employment among this diverse population (includes individuals that may be homeless, formerly incarcerated, or impacted by other stressful life circumstances) warrants further study to enhance programmatic and service recommendations. Methods A structured interview guide was developed and modelled after existing validated surveys. To evaluate the ability of the instrument to optimally measure the constructs of interest, cognitive interviewing was conducted to identify problems in comprehension, retrieval, judgement and response to survey questions so that the survey can be modified prior to full deployment. The survey was administered orally by one interviewer and audio recorded. Descriptive data analysis was done for this exploratory semi-qualitative study. Result Fifteen cognitive interviews were completed resulting in changes in content, wording, study inclusion criteria, and development of response categories. Over thirty interviews were conducted using the final guide. Results suggest that work histories of participants are more extensive with longer periods of employment than may be expected. Many respondents indicated that future employment goals include owning their own business and may represent an area of additional needed training for those currently unemployed. However, most aspirations for future employment were congruent with past achievements, including ownership. Discussion It is important to assess the needs and barriers of those seeking employment services to ensure programs deliver essential services. Ownership may help bypass some of the challenges faced with finding and maintaining employment due to criminal records or other barriers. This interview guide will be used in other populations seeking varied employment services from community organisations to further study needs and barriers for regaining employment.</t>
  </si>
  <si>
    <t>L623947820     2018-09-24 | RAYYAN-INCLUSION: {"Carolyn"=&gt;"Excluded"}</t>
  </si>
  <si>
    <t>10.1136/oemed-2018-ICOHabstracts.1457</t>
  </si>
  <si>
    <t>achievement;adult;aspiration;community;comprehension;conference abstract;controlled study;data analysis;decision making;female;human;human experiment;information retrieval;interview;male;offender;oral drug administration;qualitative research;rehabilitation;unemployment;Employment</t>
  </si>
  <si>
    <t>rayyan-388371516</t>
  </si>
  <si>
    <t>Risk behaviours of homeless people who inject drugs during an outbreak of hepatitis C, Northern Ireland, 2016-2017</t>
  </si>
  <si>
    <t>J Viral Hepat</t>
  </si>
  <si>
    <t>1352-0504</t>
  </si>
  <si>
    <t>1377-1387</t>
  </si>
  <si>
    <t>Maisa, A. and Semple, S. and Griffiths, A. and Ngui, S. L. and Verlander, N. Q. and McCaughey, C. and Doherty, L. and Jessop, L.</t>
  </si>
  <si>
    <t>Public Health Agency, Health Protection Service Northern Ireland, Belfast, Northern Ireland.     European Programme for Intervention Epidemiology Training (EPIET), European Centre for Disease Prevention and Control (ECDC), Stockholm, Sweden.     Homeless Public Health Nursing Service, Belfast Health and Social Care Trust, Belfast, Northern Ireland.     Virus Reference Department, National Infection Service, Public Health England, Colindale, London, UK.     Statistics, Modelling and Economics Department, National Infection Service, Public Health England, London, UK.     Regional Virus Laboratory, Belfast Health and Social Care Trust, Belfast, Northern Ireland.</t>
  </si>
  <si>
    <t>From July to August 2016, 4 homeless people who injected drugs (PWID) with acute or recent hepatitis C virus (HCV) infection were reported in Belfast. A multidisciplinary team including public health, homeless and addiction services undertook an investigation to identify risk behaviours and interrupt transmission chains. Recent HCV cases were defined as negative test within the previous year, or reported injecting for less than 1Â year; acute cases had tested negative within the previous 6Â months. Contacts in the injecting networks of cases were identified for testing. We undertook a cross-sectional survey using structured questionnaires to elicit risk behaviours for PWID and compare behaviours between self-reported hepatitis C positive and negative subjects. During the outbreak investigation until December 2017, 156 PWID were tested and 45 (29%) cases identified, including 7 (16%) recent and 13 (29%) acute infections. 68 PWID, including 12 cases, were interviewed. All respondents reported using heroin, with 76% injecting once or more daily. Sharing was reported for spoons (58%) and filters (53%), but also needles (27%) and syringes (29%). Hepatitis C positive individuals had higher odds to be injecting in public toilets (AOR 17, 95% CI 0.71-400, PÂ &lt;Â .05) when compared with hepatitis C negative individuals. Hepatitis C positive individuals were more likely to inject in public spaces, but all respondents indicated concerning risk behaviours. We recommend active surveillance with ongoing testing, expanding existing harm reduction programmes and access to bespoke services.</t>
  </si>
  <si>
    <t>1365-2893     Maisa, Anna     Orcid: 0000-0002-8372-7525     Semple, Susan     Griffiths, Alison     Ngui, Siew Lin     Verlander, Neville Q     McCaughey, Conall     Doherty, Lorraine     Jessop, Lucy     Outbreak Control Team     Historical Article     Journal Article     England     J Viral Hepat. 2019 Dec;26(12):1377-1387. doi: 10.1111/jvh.13184. Epub 2019 Aug 18. | RAYYAN-INCLUSION: {"Carolyn"=&gt;"Excluded"}</t>
  </si>
  <si>
    <t>10.1111/jvh.13184</t>
  </si>
  <si>
    <t>Adult;*Disease Outbreaks;*Drug Users;Female;*Hepacivirus;Hepatitis C/*epidemiology/history/transmission/*virology;History, 21st Century;*Homeless Persons;Humans;Male;Middle Aged;Needle Sharing;Northern Ireland/epidemiology;Public Health Surveillance;*Risk-Taking;Substance Abuse, Intravenous/complications/epidemiology;Surveys and Questionnaires;Young Adult;hepatitis C virus;injecting drug use;outbreak;risk behaviour;Disease Outbreaks;Northern Ireland</t>
  </si>
  <si>
    <t>rayyan-388371517</t>
  </si>
  <si>
    <t>The association of opioid use disorder and homelessness nationally in the veterans health administration</t>
  </si>
  <si>
    <t>Manhapra, A. and Stefanovics, E. and Rosenheck, R.</t>
  </si>
  <si>
    <t>https://www.embase.com/search/results?subaction=viewrecord&amp;id=L2011666070&amp;from=export     http://dx.doi.org/10.1016/j.drugalcdep.2021.108714</t>
  </si>
  <si>
    <t>A. Manhapra, 100 Emancipation Drive, Hampton, VA, United States</t>
  </si>
  <si>
    <t>Background: Substance use disorder (SUD) is a major risk factor for homelessness, but the specific association of opioid use disorder (OUD) and homelessness in the context of their shared risk factors has not been the focus of prior studies. We used national data from the United States Veterans Health Administration (VHA) to examine the association of OUD and homelessness in the context of shared risk factors. Methods: In this cross-sectional analysis of veterans who received VHA care during Fiscal Year 2012 (N = 5,450,078), we compared the prevalence of OUD and other sociodemographic, and clinical factors among homeless and non-homeless veterans. We estimated the odds ratio for homelessness associated with OUD alone, and after adjusting for other factors through multivariate logistic regression. Results: Homeless veterans had substantially higher prevalence of OUD than other VHA patients (7.7 % Vs 0.6 %) and OUD was associated with 13 times higher unadjusted odds of homelessness (Odds Ratio [OR] 13.36, 95 % CI 13.09â€“13.62), which decreased with adjustment for sociodemographic factors (black race, mean income and age), other SUD, medical, and psychiatric diagnoses (final OR 1.57, 95 % CI 1.53â€“1.61). Other SUDs (alcohol, cannabis, cocaine, and hallucinogens) showed similar or slightly higher odds of homelessness as OUD in the final model. Conclusions: OUD was strongly associated with homelessness among US veterans although this association was largely but not entirely attenuated by shared sociodemographic and co-morbid risk factors including several other SUDs. Treatment of homeless veterans with OUD should address socio-economic vulnerabilities and other co-morbidities in addition to treatments for OUD.</t>
  </si>
  <si>
    <t>L2011666070     2021-04-20     2021-07-06 | RAYYAN-INCLUSION: {"Carolyn"=&gt;"Excluded"}</t>
  </si>
  <si>
    <t>10.1016/j.drugalcdep.2021.108714</t>
  </si>
  <si>
    <t>cannabis;cocaine;opiate;psychedelic agent;adult;age;alcohol abuse;article;cannabis addiction;Charlson Comorbidity Index;cocaine dependence;controlled study;cross-sectional study;demography;disease association;ethnicity;female;gender;homelessness;human;income;male;opiate addiction;prevalence;psychiatric diagnosis;risk factor;social status;United States;veterans health;Ethnic Groups;Veterans</t>
  </si>
  <si>
    <t>rayyan-388371514</t>
  </si>
  <si>
    <t>Mindfulness Training as a Clinical Intervention with Homeless Adults: a Pilot Study</t>
  </si>
  <si>
    <t>INTERNATIONAL JOURNAL OF MENTAL HEALTH AND ADDICTION</t>
  </si>
  <si>
    <t>1557-1874     1557-1882 J9 - INT J MENT HEALTH AD</t>
  </si>
  <si>
    <t>529-544</t>
  </si>
  <si>
    <t>Maddock, A. and Hevey, D. and Eidenmueller, K.</t>
  </si>
  <si>
    <t>Trinity Coll Dublin, Sch Psychol, Dublin, Ireland     Heidelberg Univ, Inst Psychol, Heidelberg, Germany</t>
  </si>
  <si>
    <t>The prevalence of mental health and addiction issues in the homeless population is very high. Mindfulness based interventions have been shown to have positive impacts on anxiety, depression and addiction in various populations. Mixed methods explored the impact of a mindfulness based stress reduction (MBSR) intervention for 12 homeless men. Quantitative measures of anxiety, depression, impulsivity and emotional reactivity were completed pre and post intervention, and participants were interviewed about their experiences of MBSR. Statistically significant changes in anxiety, depression, emotional reactivity and impulsivity were found. The qualitative data highlighted how mindfulness skills can easily be taught to this population, and through the use of these skills, participants were able to develop enhanced coping skills, mindful traits, well-being and an improved capacity to deal with their mental health and addiction issues. This study gives support to the promising potential of mindfulness interventions being implemented by mental health care professionals with homeless service users.</t>
  </si>
  <si>
    <t>Times Cited in Web of Science Core Collection: 7 Total Times Cited: 7 Cited Reference Count: 67 | RAYYAN-INCLUSION: {"Carolyn"=&gt;"Included"} | RAYYAN-LABELS: Health care - Quality</t>
  </si>
  <si>
    <t>10.1007/s11469-016-9718-7</t>
  </si>
  <si>
    <t>Mindfulness;MBSR;Homeless population;Mental health;Addiction;STRESS-REDUCTION;EMOTIONAL REACTIVITY;AFFECTIVE STYLE;HEALTH;RUMINATION;ANXIETY;NEEDS;MEDITATION;DEPRESSION;DISORDERS;Pilot Projects</t>
  </si>
  <si>
    <t>rayyan-388371518</t>
  </si>
  <si>
    <t>Microsystems of Recovery in Homeless Services: The Influence ofÂ Service Provider Values on Service Users' Recovery Experiences</t>
  </si>
  <si>
    <t>88-103</t>
  </si>
  <si>
    <t>Manning, R. M. and Greenwood, R. M.</t>
  </si>
  <si>
    <t>Department of Psychology, University of Limerick, Limerick, Ireland.</t>
  </si>
  <si>
    <t>There is still much to learn about how aspects of the ecology of homelessness shape homeless adults' recovery experiences. In the present mixed-methods study, the relationship of service providers' work-related values to their service users' recovery experiences in the microsystem of homelessness were examined. Service providers completed semi-structured qualitative interviews about their service users, daily work activities, and work-related goals. At three time points, their service users completed quantitative measures of choice, mastery, and recovery in four life domains: physical health, psychiatric symptoms, substance use, and community integration. Service providers' interview transcripts were coded for three indicators of values: assumptions, actions, and end-states. Summative Content Analysis was used to transform qualitative codes into numeric data so they could be used to predict service users' recovery. In a series of growth curve models, the extent to which service providers' end-state values, as an indicator of consumer-led values, was shown to indirectly predict service users' recovery experiences, through their perceived choice and mastery. Findings confirm that providers' values are an important influence on service users' recovery. Results are discussed in terms of their implications for recovery-oriented theory and practice.</t>
  </si>
  <si>
    <t>1573-2770     Manning, Rachel M     Orcid: 0000-0003-2254-1484     Greenwood, Ronni Michelle     Journal Article     Research Support, Non-U.S. Gov't     England     Am J Community Psychol. 2018 Mar;61(1-2):88-103. doi: 10.1002/ajcp.12215. Epub 2018 Jan 11. | RAYYAN-INCLUSION: {"Carolyn"=&gt;"Included"} | RAYYAN-LABELS: Health care - Quality (Addiction)</t>
  </si>
  <si>
    <t>10.1002/ajcp.12215</t>
  </si>
  <si>
    <t>Adolescent;Adult;Aged;*Attitude of Health Personnel;Female;Health Status;*Homeless Persons/psychology;Humans;Interviews as Topic;Male;Mental Health;Middle Aged;*Patient Satisfaction;Qualitative Research;*Social Values;Surveys and Questionnaires;Young Adult;Choice;Homeless;Mastery;Recovery;Values.</t>
  </si>
  <si>
    <t>rayyan-388371520</t>
  </si>
  <si>
    <t>Recovery in homelessness: The influence of choice and mastery on physical health, psychiatric symptoms, alcohol and drug use, and community integration</t>
  </si>
  <si>
    <t>Psychiatr Rehabil J</t>
  </si>
  <si>
    <t>1095-158x</t>
  </si>
  <si>
    <t>147-157</t>
  </si>
  <si>
    <t>Department of Psychology, University of Limerick.</t>
  </si>
  <si>
    <t>OBJECTIVE: Recovery is the process through which one learns to overcome, manage, or live with the negative consequences of physical illness, mental illness, alcohol or drug misuse, or trauma. Homeless individuals endure many, or all, of these experiences. Previous research has shown that characteristics of homeless services, particularly the amount of choice they afford to service users, can influence recovery experiences, potentially by increasing a sense of mastery. The purpose of this study was to test the hypothesis that choice in housing and services would predict recovery in a number of domains, and that these relationships would be mediated by mastery. METHOD: Using survey data collected from a sample of homeless services users (n = 160) in Ireland, we conducted a series of cross-sectional mediation analyses to predict recovery in domains of physical health, psychiatric symptoms, alcohol and drug use, and community integration. RESULTS: We observed the hypothesized mediational relationship for each recovery domain except alcohol use. That is, personal mastery mediated the relationship of perceived choice to self-appraised physical health, psychiatric symptoms, drug use, and physical and psychological aspects of community integration, but not alcohol use. CONCLUSIONS AND IMPLICATIONS FOR PRACTICE: Findings add further support to the growing body of evidence that suggests choice is centrally important to recovery experiences among individuals in homelessness. (PsycINFO Database Record (c) 2019 APA, all rights reserved).</t>
  </si>
  <si>
    <t>1559-3126     Manning, Rachel M     Greenwood, Ronni Michelle     Journal Article     United States     Psychiatr Rehabil J. 2019 Jun;42(2):147-157. doi: 10.1037/prj0000350. Epub 2019 Feb 7. | RAYYAN-INCLUSION: {"Carolyn"=&gt;"Included"} | RAYYAN-LABELS: Psychiatric health condition - Substance misuse</t>
  </si>
  <si>
    <t>10.1037/prj0000350</t>
  </si>
  <si>
    <t>Adolescent;Adult;Aged;Aged, 80 and over;*Choice Behavior;Cross-Sectional Studies;Female;*Health Status;Homeless Persons/*psychology;Humans;Ireland;Male;Mental Disorders/*rehabilitation;Middle Aged;*Personal Autonomy;*Self Efficacy;*Social Participation;Substance-Related Disorders/rehabilitation;Young Adult;Alcoholics</t>
  </si>
  <si>
    <t>rayyan-388371521</t>
  </si>
  <si>
    <t>Rotavirus: The implications on children with inherited metabolic disorders</t>
  </si>
  <si>
    <t>Journal of Inherited Metabolic Disease</t>
  </si>
  <si>
    <t>1573-2665</t>
  </si>
  <si>
    <t>S237</t>
  </si>
  <si>
    <t>Mannion, M. A. and Smith, A. and Hughes, J. and Knerr, I. and Monavari, A.</t>
  </si>
  <si>
    <t>https://www.embase.com/search/results?subaction=viewrecord&amp;id=L612078752&amp;from=export     http://dx.doi.org/10.1007/s10545-016-9969-2</t>
  </si>
  <si>
    <t>M.A. Mannion, Temple Street University Hospital, Dublin, Ireland</t>
  </si>
  <si>
    <t>Background: Rotavirus is the leading cause of diarrhoea worldwide in children &lt; 5 years. Although mortality rates are low in Ireland, certain populations are more vulnerable to the associated morbidity and mortality of infection, particularly children with inherited metabolic disorders (IMDs). Rotavirus can result in acute decompensation, lactic acidosis, liver dysfunction and death in this population. The aim of this study was to evaluate children with IMDs who had confirmed rotavirus and compare the investigations, management and outcome with controls with rotavirus. We aim to highlight the importance of introducing the rotavirus vaccination in this vulnerable population. Methods: Patients with confirmed rotavirus was obtained from the microbiology laboratory over the last 5 years in Temple Street Children's Hospital, Dublin. 14 patients with confirmed IMDs who were admitted with rotavirus were evaluated for details in terms of initial presentation, investigations and management. They were compared with 19 randomly selected age matched controls; children without IMDs who were also admitted with rotavirus infection. A retrospective chart review was conducted along with a review of the hospital laboratory system. Result: The median length of stay was 7 days in IMD patients versus 2 days in the controls. IV fluids were required on average for 4.57 days (SD 4.27) in IMD versus 1.05 days (SD 0.8) in controls. 2 IMD patients required a central line and 7 required total parental nutrition (TPN) compared to zero controls. Bloods were performed on average 8.53 times (SD 5.71) in IMD patients versus 2.5 times (SD 2.65) in the controls. Discussion: The rotavirus vaccination has been proven to be highly effective in reducing hospital admissions and mortality worldwide. As demonstrated in the IMD cohort, it leads to significant decompensation and morbidity in this population. The introduction of the rotavirus vaccine would offer additional protection to this vulnerable cohort.</t>
  </si>
  <si>
    <t>L612078752     2016-09-14 | RAYYAN-INCLUSION: {"Carolyn"=&gt;"Excluded"} | RAYYAN-EXCLUSION-REASONS: wrong population</t>
  </si>
  <si>
    <t>10.1007/s10545-016-9969-2</t>
  </si>
  <si>
    <t>Rotavirus vaccine;blood;central venous catheter;child;clinical article;controlled clinical trial;controlled study;homeless youth;hospital admission;hospital laboratory;human;length of stay;liquid;medical record review;metabolic disorder;microbiology;morbidity;mortality;nutrition;randomized controlled trial;Rotavirus infection;vaccination;vulnerable population;Only Child;Child</t>
  </si>
  <si>
    <t>rayyan-388371522</t>
  </si>
  <si>
    <t>Experience of discrimination during COVID-19 pandemic: the impact of public health measures and psychological distress among refugees and other migrants in Europe</t>
  </si>
  <si>
    <t>BMC Public Health</t>
  </si>
  <si>
    <t>1471-2458</t>
  </si>
  <si>
    <t>942</t>
  </si>
  <si>
    <t>Marchi, M. and Magarini, F. M. and Chiarenza, A. and Galeazzi, G. M. and Paloma, V. and Garrido, R. and Ioannidi, E. and Vassilikou, K. and de Matos, M. G. and Gaspar, T. and Guedes, F. B. and Primdahl, N. L. and Skovdal, M. and Murphy, R. and Durbeej, N. and Osman, F. and Watters, C. and van den Muijsenbergh, M. and Sturm, G. and Oulahal, R. and Padilla, B. and Willems, S. and Spiritus-Beerden, E. and Verelst, A. and Derluyn, I.</t>
  </si>
  <si>
    <t>Department of Biomedical, Metabolic and Neural Sciences, University of Modena and Reggio Emilia, Via Giuseppe Campi, 287 -, 41125, Modena, Italy.     Dipartimento di Salute Mentale e Dipendenze Patologiche, Azienda USL-IRCCS di Reggio Emilia, Via Giovanni Amendola 2 -, 42122, Reggio Emilia, Italy.     Department of Biomedical, Metabolic and Neural Sciences, University of Modena and Reggio Emilia, Via Giuseppe Campi, 287 -, 41125, Modena, Italy. GianMaria.Galeazzi@ausl.re.it.     Dipartimento di Salute Mentale e Dipendenze Patologiche, Azienda USL-IRCCS di Reggio Emilia, Via Giovanni Amendola 2 -, 42122, Reggio Emilia, Italy. GianMaria.Galeazzi@ausl.re.it.     Department of Social Psychology, Universidad de Sevilla, 41018, Seville, Spain.     Research Center for Greek Society, Academy of Athens, 15126, Athens, Greece.     Institute of Environmental Health/ISAMB, University of Lisbon, Lisbon, Portugal.     Department of Public Health, University of Copenhagen, 1014, Copenhagen, Denmark.     Department of Psychology, Maynooth University, W23 F2K8, Co. Kildare, Maynooth, Ireland.     Department of Child Health and Parenting, Uppsala University, 75236, Uppsala, Sweden.     School of Health and Welfare, Dalarna University, HÃ¶gskolegatan 2, 79188, Falun, Sweden.     Department of School of Education and Social Work, University of Sussex, Sussex, UK.     Department of Primary and Community Care, Radboud University, 6500, HB, Nijmegen, The Netherlands.     LCPI Laboratory, EA-4591, Department Clinique du Sujet, University of Toulouse 2, 31058, Toulouse, France.     La Reunion University FR, DIRE research center, French Collaborative Institute on Migration, CS, 92003, 15 Av. RenÃ© Cassin, Saint-Denis, Cedex 9 97400, RÃ©union.     Department of Sociology, University of South Florida, Tampa, FL, 33620, USA.     Department of Public Health and Primary Care, Quality and Safety Ghent, Ghent University, 9000, Ghent, Belgium.     Department of Social Work and Social Pedagogy, Ghent University, 9000, Ghent, Belgium.</t>
  </si>
  <si>
    <t>BACKGROUND: The COVID-19 pandemic has had a disproportionately hard impact on refugees and other migrants who are often exposed to the virus with limited means to protect themselves. We tested the hypothesis that during the COVID-19 pandemic, refugees and other migrants have suffered a negative impact on mental health and have been unjustly discriminated for spreading the disease in Europe (data collection from April to November 2020). METHODS: Participants in the ApartTogether Survey (Nâ€‰=Â 8297, after listwise deletion of missing items final Nâ€‰=Â 3940) provided data regarding to their difficulties to adhere to preventive recommendations against COVID-19 infection (CARE), self-perceived stigmatization (SS), and psychological distress (PD). Structural Equation Modeling was used to investigate PD as a mediator in the pathway linking CARE to SS, while adjusting for the housing and residence status. To improve confidence in the findings, single hold-out sample cross-validation was performed using a train/test split ratio of 0.8/0.2. RESULTS: In the exploratory set (Nâ€‰=Â 3159) SS was associated with both CARE (Bâ€‰=â€‰0.200, pâ€‰&lt;Â 0.001) and PD (Bâ€‰=â€‰0.455, pâ€‰&lt;Â 0.001). Moreover, PD was also associated with CARE (Bâ€‰=â€‰0.094, pâ€‰=â€‰0.001) and mediated the effect of CARE on SS (proportion mediatedâ€‰=â€‰17.7%, pâ€‰=â€‰0.001). The results were successfully replicated in the confirmation set (Nâ€‰=Â 781; total effectâ€‰=â€‰0.417, pâ€‰&lt;Â 0.001; proportion mediatedâ€‰=â€‰29.7%, pâ€‰&lt;Â 0.001). Follow-up analyses also found evidence for an opposite effect (i.e., from SS to CARE, Bâ€‰=â€‰0.132; pâ€‰&lt;Â 0.001), suggesting that there might be a vicious circle between the self-perceived stigmatization and the access to health care and the use of preventive measures against COVID-19 infection. CONCLUSIONS: Refugees and other migrants who had more difficulties in accessing health care and preventive measures against COVID-19 infection experienced worse mental health and increased discrimination. These negative effects appeared to be stronger for those with more insecure housing and residence status, highlighting from one side the specific risk of insecure housing in the impact of COVID-19 upon mental health and infection protection, and for another side the need to proper housing as a strategy to prevent both COVID-19 and mental distress.</t>
  </si>
  <si>
    <t>1471-2458     Marchi, Mattia     Magarini, Federica Maria     Chiarenza, Antonio     Galeazzi, Gian Maria     Paloma, Virginia     Garrido, RocÃ­o     Ioannidi, Elisabeth     Vassilikou, Katerina     de Matos, Margarida Gaspar     Gaspar, Tania     Guedes, Fabio Botelho     Primdahl, Nina Langer     Skovdal, Morten     Murphy, Rebecca     Durbeej, Natalie     Osman, Fatumo     Watters, Charles     van den Muijsenbergh, Maria     Sturm, Gesine     Oulahal, Rachid     Padilla, Beatriz     Willems, Sara     Spiritus-Beerden, Eva     Verelst, An     Derluyn, Ilse     Journal Article     Research Support, Non-U.S. Gov't     England     BMC Public Health. 2022 May 11;22(1):942. doi: 10.1186/s12889-022-13370-y. | RAYYAN-INCLUSION: {"Carolyn"=&gt;"Excluded"} | RAYYAN-EXCLUSION-REASONS: wrong population</t>
  </si>
  <si>
    <t>10.1186/s12889-022-13370-y</t>
  </si>
  <si>
    <t>*covid-19;Europe/epidemiology;Humans;Pandemics/prevention &amp; control;*Psychological Distress;Public Health;*Refugees;SARS-CoV-2;*Transients and Migrants;Covid-19;Mental health;Migrants;Social stigma;Discrimination (Psychology);Europe</t>
  </si>
  <si>
    <t>rayyan-388371523</t>
  </si>
  <si>
    <t>The impact of recent homelessness on the provision of injection drug use initiation assistance among persons who inject drugs in Tijuana, Mexico and Vancouver, Canada</t>
  </si>
  <si>
    <t>Marks, C. and Bouck, Z. and Jain, S. and Sun, X. and Strathdee, S. A. and Vickerman, P. and DeBeck, K. and Milloy, M. J. and Hayashi, K. and Werb, D.</t>
  </si>
  <si>
    <t>https://www.embase.com/search/results?subaction=viewrecord&amp;id=L2013402439&amp;from=export     http://dx.doi.org/10.1016/j.drugalcdep.2021.108829</t>
  </si>
  <si>
    <t>D. Werb, Li Ka Shing Knowledge Institute of St. Michael's Hospital, 30 Bond Street, Toronto, ON, Canada</t>
  </si>
  <si>
    <t>Objective: To assess the relationship between experiencing homelessness and assisting injection drug use (IDU) initiation among people who inject drugs (PWID) in Tijuana, Mexico and Vancouver, Canada. Methods: We used self-reported questionnaire data collected semi-annually on PWID from Tijuana (n = 703) and Vancouver (n = 1551) between 2014 and 2017. Within each setting, the effect of recent (i.e., past six months) homelessness on recent provision of injection initiation assistance (i.e., helping anybody inject for the first time in the past six months) was estimated using inverse-probability-of-treatment (IPT)-weighted estimation of a marginal structural model. Results: Across follow-up, the prevalence of recent homelessness at a given visit ranged from 11.6%â€“16.5% among Tijuana-based participants and 9.4%â€“18.9% among Vancouver-based participants; the prevalence of recent provision of injection initiation at a given follow-up visit was lower, ranging from 3.3%â€“5.4% in Tijuana and 2.5%â€“4.1% in Vancouver. Based on the IPT-weighted estimates, recent homelessness was associated with 66% greater odds among Tijuana-based PWID (Adjusted Odds Ratio [AOR] = 1.66; 95% CI: 1.01â€“2.73) and 47% greater odds among Vancouver-based PWID (AOR = 1.47, 95% CI: 1.02â€“2.13) of providing injection initiation assistance over the same six-month period. Conclusion: We found that recently experiencing homelessness was associated with an increased likelihood of PWID reporting IDU initiation assistance over time in both Tijuana and Vancouver. Addressing homelessness may decrease the initiation of IDU via multiple pathways.</t>
  </si>
  <si>
    <t>L2013402439     2021-07-09     2021-12-21 | RAYYAN-INCLUSION: {"Carolyn"=&gt;"Excluded"}</t>
  </si>
  <si>
    <t>10.1016/j.drugalcdep.2021.108829</t>
  </si>
  <si>
    <t>adult;article;calculation;Canada;cohort analysis;conceptual framework;drug use;dynamics;evaluation and follow up;female;generalized estimating equation;homelessness;human;human experiment;incarceration;injection drug use;injection drug user;injection initiation assistance;intervention study;interviewer effect;inverse probability of treatment weight;law enforcement;longitudinal study;male;medical care;Mexico;middle aged;misclassification;outcome assessment;Post significance Communications Structure;prevalence;Preventing Injecting by Modifying Existing Response;probability;questionnaire;sensitivity analysis;serodiagnosis;sociostructural factor;Tijuana;Vancouver;young adult</t>
  </si>
  <si>
    <t>rayyan-388371524</t>
  </si>
  <si>
    <t>Competencies for occupational therapy practice in homelessness: A Delphi study</t>
  </si>
  <si>
    <t>Scand J Occup Ther</t>
  </si>
  <si>
    <t>1103-8128</t>
  </si>
  <si>
    <t>42005</t>
  </si>
  <si>
    <t>Marshall, C. A. and Cooke, A. and Gewurtz, R. and Barbic, S. and Roy, L. and Lysaght, R. and Kirsh, B.</t>
  </si>
  <si>
    <t>Occupational Therapy, Director, Social Justice in Mental Health Research Lab, Faculty of Health Sciences, Elborn College, Western University, London, Canada.     Social Justice in Mental Health Research Lab, Faculty of Health Sciences, Western University, Elborn College, London, Canada.     School of Rehabilitation Sciences, McMaster University, Hamilton, Canada.     Occupational Science &amp; Occupational Therapy, Faculty of Medicine, University of British Columbia, Vancouver, Canada.     School of Physical and Occupational Therapy, McGill University, MontrÃ©al, Canada.     School of Rehabilitation Therapy, Queen's University, Kingston, Canada.     Department of Occupational Science &amp; Occupational Therapy, University of Toronto, Toronto, Canada.</t>
  </si>
  <si>
    <t>BACKGROUND: Homelessness is growing internationally, and resources to guide occupational therapy practice in this area are needed. OBJECTIVES: To identify competencies needed for occupational therapists to support individuals during and following homelessness. MATERIAL AND METHODS: We conducted a three-round Delphi study with occupational therapy practitioners and researchers with expertise in homelessness. RESULTS: Of 35 potential participants, nâ€‰=â€‰16 participated in Round I, nâ€‰=â€‰20 participated in Round II, and nâ€‰=â€‰18 participated in Round III. Participants included occupational therapists and researchers in Canada, United States, Brazil, UK, Ireland and New Zealand. Consensus was achieved on a total of 93 competencies in 10 categories after 15 were eliminated in Rounds II and III. The categories with the greatest number of competencies included occupational knowledge (nâ€‰=â€‰18), followed by psychosocial competencies (nâ€‰=â€‰16). CONCLUSIONS AND SIGNIFICANCE: This study represents the first to identify the competencies needed for occupational therapists working in the area of homelessness. Practitioners and educators are encouraged to view the identified competencies as a guide for the professional development of occupational therapists in this context. Stakeholders consulted for this study were able to communicate in English and situated in middle to high-income countries. As such, the competencies identified in this study only apply to these sociocultural contexts.</t>
  </si>
  <si>
    <t>1651-2014     Marshall, Carrie Anne     Orcid: 0000-0002-0592-7716     Cooke, Abrial     Gewurtz, Rebecca     Barbic, Skye     Roy, Laurence     Lysaght, Rosemary     Orcid: 0000-0002-8845-5936     Kirsh, Bonnie     Orcid: 0000-0002-3266-6742     Journal Article     England     Scand J Occup Ther. 2021 Nov 16:1-15. doi: 10.1080/11038128.2021.2002404. | RAYYAN-INCLUSION: {"Carolyn"=&gt;"Excluded"}</t>
  </si>
  <si>
    <t>10.1080/11038128.2021.2002404</t>
  </si>
  <si>
    <t>Poverty;health professional education;mental health;occupational justice;professional practice;social determinants of health;social justice;Occupational Therapy;Delphi Technique</t>
  </si>
  <si>
    <t>rayyan-388371525</t>
  </si>
  <si>
    <t>Long-acting depot buprenorphine in people who are homeless: Views and experiences</t>
  </si>
  <si>
    <t>J Subst Abuse Treat</t>
  </si>
  <si>
    <t>0740-5472</t>
  </si>
  <si>
    <t>108781</t>
  </si>
  <si>
    <t>Matheson, C. and Foster, R. and Schofield, J. and Browne, T.</t>
  </si>
  <si>
    <t>Salvation Army Centre for Addiction Services and Research, Faculty of Social Sciences, Stirling, United Kingdom of Great Britain and Northern Ireland. Electronic address: Catriona.Matheson@stir.ac.uk.     Salvation Army Centre for Addiction Services and Research, Faculty of Social Sciences, Stirling, United Kingdom of Great Britain and Northern Ireland.</t>
  </si>
  <si>
    <t>INTRODUCTION: People experiencing homelessness often experience intersecting mental and physical health problems, alongside problem substance use and a range of overlapping challenges, including access to appropriate treatment. New long-acting opioid replacement therapies (ORT) offer potential benefits for this group. This study explored the views of people who are homeless and dependent on prescribed or illicit opiates/opioids on the range of ORT delivery options, including long-acting buprenorphine (LAB) depot injection, methadone liquid, and sublingual/wafer buprenorphine. METHODS: The research team conducted three focus groups (nÂ =Â 9 participants) and individual interviews (nÂ =Â 20) with people living in Scotland and Wales. We sought to explore participants' experiences and views on a range of ORT options, and to explore experiences and perceptions of the acceptability and utility of LAB for this group. RESULTS: Twenty-nine people participated (8 women, 21 men) and described experiences of poor mental health and interaction with the criminal justice system, including prison. All had experience of ORT and some had a preference for the "comfort" of methadone while others liked the clear headedness of buprenorphine. Participants saw LAB as a valuable addition to the treatment options. Potential benefits included freedom from the challenges associated with daily dispensing and the freedom to be able to attend to their priorities and regain control over their day-to-day lives. LAB naÃ¯ve participants required reassurance regarding the duration of effect and wanted information and evidence from both their health care providers and their peers. CONCLUSION: Participants generally recognized the potential of LAB. The research team identified crucial themes for those experiencing homelessness: emotions, trust, and time. A move to LAB represents a shift in the locus of control to the individual, which, for some is exciting, but for others is daunting. Providers should address this shift in control, and it must to be central to joint decision-making on whether someone is ready for LAB, the information they require to help them decide, and the support they will require during treatment.</t>
  </si>
  <si>
    <t>1873-6483     Matheson, Catriona     Foster, Rebecca     Schofield, Joe     Browne, Tania     Journal Article     Research Support, Non-U.S. Gov't     United States     J Subst Abuse Treat. 2022 Aug;139:108781. doi: 10.1016/j.jsat.2022.108781. Epub 2022 Apr 9. | RAYYAN-INCLUSION: {"Carolyn"=&gt;"Excluded"}</t>
  </si>
  <si>
    <t>10.1016/j.jsat.2022.108781</t>
  </si>
  <si>
    <t>Analgesics, Opioid/therapeutic use;*Buprenorphine/therapeutic use;Female;*Homeless Persons;Humans;Male;Methadone/therapeutic use;Opiate Substitution Treatment/psychology;*Opioid-Related Disorders/drug therapy;Buprenorphine;Homelessness;Opioid replacement therapy;Pharmacy;Treatment</t>
  </si>
  <si>
    <t>rayyan-388371526</t>
  </si>
  <si>
    <t>Systematic Review: The State of Research Into Youth Helplines</t>
  </si>
  <si>
    <t>Journal of the American Academy of Child and Adolescent Psychiatry</t>
  </si>
  <si>
    <t>08908567 (ISSN)</t>
  </si>
  <si>
    <t>1190-1233</t>
  </si>
  <si>
    <t>Mathieu, S. L. and Uddin, R. and Brady, M. and Batchelor, S. and Ross, V. and Spence, S. H. and Watling, D. and KÃµlves, K.</t>
  </si>
  <si>
    <t>https://www.scopus.com/inward/record.uri?eid=2-s2.0-85103057782&amp;doi=10.1016%2fj.jaac.2020.12.028&amp;partnerID=40&amp;md5=802d3ebab47f33184a64d3f7616b4c03</t>
  </si>
  <si>
    <t>Australian Institute for Suicide Research and Prevention, Griffith University, Brisbane, Australia     School of Exercise and Nutrition Science, Deakin University, Geelong, Australia     yourtown, Brisbane, Australia</t>
  </si>
  <si>
    <t>Objective: Helplines are generally a population-level resource for providing free, timely, easy-to-access, and anonymous counseling and/or information. Helplines have been developed and widely implemented for specific use by young people. The current study aimed to systematically review the literature to determine the status of research into the use of helplines among young people. Method: Following the PRISMA checklist, 5 electronic databases were searched using relevant terms for literature published until May 2020. The extracted studies were summarized with the intention of identifying key themes that highlighted common findings, key implications, and important gaps in understanding. Results: A total of 52 articles fitting study inclusion criteria were identified. Most studies were quantitative papers from the United States and Australia. The types of helpline interactions studied were a mixture of telephone-based and SMS/text-based interactions. Three major themes were identified: awareness of and engagement with helpline services, nature of problems faced by young people, and service-related factors. Subthemes were use and awareness, barriers to help seeking, psychosocial problems, suicidality, telephone- versus text-based interactions, counselorâˆ’caller interaction, and provision of services to historically and systemically marginalized groups. Conclusion: It appears that helplines may provide a beneficial service to youths, and that myriad psychosocial concerns provide the basis for calling. The literature is limited by a lack of controlled trials, on one hand, and complex methodological/ethical barriers preventing such trials, on the other hand. However, more research is needed before conclusions regarding effectiveness in youths can be made, particularly for services provided to systemically marginalized groups and using online text-based approaches. Â© 2020 American Academy of Child and Adolescent Psychiatry</t>
  </si>
  <si>
    <t>Cited By :14     Export Date: 18 November 2022     CODEN: JAAPE     Correspondence Address: KÃµlves, K.; AISRAP, Australia; email: k.kolves@griffith.edu.au | RAYYAN-INCLUSION: {"Carolyn"=&gt;"Excluded"}</t>
  </si>
  <si>
    <t>10.1016/j.jaac.2020.12.028</t>
  </si>
  <si>
    <t>adolescence;crisis hotline;telephone counseling;young people;youth helpline;access to information;adolescent;adult;aggression;alcohol consumption;animal abuse;Australia;automutilation;awareness;bereavement;bisexuality;child neglect;clinical effectiveness;clinical evaluation;clinical feature;community mental health;comparative study;content analysis;controlled study;conversation;coping behavior;counseling;counselor;data base;depression;distress syndrome;divorce;domestic violence;drug misuse;e-counseling;emergency ward;emotional abuse;empowerment;ethnic group;family health;female;follow up;groups by age;health service;help seeking behavior;helpline;high school student;Hispanic;homelessness;homosexuality;hospital patient;hotline;household income;human;Human immunodeficiency virus;impulsiveness;information processing;Ireland;juvenile;LGBTQIA+ people;lifespan;male;medical research;medical technology;mental health;mental health care;motivation;Netherlands;organization;outpatient care;patient referral;peer group;population;posttraumatic stress disorder;Preferred Reporting Items for Systematic Reviews and Meta-Analyses;pregnancy;psychological well-being;psychosocial care;psychosocial disorder;questionnaire;randomized controlled trial (topic);reaction time;research;Review;risk management;self esteem;sexual abuse;sexuality;social network;social psychology;social stigma;suicidal behavior;suicidal ideation;systematic review;telecommunication;telehealth;telepsychology;thematic analysis;thinking;transgender;unemployment;United Kingdom;United States;violence;web-based intervention;telephone;Hotlines;Humans;Adolescent</t>
  </si>
  <si>
    <t>rayyan-388371527</t>
  </si>
  <si>
    <t>Feasibility of Assessing Economic and Sexual Risk Behaviors Using Text Message Surveys in African-American Young Adults Experiencing Homelessness and Unemployment: Single-Group Study</t>
  </si>
  <si>
    <t>JMIR FORMATIVE RESEARCH</t>
  </si>
  <si>
    <t>2561-326X J9 - JMIR FORM RES</t>
  </si>
  <si>
    <t>Mayo-Wilson, L. J. and Glass, N. E. and Labrique, A. and Davoust, M. and Ssewamala, F. M. and Linnemayr, S. and Johnson, M. W.</t>
  </si>
  <si>
    <t>Indiana Univ, Dept Appl Hlth Sci, Sch Publ Hlth, 1025 East 7th St, Bloomington, IN 47405 USA     Johns Hopkins Univ, Sch Publ Hlth, Dept Int Hlth, Baltimore, MD USA     Johns Hopkins Univ, Sch Nursing, Baltimore, MD USA     Boston Univ, Sch Publ Hlth, Dept Hlth Law Policy &amp; Management, Boston, MA USA     Washington Univ, Brown Sch, St Louis, MO 63110 USA     RAND Corp, Santa Monica, CA USA     Johns Hopkins Univ, Behav Pharmacol Res, Sch Med, Baltimore, MD USA</t>
  </si>
  <si>
    <t>Background: Text messages offer the potential to better evaluate HIV behavioral interventions using repeated longitudinal measures at a lower cost and research burden. However, they have been underused in US minority settings. Objective: This study aims to examine the feasibility of assessing economic and sexual risk behaviors using text message surveys. Methods: We conducted a single-group study with 17 African-American young adults, aged 18-24 years, who were economically disadvantaged and reported prior unprotected sex. Participants received a text message survey once each week for 5 weeks. The survey contained 14 questions with yes-no and numeric responses on sexual risk behaviors (ie, condomless sex, sex while high or drunk, and sex exchange) and economic behaviors (ie, income, employment, and money spent on HIV services or products). Feasibility measures were the number of participants who responded to the survey in a given week, the number of questions to which a participant responded in each survey, and the number of hours spent from sending a survey to participants to receiving their response in a given week. One discussion group was used to obtain feedback. Results: Overall, 65% (n=11/17) of the participants responded to at least one text message survey compared with 35% (n=6/17) of the participants who did not respond. The majority (n=7/11, 64%) of the responders were women. The majority (n=4/6, 67%) of nonresponders were men. An average of 7.6 participants (69%) responded in a given week. Response rates among ever responders ranged from 64% to 82% across the study period. The mean number of questions answered each week was 12.6 (SD 2.7; 90% of all questions), ranging from 72% to 100%. An average of 6.4 participants (84%) answered all 14 text message questions in a given week, ranging from 57% to 100%. Participants responded approximately 8.7 hours (SD 10.3) after receiving the survey. Participants were more likely to answer questions related to employment, condomless sex, and discussions with sex partners. Nonresponse or skip was more often used for questions at the end of the survey relating to sex exchange and money spent on HIV prevention services or products. Strengths of the text message survey were convenience, readability, short completion time, having repeated measures over time, and having incentives. Conclusions: Longitudinal text message surveys may be a valuable tool for assessing HIV-related economic and sexual risk behaviors.</t>
  </si>
  <si>
    <t>Times Cited in Web of Science Core Collection: 1 Total Times Cited: 1 Cited Reference Count: 56 | RAYYAN-INCLUSION: {"Carolyn"=&gt;"Excluded"}</t>
  </si>
  <si>
    <t>10.2196/14833</t>
  </si>
  <si>
    <t>HIV;sexual risk behaviors;homelessness;text messages;young adults;economic;mobile phones;Risk-Taking</t>
  </si>
  <si>
    <t>rayyan-388371519</t>
  </si>
  <si>
    <t>Understanding Innovation in Homeless Service Provision: A Study of Frontline Providers' Values-Readiness for Change</t>
  </si>
  <si>
    <t>Adm Policy Ment Health</t>
  </si>
  <si>
    <t>0894-587x</t>
  </si>
  <si>
    <t>649-659</t>
  </si>
  <si>
    <t>Department of Psychology, University of Limerick, Room E1-017d, Castletroy, Co Limerick, Ireland. Rachel.manning@ul.ie.     Department of Psychology, University of Limerick, Room E1-017d, Castletroy, Co Limerick, Ireland.</t>
  </si>
  <si>
    <t>Service innovation for adults experiencing mental illness and homelessness typically involves shifting from treatment-led, staircase models toward recovery-oriented, Housing-First models. Aligning frontline service providers' values to those embedded within newer models is an important, but under-investigated, influence on the innovation process. To assess values alignment in this context, we conducted semi-structured qualitative interviews with frontline providers in staircase services in Ireland (nâ€‰=â€‰50). Data showed that, while their values mostly aligned to the treatment-led model, there was meaningful evidence of more recovery-oriented values, too. Strategies to enhance innovation through values-alignment are discussed.</t>
  </si>
  <si>
    <t>1573-3289     Manning, Rachel M     Orcid: 0000-0003-2254-1484     Greenwood, Ronni Michelle     Journal Article     Research Support, Non-U.S. Gov't     United States     Adm Policy Ment Health. 2019 Sep;46(5):649-659. doi: 10.1007/s10488-019-00943-0. | RAYYAN-INCLUSION: {"Carolyn"=&gt;"Included"} | RAYYAN-LABELS: Health care - Quality | USER-NOTES: {"Carolyn"=&gt;["Health not really studied... just mentioned?!"]}</t>
  </si>
  <si>
    <t>10.1007/s10488-019-00943-0</t>
  </si>
  <si>
    <t>Case Management/organization &amp; administration;Empowerment;Health Status;Homeless Persons/*statistics &amp; numerical data;Humans;Interviews as Topic;Ireland;Mental Disorders/*epidemiology;Negotiating;Personal Autonomy;Qualitative Research;Social Work/*organization &amp; administration;Substance-Related Disorders/epidemiology;Time Factors;Homelessness;Recovery-oriented values;Treatment-led values</t>
  </si>
  <si>
    <t>rayyan-388371528</t>
  </si>
  <si>
    <t>Moving on, not out: when young people remain homeless</t>
  </si>
  <si>
    <t>JOURNAL OF YOUTH STUDIES</t>
  </si>
  <si>
    <t>1367-6261 J9 - J YOUTH STUD</t>
  </si>
  <si>
    <t>441-459</t>
  </si>
  <si>
    <t>Mayock, P. and Corr, M. L. and O'Sullivan, E.</t>
  </si>
  <si>
    <t>Trinity Coll Dublin, Sch Social Work &amp; Social Policy, Dublin, Ireland     Trinity Coll Dublin, Childrens Res Ctr, Dublin, Ireland     Univ Manchester, Sch Law, Manchester, Lancs, England</t>
  </si>
  <si>
    <t>This article explores the contours of continued housing instability among a group of young people who are participants in a qualitative longitudinal study of youth homelessness in Dublin, Ireland, and considers the limitations of the acculturation' thesis in explaining long-term homelessness amongst the young. Baseline interviews were conducted with 40 young people, aged 1423 years, in 2004, and follow-up interviews were conducted with 30 research participants successfully tracked' in 200506. By the time of follow-up, 17 of those interviewed had exited homelessness and 13 remained homeless. The article focuses on the latter group with the aim of exploring the processes and experiences associated with their continued homelessness. The findings presented demonstrate the adverse impact of their ongoing movement through emergency services targeting the under-18s, including their greater immersion in drug and criminal lifestyles. A majority had experienced one or more period of incarceration by the time of follow-up, and many were users of adult homeless services. Whilst some dimensions of young people's accounts are suggestive of a process of acculturation to street and hostel life, we argue that their continued homelessness is better explained as a consequence of their ongoing and unresolved transience and, in particular, their continued dependence on emergency hostel accommodation. The implications of the findings for policy and service provision for homeless young people are discussed.</t>
  </si>
  <si>
    <t>Times Cited in Web of Science Core Collection: 12 Total Times Cited: 12 Cited Reference Count: 52 | RAYYAN-INCLUSION: {"Carolyn"=&gt;"Included"} | RAYYAN-LABELS: SDOH - Housing Needs</t>
  </si>
  <si>
    <t>10.1080/13676261.2012.725837</t>
  </si>
  <si>
    <t>homelessness;young people;remaining homeless;qualitative longitudinal research;Ireland;EXITING HOMELESSNESS;BIOGRAPHICAL APPROACH;YOUTH HOMELESSNESS;ADULT HOMELESSNESS;SUBSTANCE USE;RISK-FACTORS;IMPRISONMENT;POPULATION;DURATION;PATHWAYS</t>
  </si>
  <si>
    <t>rayyan-388371530</t>
  </si>
  <si>
    <t>Association between injection in public places and HIV/HCV risk behavior among people who use drugs in Ukraine</t>
  </si>
  <si>
    <t>125-130</t>
  </si>
  <si>
    <t>Mazhnaya, A. and Tobin, K. E. and Owczarzak, J.</t>
  </si>
  <si>
    <t>https://www.embase.com/search/results?subaction=viewrecord&amp;id=L2000859404&amp;from=export     http://dx.doi.org/10.1016/j.drugalcdep.2018.04.036</t>
  </si>
  <si>
    <t>A. Mazhnaya, Department of Health, Behavior, and Society, Johns Hopkins School of Public Health, 624 N Broadway, Baltimore, MD, United States</t>
  </si>
  <si>
    <t>Background: In Eastern Europe and Central Asia new HIV infections occur at a high rate among people who inject drugs (PWID). Injection risk behavior may be associated with injecting in public places. However, there is a lack of studies exploring this association in Ukraine, which has an HIV prevalence 21â€“42% among PWID. Methods: Data came from a baseline survey of PWID recruited to participate in a behavioral HIV prevention intervention. The association between HIV/HCV injection risk behavior and place of injection (private vs. public) was assessed using multivariable Poisson regression with robust variance estimate. Results: Most of the sample was male (73%), &gt; 30 years (56%), and reported opioids as their drug of choice (55%). One in six participants (15.8%, n = 57) reported using a syringe after somebody, and 70% (n = 253) reported injecting in public places within last 30-days. In the adjusted model, injection risk behavior was associated with injecting in public places (PrR: 4.24, 95% CI: 1.76â€“10.20), unstable housing situation (PrR: 2.46, 95% CI:1.26-4.83), higher than secondary education (PrR:1.82, 95%CI:1.04-3.16), injecting with a sex partner day (PrR:2.13, 95% CI:1.28-3.56), and injecting with a stranger (PrR: 1.47, 95% CI: 0.93â€“2.31). Conclusions: Injecting in a public place is associated with increased prevalence of risky behavior. Therefore, understanding and addressing place-based context should be part of the national strategy to fight HIV and HCV in Ukraine. National programs would benefit from expanding models to include contextual and structural determinants of health.</t>
  </si>
  <si>
    <t>L2000859404     2018-06-21     2018-10-19 | RAYYAN-INCLUSION: {"Carolyn"=&gt;"Excluded"}</t>
  </si>
  <si>
    <t>10.1016/j.drugalcdep.2018.04.036</t>
  </si>
  <si>
    <t>central stimulant agent;opiate;adult;article;controlled study;drug dependence;educational status;female;health survey;hepatitis C;housing;human;Human immunodeficiency virus infection;infection risk;male;miscellaneous named groups;needle sharing;injection drug user;priority journal;public health;risk assessment;sexuality;Ukraine;Risk-Taking</t>
  </si>
  <si>
    <t>rayyan-388371531</t>
  </si>
  <si>
    <t>Engagement in a National Naloxone Programme among people who inject drugs</t>
  </si>
  <si>
    <t>236-240</t>
  </si>
  <si>
    <t>McAuley, A. and Munro, A. and Bird, S. M. and Hutchinson, S. J. and Goldberg, D. J. and Taylor, A.</t>
  </si>
  <si>
    <t>https://www.embase.com/search/results?subaction=viewrecord&amp;id=L608849528&amp;from=export     http://dx.doi.org/10.1016/j.drugalcdep.2016.02.031</t>
  </si>
  <si>
    <t>A. McAuley, Institute for Applied Health Research, School of Health and Life Sciences, Glasgow Caledonian University, Glasgow, United Kingdom</t>
  </si>
  <si>
    <t>Background: Availability of the opioid antagonist naloxone for lay administration has grown substantially since first proposed in 1996. Gaps remain, though, in our understanding of how people who inject drugs (PWID) engage with naloxone programmes over time. Aims: This paper aimed to address three specific evidence gaps: the extent of naloxone supply to PWID; supply-source (community or prisons); and the carriage of naloxone among PWID. Materials and methods: Analysis of Scotland's Needle Exchange Surveillance Initiative (NESI) responses in 2011-2012 and 2013-2014 was undertaken with a specific focus on the extent of Scotland's naloxone supply to PWID; including by source (community or prisons); and on the carriage of naloxone. Differences in responses between the two surveys were measured using Chi-square tests together with 95% confidence intervals for rate-differences over time. Results: The proportion of NESI participants who reported that they had been prescribed naloxone within the last year increased significantly from 8% (175/2146; 95% CI: 7-9%) in 2011-2012 to 32% (745/2331; 95% CI: 30% to 34%) in 2013-2014. In contrast, the proportion of NESI participants who carried naloxone with them on the day they were interviewed decreased significantly from 16% (27/169; 95% CI: 10% to 22%) in 2011-2012 to 5% (39/741; 95% CI: 4% to 7%) in 2013-2014. Conclusions: The supply of naloxone to PWID has increased significantly since the introduction of a National Naloxone Programme in Scotland in January 2011. In contrast, naloxone carriage is low and decreased between the two NESI surveys; this area requires further investigation.</t>
  </si>
  <si>
    <t>L608849528     2016-03-14     2016-05-02 | RAYYAN-INCLUSION: {"Carolyn"=&gt;"Excluded"}</t>
  </si>
  <si>
    <t>10.1016/j.drugalcdep.2016.02.031</t>
  </si>
  <si>
    <t>naloxone;adult;article;drug dependence treatment;drug use;female;homelessness;human;male;injection drug user;prescription;priority journal;correctional facility;social welfare;United Kingdom;Naloxone</t>
  </si>
  <si>
    <t>rayyan-388371529</t>
  </si>
  <si>
    <t>'It's just like we're going around in circles and going back to the same thing . . .': The Dynamics of Women's Unresolved Homelessness</t>
  </si>
  <si>
    <t>HOUSING STUDIES</t>
  </si>
  <si>
    <t>0267-3037     1466-1810 J9 - HOUSING STUD</t>
  </si>
  <si>
    <t>877-900</t>
  </si>
  <si>
    <t>Mayock, P. and Sheridan, S. and Parker, S.</t>
  </si>
  <si>
    <t>Univ Dublin Trinity Coll, Sch Social Work &amp; Social Policy, Dublin 2, Ireland     Univ Dublin Trinity Coll, Childrens Res Ctr, Dublin 2, Ireland</t>
  </si>
  <si>
    <t>The condition of long-term homelessness has been demonstrated to affect a far smaller number of individuals compared with those who exit and become housed. It is nonetheless a pressing policy concern because of the high social and economic costs associated with prolonged homelessness. As with much homelessness research generally, gender is not adequately addressed, and frequently ignored, within analyses of long-term' or chronic' homelessness. This paper seeks to redress this imbalance and examines the experiences of women who have lengthy homeless histories based on the accounts of 34 women who are participants in a larger biographical study of homeless women in Ireland. Women's movements into and out of homeless service settings are examined in some detail, as are their accounts of the lived experience of prolonged homelessness. Their narratives reveal their mothering roles and identities, intimate relationships and intimate partner violence, and their ongoing interactions with institutional settings, including homeless hostels, as key dynamics influencing their movements and the strategies used by them as they attempt to manage their homelessness. We conclude by highlighting several gender-specific forces driving the women's experiences of unresolved homelessness. A number of key messages for policy are also discussed.</t>
  </si>
  <si>
    <t>Times Cited in Web of Science Core Collection: 24 Total Times Cited: 24 Cited Reference Count: 84 | RAYYAN-INCLUSION: {"Carolyn"=&gt;"Included"} | RAYYAN-LABELS: SDOH - Housing Needs</t>
  </si>
  <si>
    <t>10.1080/02673037.2014.991378</t>
  </si>
  <si>
    <t>homeless women;gender;long-term homelessness;biographical research;ethnography;Ireland;SEVERE MENTAL-ILLNESS;NEW-YORK-CITY;US JURISDICTIONS;POPULATION;HEALTH;TRAJECTORIES;ASSISTANCE;SHELTERS;SERVICES</t>
  </si>
  <si>
    <t>rayyan-388371533</t>
  </si>
  <si>
    <t>Homelessness among youth who identify as LGBTQ+: A systematic review</t>
  </si>
  <si>
    <t>J Clin Nurs</t>
  </si>
  <si>
    <t>0962-1067</t>
  </si>
  <si>
    <t>2061-2072</t>
  </si>
  <si>
    <t>McCann, E. and Brown, M.</t>
  </si>
  <si>
    <t>School of Nursing and Midwifery, Trinity College, University of Dublin, Dublin, Ireland.     School of Nursing and Midwifery, Queen's University Belfast, UK.</t>
  </si>
  <si>
    <t>AIMS AND OBJECTIVES: To explore homelessness among lesbian, gay, bisexual, transgender, queer/questioning plus (LGBTQ+) youth and to identify their support and care requirements. BACKGROUND: LGBTQ+ youth face many health and societal challenges including issues related to homelessness. DESIGN: A systematic review of qualitative, quantitative and mixed methods studies. METHODS: A search of relevant electronic databases was carried out and included the dates August 2008-August 2018 and limited to academic journals and peer-reviewed empirical studies written in English. Included studies specifically addressed the homeless experiences of youth aged 13-24Â years old who identified as LGBTQ+. The PRISMA checklist was used in the review. A quality assessment instrument was used to review all of the selected papers and narrative methods utilised in the synthesis of the research evidence. RESULTS: The search resulted in 319 papers, and after applying distinct inclusion criteria, a total of 14 papers were considered suitable for the systematic review. Following analysis, the four main themes identified were stigma, discrimination and exclusion; mental health issues and substance use; sexual risks and vulnerability; and interventions and supports. CONCLUSION: LGBTQ+ homeless youth is a major public health concern that has significant consequences for a young person's physical and psychosocial well-being. RELEVANCE TO CLINICAL PRACTICE: Practitioners need to be aware of the specific health and support requirements of LGBTQ+ youth in relation to homelessness. Inclusive and holistic care plans should exist that are fully responsive to the distinct needs of this group guided by definitive policies and sound clinical research. The implications for future nursing practice are presented and discussed.</t>
  </si>
  <si>
    <t>1365-2702     McCann, Edward     Orcid: 0000-0003-3548-4204     Brown, Michael     Orcid: 0000-0003-3230-401x     Journal Article     Systematic Review     England     J Clin Nurs. 2019 Jun;28(11-12):2061-2072. doi: 10.1111/jocn.14818. Epub 2019 Mar 11. | RAYYAN-INCLUSION: {"Carolyn"=&gt;"Excluded"} | RAYYAN-EXCLUSION-REASONS: Systematic Review (studies included individually)</t>
  </si>
  <si>
    <t>10.1111/jocn.14818</t>
  </si>
  <si>
    <t>Adolescent;Adult;Female;Homeless Persons/*psychology;Humans;Needs Assessment;Risk-Taking;Sexual Behavior;Sexual and Gender Minorities/*psychology;Social Stigma;Young Adult;Lgbtq;health risks;homelessness;literature review;nursing practice;social exclusion;youth;Homeless Youth;Homeless Persons</t>
  </si>
  <si>
    <t>rayyan-388371534</t>
  </si>
  <si>
    <t>Homeless experiences and support needs of transgender people: A systematic review of the international evidence</t>
  </si>
  <si>
    <t>JOURNAL OF NURSING MANAGEMENT</t>
  </si>
  <si>
    <t>0966-0429     1365-2834 J9 - J NURS MANAGE</t>
  </si>
  <si>
    <t>85-94</t>
  </si>
  <si>
    <t>McCann, E. and Brown, M. J.</t>
  </si>
  <si>
    <t>Trinity Coll Dublin, Sch Nursing &amp; Midwifery, Dublin, Ireland     Queens Univ Belfast, Sch Nursing &amp; Midwifery, Belfast, Antrim, North Ireland</t>
  </si>
  <si>
    <t>Aim: To examine the experiences and support needs of homeless transgender people by synthesizing the existing evidence. Background: Transgender people face many challenges in society in terms of people's knowledge, understanding and acceptance of a person's gender identity. Evidence regarding the homelessness experiences and available supports to transgender people remains sparse. Methods: A systematic review was undertaken and included qualitative and quantitative studies. A total of twelve papers were included in the review, utilizing thePRISMAmethod. Methodological quality was evaluated using theMixed Methods Assessment Tool(MMAT). Results: Following analysis, the themes that emerged were (a) pathways into homelessness, (b) experiences whilst homeless and (c) routes out of homelessness. Conclusion: It has become increasingly clear that the distinct needs of this group are complex and multifaceted. In order to adequately address the issues and concerns comprehensively, coordinated and effective collaborations need to be in place. Implications for nursing management: Clinical nurses need to recognize and respond to the distinct needs of trans homeless people. Nurse managers need to provide leadership to promote the needs of homeless trans people and ensure that policies and procedures are in place that are responsive to issues and concerns.</t>
  </si>
  <si>
    <t>Times Cited in Web of Science Core Collection: 9 Total Times Cited: 9 Cited Reference Count: 46 | RAYYAN-INCLUSION: {"Carolyn"=&gt;"Excluded"} | RAYYAN-EXCLUSION-REASONS: Systematic Review (studies included individually)</t>
  </si>
  <si>
    <t>10.1111/jonm.13163</t>
  </si>
  <si>
    <t>homeless;human rights;LGBTQ;social inclusion;transgender;HEALTH-CARE;GENDER;POPULATION;ASSOCIATIONS;WOMEN;RISK;Homeless Persons</t>
  </si>
  <si>
    <t>rayyan-388371535</t>
  </si>
  <si>
    <t>Integrating primary and secondary care to optimise hepatitis C treatment: Development and evaluation of a Multidisciplinary Educational 'Masterclass' Series</t>
  </si>
  <si>
    <t>170-171</t>
  </si>
  <si>
    <t>McCombe, G. and Cullen, W. and Almaazmi, B. and Lambert, J. S. and Avramovic, G. and Murphy, C. and O'Connor, M. and Perry, N. and Ianache, I. and Kosa, A. and Surey, J. and MacIas, J. and Oprea, C.</t>
  </si>
  <si>
    <t>https://www.embase.com/search/results?subaction=viewrecord&amp;id=L622934704&amp;from=export     http://dx.doi.org/10.1111/jvh.241_12923</t>
  </si>
  <si>
    <t>G. McCombe, University College Dublin, Dublin, Ireland</t>
  </si>
  <si>
    <t>Background and Aims: Chronic hepatitis C (HCV) infection is re-sponsible for considerable health and economic burden in the EU. It is increasingly being recognised that addressing this global challenge requires effective cooperation between primary and secondary care and multidisciplinary approaches to care. As part of an EU project to integrate primary and secondary care for patients at risk of, or infected with HCV, we developed a Multidisciplinary Educational Masterclass Series for healthcare professionals working in primary care, in partner countries. This paper aims to describe and evaluate the series and examine how this model might be implemented in practice. Method: From local general practice, NGOs and Addiction Treatment Services, GPs/other healthcare professionals working in primary care were invited to eight one-day symposia (HCV Masterclass series) examining the burden of HCV, how to prevent new infections, why/how to screen, new approaches to diagno-sis/treatment, management of HIV/HCV co-infection in IDUs, and treating coexisting problem alcohol use. Peer-support sessions as training day programmes and flyers were offered to homeless people and IDUs. Results: Over 200 participants involved in HCV care in the com-munity from participating countries attended the Masterclass series. 100% of participants 'strongly agreed' or 'agreed' that the Masterclass helped them "appreciate the role of primary care" and "secondary care" in "the management of patients with HCV" as well as "describing new approaches to assessment (Fibroscan)" (97-100%) and "treatment" (88-96%) of patients with HCV especially in countries where the Interferon-free regimes were implemented more recently. In regards to making an integrated model of care happen in practice, 100% of participants indicated the importance of a "designated nurse to liaise with hospital services" and that "educational programmes" (91-100%) and "computerised-decision making" (88-92%) would also be of value. Patients from vulnerable groups were addressed also in 11 peer-support sessions and by distributing printed educational materials for high risk behaviour patients/HCV positive patients in waiting rooms at primary care facilities or emergency rooms of hospitals. Conclusion: This paper highlights the importance of integrated approaches to healthcare and addressing the educational level of the patients in optimising hepatitis C care in the community.</t>
  </si>
  <si>
    <t>L622934704     2018-07-12 | RAYYAN-INCLUSION: {"Carolyn"=&gt;"Excluded"} | RAYYAN-LABELS: Health care - Quality (Hep C) | RAYYAN-EXCLUSION-REASONS: wrong population</t>
  </si>
  <si>
    <t>10.1111/jvh.241_12923</t>
  </si>
  <si>
    <t>endogenous compound;interferon;addiction;adult;alcohol abuse;conference abstract;controlled study;decision making;elastograph;emergency ward;female;general practice;hepatitis C;high risk behavior;homeless person;hospital service;human;Human immunodeficiency virus;major clinical study;male;coinfection;nonhuman;nurse;peer group;prevention;primary medical care;risk assessment;secondary health care;waiting room</t>
  </si>
  <si>
    <t>rayyan-388371536</t>
  </si>
  <si>
    <t>Human rights and proactive displacement: determining the appropriate balance between the duty to protect and the right to remain</t>
  </si>
  <si>
    <t>Disasters</t>
  </si>
  <si>
    <t>0361-3666</t>
  </si>
  <si>
    <t>587-605</t>
  </si>
  <si>
    <t>McDermott, R. PhD and Gibbons, P. PhD</t>
  </si>
  <si>
    <t>Post-Doctoral Researcher, Centre for Humanitarian Action, School of Agriculture and Food Science, University College Dublin, Republic of Ireland.     Lecturer and Director, Centre for Humanitarian Action, School of Agriculture and Food Science, University College Dublin, Republic of Ireland.</t>
  </si>
  <si>
    <t>The proactive displacement by public authorities of populations from areas perceived to be exposed to a high risk of disaster presents complex human rights challenges. Provided that no ulterior motive is at play, the use of compulsory evacuations and relocations as policy responses to such risk is mandated by the duty to protect the right to life. However, proactive displacement in the interest of saving lives can be problematic as such measures can lead to the limitation of other human rights, resulting in an intricate assessment of whether compulsory evacuation or permanent relocation is proportional in any given circumstance. Such an analysis demands critical attention by public authorities to the perception of the disaster risk in question and problematises claims to objectivity of official risk assessments. Furthermore, it poses the question as to whether measures designed to address the disaster risk in question that are less intrusive than relocation may be available to public authorities.</t>
  </si>
  <si>
    <t>1467-7717     McDermott, Ronan PhD     Gibbons, Pat PhD     Journal Article     England     Disasters. 2017 Jul;41(3):587-605. doi: 10.1111/disa.12217. Epub 2016 Sep 22. | RAYYAN-INCLUSION: {"Carolyn"=&gt;"Excluded"}</t>
  </si>
  <si>
    <t>10.1111/disa.12217</t>
  </si>
  <si>
    <t>Disaster Planning/*methods;*Homeless Persons;*Human Rights;Humans;Risk Assessment;displacement;human rights law;natural disasters;relocation;right-based approach;Humanities;Humanism</t>
  </si>
  <si>
    <t>rayyan-388371537</t>
  </si>
  <si>
    <t>A rapid assessment of take-home naloxone provision during COVID-19 in Europe</t>
  </si>
  <si>
    <t>Int J Drug Policy</t>
  </si>
  <si>
    <t>0955-3959 (Print)     0955-3959</t>
  </si>
  <si>
    <t>103787</t>
  </si>
  <si>
    <t>McDonald, R. and Eide, D. and Abel-Ollo, K. and Barnsdale, L. and Carter, B. and Clausen, T. and Day, E. and Fonseca, F. and HolmÃ©n, E. and Horsburgh, K. and Kelleher, M. and KÃ¥berg, M. and Ladenhauf, M. and McAuley, A. and Metrebian, N. and Neale, J. and Parkin, S. and Ratcliffe, K. and Rintoul, C. and Smith, J. and Stifanoviciute, V. and Torrens, M. and Thiesen, H. and Strang, J.</t>
  </si>
  <si>
    <t>National Addiction Centre, Institute of Psychiatry, Psychology and Neuroscience, King's College London, London, UK; Norwegian Centre for Addiction Research, Institute of Clinical Medicine, University of Oslo, Norway. Electronic address: Rebecca.mcdonald@medisin.uio.no.     National Addiction Centre, Institute of Psychiatry, Psychology and Neuroscience, King's College London, London, UK; Norwegian Centre for Addiction Research, Institute of Clinical Medicine, University of Oslo, Norway.     Drug Abuse and Infectious Diseases Prevention Centre, National Institute for Health Development, Tallinn, Estonia.     Public Health Scotland, UK.     Department of Biostatistics and Health Informatics, Institute of Psychiatry, Psychology and Neuroscience, King's College London, London, UK.     Norwegian Centre for Addiction Research, Institute of Clinical Medicine, University of Oslo, Norway.     Institute for Mental Health, School of Psychology, University of Birmingham, UK.     Addiction Research Group, Neuroscience Research Program, Hospital del Mar Medical Research Institute, Barcelona, Spain.     Centre for Psychiatry Research, Department of Clinical Neuroscience, Karolinska Institute, Stockholm, Sweden; Stockholm Needle Exchange, Stockholm Centre for Dependency Disorders, Stockholm, Sweden.     Scottish Drugs Forum, Glasgow, UK.     South London and Maudsley NHS Foundation Trust, London, UK.     Centre for Psychiatry Research, Department of Clinical Neuroscience, Karolinska Institute, Stockholm, Sweden; Department of Medicine, Division of Infectious Diseases, Karolinska Institute, Stockholm, Sweden.     Caritas Kontaktladen und Streetwork im Drogenbereich, Graz, Austria.     Public Health Scotland, UK; School of Health and Life Sciences, Glasgow Caledonian University, UK.     National Addiction Centre, Institute of Psychiatry, Psychology and Neuroscience, King's College London, London, UK.     Change Grow Live, Birmingham, UK.     Cranstoun, Esher, UK.     Substance Misuse Programme, Public Health Wales, Cardiff, UK.     Drug, Tobacco and Alcohol Control Department, Lithuania.     Health Team for the Homeless, Center for Marginalized Adults and Families, Copenhagen City Social Services, Denmark.     National Addiction Centre, Institute of Psychiatry, Psychology and Neuroscience, King's College London, London, UK; South London and Maudsley NHS Foundation Trust, London, UK.</t>
  </si>
  <si>
    <t>BACKGROUND: In March 2020, the World Health Organization declared COVID-19 a global pandemic. In the following weeks, most European countries implemented national lockdowns to mitigate viral spread. Services for people who use drugs had to quickly revise their operating procedures to rearrange service provision while adhering to lockdown requirements. Given the scarcity of literature published on overdose prevention during COVID-19 in Europe, we aimed to examine how these changes to service provision affected take-home naloxone (THN) programmes and naloxone availability across Europe. METHODS: Between November 2020 and January 2021, we conducted a rapid assessment with country experts from European countries that provide THN. We sent country experts a template to report monthly THN distribution data (January 1, 2019-October 31, 2020) and a structured 6-item survey for completion. RESULTS: Responses were received from 14 of the 15 European countries with THN provision of which 11 participated in the rapid assessment: Austria, Denmark, England, Estonia, Lithuania, Northern Ireland, Norway, Scotland, Spain (Catalonia only), Sweden, and Wales. All reported reduced organisational capacity during COVID-19, and some put into place a range of novel approaches to manage the restrictions on face-to-face service provision. In six countries, the introduction of programme innovation occurred alongside the publication of government guidelines recommending increased THN provision during COVID-19. Eight of the eleven participating countries managed to maintain 2019-level monthly THN distribution rates or even increase provision during the pandemic. CONCLUSION: Through programme innovation supported by public guidelines, many European THN programmes managed to ensure stable or even increased THN provision during the pandemic, despite social distancing and stay-at-home orders affecting client mobility.</t>
  </si>
  <si>
    <t>1873-4758     McDonald, Rebecca     Eide, Desiree     Abel-Ollo, Katri     Barnsdale, Lee     Carter, Ben     Clausen, Thomas     Day, Ed     Fonseca, Francina     HolmÃ©n, Elin     Horsburgh, Kirsten     Kelleher, Mike     KÃ¥berg, Martin     Ladenhauf, Martin     McAuley, Andrew     Metrebian, Nicola     Neale, Joanne     Parkin, Stephen     Ratcliffe, Kevin     Rintoul, Chris     Smith, Josie     Stifanoviciute, Viktorija     Torrens, Marta     Thiesen, Henrik     Strang, John     Journal Article     Netherlands     Int J Drug Policy. 2022 Sep;107:103787. doi: 10.1016/j.drugpo.2022.103787. Epub 2022 Jul 1. | RAYYAN-INCLUSION: {"Carolyn"=&gt;"Excluded"}</t>
  </si>
  <si>
    <t>10.1016/j.drugpo.2022.103787</t>
  </si>
  <si>
    <t>*covid-19;Communicable Disease Control;*Drug Overdose/drug therapy/epidemiology/prevention &amp; control;Humans;Naloxone/therapeutic use;Narcotic Antagonists/therapeutic use;*Opioid-Related Disorders/drug therapy;Coronavirus;Harm reduction;Heroin;Opiate;Opioid;Overdose;(authors listed in alphabetical order): Katri Abel-Ollo: KAO has no competing;interests. Lee Barnsdale: LB has no competing interests. Ben Carter: BC has;received, through his university research funding from Mundipharma Research Ltd.;Thomas Clausen: TC has no competing interests. Ed Day: ED has no competing;interests. Desiree Eide: DE has no competing interests. Francina Fonseca: FF has;no competing interests. Elin HolmÃ©n: EH has no competing interests. Kirsten;Horsburgh: KH has no competing interests. Mike Kelleher: MK, in the past 3 years,;has taken part in research funded by Indivior, Camurus and Mundipharma. He has;received honoraria from Indivior, Gilead, and Abbvie. Martin KÃ¥berg: MKÃ¥ has;received honoraria for lectures/consultancy from Abbvie, Gilead, MSD,;Mundipharma, DnE Pharma, and Nordic Drugs and has received research grants from;Gilead and Nordic Drugs. Martin Ladenhauf: ML has no competing interests. Andrew;McAuley: AMcA has no competing interests. Rebecca McDonald: RMcD indirectly;received, through her former employer King's College London, funding from;Mundipharma Research Ltd that supported her position of employment (2019-21). RM;was supported by the National Institute for Health Research (NIHR) Biomedical;Research Centre for Mental Health at South London and Maudsley NHS Foundation;Trust and King's College London. Nicola Metrebian: NM has received, through her;university, King's College London, research funding from Mundipharma Research Ltd;(a pharmaceutical company that produces a naloxone nasal spray). She has also;received, through her university, consultancy payment from an agency for Mayne;Pharma International, on another area of research not relevant to the article</t>
  </si>
  <si>
    <t>rayyan-388371538</t>
  </si>
  <si>
    <t>Barriers and facilitators perceived by women while homeless and pregnant in accessing antenatal and or postnatal healthcare: A qualitative evidence synthesis</t>
  </si>
  <si>
    <t>1380-1393</t>
  </si>
  <si>
    <t>McGeough, C. and Walsh, A. and Clyne, B.</t>
  </si>
  <si>
    <t>Department of General Practice, Royal College of Surgeons in Ireland, Dublin, Ireland.     Our Lady of Lourdes Hospital, Royal College of Surgeons Hospital Group, Dublin, Ireland.     Department of Epidemiology and Public Health Medicine, Royal College of Surgeons in Ireland, Dublin, Ireland.</t>
  </si>
  <si>
    <t>Evidence indicates that homelessness is increasing within Europe and the United States (US), particularly for women. Pregnancy rates among homeless women are exceptionally high compared to their housed counterparts and homeless women engage poorly with antenatal care. The aim of this review is to explore the barriers and facilitators perceived by homeless women, while pregnant, or within six weeks postpartum in accessing antenatal and/or postnatal healthcare. A qualitative systematic review and synthesis was conducted. Key words and search terms were derived using the SPIDER (Sample, Phenomenon of Interest, Design, Evaluation, Research type) framework. Titles and abstracts were screened in accordance with inclusion and exclusion criteria. The methodological quality of included papers was assessed using criteria described by the Critical Appraisal Skills Programme (CASP) with data analysis using thematic synthesis. Two primary linked themes were generated: (a) lack of person-centred care; (b) complexity of survival. At an organisational level, a fragmented health service and accessibility to the health system were barriers, and resulted in poor person-centred care. At a clinical level, attitude &amp; treatment from healthcare providers together with health knowledge all combined to illustrate poor person-centred care as barriers to homeless women accessing antenatal/postnatal healthcare. Sub-themes associated with complexity of survival included: disillusion with life, distrust of services, competing lifestyle demands and support and relationships. The findings of this review highlight that poor engagement may be partly explained by the complex interplay between both the healthcare system (person-centred care) and the individual (complexity of survival). Future services should be delivered in a way that recognises homeless people's complex and diverse needs, and should be reconfigured in order to try to meet them, through decreasing fragmentation of health services and staff training.</t>
  </si>
  <si>
    <t>1365-2524     McGeough, Christine     Walsh, Aisling     Clyne, Barbara     Orcid: 0000-0002-1186-9495     Journal Article     Systematic Review     England     Health Soc Care Community. 2020 Sep;28(5):1380-1393. doi: 10.1111/hsc.12972. Epub 2020 Mar 8. | RAYYAN-INCLUSION: {"Carolyn"=&gt;"Excluded"} | RAYYAN-EXCLUSION-REASONS: Systematic Review (studies included individually)</t>
  </si>
  <si>
    <t>10.1111/hsc.12972</t>
  </si>
  <si>
    <t>Europe;Female;Health Services Accessibility/*statistics &amp; numerical data;Homeless Persons/*statistics &amp; numerical data;Humans;Maternal Health Services/*organization &amp; administration;Patient Acceptance of Health Care/statistics &amp; numerical data;Pregnancy;Prejudice;Prenatal Care/statistics &amp; numerical data;Primary Health Care/organization &amp; administration;Qualitative Research;Social Determinants of Health;antenatal care;homeless;postnatal care;qualitative evidence synthesis</t>
  </si>
  <si>
    <t>rayyan-388371539</t>
  </si>
  <si>
    <t>REDUCING 'PROBLEM DRINKING' BY REMOVING A 'PROBLEM DRINK': A QUALITATIVE STUDY OF A LOCAL ALCOHOL AVAILABILITY INTERVENTION</t>
  </si>
  <si>
    <t>A71</t>
  </si>
  <si>
    <t>McGill, E. T. and Sumpter, C. and Marks, D. and Egan, M.</t>
  </si>
  <si>
    <t>https://www.embase.com/search/results?subaction=viewrecord&amp;id=L638529050&amp;from=export     http://dx.doi.org/10.1136/jech-2015-206256.140</t>
  </si>
  <si>
    <t>M. Egan, National Institute for Health, School for Public Health Research, London School of Hygiene and Tropical Medicine, London, United Kingdom</t>
  </si>
  <si>
    <t>Background Strategies to reduce alcohol-related health and social harms may include restrictions on alcohol availability. 'Reducing the Strength' (RtS) is a local-level intervention whereby offlicence stores voluntarily stop selling inexpensive 'super-strength' (â‰¥6.5% alcohol by volume) beers and ciders. The intervention aims to reduce alcohol consumption, crime and disorder, notably amongst homeless and street drinkers. As part of a broader evaluation, we explored the mechanisms by which RtS may affect these populations in one urban English local authority. Methods We conducted one large focus group with alcohol treatment professionals (N = 11) and semi-structured interviews with professionals working in homeless hostels (N = 6), alcohol services (N = 2) and street outreach teams (N = 2). Service providers were recruited following introductions from a local authority hostel commissioning manager and a public health strategist. After undertaking interviews with hostel staff, interviews were conducted with residents (N = 9) at two hostels. Data were analysed thematically utilising NVivo 10 for data management. Results Professionals and drinkers generally concurred that street drinkers and homeless drinkers were distinct, but intersecting subgroups and many, but not all, consume super-strength products. Some questioned whether availability could be substantially reduced by a voluntary scheme in a small, densely-populated area. Many highlighted the often reciprocal relationships between drinkers and shopkeepers, which may impact shops' willingness to comply with the initiative. In the intervention area there was some evidence that super-strength drinkers might consume less alcohol by using their limited income to purchase (still available) weaker beer. However, other drinkers talked about finding shops that still sold the product within or, given the small scale of the intervention, outside the intervention area. They also described increasing begging, switching to drinks with even higher alcohol contents or using illegal substances. Many professionals and drinkers participants argued street drinking was already being tackled directly through enforcement-related initiatives. The majority of professionals believed that intervention effectiveness depends on clear linkages to services that address the complex underlying reasons for excessive alcohol consumption. Conclusion This study underscores the challenges faced when intervening in a complex social system. The feasibility of local initiatives to reduce alcohol-related harms is affected by the ability to identify the target population and the products they consume, intervention scale, compliance and linking of services. There may also be unintended, and potentially harmful, responses to the removal of specific products amongst a target population characterised by multiple risk behaviours.</t>
  </si>
  <si>
    <t>L638529050     2022-07-27 | RAYYAN-INCLUSION: {"Carolyn"=&gt;"Excluded"}</t>
  </si>
  <si>
    <t>10.1136/jech-2015-206256.140</t>
  </si>
  <si>
    <t>alcohol;adult;alcohol consumption;beer;clinical article;conference abstract;feasibility study;female;halfway house;heavy drinking;human;male;manager;public health;qualitative research;resident;risk behavior;semi structured interview;Alcoholics;Drinking</t>
  </si>
  <si>
    <t>rayyan-388371540</t>
  </si>
  <si>
    <t>Homelessness and intellectual disability</t>
  </si>
  <si>
    <t>Journal of Intellectual Disability Research</t>
  </si>
  <si>
    <t>1365-2788</t>
  </si>
  <si>
    <t>721</t>
  </si>
  <si>
    <t>McGillen, S. and O'Donnell, C. and Linehan, C.</t>
  </si>
  <si>
    <t>https://www.embase.com/search/results?subaction=viewrecord&amp;id=L628696723&amp;from=export     http://dx.doi.org/10.1111/jir.12654</t>
  </si>
  <si>
    <t>S. McGillen, UCD Centre for Disability Studies, University College Dublin, Ireland</t>
  </si>
  <si>
    <t>Introduction: Ireland is currently experiencing a housing crisis. In September 2018, the Irish Government reported almost 10,000 individuals accessing state-funded emergency accommodation. The number of people experiencing homelessness rose 16% since the previous year. Among those awaiting social housing are a new cohort, those individuals with intellectual disability who now seek their own accommodation in favour of that previously provided by intellectual disability service providers. Methods: This presentation explores the attitudes and knowledge of mainstream housing staff towards persons with intellectual disabilities. Standardised attitudes, knowledge and social distance scales, as well as staff burnout were administered via an anonymous online survey. Results: Findings reveal the complex interaction between staff's engagement with individuals with intellectual disabilities, and their level of burnout, on the attitudes they hold towards people with intellectual disabilities. Implications: As government policies move towards mainstreaming, consideration must be given to the impact of negative attitudes towards disability among staff working in these services. Where appropriate, services may require interventions to foster disability awareness to ameliorate any negative perceptions. Such interventions may be particularly relevant in cases, such as homelessness services, where staff burnout is common.</t>
  </si>
  <si>
    <t>L628696723     2019-08-01 | RAYYAN-INCLUSION: {"Carolyn"=&gt;"Excluded"} | RAYYAN-LABELS: Conference Abstract,Intellectual/developmental disability | RAYYAN-EXCLUSION-REASONS: wrong population (HCP)</t>
  </si>
  <si>
    <t>10.1111/jir.12654</t>
  </si>
  <si>
    <t>adult;awareness;burnout;conference abstract;controlled study;female;government;homelessness;housing;human;intellectual impairment;major clinical study;male;perception;social distance;Intellectual Disability;Homeless Persons</t>
  </si>
  <si>
    <t>rayyan-388371541</t>
  </si>
  <si>
    <t>Investigating the Effectiveness and Acceptability of Oral Health and Related Health Behaviour Interventions in Adults with Severe and Multiple Disadvantage: Protocol for a Mixed-Methods Systematic Review</t>
  </si>
  <si>
    <t>McGowan, L. J. and Joyes, E. C. and Adams, E. A. and Coyte, A. and Gavin, R. and Richmond, C. and Shabaninejad, H. and Beyer, F. and Broadbridge, A. and Dobson, K. and Landes, D. and Moffatt, S. and Watt, R. G. and Sniehotta, F. F. and Freeman, R. and Paisi, M. and Bambra, C. and Craig, D. and Kaner, E. and Ramsay, S. E.</t>
  </si>
  <si>
    <t>Newcastle Univ, Populat Hlth Sci Inst, Newcastle Upon Tyne NE2 4AX, Tyne &amp; Wear, England     Northumbria Healthcare, NHS Fdn Trust, Newcastle Upon Tyne NE27 0QG, Tyne &amp; Wear, England     Fulfilling Lives Newcastle Gateshead, Gateshead NE8 4DY, England     Publ Hlth England, London SE1 8UG, England     UCL, Dept Epidemiol &amp; Publ Hlth, London WC1E 7HB, England     Univ Dundee, Dent Hlth Serv Res Unit, Dundee DD1 4HN, Scotland     Univ Plymouth, Sch Nursing &amp; Midwifery, Plymouth PL4 8AA, Devon, England</t>
  </si>
  <si>
    <t>Increasing numbers of people in England experience homelessness, substance use, and repeated offending (known as 'severe and multiple disadvantage'; SMD). Populations experiencing SMD often have extremely poor oral health, which is closely inter-linked with high levels of substance use, smoking, and poor diet. This study aims to undertake an evidence synthesis to identify the effectiveness, resource requirements, and factors influencing the implementation and acceptability of oral health and related health behaviour interventions in adults experiencing SMD. Two systematic reviews will be conducted using mixed-methods. Review 1 will investigate the effectiveness and resource implications of oral health and related health behaviours (substance use, smoking, diet) interventions; Review 2 will investigate factors influencing the implementation of such interventions. The population includes adults (&amp; GE;18 years) experiencing SMD. Standard review methods in terms of searches, screening, data extraction, and quality appraisal will be conducted. Narrative syntheses will be conducted. If feasible, a meta-analysis will be conducted for Review 1 and a thematic synthesis for Review 2. Evidence from the two reviews will then be synthesised together. Input from people with experience of SMD will be sought throughout to inform the reviews. An initial logic model will be iteratively refined during the review.</t>
  </si>
  <si>
    <t>Times Cited in Web of Science Core Collection: 0 Total Times Cited: 0 Cited Reference Count: 39 | RAYYAN-INCLUSION: {"Carolyn"=&gt;"Excluded"}</t>
  </si>
  <si>
    <t>10.3390/ijerph182111554</t>
  </si>
  <si>
    <t>multiple disadvantage;homelessness;repeat offending;substance misuse;oral health;smoking;diet;systematic review;evidence synthesis;health inequalities;QUALITATIVE RESEARCH;HOMELESS</t>
  </si>
  <si>
    <t>rayyan-388371542</t>
  </si>
  <si>
    <t>Opioid use disorder treatment for people experiencing homelessness: A scoping review</t>
  </si>
  <si>
    <t>McLaughlin, M. F. and Li, R. and Carrero, N. D. and Bain, P. A. and Chatterjee, A.</t>
  </si>
  <si>
    <t>https://www.embase.com/search/results?subaction=viewrecord&amp;id=L2012008192&amp;from=export     http://dx.doi.org/10.1016/j.drugalcdep.2021.108717</t>
  </si>
  <si>
    <t>M.F. McLaughlin, San Francisco Department of Public Health, 25 Van Ness Ave. Suite 500, San Francisco, CA, United States</t>
  </si>
  <si>
    <t>Background: The opioid-related overdose epidemic remains a persistent public health problem in the United States and has been accelerated by the 2019 coronavirus disease pandemic. Existing, evidence-based treatment options for opioid use disorder (OUD) are broadly underutilized, particularly by people experiencing homelessness (PEH). PEH are also more likely to misuse and overdose on opioids. To better understand current gaps and disparities in OUD treatment experienced by PEH and efforts to address them, we synthesized the literature reporting on the intersection of housing status and OUD treatment. Methods: We conducted a scoping review of the literature from the electronic databases MEDLINE, Embase, PsycINFO, and Web of Science Core Collection. We included studies describing treatment-related outcomes specific to PEH and articles assessing OUD treatment interventions tailored to this population. Relevant findings were compiled via thematic analysis and narratively synthesized. Results: 60 articles met our inclusion criteria, including 43 descriptive and 17 intervention-focused studies. These studies demonstrated that PEH experience more barriers to OUD treatment than their housed counterparts and access inpatient and detoxification treatment more commonly than pharmacotherapy. However, the reviewed literature indicated that PEH have similar outcomes once engaged in pharmacotherapy. Efficacious interventions for PEH were low-barrier and targeted, with housing interventions also demonstrating benefit. Conclusions: PEH have diminished access to evidence-based OUD treatment, particularly medications, and require targeted approaches to improve engagement and retention. To mitigate the disproportionate opioid-related morbidity and mortality PEH experience, innovative, flexible, and interdisciplinary OUD treatment models are necessary, with housing support playing an important role.</t>
  </si>
  <si>
    <t>L2012008192     2021-05-18     2021-11-26 | RAYYAN-INCLUSION: {"Carolyn"=&gt;"Excluded"} | RAYYAN-EXCLUSION-REASONS: wrong country</t>
  </si>
  <si>
    <t>10.1016/j.drugalcdep.2021.108717</t>
  </si>
  <si>
    <t>buprenorphine;methadone;naloxone;clinical effectiveness;descriptive research;drug dependence treatment;drug detoxification;drug fatality;health care access;health care disparity;homelessness;hospital patient;housing;human;intervention study;morbidity;multidisciplinary team;opiate addiction;patient engagement;personal experience;review;systematic review;thematic analysis;treatment outcome;Analgesics, Opioid</t>
  </si>
  <si>
    <t>rayyan-388371532</t>
  </si>
  <si>
    <t>Home remembered, relived and revised: A qualitative study exploring the experiences of home for homeless persons in supported accommodation</t>
  </si>
  <si>
    <t>European Journal of Psychotherapy &amp; Counselling</t>
  </si>
  <si>
    <t>1364-2537     1469-5901</t>
  </si>
  <si>
    <t>290-303</t>
  </si>
  <si>
    <t>McCabe, Ella and O'Connor, John</t>
  </si>
  <si>
    <t>https://ucd.idm.oclc.org/login?url=https://search.ebscohost.com/login.aspx?direct=true&amp;db=psyh&amp;AN=2016-47167-006&amp;site=ehost-live&amp;scope=site     elmccabe@tcd.ie</t>
  </si>
  <si>
    <t>McCabe, Ella</t>
  </si>
  <si>
    <t>Psychological distress, trauma histories and intra-family conflict are strongly implicated in the pathways towards homelessness. For many also, homelessness in itself may constitute a traumaâ€”extending, deepening and complicating the personâ€™s existing distress. In the context of policy prioritising housing-led service provision, this study examines homeless individualâ€™s lived experiences of home across their lives. Semi-structured interviews were conducted with 10 residents in a supported accommodation service for homeless individuals. Interview transcripts were analysed using interpretative phenomenological analysis (IPA). (Inserted:) Three super-ordinate themes emerged relating to the experience of the first home as a â€˜non-homeâ€™, the continuing repeating of the past in the present and the desire for and attempts to bring about a new start in their lives. These themes and the links between them are discussed with particular reference to object relations and attachment theory and the concept of cumulative trauma. (PsycINFO Database Record (c) 2018 APA, all rights reserved)</t>
  </si>
  <si>
    <t>European Journal of Psychotherapy, Counselling and Health. Partial author list: First Author &amp; Affiliation: McCabe, Ella; Aras an Phiarsaigh, Trinity College Dublin, Dublin, Ireland. Release Date: 20170202. Correction Date: 20180517. Publication Type: Journal (0100), Peer Reviewed Journal (0110). Format Covered: Electronic. Document Type: Journal Article. Language: EnglishMajor Descriptor: Psychoanalysis; Psychotherapy. Minor Descriptor: Homeless; Trauma. Classification: Psychotherapy &amp; Psychotherapeutic Counseling (3310). Population: Human (10); Male (30); Female (40). Location: Ireland. Age Group: Adulthood (18 yrs &amp; older) (300); Young Adulthood (18-29 yrs) (320); Thirties (30-39 yrs) (340); Middle Age (40-64 yrs) (360); Aged (65 yrs &amp; older) (380). Tests &amp; Measures: Interview Schedule DOI: 10.1037/t20676-000. Methodology: Empirical Study; Interview; Qualitative Study. References Available: Y. Page Count: 14. Issue Publication Date: Jul, 2016. Publication History: Accepted Date: Jun 5, 2016; First Submitted Date: Aug 12, 2015. Copyright Statement: Informa UK Limited, trading as Taylor &amp; Francis Group. 2016. | RAYYAN-INCLUSION: {"Carolyn"=&gt;"Included"} | RAYYAN-LABELS: SDOH - Housing Needs,SDOH - neighborhood and built environment | USER-NOTES: {"Carolyn"=&gt;["home as dependent variable??"]}</t>
  </si>
  <si>
    <t>10.1080/13642537.2016.1214162</t>
  </si>
  <si>
    <t>Homelessness;home;psychoanalysis;holding;containment;sin hogar;psicoanÃ¡lisis;sontener;contenter;senzatetto;casa;psicoanalisi;contenimento;sans-abris;foyer;psychanalyse;portage;contenant;Î­Î»Î»ÎµÎ¹ÏˆÎ· ÏƒÏ„Î­Î³Î·Ï‚;Â«Î¿Î¯ÎºÎ¿Ï‚Â»;ÏˆÏ…Ï‡Î±Î½Î¬Î»Ï…ÏƒÎ·;Â«ÎºÏ_x0081_Î¬Ï„Î·Î¼Î±Â»;Â«ÎµÎ¼Ï€ÎµÏ_x0081_Î¹Î­Ï‡ÎµÎ¹Î½Â»;Psychotherapy;Homeless;Trauma</t>
  </si>
  <si>
    <t>rayyan-388371544</t>
  </si>
  <si>
    <t>Homelessness, emergency care and mental health. Inner-city emergency department psychiatry referrals: a retrospective descriptive analysis</t>
  </si>
  <si>
    <t>1201-1204</t>
  </si>
  <si>
    <t>McLoughlin, A. and Feeney, A. and Cooney, J.</t>
  </si>
  <si>
    <t>Psychiatry Registrar, St. Patrick's Hospital, Dublin 8, Ireland. aoibheannmcloughlin@gmail.com.     Psychiatry Registrar, St. Patrick's Hospital, Dublin 8, Ireland.     St. James's Hospital, Dublin 8, Ireland.</t>
  </si>
  <si>
    <t>1863-4362     Mcloughlin, Aoibheann     Orcid: 0000-0002-4041-481x     Feeney, Anna     Cooney, John     Journal Article     Ireland     Ir J Med Sci. 2021 Aug;190(3):1201-1204. doi: 10.1007/s11845-020-02392-3. Epub 2020 Oct 1. | RAYYAN-INCLUSION: {"Carolyn"=&gt;"Included"} | RAYYAN-LABELS: Health care - Use (Psychiatric)</t>
  </si>
  <si>
    <t>10.1007/s11845-020-02392-3</t>
  </si>
  <si>
    <t>Emergency Service, Hospital;Emergency Medical Services;Emergencies;Referral and Consultation</t>
  </si>
  <si>
    <t>rayyan-388371546</t>
  </si>
  <si>
    <t>High prevalence of frequent attendance in the over 65s</t>
  </si>
  <si>
    <t>European Journal of Emergency Medicine</t>
  </si>
  <si>
    <t>09699546 (ISSN)</t>
  </si>
  <si>
    <t>53-57</t>
  </si>
  <si>
    <t>McMahon, C. G. and Power Foley, M. and Robinson, D. and O'Donnell, K. and Poulton, M. and Kenny, R. A. and Bennett, K.</t>
  </si>
  <si>
    <t>https://www.scopus.com/inward/record.uri?eid=2-s2.0-84965022951&amp;doi=10.1097%2fMEJ.0000000000000406&amp;partnerID=40&amp;md5=fb6bc0b2637a27c31151478997782c8c</t>
  </si>
  <si>
    <t>Department of Emergency Medicine, St James's Hospital, Dublin, Ireland     Trinity College, St James's Hospital, Ireland     Department of Medical Gerontology, Institute of Neuroscience, Ireland     Department of Pharmacology and Therapeutics, Trinity Medical School, Trinity College, Dublin, Ireland</t>
  </si>
  <si>
    <t>Introduction: Characteristics of older frequent users of Emergency Departments (EDs) are poorly understood. Our aim was to examine the characteristics of the ED frequent attenders (FAs) by age (under 65 and over 65 years). Methods: We examined the prevalence of FA attending the ED of an Urban Teaching Hospital in a cross-sectional study between 2009 and 2011. FA was defined as an individual who presented to the ED four or more times over a 12-month period. Randomly selected groups of FA and non-FA from two age groups (under 65 and over 65 years) were then examined to compare the characteristics between older FAs and non-FAs and older FAs and younger FAs. Logistic regression was used to calculate the odds ratio and 95% confidence intervals for 12-month mortality in FA compared with non-FA aged at least 65 years. Results: Overall, 137 150 ED attendances were recorded between 2009 and 2011. A total of 21.6% were aged at least 65 years, 4.4% of whom were FAs, accounting for 18.4% of attendances by patients older than 65 years. There was a bimodal age distribution of FA (meanÂ±SD; under 65 years 40Â±12.7; and over 65 years 76.9Â±7.4). Older FAs were five times more likely to present outside normal working hours and 5.5 times more likely to require admission. Cardiovascular emergencies were the most common complaint, in contrast with the younger FA group, where injury and psychosocial conditions dominated. The odds ratio for death at 12 months was 2.07 (95% confidence interval 0.93-4.63; P=0.07), adjusting for age and sex. Conclusion: One-in-five ED patients older than 65 years of age are FAs. Older FAs largely present with complex medical conditions. Enhanced access to expert gerontology assessment should be considered as part of effective intervention strategies for older ED users. Copyright Â© 2018 Wolters Kluwer Health, Inc. All rights reserved.</t>
  </si>
  <si>
    <t>Cited By :3     Export Date: 18 November 2022     Correspondence Address: McMahon, C.G.; Department of Emergency Medicine, Ireland; email: gmcmahon@stjames.ie | RAYYAN-INCLUSION: {"Carolyn"=&gt;"Excluded"} | RAYYAN-LABELS: Health care - Use (ED) | RAYYAN-EXCLUSION-REASONS: No full text available,wrong population (HCP)</t>
  </si>
  <si>
    <t>10.1097/MEJ.0000000000000406</t>
  </si>
  <si>
    <t>emergency attendances;frequent attenders;older adults;abdominal pain;age distribution;aged;Article;drinking behavior;emergency ward;female;homelessness;human;major clinical study;male;mortality;outpatient;patient attendance;prevalence;priority journal;psychosocial disorder;urogenital system;very elderly;cross-sectional study;emergency health service;health care delivery;health service;hospital emergency service;Ireland;patient attitude;statistics and numerical data;utilization;Aged, 80 and over;Cross-Sectional Studies;Emergency Service, Hospital;Health Services Accessibility;Health Services Needs and Demand;Humans;Patient Acceptance of Health Care;Triage;Prevalence</t>
  </si>
  <si>
    <t>rayyan-388371547</t>
  </si>
  <si>
    <t>Navigating post-eviction drug use amidst a changing drug supply: A spatially-oriented qualitative study of overlapping housing and overdose crises in Vancouver, Canada</t>
  </si>
  <si>
    <t>McNeil, R. and Fleming, T. and Collins, A. B. and Czechaczek, S. and Mayer, S. and Boyd, J.</t>
  </si>
  <si>
    <t>https://www.embase.com/search/results?subaction=viewrecord&amp;id=L2011471607&amp;from=export     http://dx.doi.org/10.1016/j.drugalcdep.2021.108666</t>
  </si>
  <si>
    <t>R. McNeil, General Internal Medicine, Yale Program in Addiction Medicine, Yale School of Medicine, United States</t>
  </si>
  <si>
    <t>Background: North American cities are experiencing intersecting housing and overdose crises as illicit drug markets become marked by the proliferation of fentanyl and methamphetamine. Despite recent research documenting associations between evictions and drug-related risks and harms, including overdose, the mechanisms through which these occur remain poorly understood. This study to examines how evictions shape the drug use practices of people who use drugs in Vancouver's Downtown Eastside â€“ a neighbourhood with an established drug scene â€“ as the illicit drug supply changed. Methods: Qualitative interviews and geo-spatial data collection were conducted with 56 recently evicted PWUD. Data were analyzed by interfacing qualitative and geo-spatial data, and interpreted focusing on how structural vulnerability shaped spatial practices and drug-related risks post-eviction. Results: Findings demonstrate how post-eviction spatial practices and routines produced risk and harm as participants navigated the uncertainties of housing vulnerability and drug supply changes. Post-eviction disruptions complicated participantsâ€™ ability to engage with trusted drug sellers. Changes to spatial patterns and access to private spaces rendered public drug use inevitable, though this was mitigated to some degree by harm reduction supports. Abrupt changes to drug use patterns occurred due to post-eviction disruptions and included instrumental uses of methamphetamine to increase alertness and navigate survival amidst severe hardship. Conclusions: Findings demonstrate how post-eviction changes to routines and spatial patterns are framed by structural vulnerability and can exacerbate drug-related harms, particularly in the context of a changing drug supply. There is an urgent need for structural interventions and harm reduction responses to mitigate harms associated with evictions.</t>
  </si>
  <si>
    <t>L2011471607     2021-03-30 | RAYYAN-INCLUSION: {"Carolyn"=&gt;"Excluded"}</t>
  </si>
  <si>
    <t>10.1016/j.drugalcdep.2021.108666</t>
  </si>
  <si>
    <t>fentanyl;methamphetamine;adult;aged;alertness;article;Canada;displacement (people);drug abuse;drug intoxication;drug marketing;drug related risk;drug traffic;female;harm reduction;homelessness;housing;human;male;named groups of persons;people who use drugs;priority journal;qualitative research;risk;survival;violence</t>
  </si>
  <si>
    <t>rayyan-388371548</t>
  </si>
  <si>
    <t>Access to healthcare for people experiencing homelessness in the UK and Ireland: a scoping review</t>
  </si>
  <si>
    <t>McNeill, S. and Oâ€™Donovan, D. and Hart, N.</t>
  </si>
  <si>
    <t>https://www.scopus.com/inward/record.uri?eid=2-s2.0-85133983092&amp;doi=10.1186%2fs12913-022-08265-y&amp;partnerID=40&amp;md5=9d4541068365bf42138de22b6f73f616</t>
  </si>
  <si>
    <t>Centre for Public Health, Queenâ€™s University Belfast, Institute of Clinical Science, Block A, Royal Victoria Hospital, Belfast, BT12 6BA, United Kingdom</t>
  </si>
  <si>
    <t>Background: People experiencing homelessness (PEH) have poorer physical and mental health than the general population. They are also more likely to have less access to healthcare. These processes of access can be better understood using Levesqueâ€™s access framework which addresses both supply (service provision) and demand (user abilities). Methods: Following the Joanna Briggs Institute (JBI) guidelines, electronic peer-reviewed databases were searched in February 2022 for studies published since 2000 related to access to healthcare for PEH ages 16 and older in the United Kingdom (UK) and Ireland. Retrieved articles were screened and those eligible were selected for data extraction. Qualitative and quantitative studies were included. Results: Fifty-six papers out of 538 identified were selected and aliased. Six main themes were identified: staff education, flexibility of systems, service coordination, patient preparedness, complex health needs and holistic care. These relate to the Levesque access framework. Conclusions: Improving access to healthcare for PEH requires changes to how services are provided and how service-user abilities are supported. Â© 2022, The Author(s).</t>
  </si>
  <si>
    <t>Export Date: 18 November 2022     Correspondence Address: McNeill, S.; Centre for Public Health, United Kingdom; email: smcneill22@qub.ac.uk | RAYYAN-INCLUSION: {"Carolyn"=&gt;"Excluded"} | USER-NOTES: {"Carolyn"=&gt;["Need to verify that we've included these references!!"]}</t>
  </si>
  <si>
    <t>10.1186/s12913-022-08265-y</t>
  </si>
  <si>
    <t>Healthcare access;Homelessness;Ireland;United Kingdom;adult;article;data extraction;health care access;holistic care;human;practice guideline;staff training;adolescent;health care delivery;homeless person;social problem;Delivery of Health Care;Homeless Persons;Humans;Social Problems</t>
  </si>
  <si>
    <t>rayyan-388371549</t>
  </si>
  <si>
    <t>Access to healthcare for people experiencing homelessness in the post-conflict society of Northern Ireland</t>
  </si>
  <si>
    <t>Med Confl Surviv</t>
  </si>
  <si>
    <t>1362-3699 (Print)     1362-3699</t>
  </si>
  <si>
    <t>45809</t>
  </si>
  <si>
    <t>McNeill, S. G. and O'Donovan, D. and Hart, N.</t>
  </si>
  <si>
    <t>Centre for Public Health, Queen's University Belfast.</t>
  </si>
  <si>
    <t>McNeill, Sarah G     Orcid: 0000-0002-1902-3953     O'Donovan, Diarmuid     Hart, Nigel     Journal Article     England     Med Confl Surviv. 2022 Sep 27:1-6. doi: 10.1080/13623699.2022.2116553. | RAYYAN-INCLUSION: {"Carolyn"=&gt;"Excluded"}</t>
  </si>
  <si>
    <t>10.1080/13623699.2022.2116553</t>
  </si>
  <si>
    <t>Northern Ireland;Ireland</t>
  </si>
  <si>
    <t>rayyan-388371545</t>
  </si>
  <si>
    <t>The suburban-city divide: an evaluation of emergency department mental health presentations across two centres</t>
  </si>
  <si>
    <t>1523-1528</t>
  </si>
  <si>
    <t>McLoughlin, C. and McLoughlin, A. and Jain, S. and Abdalla, A. and Cooney, J. and MacHale, S.</t>
  </si>
  <si>
    <t>Beaumont Hospital, Dublin 9, Ireland. cmcloug6@tcd.ie.     St James' Hospital, Dublin 8, Ireland.     Beaumont Hospital, Dublin 9, Ireland.     Limerick University Hospital Group, Limerick, Ireland.</t>
  </si>
  <si>
    <t>OBJECTIVE: To evaluate the characteristics of mental health presentations to the emergency department in two different hospital settings. METHODS: This was a retrospective cross-sectional study examining ED referrals to psychiatry in an inner-city and suburban centre. The authors collected data on gender, age, employment, housing, clinical presentation, time of assessment and admissions, over a 1-month period. RESULTS: The total number referred was 213: inner-city nâ€‰=â€‰109 and suburban nâ€‰=â€‰104. The inner-city saw a younger population; 47/109 (43%) were aged between 20 and 29Â years, compared with 28/104 (27%) of suburban presenters (P value 0.0134). A higher number of presenters were aged over 60 in the suburban centre nâ€‰=â€‰13/104 (12.5%) versus the inner-city centre 3/109 (2.8%) (P value 0.0084). In the inner-city, the proportion of homeless presenters was significantly higher at 30/109 (28%) versus 5/104 (4.8%) in the suburban setting (Pâ€‰&lt;â€‰0.0001). Presentations related to substances were highest, a total of 73 (34.3%) across both centres, with no significant difference in clinical presentations across the two centres. The majority were seen in the on-call period, 74/109 (67.9%) in the inner-city centre and 66/104 (63.5%) in the suburban centre. The psychiatric admission rate was significantly different between the two centres, with 33/109 (30.3%) patients admitted in the inner-city centre and 13/104 (12.5%) patients admitted in the suburban centre (P value 0.002). CONCLUSIONS: A large proportion of ED referrals to psychiatry constitute patients with unmet social and addiction needs, who are seen out of hours. This prompts consideration of expanding both ED and community services to comprise a more multidisciplinary-resourced, 24/7 care model.</t>
  </si>
  <si>
    <t>1863-4362     McLoughlin, Caoimhe     McLoughlin, Aoibheann     Jain, Sudha     Abdalla, Ahad     Cooney, John     MacHale, Siobhan     Journal Article     Ireland     Ir J Med Sci. 2021 Nov;190(4):1523-1528. doi: 10.1007/s11845-020-02496-w. Epub 2021 Jan 3. | RAYYAN-INCLUSION: {"Carolyn"=&gt;"Included"} | RAYYAN-LABELS: Health care - Use (Psychiatric)</t>
  </si>
  <si>
    <t>10.1007/s11845-020-02496-w</t>
  </si>
  <si>
    <t>Adult;Cross-Sectional Studies;Emergency Service, Hospital;Humans;*Mental Health;*Psychiatry;Retrospective Studies;Young Adult;Emergency department;Homelessness;Liaison psychiatry;Mental health;Suburban Population;Emergencies</t>
  </si>
  <si>
    <t>rayyan-388371551</t>
  </si>
  <si>
    <t>An introduction to the adoption and trauma special issue</t>
  </si>
  <si>
    <t>Child Abuse and Neglect</t>
  </si>
  <si>
    <t>1873-7757     0145-2134</t>
  </si>
  <si>
    <t>McSherry, D. and Miranda Samuels, G. E. and Brodzinsky, D.</t>
  </si>
  <si>
    <t>https://www.embase.com/search/results?subaction=viewrecord&amp;id=L2018725602&amp;from=export     http://dx.doi.org/10.1016/j.chiabu.2022.105691</t>
  </si>
  <si>
    <t>D. McSherry, Reader in Psychology, School of Psychology, Ulster University, Cromore Road, Coleraine, Ireland</t>
  </si>
  <si>
    <t>L2018725602     2022-06-17     2022-07-14 | RAYYAN-INCLUSION: {"Carolyn"=&gt;"Excluded"}</t>
  </si>
  <si>
    <t>10.1016/j.chiabu.2022.105691</t>
  </si>
  <si>
    <t>adolescence;adoption;adulthood;attitude to health;Australia;Canada;caregiver support;child care;child development;child parent relation;child welfare;childbirth;childhood;childhood adversity;childhood trauma;clinical assessment;cognitive development;cultural factor;economic aspect;editorial;empirical research;environmental change;epistemic injustice;exposure to violence;family;family relation;foster care;genocide;government;health care access;homeless youth;human;interdisciplinary research;Italy;legal aspect;life cycle;lifespan;Netherlands;neurobiology;orphanage;parental attitude;peer group;perinatal period;personal experience;physiological stress;poverty;prenatal period;psychological aspect;publication;racism;school;social identity;sociology;Spain;treatment planning;United Kingdom;United States</t>
  </si>
  <si>
    <t>rayyan-388371552</t>
  </si>
  <si>
    <t>From substance use to homelessness or vice versa?</t>
  </si>
  <si>
    <t>SOCIAL SCIENCE &amp; MEDICINE</t>
  </si>
  <si>
    <t>0277-9536 J9 - SOC SCI MED</t>
  </si>
  <si>
    <t>89-98</t>
  </si>
  <si>
    <t>McVicar, D. and Moschion, J. and van Ours, J. C.</t>
  </si>
  <si>
    <t>Queens Univ Belfast, Queens Univ Management Sch, Belfast BT7 1NN, Antrim, North Ireland     Univ Melbourne, Melbourne Inst Appl Econ &amp; Social Res, Melbourne, Vic 3010, Australia     Univ Nanterre, EconomiX, Nanterre, France     Tilburg Univ, Dept Econ, NL-5000 LE Tilburg, Netherlands     Tilburg Univ, CentER, NL-5000 LE Tilburg, Netherlands     Univ Melbourne, Dept Econ, Melbourne, Vic 3010, Australia     CEPR, London, England     CESifo, Munich, Germany     IZA, Bonn, Germany</t>
  </si>
  <si>
    <t>Homelessness is associated with substance use, but whether substance use precedes or follows homelessness is unclear. We investigate the nature of the relationship between homelessness and substance use using data from the unique Australian panel dataset Journeys Home collected in 4 surveys over the period from October 2011 to May 2013. Our data refer to 1325 individuals who were homeless or at risk of becoming homeless. We investigate dynamics in homelessness and substance use over the survey period. We find that the two are closely related: homeless individuals are more likely to be substance users and substance users are more likely to be homeless. These relationships, however, are predominantly driven by observed and unobserved individual characteristics which cause individuals to be both more likely to be homeless and to be substance users. Once we take these personal characteristics into account it seems that homelessness does not affect substance use, although we cannot rule out that alcohol use increases the probability that an individual becomes homeless. These overall relationships also hide some interesting heterogeneity by 'type' of homelessness. (C) 2015 Elsevier Ltd. All rights reserved.</t>
  </si>
  <si>
    <t>Times Cited in Web of Science Core Collection: 59 Total Times Cited: 59 Cited Reference Count: 27 | RAYYAN-INCLUSION: {"Carolyn"=&gt;"Excluded"}</t>
  </si>
  <si>
    <t>10.1016/j.socscimed.2015.05.005</t>
  </si>
  <si>
    <t>Australia;Homelessness;Substance use;Alcohol abuse;Daily cannabis use;Housing instability;Longitudinal data;Fixed effects;DETERMINANTS;PREVALENCE;DURATION;FAMILIES;YOUTH;CITY</t>
  </si>
  <si>
    <t>rayyan-388371553</t>
  </si>
  <si>
    <t>Early illicit drug use and the age of onset of homelessness</t>
  </si>
  <si>
    <t>JOURNAL OF THE ROYAL STATISTICAL SOCIETY SERIES A-STATISTICS IN SOCIETY</t>
  </si>
  <si>
    <t>0964-1998     1467-985X J9 - J R STAT SOC A STAT</t>
  </si>
  <si>
    <t>345-372</t>
  </si>
  <si>
    <t>Queens Univ Belfast, Belfast, Antrim, North Ireland     Inst Lab Econ, Bonn, Germany     Univ Melbourne, Melbourne, Vic, Australia     Erasmus Univ, Rotterdam, Netherlands     Tinbergen Inst, Amsterdam, Netherlands     Ctr Econ Policy Res, London, England</t>
  </si>
  <si>
    <t>We investigate the effect of taking up daily use of cannabis on the onset of homelessness by using Australian data. We use a bivariate simultaneous mixed proportional hazard model to address potential biases due to common unobservable factors and reverse causality. We find that taking up daily use of cannabis substantially increases the probability of transitioning into homelessness for young men but not young women. In contrast, the onset of homelessness increases the probability of taking up daily use of cannabis for young women but not for young men. In a trivariate extension we find that the use of other illicit drugs at least weekly has no additional effect on transitions into homelessness for either gender but there is a large if imprecisely estimated effect of onset of homelessness on taking up weekly use of such drugs for young women.</t>
  </si>
  <si>
    <t>Times Cited in Web of Science Core Collection: 7 Total Times Cited: 7 Cited Reference Count: 49 | RAYYAN-INCLUSION: {"Carolyn"=&gt;"Excluded"}</t>
  </si>
  <si>
    <t>10.1111/rssa.12411</t>
  </si>
  <si>
    <t>Bivariate duration model;Cannabis;Drug use;Homelessness;Simultaneous duration model;Timing of events;Trivariate duration model;RISK-FACTORS;CANNABIS USE;SUBSTANCE USE;MARIJUANA USE;YOUTH;INITIATION;PROGRAMS;DURATION;PATHWAYS;Age of Onset;Street Drugs</t>
  </si>
  <si>
    <t>rayyan-388371554</t>
  </si>
  <si>
    <t>A retrospective review of inpatient admissions to stabilise elevated phenylalanine levels</t>
  </si>
  <si>
    <t>S90</t>
  </si>
  <si>
    <t>Merrigan, C. B. and Clark, A. and Monavari, A. A. and Crushell, E. and Knerr, I. and Coughlan, A.</t>
  </si>
  <si>
    <t>https://www.embase.com/search/results?subaction=viewrecord&amp;id=L623867417&amp;from=export     http://dx.doi.org/10.1007/s10545-018-0233-9</t>
  </si>
  <si>
    <t>C.B. Merrigan, NCIMD, Dubllin, Ireland</t>
  </si>
  <si>
    <t>Background: PKU is an inherited metabolic disorder affecting phe-nylalanine metabolism. The Irish incidence is 1:4500. Currently there are 500 patients under the care of National Centre for Inherited Metabolic Disorders (NCIMD) in Temple Street Children's University Hospital (TSCUH). Practice at present is to admit PKU patients with phenylalanine (Phe) levels that are consistently out of range despite intensive multidisciplinary team (MDT) input on an outpatient basis. The aim of this current study was to evaluate changes in PKU levels pre, during and post admissions and to examine of there was a sustained impact post discharge. Methods: Ward admission record books from 2003-2013 were used to identify patients admitted for stabilisation only. Demographic data and the reason for admission was supported by the patient's medical and dietetic notes. Patient's individual Phe level records were used to collect their Phe levels 6 months prior to admission, during admission and at respective time points 1-6months &amp; 7-12 months post discharge. Results: Fifty six patients were admitted from Jan 2003-December 2013. Patients were all &lt; 18 years of age. Greater than 70% (n=39) of the reasons for admission were due to multiple issues. Average admission time was 5 days. There was a significant decrease in median Phe levels from prior to the admission to during the admission. However, there was a significant increase in median Phe levels from during the admission (505 Î¼mol/L) to both the 1-6 months and 7-12 months' time points(618 and 651Î¼mol/L respectively). Discussion: The results highlight that while inpatient admissions can stabilise levels within the acute setting this is not sustained long term. The ward environment does not accurately replicate home circumstances. Moreover this study highlighted that admissions are more likely to be multifactorial which are less likely to be possible to resolve during an admission period.</t>
  </si>
  <si>
    <t>L623867417     2018-09-18 | RAYYAN-INCLUSION: {"Carolyn"=&gt;"Excluded"} | RAYYAN-LABELS: Physical health condition - Metabolic | RAYYAN-EXCLUSION-REASONS: wrong population</t>
  </si>
  <si>
    <t>10.1007/s10545-018-0233-9</t>
  </si>
  <si>
    <t>phenylalanine;child;conference abstract;demography;female;homeless youth;hospital patient;human;major clinical study;male;metabolic disorder;multidisciplinary team;outpatient;retrospective study;university hospital;Phenylalanine</t>
  </si>
  <si>
    <t>rayyan-388371555</t>
  </si>
  <si>
    <t>COVID-19: The forgotten priorities of the pandemic</t>
  </si>
  <si>
    <t>38-41</t>
  </si>
  <si>
    <t>Mesa Vieira, C. and Franco, O. H. and GÃ³mez Restrepo, C. and Abel, T.</t>
  </si>
  <si>
    <t>https://www.embase.com/search/results?subaction=viewrecord&amp;id=L2005600560&amp;from=export     http://dx.doi.org/10.1016/j.maturitas.2020.04.004</t>
  </si>
  <si>
    <t>C. Mesa Vieira, Cristina Mesa Vieira, ISPM, University of Bern, Mittelstrasse 43, Bern, Switzerland</t>
  </si>
  <si>
    <t>The zoonotic virus now named SARS-CoV-2 first infected humans in China, and COVID-19 has rapidly become pandemic. To mitigate its impact on societies, health systems and economies, countries have adopted non-pharmacological preventive practices such as â€˜spatialâ€™ or â€˜socialâ€™ distancing, the use of protective masks, and handwashing; these have been widely implemented. However, measures aimed at protecting physical health and healthcare systems have side-effects that might have a big impact on individualsâ€™ wellbeing. As the pandemic reaches low- and middle-income countries, weaker health systems, limited resources and the lower socioeconomic status of their populations make halting the pandemic more challenging. In this article, we explore the impact of COVID-19 and its prevention measures on the wellbeing of vulnerable populations. Special attention must be given to homeless, indigenous, migrant and imprisoned populations, as well as people living with disabilities and the elderly. More than just resolute governmental action will be required to overcome the pandemic. Links between science and political actions have to be strengthened. Fighting COVID-19 is a collective endeavour and community action, on a global scale, is of paramount importance.</t>
  </si>
  <si>
    <t>L2005600560     2020-04-21     2020-04-29 | RAYYAN-INCLUSION: {"Carolyn"=&gt;"Excluded"}</t>
  </si>
  <si>
    <t>10.1016/j.maturitas.2020.04.004</t>
  </si>
  <si>
    <t>aged;article;China;coronavirus disease 2019;disabled person;government;health care access;health care system;health service;homeless person;human;indigenous people;infection prevention;middle income country;migrant;misinformation;pandemic;prisoner;public health;Severe acute respiratory syndrome coronavirus 2;social interaction;social status;vulnerable population;wellbeing</t>
  </si>
  <si>
    <t>rayyan-388371556</t>
  </si>
  <si>
    <t>Epidemiological and clinical features of medium-chain acyl-coa dehydrogenase deficiency in the pediatric population of the republic of Ireland</t>
  </si>
  <si>
    <t>Journal of Inborn Errors of Metabolism and Screening</t>
  </si>
  <si>
    <t>2326-4594</t>
  </si>
  <si>
    <t>226</t>
  </si>
  <si>
    <t>Mesbah, Z. and Ho, K. S. and Monavari, A. and Fitzsimons, P. and Mayne, P. and Crushell, E.</t>
  </si>
  <si>
    <t>https://www.embase.com/search/results?subaction=viewrecord&amp;id=L623678596&amp;from=export     http://dx.doi.org/10.1177/2326409817722292</t>
  </si>
  <si>
    <t>Z. Mesbah, Royal College of Surgeons in Ireland, Dublin, Ireland</t>
  </si>
  <si>
    <t>Objective: This study aims to investigate the disease frequency of Medium Chain Acyl-CoA Dehydrogenase Deficiency (MCADD) in the Irish setting and inform policy regarding the addition of MCADD into the Irish National Newborn Bloodspot Screening Program. Methods: Children (&lt;18 years) with MCADD were identified via the National Centre for Inherited Metabolic Disorders and the metabolic laboratory at Temple Street Children's University Hospital. Central Statistics Office population data was used to calculate epidemiological figures. Results: From January 1,1998, to August 30, 2016, 17 children were diagnosed with MCADD in Ireland. The average age at clinical presentation was 1.48 years (range: 0.005 to 2.86 years) with 2 patients diagnosed post mortem. The incidence of MCADD during this period was 1:71 650 with a mortality of 15.38% in the first clinical presentation- no child died post diagnosis. The common c.985A&gt;G mutation accounted for 88% of alleles. The current prevalence of MCADD was calculated to be 1.23 per 100,000 children. Conclusion: The incidence of MCADD in Ireland is lower than global estimates (incidence of 1: 10 000-30 000 in most countries where newborn screening is in place). The potential for underascertainment and late diagnosis of cases exists in Ireland and is of concern for a treatable condition with a significant risk of morbidity and mortality when undiagnosed. These findings support a previously unpublished study where 1000 newborn bloodspot screening cards were screened for the common mutation and an incidence of 1 in 66 000 births was calculated using the Hardy Weinberg equation.</t>
  </si>
  <si>
    <t>L623678596     2018-09-04 | RAYYAN-INCLUSION: {"Carolyn"=&gt;"Excluded"} | RAYYAN-EXCLUSION-REASONS: wrong population</t>
  </si>
  <si>
    <t>10.1177/2326409817722292</t>
  </si>
  <si>
    <t>medium chain acyl coenzyme A dehydrogenase;child;clinical feature;conference abstract;controlled study;diagnosis;female;gene frequency;homeless youth;human;infant;Ireland;major clinical study;male;metabolic disorder;morbidity;mortality;mutation;newborn;newborn screening;preschool child;prevalence;statistics;university hospital;Acyl Coenzyme A</t>
  </si>
  <si>
    <t>rayyan-388371557</t>
  </si>
  <si>
    <t>Research on women with substance use disorders: Reviewing progress and developing a research and implementation roadmap</t>
  </si>
  <si>
    <t>158-163</t>
  </si>
  <si>
    <t>Meyer, J. P. and Isaacs, K. and El-Shahawy, O. and Burlew, A. K. and Wechsberg, W.</t>
  </si>
  <si>
    <t>https://www.embase.com/search/results?subaction=viewrecord&amp;id=L2001636912&amp;from=export     http://dx.doi.org/10.1016/j.drugalcdep.2019.01.017</t>
  </si>
  <si>
    <t>J.P. Meyer, Yale School of Medicine AIDS Program, 135 College Street, Suite 323, New Haven, CT, United States</t>
  </si>
  <si>
    <t>Background: Research on women with substance use disorders has expanded, yet knowledge and implementation gaps remain. Methods: Drawing from topics discussed at the 2017 meeting of InWomen's in Montreal, Canada, this article reviews key progress in research on substance use among women, adolescents, and families to delineate priorities for the next generation of research. Results: The field has seen significant accomplishments in multiple domains, including the management of pregnant women with substance use and comorbid psychiatric disorders, caring for neonates in opioid withdrawal, greater inclusion of and treatment options for LGBTQ + communities, gendered instrumentation, and gender-focused HIV interventions for adolescent girls and women. Women who use alcohol and other drugs often experience other comorbid medical conditions (chronic Hepatitis C and HIV), contextual confounders (intimate partner violence exposure, homelessness, trauma), and social expectations (e.g., as caretakers) that must be addressed as part of integrated care to effectively treat women's substance use issues. Although significant advances have been made in the field to date, gender-based issues for women remain a neglected area in much of substance abuse research. Few dedicated and gender-focused funding opportunities exist and research has been siloed, limiting the potential for collaborations or interdisciplinary cross-talk. Conclusion: Given renewed attention to substance use in the context of the burgeoning opioid epidemic and shifts in global politics that affect women's substance use, the field requires a strategic rethink to invigorate a pipeline of future research and researchers.</t>
  </si>
  <si>
    <t>L2001636912     2019-03-05     2019-03-06 | RAYYAN-INCLUSION: {"Carolyn"=&gt;"Excluded"} | RAYYAN-EXCLUSION-REASONS: wrong country</t>
  </si>
  <si>
    <t>10.1016/j.drugalcdep.2019.01.017</t>
  </si>
  <si>
    <t>adolescent health;Canada;chronic hepatitis C;comorbidity;drug dependence;family health;homelessness;human;Human immunodeficiency virus infection;implementation science;LGBT people;mental disease;newborn care;partner violence;pregnant woman;priority journal;review;withdrawal syndrome;women's health;Substance-Related Disorders</t>
  </si>
  <si>
    <t>rayyan-388371558</t>
  </si>
  <si>
    <t>What treatment and services are effective for people who are homeless and use drugs? A systematic 'review of reviews'</t>
  </si>
  <si>
    <t>Miler, J. A. and Carver, H. and Masterton, W. and Parkes, T. and Maden, M. and Jones, L. and Sumnall, H.</t>
  </si>
  <si>
    <t>Univ Stirling, Fac Social Sci, Salvat Army Ctr Addict Serv &amp; Res, Stirling, Scotland     Univ Stirling, Fac Social Sci, Stirling, Scotland     Univ Liverpool, Inst Populat Hlth Sci, Liverpool, Merseyside, England     Liverpool John Moores Univ, Publ Hlth Inst, Liverpool, Merseyside, England</t>
  </si>
  <si>
    <t>Background People who experience homelessness and those vulnerably housed experience disproportionately high rates of drug use and associated harms, yet barriers to services and support are common. We undertook a systematic 'review of reviews' to investigate the effects of interventions for this population on substance use, housing, and related outcomes, as well as on treatment engagement, retention and successful completion. Methods and findings We searched ten electronic databases from inception to October 2020 for reviews and syntheses, conducted a grey literature search, and hand searched reference lists of included studies. We selected reviews that synthesised evidence on any type of treatment or intervention that reported substance use outcomes for people who reported being homeless. We appraised the quality of included reviews using the Joanna Briggs Institute Critical Appraisal Checklist for Systematic Reviews and Research Syntheses and the Scale for the Assessment of Narrative Review Articles. Our search identified 843 citations, and 25 reviews met the inclusion criteria. Regarding substance use outcomes, there was evidence that harm reduction approaches lead to decreases in drug-related risk behaviour and fatal overdoses, and reduce mortality, morbidity, and substance use. Case management interventions were significantly better than treatment as usual in reducing substance use among people who are homeless. The evidence indicates that Housing First does not lead to significant changes in substance use. Evidence regarding housing and other outcomes is mixed. Conclusions People who are homeless and use drugs experience many barriers to accessing healthcare and treatment. Evidence regarding interventions designed specifically for this population is limited, but harm reduction and case management approaches can lead to improvements in substance use outcomes, whilst some housing interventions improve housing outcomes and may provide more stability. More research is needed regarding optimal treatment length as well as qualitative insights from people experiencing or at risk of homelessness.</t>
  </si>
  <si>
    <t>Times Cited in Web of Science Core Collection: 1 Total Times Cited: 1 Cited Reference Count: 75 | RAYYAN-INCLUSION: {"Carolyn"=&gt;"Excluded"} | RAYYAN-EXCLUSION-REASONS: Systematic Review (studies included individually)</t>
  </si>
  <si>
    <t>10.1371/journal.pone.0254729</t>
  </si>
  <si>
    <t>HIGH-INCOME COUNTRIES;SUBSTANCE USE;HEALTH-SERVICES;MENTAL-ILLNESS;HOUSING 1ST;INTERVENTIONS;INDIVIDUALS;ADULTS;UK;EXPERIENCE</t>
  </si>
  <si>
    <t>rayyan-388371559</t>
  </si>
  <si>
    <t>Getting to the point: Methamphetamine injection is associated with biomarkers relevant to HIV pathogenesis</t>
  </si>
  <si>
    <t>Miller, M. and Lee, J. Y. and Fulcher, J. A. and Roach, M. E. and Dilworth, S. E. and Chahine, A. and Pallikkuth, S. and Fuchs, D. and Pahwa, S. and Carrico, A. W.</t>
  </si>
  <si>
    <t>https://www.embase.com/search/results?subaction=viewrecord&amp;id=L2006797241&amp;from=export     http://dx.doi.org/10.1016/j.drugalcdep.2020.108133</t>
  </si>
  <si>
    <t>A.W. Carrico, University of Miami Miller School of Medicine, 1120 NW 14(th) Street, Office 1005, Miami, FL, United States</t>
  </si>
  <si>
    <t>Background: People living with HIV who use stimulants, such as methamphetamine, display greater immune dysregulation and experience faster clinical HIV progression. However, it remains unclear if the extent of immune dysregulation differs between methamphetamine users who engage in injection drug use (Meth IDU) and methamphetamine users who do not. Methods: This cross-sectional study enrolled 86 sexual minority men living with HIV who had an undetectable viral load (&lt; 40 copies/mL) and recent, biologically confirmed methamphetamine use. Meth IDU participants were compared to methamphetamine users who did not report IDU with respect to microbial translocation, immune activation, and inflammation plasma biomarkers. Multiple linear regression models were adjusted for age, antiretroviral therapy regimen, CD4 + T-cell count, and reactive urine toxicology results (Tox+) for stimulants. Results: The Meth IDU participants were significantly more likely to be homeless and Tox + for stimulants. In adjusted analyses, those reporting Meth IDU displayed elevated plasma levels of lipopolysaccharide binding protein (LBP), soluble CD163 (sCD163), interleukin-6 (IL-6), and soluble tumor necrosis factor â€“ alpha receptor I (sTNF-Î±RI). Discussion: Even among methamphetamine users with treated HIV, those who engage in Meth IDU display exacerbations in key pathophysiologic processes that are linked to faster clinical HIV progression. These findings highlight the importance of screening for Meth IDU, discussing safer injection practices, and providing linkages to needle exchanges to reduce the harms of Meth IDU. Those who are not ready, willing, or able to abstain from methamphetamine use could also derive important health benefits from avoiding Meth IDU.</t>
  </si>
  <si>
    <t>L2006797241     2020-07-06     2020-07-07 | RAYYAN-INCLUSION: {"Carolyn"=&gt;"Excluded"}</t>
  </si>
  <si>
    <t>10.1016/j.drugalcdep.2020.108133</t>
  </si>
  <si>
    <t>biological marker;CD14 antigen;CD163 antigen;interleukin 6;lipopolysaccharide binding protein;methamphetamine;tumor necrosis factor alpha receptor;adult;article;CD4+ T lymphocyte;cross-sectional study;drug use;human;Human immunodeficiency virus infection;injection drug user;lymphocyte count;major clinical study;male;pathogenesis;priority journal;protein blood level;sexual and gender minority;virus load;Biological Markers;Methamphetamine</t>
  </si>
  <si>
    <t>rayyan-388371560</t>
  </si>
  <si>
    <t>PROTOCOL: Improving access to health and social services for individuals experiencing, or at risk of experiencing, homelessness</t>
  </si>
  <si>
    <t>Miller, S. and Keenan, C. and Hanratty, J. and Hamilton, J. and Coughlan, C. and Mackie, P. and Fitzpatrick, S. and Maddock, A.</t>
  </si>
  <si>
    <t>Queens Univ Belfast, Campbell UK &amp; Ireland, Ctr Evidence &amp; Social Innovat, Belfast, Antrim, North Ireland     Cardiff Univ, Sch Geog &amp; Planning, Cardiff, Wales     Heriot Watt Univ, Inst Social Policy Housing Environm &amp; Real Estate, Edinburgh, Midlothian, Scotland     Queens Univ Belfast, Sch Social Sci Educ &amp; Social Work, Belfast, Antrim, North Ireland</t>
  </si>
  <si>
    <t>Times Cited in Web of Science Core Collection: 0 Total Times Cited: 0 Cited Reference Count: 52 | RAYYAN-INCLUSION: {"Carolyn"=&gt;"Excluded"}</t>
  </si>
  <si>
    <t>10.1002/cl2.1118</t>
  </si>
  <si>
    <t>ROBUST VARIANCE-ESTIMATION;HIV PREVENTION;AT-RISK;CARE;BARRIERS;POPULATIONS;INTERVENTIONS;FACILITATORS;CONTRASTS;KNOWLEDGE</t>
  </si>
  <si>
    <t>rayyan-388371561</t>
  </si>
  <si>
    <t>Understanding leadership, strategy and organisational dynamics in the not-for-profit housing sector</t>
  </si>
  <si>
    <t>AHURI Final Report</t>
  </si>
  <si>
    <t>18347223 (ISSN)</t>
  </si>
  <si>
    <t>Milligan, V. and Hulse, K. and Davison, G. and Australian, Housing and Urban Research, Institute and Centre, Unsw-Uws Research and Swinburne-Monash Research, Centre and Centre, U. W. A. Research</t>
  </si>
  <si>
    <t>https://www.scopus.com/inward/record.uri?eid=2-s2.0-85116176722&amp;partnerID=40&amp;md5=a410bcfe28be835809707cb780ad6c55</t>
  </si>
  <si>
    <t>University of New South Wales, Australia     Swinburne University of Technology, Australia</t>
  </si>
  <si>
    <t>In recent years, the role of not-for-profit (NFP) organisations in the development, financing and delivery of social and affordable housing has been expanding in Australia, emulating international trends over the past two decades. This study is the first in Australia to examine strategic positioning and decision making among leading NFP housing providers (sometimes called third sector providers), from an organisational rather than housing policy perspective. Using a methodology that has been developed for similar studies of third sector organisations in other countries, the research provides an 'insider' perspective on how the organisations are responding to their opportunities and responsibilities as growing providers of a range of affordable housing options. The result of recent developments in this sector has been the first blush of a social enterprise model for the provision of affordable housing, combining the logic of business with a social mission to expand housing opportunities and choices for lower income households not being served by either the public sector or the private market. The research investigated how organisations develop a social enterprise model, reconciling social mission with commercial practice through what is sometimes called organisational hybridity (see Chapter 2). Research methods and coverage: The research used a modified Delphi survey methodology developed and applied to earlier studies of change and decision making in third sector housing organisations in England, Northern Ireland, Ireland and the Netherlands. Professor David Mullins (University of Birmingham), who first adapted the methodology to research organisational dynamics in this sector, has acted as a mentor for the study. The Delphi methodology is a way of exploring decision making and change through an iterative, multi-method approach. It seeks to harness the views of a panel of experts on specific issues, using a combination of scaled survey questions and qualitative interviews. In-depth discussions with each panel member are used to elicit perspectives on the aggregate results of the survey concerning the issues and challenges facing their sector as a whole, as well as to tease out their individual positioning on these matters. This is intended as a way of discerning not only shared but also divergent views within the sector. Sampling of housing NFPs for this study was restricted to those organisations in Australia that were exhibiting hybridity and social enterprise (see Chapter 2) and had been established for at least three years. These were organisations that had relatively large operations (in the Australian context) involving housing development and investment, and tenancy and property management. The chief executive officers (CEOs) of 14 organisations (of an estimated population of around 30 larger, diversified organisations) were approached and all agreed to participate, and comprised the panel of experts for the study. Collectively, the 14 organisations owned or managed over 22 000 dwellings, just under a half of those held in the total sector in 2010 (AIHW 2011). They owned assets (mainly dwellings) valued at $2.6 billion against which they held liabilities of $764 million (mostly loans secured against properties), and their combined annual rent revenue (their main income source) amounted to $132 million in 2010-11 (see Chapter 1, Tables 1 and 2). All had experienced rapid growth in their resources and business scale over the last three years, through a variety of strategies, which were explored in detail in the research. The research findings presented in Chapters 3 to 6 are based on an analysis of the survey of the sampled organisations, information gathered in interviews, including verbatim quotations from panel members, and other documentary evidence concerning the organisations studied and the policy and regulatory environment in which they operate. This analysis explored five key themes: 1. The key external environmental factors that have driven recent changes in organisations (Chapter 3). 2. The views of CEOs about key values of their organisations and how these have influenced their decision making (Chapter 3). 3. Changes in strategic positioning over the last three years (Chapter 4). 4. Changes in governance, structure, capacity and culture that have resulted from expansion and business development over the last three years (Chapter 5). 5. The most important strategic decisions that are facing organisations over the next five years and their potential significance (Chapter 6). Key findings under each of these themes are summarised below. Research findings: External drivers: Developments in housing policy, funding and regulatory environments have been the main drivers of recent opportunities for Australia's housing third sector to up-scale, commercialise and diversify. The most significant government-led changes that have driven expansion have included the Australian Government's Social Housing Initiative (SHI) and the joint Australian and state government National Rental Affordability Scheme (NRAS). Other recent housing policy changes and requirements of governments have included (to a varying extent across jurisdictions) new specialised regulatory arrangements applying to NFP housing providers, transfers of increasing numbers of former government owned and/or managed stock to this sector in return for leveraging the resources (cash flows and security) that come with such transfers, and a range of other policy changes that have been favourable to the sector, especially restructuring of social housing rents to capture Commonwealth Rent Assistance to improve rent revenue. Over the three years preceding the research (2008/09-2011/12), housing and finance market conditions had a mixed influence on the business operations of organisations in the sample. While land and construction costs remain high in Australia and conditions for lending into the sector had deteriorated since the global financial crisis (GFC), overall the post-GFC market environment and government stimulus had improved the competitiveness of these NFPs and had helped them to generate new relationships with private sector organisations, especially bank lenders and development partners. The last three years have also seen renewed interest at the national level in the future role, shape and efficiency of the wider third sector in Australia, particularly as a key contributor to the Australian government's agenda to promote social inclusion. Reforms broadly aimed at streamlining regulatory and taxation settings applying to the sector, improving governance and accountability, and channelling capital investment into the sector have been under consideration. While there are expectations that many positive changes may result, continuing uncertainty associated with the process of reform has made future planning in the sector more difficult and added to risk associated with taking on new business ventures. Organisational values: In discussions with panel members about the values underpinning their organisations, claims to social purpose emerged as a very strong internal driver of decision making and strategic positioning for all organisations. Organisations in the sample were founded to provide social housing and other welfare services to very low income households, the homeless and those with special needs, largely by utilising government funds. The study found interesting differences in the views of the panellists about how social mission is best achieved as organisations adopted more commercial practices. While some expressed a view that social purpose should never be compromised by business drivers, others appeared to have a greater appetite to innovate and take on business risks to advance social goals, emphasising that having a business ethos was critical to optimising social outcomes.Other values widely acknowledged as important attributes of modern third sector organisations were largely shared across panel members. These included having a professional approach, being entrepreneurial, being geographically diverse (to a varying extent among this sample), having the means to set one's own priorities and adopting a private sector ethos. Strategic positioning: Major shifts in strategic positioning over the last three years (Chapter 4) centre on organisations: â†’Broadening their service remit to include both low and moderate income households. â†’Acquiring and using property assets to develop their businesses. â†’Securing larger tranches of private finance for housing development. â†’Extending the geographic area of their operations across regions, state borders or nationally. Whilst these were general trends, there were clear differences in how organisations currently operated. For instance, there were differences in the extent to which they were prepared to enter into more commercial activities-such as mixed tenure developments, higher rental products, market sales, for-profit activities and asset realisation-to seek out financial return and drive their business expansion. At one end of the spectrum, some organisations had already leveraged assets to a considerable extent and had trialled cross-subsidy approaches, mixed tenure projects and partnering with the private sector with the overall aim of generating more housing for low income groups as well as providing services to current residents. In the foreseeable future they were planning to pursue a wide range of activities for both low and moderate income households, subject to financial feasibility. Others were more cautious about, or constrained in pursuing, additional activities and expansion, such as higher-cost rental products and operating in additional locations. Â© 2013, Australian Housing and Urban Research Institute. All rights reserved.</t>
  </si>
  <si>
    <t>Cited By :1     Export Date: 18 November 2022     Correspondence Address: Milligan, V.; University of New South WalesAustralia | RAYYAN-INCLUSION: {"Carolyn"=&gt;"Excluded"}</t>
  </si>
  <si>
    <t>Housing;Leadership;Not-for-profit;Organisational dynamics;Strategy</t>
  </si>
  <si>
    <t>rayyan-388371562</t>
  </si>
  <si>
    <t>EVALUATION OF USER-PERCEIVED IMPACT OF EDINBURGH ACCESS PRACTICE KEEP WELL INTERVENTIONS ON THE HEALTH AND WELLBEING OF GYPSY/TRAVELLER AND HOMELESS SERVICE USERS: A MIXED METHODS APPROACH</t>
  </si>
  <si>
    <t>A82</t>
  </si>
  <si>
    <t>Mitchell, C. and Platt, S.</t>
  </si>
  <si>
    <t>https://www.embase.com/search/results?subaction=viewrecord&amp;id=L638528941&amp;from=export     http://dx.doi.org/10.1136/jech-2015-206256.166</t>
  </si>
  <si>
    <t>C. Mitchell, School of Molecular, Genetic and Population Health Sciences, University of Edinburgh, Edinburgh, United Kingdom</t>
  </si>
  <si>
    <t>Background Gypsy/Travellers and homeless populations suffer from high levels of ill-health, but there is little evidence of successful preventative or treatment interventions for these groups. This study explores Gypsy/Traveller and homeless service users' perceptions of the impact of an anticipatory care health intervention ('Keep Well'), in which nurses and outreach workers provided a health check and support to address risk factors, particularly in relation to CVD. Service users were referred to the outreach workers for educational and motivational support, signposting/referral (to courses or services), or practical help (e. g. accompanying to appointments). Methods Gypsy/Traveller (n = 375) and homeless (n = 102) service users who accessed the service between 1 January 2010 and 20 June 2011 were compared using descriptive statistics of demographical and clinical data. Participants were recruited through Keep Well nurses and outreach workers. In-depth interviews were conducted with eight homeless and five Gypsy/Traveller service users, who were purposively sampled to generate maximally diverse samples in relation to age, sex and type of involvement in the project (e.g. number of contacts with nurse, whether they received support from the outreach workers). Interviews were transcribed and analysed using a Grounded Theory approach. Results Both Gypsy/Traveller and homeless service user groups were found to have substantial rates of ill-health, poor wellbeing and unhealthy behaviours. The groups differed on current smoking rates and average body mass indices but had similarly high levels of CVD risk (ASSIGN scores). Both groups felt a positive impact from the intervention but with emphasis on slightly differing elements. Gypsy/Travellers greatly valued the educative aspects of the service and receipt of diagnostic information, while homeless people benefitted from the support and the psychological boost they received from contact with the nurses and outreach workers. The relaxed, friendly, culturally sensitive and personal nature of Keep Well was instrumental in the successful engagement of these frequently unhealthy and challenging service users. Conclusion Based on the findings, we identify a need for specialist outreach services for these groups; highlight the value of practitioners' cultural sensitivity and time spent building relationships; and recommend further research into the health profiles of, and effective interventions for, these groups.</t>
  </si>
  <si>
    <t>L638528941     2022-07-27 | RAYYAN-INCLUSION: {"Carolyn"=&gt;"Excluded"}</t>
  </si>
  <si>
    <t>10.1136/jech-2015-206256.166</t>
  </si>
  <si>
    <t>adult;body mass;cardiovascular risk;conference abstract;controlled study;cultural sensitivity;female;genetic transcription;grounded theory;homeless person;human;interview;major clinical study;male;nurse;patient referral;perception;physician;risk factor;Romani (people);smoking;travel;wellbeing;worker</t>
  </si>
  <si>
    <t>rayyan-388371563</t>
  </si>
  <si>
    <t>Day-to-day impact of COVID-19 and other factors associated with risk of nonfatal overdose among people who use unregulated drugs in five cities in the United States and Canada</t>
  </si>
  <si>
    <t>Moallef, S. and Genberg, B. L. and Hayashi, K. and Mehta, S. H. and Kirk, G. D. and Choi, J. and DeBeck, K. and Kipke, M. and Moore, R. D. and Baum, M. K. and Shoptaw, S. and Gorbach, P. M. and Mustanski, B. and Javanbakht, M. and Siminski, S. and Milloy, M. J.</t>
  </si>
  <si>
    <t>https://www.embase.com/search/results?subaction=viewrecord&amp;id=L2020398673&amp;from=export     http://dx.doi.org/10.1016/j.drugalcdep.2022.109633</t>
  </si>
  <si>
    <t>M.-J. Milloy, Research Scientist, British Columbia Centre on Substance Use, Canopy Growth, Cannabis Science, Department of Medicine, University of British Columbia, 400-1045 Howe St, Vancouver, B.C, Canada</t>
  </si>
  <si>
    <t>Background: The COVID-19 pandemic has compounded the longstanding drug poisoning crisis in Canada and the United States (US). Research is needed to understand the contributions of COVID-19 and subsequent infection control measures. We sought to estimate the prevalence of and factors associated with nonfatal overdose among participants in nine prospective cohorts of people who use unregulated drugs (PWUD) in Canada and the US. Methods: Data were derived from nine cohorts of PWUD in urban centres in Canada (Vancouver, BC) and the US (Baltimore, MD; Miami, FL; Chicago, IL; Los Angeles, CA) between May, 2020 and April, 2021. Multivariable logistic regression was used to identify factors associated with nonfatal overdose among participants who used unregulated drugs in the past month. Results: Among 885 participants (including 253 females), 41 (4.6 %) experienced a non-fatal overdose in the past month, and 453 (51.2 %) reported being highly impacted day-to-day by the pandemic. In multivariable analyses, people who experienced a non-fatal overdose were more likely to be female (Adjusted Odds Ratio [AOR]=2.18;95 % Confidence Interval [CI]=1.10â€“4.30); unstably housed/homeless (AOR=2.16;95 % CI=1.11â€“4.26); engaged in medications for opioid use disorder (AOR=2.45;95 % CI=1.19â€“4.97); and highly impacted day-to-day (AOR=2.42;95 % CI=1.22â€“5.10). Conclusion: Our findings may reflect characteristics of participants who experienced a compounding of vulnerabilities during the pandemic and thus are vulnerable to overdose, including women, those unstably housed/homeless, and those who perceived their daily lives were highly impacted by the pandemic. Multi-level interventions are needed to remediate the vulnerabilities and address the main driver of poisoning crisis.</t>
  </si>
  <si>
    <t>L2020398673     2022-10-03 | RAYYAN-INCLUSION: {"Carolyn"=&gt;"Excluded"}</t>
  </si>
  <si>
    <t>10.1016/j.drugalcdep.2022.109633</t>
  </si>
  <si>
    <t>addiction;adult;article;California;Canada;city;cohort analysis;controlled study;coronavirus disease 2019;drug overdose;female;harm reduction;human;Illinois;intoxication;major clinical study;male;Maryland;pandemic;prevalence;prospective study;public health;United States;opiate</t>
  </si>
  <si>
    <t>rayyan-388371564</t>
  </si>
  <si>
    <t>Social and behavioral problems amongfive gambling severity groups</t>
  </si>
  <si>
    <t>143-149</t>
  </si>
  <si>
    <t>Moghaddam, J. F. and Yoon, G. and Campos, M. D. and Fong, T. W.</t>
  </si>
  <si>
    <t>https://www.embase.com/search/results?subaction=viewrecord&amp;id=L606077641&amp;from=export     http://dx.doi.org/10.1016/j.psychres.2015.07.082</t>
  </si>
  <si>
    <t>J.F. Moghaddam, University of California Los Angeles (UCLA) Gambling Studies Program, UCLA Department of Psychiatry and Biobehavioral Sciences, 760 Westwood Plaza, Suite 38-153, Los Angeles, CA, United States</t>
  </si>
  <si>
    <t>Gambling has been associated with various social and behavioral problems, but previous analyses have been limited by sample bias regarding gambling symptom severity range and the role of antisocial personality disorder (ASPD). This study utilized a nationally representative data set and examined various characteristics of behavioral problems and ASPD among five gambling severity groups. Participants were 42,038 individuals who took part in the National Epidemiologic Survey on Alcohol and Related Conditions (NESARC) and provided information on social and behavioral problems, ASPD, and gambling. Using DSM-IV criteria, we derivedfive gambling groups from the total sample: non-gambling, low-risk, at-risk, problem, and pathological gambling. Associations between all problematic behaviors and nearly every gambling severity level were significant prior to adjustment for sociodemographic variables and ASPD. Following the adjustment, all significant associations persisted, with the exception of sexual coercion. In the adjusted model, thefinancially oriented behaviors had the strongest associations with gambling. All gambling severity levels were associated with an increased risk for a number of problematic behaviors and social problems in comparison to non-gamblers. Further examination of gambling problems infinancial and criminal justice settings is recommended.</t>
  </si>
  <si>
    <t>L606077641     2015-09-24     2016-03-14 | RAYYAN-INCLUSION: {"Carolyn"=&gt;"Excluded"}</t>
  </si>
  <si>
    <t>10.1016/j.psychres.2015.07.082</t>
  </si>
  <si>
    <t>adult;aged;antisocial personality disorder;arrest possibility;article;behavior disorder;controlled study;delinquent debt;demography;disease association;disease severity;DSM-IV;female;fighting;gambling;health hazard;health survey;high risk patient;homelessness;human;low risk patient;major clinical study;male;medical information;middle aged;non gambling;pathological gambling;prevalence;priority journal;quit a job;risk management;scamming for money;sexual coercion;shoplifting;socioeconomics;theft;vehicular endangerment;Social Behavior</t>
  </si>
  <si>
    <t>rayyan-388371565</t>
  </si>
  <si>
    <t>Marijuana use and achievement of abstinence from alcohol and other drugs among people with substance dependence: A prospective cohort study</t>
  </si>
  <si>
    <t>Mojarrad, M. and Samet, J. H. and Cheng, D. M. and Winter, M. R. and Saitz, R.</t>
  </si>
  <si>
    <t>https://www.scopus.com/inward/record.uri?eid=2-s2.0-84905576406&amp;doi=10.1016%2fj.drugalcdep.2014.06.006&amp;partnerID=40&amp;md5=44d980afedcd0bccda1e869340cdd034</t>
  </si>
  <si>
    <t>Boston University School of Medicine, 72 East Concord Street, Boston, MA 02118, United States     Clinical Addiction Research and Education Unit, Section of General Internal Medicine, Department of Medicine, Boston University School of Medicine, Boston Medical Center, 801 Massachusetts Avenue, 2nd floor, Boston, MA 02118, United States     Department of Community Health Sciences, Boston University School of Public Health, 801 Massachusetts Avenue, 4th Floor, Boston, MA 02118, United States     Department of Biostatistics, Boston University Schoolof Public Health, 801 Massachusetts Avenue, 3rd Floor, Boston, MA 02118, United States     Data Coordinating Center, Boston University School of Public Health, 801, Boston, MA 02118, United States</t>
  </si>
  <si>
    <t>Background: Many with alcohol and other drug dependence have concurrent marijuana use, yet it is not clear how to address it during addiction treatment. This is partially due to the lack of clarity about whether marijuana use impacts one's ability to achieve abstinence from the target of addiction treatment. We examined the association between marijuana use and abstinence from other substances among individuals with substance dependence. Methods: A secondary analysis of the Addiction Health Evaluation And Disease management study, a randomized trial testing the effectiveness of chronic disease management. Individuals met criteria for drug or alcohol dependence and reported recent drug (i.e. opioid or stimulant) or heavy alcohol use. Recruitment occurred largely at an inpatient detoxification unit, and all participants were referred to primary medical care. The association between marijuana use and later abstinence from drug and heavy alcohol use was assessed using longitudinal multivariable models. Results: Of 563 study participants, 98% completed at least one follow-up assessment and 535 (95%) had at least one pair of consecutive assessments and were included. In adjusted analyses, marijuana use was associated with a 27% reduction in the odds of abstinence from drug and heavy alcohol use (adjusted odds ratio 0.73 [95% CI, 0.56-0.97], P= 0.03). Conclusions: Marijuana use among individuals with alcohol or other drug dependence is associated with a lower odds of achieving abstinence from drug and heavy alcohol use. These findings add evidence that suggests concomitant marijuana use among patients with addiction to other drugs merits attention from clinicians. Â© 2014 Elsevier Ireland Ltd.</t>
  </si>
  <si>
    <t>Cited By :32     Export Date: 18 November 2022     CODEN: DADED     Correspondence Address: Saitz, R.; Department of Community Health Sciences, Boston University School of Public Heath, 801 Massachusetts Avenue, 4th floor, Boston, MA 02118, United States; email: rsaitz@bu.edu | RAYYAN-INCLUSION: {"Carolyn"=&gt;"Excluded"}</t>
  </si>
  <si>
    <t>10.1016/j.drugalcdep.2014.06.006</t>
  </si>
  <si>
    <t>Abstinence;Alcohol dependence;Drug dependence;Marijuana use;Relapse;Substance dependence;amphetamine;cocaine;diamorphine;methadone;opiate;adult;age distribution;aged;alcohol abstinence;alcoholism;anxiety;article;cannabis use;cocaine dependence;cohort analysis;comorbidity;controlled study;depression;disease association;drug detoxification;drug withdrawal;effect size;female;follow up;heroin dependence;homelessness;human;major clinical study;male;middle aged;opiate addiction;post hoc analysis;priority journal;prospective study;randomized controlled trial (topic);self report;sex ratio;smoking;addiction;cannabis addiction;cannabis smoking;complication;psychology;randomized controlled trial;Substance-Related Disorders;treatment outcome;Cannabis sativa;Behavior, Addictive;Humans;Marijuana Abuse;Marijuana Smoking;Prospective Studies;Cohort Studies;Cannabis;Alcoholics</t>
  </si>
  <si>
    <t>rayyan-388371566</t>
  </si>
  <si>
    <t>Possible Interplay Between Hospital and Community Transmission of a Novel Clostridium Difficile Sequence Type 295 Recognized by Next-Generation Sequencing</t>
  </si>
  <si>
    <t>Infect Control Hosp Epidemiol</t>
  </si>
  <si>
    <t>0899-823x</t>
  </si>
  <si>
    <t>680-4</t>
  </si>
  <si>
    <t>Moloney, G. and Mac AogÃ¡in, M. and Kelleghan, M. and O'Connell, B. and Hurley, C. and Montague, E. and Conlon, M. and Murray, H. and Rogers, T. R.</t>
  </si>
  <si>
    <t>1Department of Clinical Microbiology,Trinity College Dublin,St James's Hospital,Dublin,Ireland.     2Department of Clinical Microbiology,St James's Hospital,Dublin,Ireland.     3Department of Public Health,Health Service Executive,Dr Steevens' Hospital,Dublin,Ireland.</t>
  </si>
  <si>
    <t>OBJECTIVE To use next-generation sequencing (NGS) analysis to enhance epidemiological information to identify and resolve a Clostridium difficile outbreak and to evaluate its effectiveness beyond the capacity of current standard PCR ribotyping. METHODS NGS analysis was performed as part of prospective surveillance of all detected C. difficile isolates at a university hospital. An outbreak of a novel C. difficile sequence type (ST)-295 was identified in a hospital and a community hostel for homeless adults. Phylogenetic analysis was performed of all ST-295 and closest ST-2 isolates. Epidemiological details were obtained from hospital records and the public health review of the community hostel. RESULTS We identified 7 patients with C. difficile ST-295 infections between June 2013 and April 2015. Of these patients, 3 had nosocomial exposure to this infection and 3 had possible hostel exposure. Current Society for Healthcare Epidemiology of America (SHEA)- Infectious Diseases Society of America (IDSA) surveillance definitions (2010) were considered in light of our NGS findings. The initial transmission was not detectable using current criteria, because of 16 weeks between ST-295 exposure and symptoms. We included 3 patients with hostel exposure who met surveillance criteria of hospital-acquired infection due to their hospital admissions. CONCLUSION NGS analysis enhanced epidemiological information and helped identify and resolve an outbreak beyond the capacity of standard PCR ribotyping. In this cluster of cases, NGS was used to identify a hostel as the likely source of community-based C. difficile transmission. Infect Control Hosp Epidemiol 2016;37:680-684.</t>
  </si>
  <si>
    <t>1559-6834     Moloney, Geraldine     Mac AogÃ¡in, MicheÃ¡l     Kelleghan, Maureen     O'Connell, Brian     Hurley, Caroline     Montague, Elizabeth     Conlon, Mary     Murray, Helena     Rogers, Thomas R     Journal Article     United States     Infect Control Hosp Epidemiol. 2016 Jun;37(6):680-4. doi: 10.1017/ice.2016.52. Epub 2016 Apr 14. | RAYYAN-INCLUSION: {"Carolyn"=&gt;"Excluded"}</t>
  </si>
  <si>
    <t>10.1017/ice.2016.52</t>
  </si>
  <si>
    <t>Aged;Aged, 80 and over;Clostridioides difficile/genetics/*pathogenicity;Community-Acquired Infections/microbiology/*transmission;Cross Infection/microbiology/*transmission;Disease Outbreaks;Enterocolitis, Pseudomembranous/microbiology/*transmission;Female;High-Throughput Nucleotide Sequencing/*methods;Humans;Male;Middle Aged;Phylogeny;United States/epidemiology</t>
  </si>
  <si>
    <t>rayyan-388371550</t>
  </si>
  <si>
    <t>Prevalence, correlates, and the mitigation of ICD-11 CPTSD among homeless adults: The role of self-compassion</t>
  </si>
  <si>
    <t>Child Abuse Negl</t>
  </si>
  <si>
    <t>0145-2134</t>
  </si>
  <si>
    <t>105569</t>
  </si>
  <si>
    <t>McQuillan, K. and Hyland, P. and ValliÃ¨res, F.</t>
  </si>
  <si>
    <t>School of Counselling Psychology, Trinity College, The University of Dublin, Dublin 2, Ireland; Spirasi, The National Centre for the Rehabilitation of Victims of Torture, Phibsborough, Dublin, Ireland. Electronic address: kmcquill@tcd.ie.     Department of Psychology, Maynooth University, Kildare, Ireland; Centre for Global Health, Trinity College Dublin, The University of Dublin, Ireland. Electronic address: philip.hyland@mu.ie.     Centre for Global Health, Trinity College Dublin, The University of Dublin, Ireland. Electronic address: fvallier@tcd.ie.</t>
  </si>
  <si>
    <t>BACKGROUND: In 2018, Complex Post-Traumatic Stress Disorder (CPTSD) was accepted into the International Classification of Diseases, edition 11 (ICD-11) to capture symptoms associated with exposure to chronic, inescapable trauma. Thereafter, the disorder's links with interpersonal trauma have been established. OBJECTIVE: Within a sample of homeless adults in Ireland, the (1) prevalence of ICD-11 disorders specifically associated with stress; Post Traumatic Stress Disorder (PTSD) and CPTSD, (2) nature of interpersonal trauma exposure, self-identified index events, and their association with the diagnostic criteria of CPTSD, and (3) relationship between cumulative interpersonal trauma exposure and CPTSD via self-compassion were examined. PARTICIPANTS AND SETTING: Adults using homeless services (NÂ =Â 56) completed self-report measures of socio-demographics, trauma-history, PSTD, CPTSD, and self-compassion. METHODS: The data were analysed using chi-squared and mediation analyses (via PROCESS). RESULTS: CPTSD was highly prevalent (33.9%) among the sample, but PTSD was not (3.6%). Emotional neglect was the most prevalent interpersonal trauma and the most common index event. Only lifetime sexual abuse (from someone other than a parent or guardian) was associated with CPTSD diagnostic status (Ï‡(2)Â =Â 3.94, (1), pÂ =Â .047). When adjusted for gender, relationship status, and living situation, self-compassion mediated the relationship between cumulative interpersonal trauma exposure and CPTSD severity (BÂ =Â 1.30, SEÂ =Â 0.50, 95% CIÂ =Â [0.43-2.35]). CONCLUSION: Findings support the relevance of CPTSD to understanding psychopathology in homeless adults and the potential role of self-compassion in interventions. Further, they open debate on the nature of events that are considered traumatic - subjectively and in psychiatric canon.</t>
  </si>
  <si>
    <t>1873-7757     McQuillan, Katie     Hyland, Philip     ValliÃ¨res, FrÃ©dÃ©rique     Journal Article     England     Child Abuse Negl. 2022 May;127:105569. doi: 10.1016/j.chiabu.2022.105569. Epub 2022 Feb 28. | RAYYAN-INCLUSION: {"Carolyn"=&gt;"Included"} | RAYYAN-LABELS: Mental health condition</t>
  </si>
  <si>
    <t>10.1016/j.chiabu.2022.105569</t>
  </si>
  <si>
    <t>Adult;Humans;International Classification of Diseases;Prevalence;Self-Compassion;*Sex Offenses/psychology;*Stress Disorders, Post-Traumatic/psychology;Cptsd;Homeless;Icd-11;Interpersonal trauma</t>
  </si>
  <si>
    <t>rayyan-388371568</t>
  </si>
  <si>
    <t>Self-treatment of skin infections by people who inject drugs</t>
  </si>
  <si>
    <t>Monteiro, J. and Phillips, K. T. and Herman, D. S. and Stewart, C. and Keosaian, J. and Anderson, B. J. and Stein, M. D.</t>
  </si>
  <si>
    <t>https://www.embase.com/search/results?subaction=viewrecord&amp;id=L2003999292&amp;from=export     http://dx.doi.org/10.1016/j.drugalcdep.2019.107695</t>
  </si>
  <si>
    <t>J. Monteiro, Department of Health Law, Policy, and Management, Boston University School of Public Health, United States</t>
  </si>
  <si>
    <t>Background and Aims: Persons who inject drugs (PWID) experience high rates of skin and soft tissue infections (SSTI) and often access emergency or inpatient treatment. However, many PWID do not seek care and self-treat some or all of their infections. The goal of the current study was to examine predictors of self-treatment of SSTI in a sample of hospitalized PWID, and describe methods of and reasons for self-treatment. Methods: PWID (N = 252) were recruited from inpatient medical units at an urban safety-net hospital to join a behavioral intervention trial. The baseline interview focused on past-year SSTI incidence and related treatment, including reasons for not accessing medical care and methods of self-treatment. Results: Of study participants, 162 (64%) reported having at least one SSTI in the past year. This subset was 59.9% White/Caucasian with a mean age of 38.0 (SD + 10.5). One-third of these participants (32.3%) reported ever self-treating SSTI in the past year. In a logistic regression model, number of past-year infections (OR = 1.81, p &lt; .001) and positive outlook (OR = 2.46, p &lt; .001) were associated with self-treatment of SSTI. Common methods of self-treatment included mechanically draining sores, applying heat/warm compress, and cleaning affected areas. Continued drug use and belief that infections were not serious and could be self-treated were two main reasons for not seeking professional medical care. Conclusions: Interventions targeting SSTI among PWID should include education on when to seek medical care and the risks of serious infection, and could be implemented at local clinics or harm reduction programs to increase access.</t>
  </si>
  <si>
    <t>L2003999292     2019-11-29     2019-12-05 | RAYYAN-INCLUSION: {"Carolyn"=&gt;"Excluded"}</t>
  </si>
  <si>
    <t>10.1016/j.drugalcdep.2019.107695</t>
  </si>
  <si>
    <t>compress;heat compress;warm compress;cocaine;diamorphine;adult;article;Black person;Caucasian;cohort analysis;controlled study;disease severity;female;health belief;health care access;health program;homelessness;hospital patient;human;incidence;infection risk;injection drug user;major clinical study;male;medical care;outcome assessment;patient education;prediction;priority journal;race difference;risk reduction;safety net hospital;self care;skin infection;soft tissue infection;urban area;wound care;wound drainage</t>
  </si>
  <si>
    <t>rayyan-388371569</t>
  </si>
  <si>
    <t>P-617 - Audit of GP involvement with patient care in a dublin city mental health service for homeless people</t>
  </si>
  <si>
    <t>European Psychiatry</t>
  </si>
  <si>
    <t>9249338</t>
  </si>
  <si>
    <t>Moore, S. and Beirne, M. and Fenton, J.</t>
  </si>
  <si>
    <t>https://ucd.idm.oclc.org/login?url=https://search.ebscohost.com/login.aspx?direct=true&amp;db=a9h&amp;AN=76915436&amp;site=ehost-live&amp;scope=site</t>
  </si>
  <si>
    <t>Background: In Dublin, 2366 adults were homeless in the last census. Access to both mental health and primary care services may be more difficult for these patients and it has been shown that homeless mental health service users have low rates of GP attendance. Aims and methods: We aimed to look at General Practitioner (GP) involvement in the care of patients referred to a Dublin city mental health service for homeless people. The initial audit cycle looked at referrals from August 2004 to February 2005. The second cycle looked at referrals from August 2007 to January 2009. Notes were retrospectively reviewed looking in particular at these issues: [1.] Contact information about the patient''s GP on the referral form [2.] GP contact following initial assessment Results: The contact our service made with GPs following the first cycle of this audit improved from 50% to 63%. Letters to GPs were sent in 48% of cases which shows an improvement from 36% but still falls short of the agreed standard of letters to all GPs. The breakdown of the figures for cases that did not have a letter sent to their GP highlights the difficulties involved in follow up of this patient group. Discussion: Close collaboration between mental health services for homeless people and general practitioners is vital in the management of this vulnerable patient group whose needs are complex. Audit is a continuous cycle and further, more frequent reviews of this subject are required to maintain and improve on these results. [Copyright &amp;y&amp; Elsevier]     Copyright of European Psychiatry is the property of Cambridge University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</si>
  <si>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Moore, S. 1 Beirne, M. 2 Fenton, J. 2; Affiliation: 1: Department of Psychiatry, Our Ladies Hospital, Navan 2: ACCES Team, Dublin, Ireland; Source Info: Jan2012 Supplement, Vol. 27, p1; Subject Term: GENERAL practitioners; Subject Term: MEDICAL care; Subject Term: MENTAL health services for homeless people; Subject Term: MENTAL health; Subject Term: PRIMARY care; Subject Term: DUBLIN (Ireland); Subject Term: IRELAND; NAICS/Industry Codes: 621330 Offices of Mental Health Practitioners (except Physicians); Number of Pages: 1p; Document Type: Abstract | RAYYAN-INCLUSION: {"Carolyn"=&gt;"Excluded"} | RAYYAN-LABELS: Health care - Quality (Mental Health) | RAYYAN-EXCLUSION-REASONS: wrong population (HCP)</t>
  </si>
  <si>
    <t>10.1016/S0924-9338(12)74784-3</t>
  </si>
  <si>
    <t>GENERAL practitioners;MEDICAL care;MENTAL health services for homeless people;MENTAL health;PRIMARY care;DUBLIN (Ireland);IRELAND;Mental Health Services;P-Glycoprotein;Health Services</t>
  </si>
  <si>
    <t>rayyan-388371570</t>
  </si>
  <si>
    <t>Preference for drugs containing fentanyl from a cross-sectional survey of people who use illicit opioids in three United States cities</t>
  </si>
  <si>
    <t>Morales, K. B. and Park, J. N. and Glick, J. L. and Rouhani, S. and Green, T. C. and Sherman, S. G.</t>
  </si>
  <si>
    <t>https://www.embase.com/search/results?subaction=viewrecord&amp;id=L2002901589&amp;from=export     http://dx.doi.org/10.1016/j.drugalcdep.2019.107547</t>
  </si>
  <si>
    <t>K.B. Morales, 3440 Keswick Road, Baltimore, MD, United States</t>
  </si>
  <si>
    <t>Background: Death from fentanyl-related overdose is now a leading cause of mortality among US adults. We sought to characterize fentanyl preference among street-based people who use drugs (PWUD). Methods: Cross-sectional surveys were administered to PWUD (N = 308) who illicitly used heroin or prescription opioids in the prior six months. Recruitment occurred in 2017 in three US east coast cities with high overdose mortality: Baltimore, Boston, and Providence. Our main outcome was preference for fentanyl (yes/no); exposures included sociodemographics, drug use, and overdose history. Pearson's Ï‡2, Shapiro-Wilk-Mann rank-sum tests, and tiered log-binomial regression determined sociodemographic and exposure-related factors associated with fentanyl preference. Results: Preference for nonmedical use of fentanyl was reported by 27% (n = 83) of the sample. Fentanyl preference was associated with non-Hispanic white race (adjusted risk ratio (ARR) = 1.68, 95% confidence interval (CI):1.18â€“2.40), daily illicit drug use (aRR = 2.2, CI:1.71â€“2.87), and overdose â‰¥1 year ago (aRR = 1.33, CI:1.18â€“1.50). Age (in decades; aRR = 0.77, CI:0.61â€“0.98) and overdose &lt;1 year ago (aRR = 0.92, CI:0.87â€“0.97) were associated with a decreased likelihood of preference. In our model excluding sociodemographics, initiating opioid use with non-prescribed opioids was associated with fentanyl preference (aRR = 1.48, CI:1.26-1.73). Conclusion: In three cities with high levels of opioid use and overdose, a quarter of street based PWUD reported preferring fentanyl. An opioid use age cohort effect and disproportionate access to prescription opioids by race could be contributing to preference. Frequency of opioid use, not route of administration, was associated with preference. Our data demonstrate the need to consider preferences for fentanyl when targeting services and interventions for PWUD.</t>
  </si>
  <si>
    <t>L2002901589     2019-09-20     2019-09-24 | RAYYAN-INCLUSION: {"Carolyn"=&gt;"Excluded"}</t>
  </si>
  <si>
    <t>10.1016/j.drugalcdep.2019.107547</t>
  </si>
  <si>
    <t>benzodiazepine derivative;cocaine;diamorphine;fentanyl;tranquilizer;adult;age;article;controlled study;cross-sectional study;drug abuse;drug preference;exposure;female;frequency;homelessness;human;income;injection drug user;male;medical history;mortality;priority journal;correctional facility;race difference;risk;smoking;snorting;social problem;United States;Cross-Sectional Studies;Drug Packaging;Cesarean Section;Fentanyl</t>
  </si>
  <si>
    <t>rayyan-388371571</t>
  </si>
  <si>
    <t>Designing for and with people living with challenging circumstances</t>
  </si>
  <si>
    <t>The Wiley handbook of human computer interaction., Vols. 1-2.</t>
  </si>
  <si>
    <t>978-1-118-97613-5     978-1-118-97726-2     978-1-118-97727-9     978-1-118-97600-5</t>
  </si>
  <si>
    <t>697-714</t>
  </si>
  <si>
    <t>Morrissey, Kellie and McCarthy, John and Norman, Kent L. and Kirakowski, Jurek</t>
  </si>
  <si>
    <t>https://ucd.idm.oclc.org/login?url=https://search.ebscohost.com/login.aspx?direct=true&amp;db=psyh&amp;AN=2018-20981-031&amp;site=ehost-live&amp;scope=site</t>
  </si>
  <si>
    <t>Wiley Blackwell</t>
  </si>
  <si>
    <t>This chapter focuses on detail research work with people with dementia, whose forays into creative activity, we argue, constitutes a form of resilience in their experience. It then discuss projects with people with dementia, focusing on two main approaches to designing with this population-one that pays particular attention to the deficits inherent to the disease, and one that prioritizes the abilities that are still present in participants. The chapter also discusses the challenges of living as a homeless person, and takes a look at the appropriation of technologies that this population uses to maintain its own wellbeing, as well as a series of studies that detail the complexities inherent in carrying out a research process with a group of people whose circumstances change daily. The chapter discusses this creative use of available information and communication technologies (ICT), even if it is not state of the art ICT, as a feature of these participants' resilience. The final set of studies that we will visit briefly in this chapter formed part of Rachel Clarke's research at Newcastle University. The prior sections described how resilience, participation and bespoke design/individuality in design inform several design research studies that focus on people facing challenging circumstances. (PsycInfo Database Record (c) 2020 APA, all rights reserved)</t>
  </si>
  <si>
    <t>Accession Number: 2018-20981-031. Partial author list: First Author &amp; Affiliation: Morrissey, Kellie; Newcastle University, School of Computing Science, Open Lab, Newcastle upon Tyne, United Kingdom. Release Date: 20190110. Correction Date: 20200824. Publication Type: Book (0200), Edited Book (0280). Format Covered: Print. Document Type: Chapter. ISBN: 978-1-118-97613-5, ISBN Hardcover; 978-1-118-97726-2, ISBN PDF; 978-1-118-97727-9, ISBN EPUB; 978-1-118-97600-5, ISBN Digital (undefined format). Language: EnglishMajor Descriptor: Dementia; Homeless; Human Computer Interaction; Well Being. Minor Descriptor: Human Machine Systems Design. Classification: Neurological Disorders &amp; Brain Damage (3297). Population: Human (10). Intended Audience: Psychology: Professional &amp; Research (PS). References Available: Y. Page Count: 18. | RAYYAN-INCLUSION: {"Carolyn"=&gt;"Excluded"} | RAYYAN-EXCLUSION-REASONS: No full text available</t>
  </si>
  <si>
    <t>information and communication technologies;dementia;homelessness;technology design;wellbeing;Homeless;Human Computer Interaction;Well Being;Human Machine Systems Design</t>
  </si>
  <si>
    <t>rayyan-388371572</t>
  </si>
  <si>
    <t>Implementing a Harm Reduction Approach to Substance Use in an Intimate Partner Violence Agency: Practice Issues in an Irish Setting</t>
  </si>
  <si>
    <t>Partner Abuse</t>
  </si>
  <si>
    <t>1946-6560</t>
  </si>
  <si>
    <t>337-350</t>
  </si>
  <si>
    <t>Morton, Sarah and Hohman, Melinda and Middleton, Amanda</t>
  </si>
  <si>
    <t>https://ucd.idm.oclc.org/login?url=https://search.ebscohost.com/login.aspx?direct=true&amp;db=rzh&amp;AN=103650344&amp;site=ehost-live&amp;scope=site</t>
  </si>
  <si>
    <t>University College Dublin, Dublin, Ireland     San Diego State University, California     Stella Project, London, United Kingdom</t>
  </si>
  <si>
    <t>The article reports on implementing a harm reduction approach to substance use in an Intimate partner violence (IPV) agency in Ireland, and mentions the growing recognition of the co-occurrence of substance use and IPV victimization in women's and men's lives.</t>
  </si>
  <si>
    <t>USA. NLM UID: 101522769. | RAYYAN-INCLUSION: {"Carolyn"=&gt;"Excluded"} | RAYYAN-LABELS: Health care - Quality (Addiction) | RAYYAN-EXCLUSION-REASONS: No full text available</t>
  </si>
  <si>
    <t>10.1891/1946-6560.6.3.337</t>
  </si>
  <si>
    <t>Program Implementation;Harm Reduction;Substance Use Disorders;Prevention and Control;Intimate Partner Violence;Health Care Delivery;Housing;Ireland;Female;Coping;Health Services Accessibility;Rural Areas;Homeless Persons;Organizational Objectives;Staff Development;Program Evaluation</t>
  </si>
  <si>
    <t>rayyan-388371573</t>
  </si>
  <si>
    <t>â€˜We Shouldn't but We Do â€¦â€™: Framing the Strategies for Helping Homeless EU migrants in Copenhagen and Dublin</t>
  </si>
  <si>
    <t>British Journal of Social Work</t>
  </si>
  <si>
    <t>0045-3102</t>
  </si>
  <si>
    <t>i18-i34</t>
  </si>
  <si>
    <t>Mostowska, Magdalena</t>
  </si>
  <si>
    <t>https://ucd.idm.oclc.org/login?url=https://search.ebscohost.com/login.aspx?direct=true&amp;db=rzh&amp;AN=96556441&amp;site=ehost-live&amp;scope=site</t>
  </si>
  <si>
    <t>Faculty of Geography and Regional Studies , University of Warsaw , Krakowskie Przedmiescie 30, 00â€“927 Warsaw, Poland</t>
  </si>
  <si>
    <t>Municipal and voluntary organisations providing services for the growing numbers of homeless EU migrants are faced with many inconsistencies and contradictions in these migrants' legal situation and their access to services. To see how official policies are realised in everyday practice, sixteen interviews have been conducted in Copenhagen and Dublin with various representatives of organisations that support homeless EU migrants. A typology of strategies and practices used by the staff for dealing with those situations emerged from the interviews. An analysis has been conducted to trace the interpretive frames that enable social workers to make sense of their actions and express their values. In Copenhagen, the dominant â€˜migrant workerâ€™ frame embraces official policy, and shifts the responsibility on the migrant, but is often supplemented by the â€˜exceptional humanitarianismâ€™ frame that allows staff to express their professional values. In Dublin, a large programme devised especially for migrants but focused on efficiency, makes the â€˜undisciplined deviantâ€™ frame the most common, while leaving many of the staff frustrated. These findings pose interesting questions regarding whether new policies and services for migrants should not only be more inclusive and personalised, but also take social workers' responses into consideration.</t>
  </si>
  <si>
    <t>research. Journal Subset: Allied Health; Europe; Peer Reviewed; UK &amp; Ireland. Grant Information: State budget 2012â€“14, grant of the Polish Ministryof Science and Higher Education (0369/IP3/2011/71).. NLM UID: 1271641. | RAYYAN-INCLUSION: {"Carolyn"=&gt;"Excluded"} | RAYYAN-LABELS: Health care - Access | RAYYAN-EXCLUSION-REASONS: wrong topic (policy evaluation) | USER-NOTES: {"Carolyn"=&gt;["More housing focused than health focused?"]}</t>
  </si>
  <si>
    <t>10.1093/bjsw/bcu043</t>
  </si>
  <si>
    <t>Homeless Persons;Denmark;Transients and Migrants;Ireland;Human;Health Services Accessibility;Interviews;Public Policy;Social Welfare;Homelessness;Social Work;Funding Source;Government Programs;Housing;Qualitative Studies;Unemployment;Socioeconomic Factors;Support, Psychosocial</t>
  </si>
  <si>
    <t>rayyan-388371574</t>
  </si>
  <si>
    <t>Competing Drivers of Hybridity: Third-Sector Housing Organisations in Northern Ireland</t>
  </si>
  <si>
    <t>VOLUNTAS</t>
  </si>
  <si>
    <t>0957-8765     1573-7888 J9 - VOLUNTAS</t>
  </si>
  <si>
    <t>1606-1629</t>
  </si>
  <si>
    <t>Mullins, D. and Acheson, N.</t>
  </si>
  <si>
    <t>Univ Birmingham, Sch Social Policy, Sect Res Ctr 3, Housing &amp; Communities Res Grp, Birmingham B15 2TT, W Midlands, England     Univ Ulster, Social Sci Res Inst, Newtownabbey BT37 0QB, Antrim, North Ireland</t>
  </si>
  <si>
    <t>This paper explores the complex process of hybridisation of third-sector housing and support organisations (TSOs) in Northern Ireland. The focus of the study is the policy field of housing-related support services, known in the UK as 'Supporting People'. This is a hybrid policy field involving several government departments, a number of market mechanisms and two types of third-sector actors. The exercise of organisational agency to adapt to competing drivers is illuminated through mental health and homelessness case studies. The paper explores how competing external influences from the Northern Ireland Assembly, horizontal policies for the third-sector and vertical service commissioning policies interact with TSOs' own adaptation strategies involving the deployment of robust third-sector identities. Hybridisation is found to involve not only the dominance of state drivers and the promotion of market mechanisms in both fields, but also enactment of third-sector identities. Our analysis of hybridization in this case counters Billis' (2010) representation of third-sector identity as weak, in flux, and subject to erosion by focusing on the agency of TSOs to strategically adapt to and negotiate external drivers and thereby achieve competitive advantage. Through the enactment of identity in this adaptation process, resources such as legitimacy, charitable income and volunteers are secured. This provides opportunities for policy makers to add value if they are prepared to emphasise horizontal over vertical policy goals.</t>
  </si>
  <si>
    <t>Times Cited in Web of Science Core Collection: 6 Total Times Cited: 6 Cited Reference Count: 44 | RAYYAN-INCLUSION: {"Carolyn"=&gt;"Excluded"}</t>
  </si>
  <si>
    <t>10.1007/s11266-013-9423-0</t>
  </si>
  <si>
    <t>Hybridity;Supporting people;Mental health;Homelessness;Housing associations;Northern Ireland;VOLUNTARY SECTOR;Ireland</t>
  </si>
  <si>
    <t>rayyan-388371575</t>
  </si>
  <si>
    <t>Access experiences and attitudes toward abortion among youth experiencing homelessness in the United States: A systematic review</t>
  </si>
  <si>
    <t>e0252434</t>
  </si>
  <si>
    <t>Munro, S. and Benipal, S. and Williams, A. and Wahl, K. and Trenaman, L. and Begun, S.</t>
  </si>
  <si>
    <t>Department of Obstetrics &amp; Gynaecology, Faculty of Medicine, University of British Columbia, Vancouver, BC, Canada.     Centre for Health Evaluation and Outcome Sciences, Providence Health Care Research Institute, Vancouver, BC, Canada.     Royal College of Surgeons in Ireland, Dublin, Ireland.     Faculty of Pharmaceutical Sciences, University of British Columbia, Vancouver BC, Canada.     Factor-Inwentash Faculty of Social Work, University of Toronto, Toronto, ON, Canada.</t>
  </si>
  <si>
    <t>OBJECTIVES: We sought to review the literature on the access experiences and attitudes toward abortion among youth experiencing homelessness in the United States. METHODS: We conducted a systematic review of peer-reviewed literature published from 2001 to 2019. We included qualitative studies involving US participants that focused on access experiences, views, or accounts of unintended pregnancy and/or abortion among youth experiencing homelessness. We excluded studies published before 2001 as that was the year mifepristone medication abortion was made available in the US and we aimed to investigate experiences of access to both medical and surgical abortion options. RESULTS: Our thematic analysis of the data resulted in five key themes that characterize the abortion attitudes and access experiences of youth experiencing homelessness: (1) engaging in survival sex and forced sex, (2) balancing relationships and autonomy, (3) availability does not equal access, (4) attempting self-induced abortions using harmful methods, and (5) feeling resilient despite traumatic unplanned pregnancy experiences. CONCLUSIONS: Youth experiencing homelessness experience barriers to abortion access across the US, including in states with a supportive policy context and publicly funded abortion services. In the absence of accessible services, youth may consider harmful methods of self-induced abortion. Improved services should be designed to offer low-barrier abortion care with the qualities that youth identified as important to them, including privacy and autonomy.</t>
  </si>
  <si>
    <t>1932-6203     Munro, Sarah     Orcid: 0000-0002-3884-6592     Benipal, Savvy     Williams, Aleyah     Wahl, Kate     Trenaman, Logan     Begun, Stephanie     Journal Article     Research Support, Non-U.S. Gov't     Systematic Review     United States     PLoS One. 2021 Jul 1;16(7):e0252434. doi: 10.1371/journal.pone.0252434. eCollection 2021. | RAYYAN-INCLUSION: {"Carolyn"=&gt;"Excluded"}</t>
  </si>
  <si>
    <t>10.1371/journal.pone.0252434</t>
  </si>
  <si>
    <t>Abortion, Induced/*psychology;*Attitude;Female;Homeless Persons/*psychology;Humans;Personal Autonomy;Pregnancy;Resilience, Psychological;Sexual Behavior;Adolescent;United States</t>
  </si>
  <si>
    <t>rayyan-388371576</t>
  </si>
  <si>
    <t>Rediscovering lost values: Professor Aidan Halligan: Doolin Lecture 2014</t>
  </si>
  <si>
    <t>4</t>
  </si>
  <si>
    <t>Murphy, J. F.</t>
  </si>
  <si>
    <t>Murphy, J F A     Journal Article     Ireland     Ir Med J. 2015 Jan;108(1):4. | RAYYAN-INCLUSION: {"Carolyn"=&gt;"Excluded"}</t>
  </si>
  <si>
    <t>*Clinical Governance;Empathy;*Health Services Accessibility;Homeless Persons;Humans;Ireland;Male;Obstetrics;*Public Health;Societies, Medical</t>
  </si>
  <si>
    <t>rayyan-388371577</t>
  </si>
  <si>
    <t>Doolin lecture 2018: Dr. Austin Oâ€™Carroll: â€˜Eradicating stigma as a barrier to accessâ€™ saturday 8th dec 2018</t>
  </si>
  <si>
    <t>830</t>
  </si>
  <si>
    <t>Murphy, J. F. A.</t>
  </si>
  <si>
    <t>https://www.embase.com/search/results?subaction=viewrecord&amp;id=L2001349386&amp;from=export</t>
  </si>
  <si>
    <t>L2001349386     2019-02-04     2019-02-05 | RAYYAN-INCLUSION: {"Carolyn"=&gt;"Excluded"}</t>
  </si>
  <si>
    <t>disability;foster care;general practice;health care;homelessness;human;medical society;note;personality disorder;social isolation;social stigma</t>
  </si>
  <si>
    <t>rayyan-388371578</t>
  </si>
  <si>
    <t>Dual conditionality in welfare and housing for lone parents in Ireland: Change and continuity?</t>
  </si>
  <si>
    <t>Social Policy &amp; Administration</t>
  </si>
  <si>
    <t>1445596</t>
  </si>
  <si>
    <t>250-264</t>
  </si>
  <si>
    <t>Murphy, Mary</t>
  </si>
  <si>
    <t>https://ucd.idm.oclc.org/login?url=https://search.ebscohost.com/login.aspx?direct=true&amp;db=a9h&amp;AN=141629167&amp;site=ehost-live&amp;scope=site</t>
  </si>
  <si>
    <t>This article focuses on multiple conditionalities in benefits and housing from the perspective of lone parents in Ireland. The Irish case echoes historical experiences elsewhere and is offered not as an exceptional or extreme case but as an inâ€_x0090_depth single case study and a lens for comparison. Although contemporary forms and combinations of conditionalities are new to Ireland, the experience of multiple conditionalities in benefits and housing is not new. Hence, a historical perspective is used to examine contemporary multiple conditionalities in benefits and housing. In the past, conditional regimes for lone parents were justified in terms of moral reformation for first time mothers and avoiding moral contagion of mothers with subsequent pregnancies. In contemporary times, in the case of employment, lone parents are problematised as working partâ€_x0090_time and "nesting" on inâ€_x0090_workâ€_x0090_benefits, and in the case of homelessness, lone parents who prioritise the security of tenure embedded in social housing are accused of "gaming" the system. While acknowledging ambiguities, the paper finds the overlap of welfare and housing discourses contribute, intentionally or unintentionally, to epistemological foundations or understandings of lone parents, shifting public perceptions, and framing them as "problems" to be solved. They simultaneously temper lone parents' expectations. Increased precarity and disempowerment is associated with dual conditionality, and ontological uncertainty is multiplied when experienced cumulatively across employment, social protection, and housing regimes in a context of generally poor public services and labour market precarity and in the historical context of stigmatisation. Nonetheless, lone parents demonstrate considerable agency. [ABSTRACT FROM AUTHOR]     Copyright of Social Policy &amp; Administration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</si>
  <si>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Murphy, Mary 1; Email Address: mary.p.murphy@nuim.ie; Affiliation: 1: Social Sciences Institute, Maynooth University, Maynooth Ireland; Source Info: Mar2020, Vol. 54 Issue 2, p250; Subject Term: HOUSING policy; Subject Term: SINGLE parents; Subject Term: DWELLINGS; Subject Term: PUBLIC welfare; Subject Term: SOCIAL services; Subject Term: PUBLIC housing; Subject Term: IRELAND; Author-Supplied Keyword: dual conditionality; Author-Supplied Keyword: housing; Author-Supplied Keyword: Ireland; Author-Supplied Keyword: lone parents; Author-Supplied Keyword: ontological insecurity; Author-Supplied Keyword: welfare conditionality; NAICS/Industry Codes: 925110 Administration of Housing Programs; NAICS/Industry Codes: 624229 Other Community Housing Services; NAICS/Industry Codes: 531112 Lessors of social housing projects; NAICS/Industry Codes: 525120 Health and Welfare Funds; NAICS/Industry Codes: 624230 Emergency and Other Relief Services; NAICS/Industry Codes: 624190 Other Individual and Family Services; NAICS/Industry Codes: 923130 Administration of Human Resource Programs (except Education, Public Health, and Veterans' Affairs Programs); Number of Pages: 15p; Illustrations: 2 Charts; Document Type: Article; Full Text Word Count: 9182 | RAYYAN-INCLUSION: {"Carolyn"=&gt;"Excluded"}</t>
  </si>
  <si>
    <t>10.1111/spol.12548</t>
  </si>
  <si>
    <t>HOUSING policy;SINGLE parents;DWELLINGS;PUBLIC welfare;SOCIAL services;PUBLIC housing;IRELAND;dual conditionality;housing;lone parents;ontological insecurity;welfare conditionality;Ireland;Parenting</t>
  </si>
  <si>
    <t>rayyan-388371579</t>
  </si>
  <si>
    <t>How does family homelessness impact on children's development? A critical review of the literature</t>
  </si>
  <si>
    <t>Child &amp; Family Social Work</t>
  </si>
  <si>
    <t>1356-7500     1365-2206</t>
  </si>
  <si>
    <t>Murran, Sarah and Brady, Eavan</t>
  </si>
  <si>
    <t>https://ucd.idm.oclc.org/login?url=https://search.ebscohost.com/login.aspx?direct=true&amp;db=psyh&amp;AN=2023-03873-001&amp;site=ehost-live&amp;scope=site     ORCID: 0000-0002-0115-3944     bradye3@tcd.ie</t>
  </si>
  <si>
    <t>Family homelessness is a key social issue across many European countries and is associated with uncertainty, a lack of safety and increased risks for children which can trigger the involvement of child welfare services. Living in homeless accommodation during the early years of a child's life also has the potential to impact on a child in many ways, for example, academically, physically, emotionally and socially. In the current paper, the authors review existing literature regarding the impact of family homelessness on children's development in order to identify key messages for social work practitioners working with children and families experiencing homelessness, for example, in the field of child protection and welfare. Findings reveal that family homelessness impacts on various aspects of a child's world and ultimately on their development, as a result of reduced social networks, inappropriate space to facilitate play, increased school mobility and schoolâ€_x0090_dropout rates and increased levels of behavioural challenges and mental health concerns. These findings are discussed with relevance to social work practice when working with children and families who experience homelessness and how social work professionals can address the developmental needs of children who experience homelessness. Implications regarding future research and the education and training of social workers are also explored. (PsycInfo Database Record (c) 2022 APA, all rights reserved)</t>
  </si>
  <si>
    <t>Beaumont Hospital, Dublin, Ireland. Other Publishers: Blackwell Publishing. Release Date: 20220922. Publication Type: Journal (0100), Peer Reviewed Journal (0110). Format Covered: Electronic. Document Type: Journal. Language: EnglishMajor Descriptor: No terms assigned. Classification: Community &amp; Social Services (3373). Publication History: Accepted Date: Aug 25, 2022; First Submitted Date: Aug 20, 2021. Copyright Statement: The Authors. 2022. | RAYYAN-INCLUSION: {"Carolyn"=&gt;"Excluded"} | RAYYAN-EXCLUSION-REASONS: wrong date</t>
  </si>
  <si>
    <t>10.1111/cfs.12968</t>
  </si>
  <si>
    <t>child development;child welfare;family homelessness;homelessness;social work;No terms assigned;Only Child;Child</t>
  </si>
  <si>
    <t>rayyan-388371580</t>
  </si>
  <si>
    <t>Scoping Review: Suicide Specific Intervention Programmes for People Experiencing Homelessness</t>
  </si>
  <si>
    <t>Murray, R. M. and Conroy, E. and Connolly, M. and Stokes, D. and Frazer, K. and Kroll, T.</t>
  </si>
  <si>
    <t>The Department of Clinical Psychology, School of Health in Social Science, The University of Edinburgh, Edinburgh EH8 9AG, UK.     The Academic Unit of Neurology, Trinity College Dublin, Dublin D02 PN40, Ireland.     Dublin Simon Community, Dublin D07 PD37, Ireland.     University College Dublin Library, University College Dublin, Dublin D04 V1W8, Ireland.     School of Nursing, Midwifery and Health Systems, University College Dublin, Dublin D04 V1W8, Ireland.</t>
  </si>
  <si>
    <t>BACKGROUND: The homeless population are among the most vulnerable groups to experience suicide ideation and behavior. Several studies have shown that people who are homeless experience more significant suicidal ideation and behavior than the general population. However, there is limited information about what suicide interventions exist, to what extent they are grounded in robust research, and which intervention components effectively reduce suicidal ideation and behavior in the homeless community. This research aimed to characterise the current evidence base in the area of suicide prevention for homeless individuals. METHODS: A scoping review guided by Arksey and O'Malley's five-stage framework was conducted and a narrative synthesis was performed. Pubmed, EMBASE, PsychInfo, Cumulative Index to Nursing and Allied Health Literature (CINAHL), Open Grey, and Bielefeld Academic Search Engine were searched up to 8 May 2020. RESULTS: A total of 3209 records were identified through database and grey literature searching. Three studies are included in this review. Key outcomes identify suicide intervention prevention programmes; similarities and differences across interventions, and examples of staff training. A quality review of the studies was completed. CONCLUSION: A stark gap in the evidence of suicide specific prevention interventions targeted at homeless populations.</t>
  </si>
  <si>
    <t>1660-4601     Murray, Rachael McDonnell     Conroy, Eilis     Connolly, Michelle     Orcid: 0000-0002-4214-4497     Stokes, Diarmuid     Frazer, Kate     Orcid: 0000-0002-6703-266x     Kroll, Thilo     Orcid: 0000-0003-2082-5117     Journal Article     Review     Switzerland     Int J Environ Res Public Health. 2021 Jun 22;18(13):6729. doi: 10.3390/ijerph18136729. | RAYYAN-INCLUSION: {"Carolyn"=&gt;"Excluded"} | RAYYAN-EXCLUSION-REASONS: Systematic Review (studies included individually)</t>
  </si>
  <si>
    <t>10.3390/ijerph18136729</t>
  </si>
  <si>
    <t>*Homeless Persons;Humans;Population Groups;Suicidal Ideation;homelessness;inequalities in health;mental health;poverty;scoping review;suicide prevention;Suicide</t>
  </si>
  <si>
    <t>rayyan-388371581</t>
  </si>
  <si>
    <t>Self and rules in a sample of adults experiencing homelessness: Relationships to shame, well-being, and psychological inflexibility</t>
  </si>
  <si>
    <t>JOURNAL OF CONTEXTUAL BEHAVIORAL SCIENCE</t>
  </si>
  <si>
    <t>2212-1447     2212-1455 J9 - J CONTEXT BEHAV SCI</t>
  </si>
  <si>
    <t>88-97</t>
  </si>
  <si>
    <t>Murthy, V. E. and Stapleton, A. and McHugh, L.</t>
  </si>
  <si>
    <t>Univ Coll Dublin, Sch Psychol, Newman Bldg, Dublin 4, Ireland</t>
  </si>
  <si>
    <t>Identification with a stigmatized group, such as people experiencing homelessness, is an important contributor to shame. Shame is relevant to issues of the self, other-generated conceptualizations of the self, and rule-governed behavior. Contextual behavioral science outlines a philosophically sound, theoretically coherent, evidence-based account of the self that lends itself to empirical work. More specifically, recent developments in relational frame theory have resulted in a behavioral measure of both self and other discriminations and types of rule-governed behavior evident in naturally occurring language, namely the Functional Self-Discrimination Measure (FSDM). Using the FSDM with a sample of adults experiencing homelessness (n = 22), the present study examined the relationships between occurrences of self and other discriminations and shame, well-being, and psychological inflexibility. The present study also explored whether occurrences of self, other, and rules codes were related. Findings indicated that both shame and psychological inflexibility were associated with greater unfavorable self-evaluations and greater references to rule-governed behavior and the self as distinct from private events. Wellbeing was associated with greater favorable self-evaluations and greater references to values-oriented self-rules and beliefs. Findings are discussed with reference to a need to further refine existing FSDM codes, examine FSDM data at more than one time-point, and explore other aspects of relational responding in addition to the frequency of occurrence in natural-language speech.</t>
  </si>
  <si>
    <t>Times Cited in Web of Science Core Collection: 1 Total Times Cited: 1 Cited Reference Count: 70 | RAYYAN-INCLUSION: {"Carolyn"=&gt;"Excluded"} | RAYYAN-LABELS: SDOH - shame | RAYYAN-EXCLUSION-REASONS: wrong topic</t>
  </si>
  <si>
    <t>10.1016/j.jcbs.2021.06.003</t>
  </si>
  <si>
    <t>Self;Rule-governed behavior;Homelessness;Shame;Well-being;Psychological flexibility;Functional self-discrimination measure;DISCRIMINATION RESPONSE FUNCTIONS;MENTAL-HEALTH;QUALITATIVE RESEARCH;AS-CONTEXT;EMOTION REGULATION;PEOPLE SAY;STIGMA;ACCEPTANCE;IDENTITY;GUILT</t>
  </si>
  <si>
    <t>rayyan-388371582</t>
  </si>
  <si>
    <t>Correlates of injection drug use among individuals admitted to public and private drug treatment facilities in Turkey</t>
  </si>
  <si>
    <t>71-81</t>
  </si>
  <si>
    <t>Mutlu, E. and Alaei, A. and Tracy, M. and Waye, K. and Cetin, M. K. and Alaei, K.</t>
  </si>
  <si>
    <t>Gelisim Univ, Dept Psychol, Avcilar, Turkey     SUNY Albany, Global Inst Hlth &amp; Human Rights, Albany, NY 12222 USA     SUNY Albany, Sch Publ Hlth, Dept Epidemiol &amp; Biostat, Rensselaer, NY 12144 USA     Turkish Minist Hlth, Ankara, Turkey     SUNY Albany, Sch Publ Hlth, Dept Hlth Policy Management &amp; Behav, Rensselaer, NY 12144 USA     SUNY Albany, Dept Publ Adm &amp; Policy, Albany, NY 12222 USA</t>
  </si>
  <si>
    <t>Background: The number of individuals seeking treatment for drug use has been increasing in recent years in Turkey. However, existing research on patterns and risk factors for drug use and how they vary by age and location in Turkey is limited. Methods: We examined the socio-demographic characteristics, drug use behaviors, and treatment history of citizens admitted to inpatient substance use treatment at public and private facilities in Turkey during 2012 and 2013 and identified correlates of lifetime and current injection drug use. Results: Of the 11,247 patients at the 22 public treatment centers in 2012-2013, a majority were male, lived with family, were unemployed, and had an average age of 27 years. Within private clinics (n = 663), a higher proportion was female (9.7% private vs. 5.7% public), aged 11-17 years old (13% vs. 7.4%), used cannabis as their primary drug (18.4% vs. 13.2%), and had previously received drug treatment (57% vs. 47.2%). Within public centers, 40.4% reported ever injecting drugs and 33.7% reported injecting in the past 30 days; the corresponding percentages at private clinics were 22.5% and 18.1%. Significant predictors of injection drug use included being homeless, being a temporal employee or unemployed, having higher education, heroin as a preferred drug, having a longer duration of drug use, and prior drug treatment. Conclusion: Prevention and intervention efforts are needed to reduce the transition to heroin and injection drug use among youth as well as improve access to a variety of drug treatment options for people who use substances in Turkey. (C) 2016 Elsevier Ireland Ltd. All rights reserved.</t>
  </si>
  <si>
    <t>Times Cited in Web of Science Core Collection: 5 Total Times Cited: 5 Cited Reference Count: 45 | RAYYAN-INCLUSION: {"Carolyn"=&gt;"Excluded"}</t>
  </si>
  <si>
    <t>10.1016/j.drugalcdep.2016.04.032</t>
  </si>
  <si>
    <t>Injection drug use;Heroin;Cannabis;Turkey;Drug treatment;Epidemiology;HEPATITIS-C;TRENDS;RISK;HIV;Turkeys</t>
  </si>
  <si>
    <t>rayyan-388371583</t>
  </si>
  <si>
    <t>Factors associated with substance use treatment completion in residential facilities</t>
  </si>
  <si>
    <t>291-295</t>
  </si>
  <si>
    <t>Mutter, R. and Ali, M. M. and Smith, K. and Strashny, A.</t>
  </si>
  <si>
    <t>Subst Abuse &amp; Mental Hlth Serv Adm, Ctr Behav Hlth Stat &amp; Qual, 1 Choke Cherry Rd, Rockville, MD 20857 USA</t>
  </si>
  <si>
    <t>Purpose: Individuals in residential treatment often face many challenges, which can include limited education, unstable housing, difficulty participating in the workforce, and severe substance use problems. We analyzed factors associated with substance use treatment completion. We focused on factors that can be influenced by health care system changes resulting from the Affordable Care Act (ACA). Data and methods: We used the 2010 Treatment Episode Data Set Discharges (TEDS-D), which is made available by the Substance Abuse and Mental Health Services Administration (SAMHSA). We analyzed factors associated with substance use treatment completion using logistic regression. Results: Individuals in residential treatment were often unemployed or not in the labor force, had prior substance use treatment episodes, used more than one substance, and were uninsured. Factors associated with treatment completion included older age, greater education, employment, criminal justice referral, not being homeless, and private insurance. Conclusion: The expansion in private insurance coverage as a result of the ACA may result in more treatment completion in residential settings. Changes to the Medicaid program resulting from the ACA, including coverage of substance use treatment as an essential health benefit and greater support for housing, education, and employment, may also contribute to more residential discharges ending in treatment completion. Published by Elsevier Ireland Ltd.</t>
  </si>
  <si>
    <t>Times Cited in Web of Science Core Collection: 34 Total Times Cited: 34 Cited Reference Count: 18 | RAYYAN-INCLUSION: {"Carolyn"=&gt;"Excluded"}</t>
  </si>
  <si>
    <t>10.1016/j.drugalcdep.2015.07.004</t>
  </si>
  <si>
    <t>Substance use;Residential treatment;Treatment completion;AFFORDABLE CARE ACT;ABUSE TREATMENT;OUTPATIENT TREATMENT;DISPARITIES;RETENTION;Residential Facilities</t>
  </si>
  <si>
    <t>rayyan-388371567</t>
  </si>
  <si>
    <t>Homelessness amongst psychiatric Inpatients: a cross-sectional study in the mid-west of Ireland</t>
  </si>
  <si>
    <t>00211265 (ISSN)</t>
  </si>
  <si>
    <t>321-326</t>
  </si>
  <si>
    <t>Moloney, N. and Oâ€™Donnell, P. and Elzain, M. and Bashir, A. and Dunne, C. P. and Kelly, B. D. and Gulati, G.</t>
  </si>
  <si>
    <t>https://www.scopus.com/inward/record.uri?eid=2-s2.0-85100876708&amp;doi=10.1007%2fs11845-021-02546-x&amp;partnerID=40&amp;md5=57927923fcc9049fdcd672076bb2ec22</t>
  </si>
  <si>
    <t>Department of Psychiatry, Mid-West Mental Health Service, University Hospital Limerick, Limerick, Ireland     School of Medicine, University of Limerick, Plassey, Limerick, Ireland     Health Research Institute, University of Limerick, Plassey, Limerick, Ireland     Department of Psychiatry, Trinity College Dublin, Dublin, Ireland</t>
  </si>
  <si>
    <t>Background: This cross-sectional study sought to establish the prevalence of homelessness amongst inpatients in two psychiatric units in Ireland and explore the perceived relationship between psychiatric illness and homelessness. Methods: The study employed a semi-structured interview format utilising a specifically designed questionnaire which received ethical approval from the Limerick University Hospitals Group ethics committee. Results: Fifty psychiatric inpatients were interviewed. Fifteen were either â€œcurrentlyâ€_x009d_ homeless (nÂ =Â 8) or had experienced â€œpastâ€_x009d_ homelessness (nÂ =Â 7). Those who had experienced homelessness were more likely to have a psychotic illness. A majority of those who had experienced homelessness believed that psychiatric illness contributed to their homelessness. Involuntary admission rates were more than double for patients in the homeless group. A number of participants also reported that a lack of accommodation was preventing their discharge. Conclusion: Homelessness affects a significant number of psychiatric patients and can be both a contributory factor to, and consequence of, mental illness. With homelessness at unprecedented levels, there is a need for the development of tailored programmes aimed at supporting these vulnerable groups. Â© 2021, Royal Academy of Medicine in Ireland.</t>
  </si>
  <si>
    <t>Cited By :1     Export Date: 18 November 2022     CODEN: IJMSA     Correspondence Address: Moloney, N.; Department of Psychiatry, Ireland; email: noreen.moloney1@hse.ie | RAYYAN-INCLUSION: {"Carolyn"=&gt;"Included"} | RAYYAN-LABELS: Mental health condition</t>
  </si>
  <si>
    <t>10.1007/s11845-021-02546-x</t>
  </si>
  <si>
    <t>Homelessness;Inpatient;Involuntary;Ireland;Mental health;No fixed abode;Psychiatric illness;adult;Article;clinical article;controlled study;cross-sectional study;female;hospital discharge;hospital patient;human;involuntary commitment;male;mental patient;prevalence;questionnaire;semi structured interview;homeless person;mental disease;Cross-Sectional Studies;Homeless Persons;Humans;Inpatients;Mental Disorders;Cesarean Section</t>
  </si>
  <si>
    <t>rayyan-388371584</t>
  </si>
  <si>
    <t>Emergency department utilisation by homeless children in Dublin, Ireland: a retrospective review</t>
  </si>
  <si>
    <t>BMJ Paediatr Open</t>
  </si>
  <si>
    <t>2399-9772</t>
  </si>
  <si>
    <t>N, O' Brien and Quinn, N. and Joyce, B. and Bedford, H. and Crushell, E.</t>
  </si>
  <si>
    <t>Paediatric Emergency Medicine, Children's Health Ireland at Temple Street, Dublin, Ireland niamhobrien36@gmail.com.     Paediatric Emergency Medicine, Children's Health Ireland at Temple Street, Dublin, Ireland.     Great Ormond Street Institute of Child Health, University College London, London, UK.     Metabolic Medicine, Children's Health Ireland at Temple Street, Dublin, Ireland.     School of Medicine, University College Dublin, Dublin, Ireland.</t>
  </si>
  <si>
    <t>INTRODUCTION: Despite increasing prevalence, European family homelessness remains under-researched. METHODS: A retrospective review was performed of homeless children attending a paediatric emergency department in Dublin, Ireland, from 1 January 2017 to 31 December 2020. Comparison was made with a random cohort of 1500 non-homeless paediatric attendances in 2019. Homelessness was defined using the European Typology of Homelessness and Housing Exclusion, including those with addresses of no fixed abode, government homeless accommodation and certain residential settings. The objectives were to compare presentations between homeless and non-homeless children. We were interested in determining differences regarding demographics, healthcare utilisation, clinical presentation and outcomes. RESULTS: Of 197â€‰437 attendances 3138 (1.59%) were homeless. Compared with the non homeless, homeless children were less likely to be ethnically Irish (37.4% vs 74.6%, p&lt;0.001) or have been born in Ireland (82.3% vs 96.2%, p&lt;0.001). Irish Travellers (3% vs 0.8%), Roma (22.5% vs 2.4%) and black (21.1% vs 4.2%) ethnicities were over-represented (p&lt;0.001) in the homeless cohort.Homeless children were younger (age &lt;12 months: 26% vs 16%; p&lt;0.001), less likely to be fully vaccinated (73.6% vs 81.9%, p&lt;0.001) and have registered general practitioners (89.7% vs 95.8%, p&lt;0.001). They were more likely to represent within 2â€‰weeks (15.9% vs 10.5%, p&lt;0.001), and use ambulance transportation (13.2% vs 6.7%, p&lt;0.001). Homeless children had lower acuity presentations (triage category 4-5: 47.2% vs 40.7%, p&lt;0.001) and fewer admissions (5.9% vs 8.4%, p&lt;0.001) than non-homeless children. DISCUSSION: Infants, Irish Travellers, Roma and black ethnicities were over-represented in homeless presentations. Homeless children had increased reliance on emergency services for primary healthcare needs.</t>
  </si>
  <si>
    <t>2399-9772     O' Brien, Niamh     Orcid: 0000-0002-5034-1757     Quinn, Nuala     Joyce, Birgitta     Bedford, Helen     Orcid: 0000-0003-0908-1380     Crushell, Ellen     Journal Article     England     BMJ Paediatr Open. 2022 Mar;6(1):e001368. doi: 10.1136/bmjpo-2021-001368. | RAYYAN-INCLUSION: {"Carolyn"=&gt;"Included"} | RAYYAN-LABELS: Health care - Use (ED)</t>
  </si>
  <si>
    <t>10.1136/bmjpo-2021-001368</t>
  </si>
  <si>
    <t>Child;Emergency Service, Hospital;*Homeless Persons;*Homeless Youth;Humans;Infant;Ireland/epidemiology;Retrospective Studies;epidemiology;Only Child;Emergencies;Ireland</t>
  </si>
  <si>
    <t>rayyan-388371586</t>
  </si>
  <si>
    <t>High rate of ED presentations in a cohort of people who inject drugs: 2008-2013</t>
  </si>
  <si>
    <t>e160</t>
  </si>
  <si>
    <t>Nambiar, D. and Stoove, M. and Dietze, P.</t>
  </si>
  <si>
    <t>https://www.embase.com/search/results?subaction=viewrecord&amp;id=L72176814&amp;from=export     http://dx.doi.org/10.1016/j.drugalcdep.2015.07.437</t>
  </si>
  <si>
    <t>D. Nambiar, Centre for Population Health, Burnet Institute, Melbourne, VIC, Australia</t>
  </si>
  <si>
    <t>Aims: To examine trends in emergency department (ED) use between January, 2008 and June, 2013 in a cohort of people who inject drugs (PWID). Methods: Unique identifiers from 678 PWID in the Melbourne Injecting Drug User Cohort Study (MIX) were deterministically linked to state-level routine ED data collection records. We examined trends in annual ED presentations using Poisson regression. We defined annual frequent use as three or more presentations per year and analysed correlates of frequent presentation using logistic regression. Results: Over a third (36%) of the cohort presented to the ED at least once over the study period at a rate of 24.3 presentations per 100 person-years (95%confidence interval (CI) = 23.0-26.3). This represented 918 presentations among 244 PWID. The mean annual increase in ED presentations was 24%, although the increase was not statistically significant across the follow-up period. The most common diagnoses were mental and behavioural disorders (17%) and poisoning and other externalities (13%). A quarter (26%) of PWID who presented were classified as a frequent ED user in at least one calendar year, contributing to over half (56.9%) of all presentations. Frequent presentation was correlated with self-referral to ED (adjusted odds ratio (AOR) = 2.4, 95% (CI) = 1.4-4.0), non-injury related presentations (AOR = 2.0, 95% CI = 1.1-3.8), homelessness (AOR = 1.9, 95% CI = 1.3-2.8), younger age: 15-24 compared to â‰¥30 years (AOR = 1.6, 95% CI 1.1-2.3), 25-29 compared to â‰¥30 years (AOR = 1.7, 95% CI = 1.2-2.3), and season: spring compared to autumn (AOR = 1.8, 95% CI = 1.2-2.7). Conclusions: The presentation rate is high considering the relatively young age of the cohort. Primary or specialist care management of chronic medical conditions, particularly those relating to mental health, may reduce ED presentations rates.</t>
  </si>
  <si>
    <t>L72176814     2016-02-08 | RAYYAN-INCLUSION: {"Carolyn"=&gt;"Excluded"}</t>
  </si>
  <si>
    <t>10.1016/j.drugalcdep.2015.07.437</t>
  </si>
  <si>
    <t>human;college;drug dependence;cohort analysis;logistic regression analysis;confidence interval;information processing;intoxication;mental health;follow up;diagnosis;behavior disorder;risk;injury;homelessness;season;autumn;medical specialist;drug use;emergency ward</t>
  </si>
  <si>
    <t>rayyan-388371587</t>
  </si>
  <si>
    <t>Relations between mental health diagnoses, mental health treatment, and substance use in homeless youth</t>
  </si>
  <si>
    <t>Narendorf, S. C. and Cross, M. B. and Santa Maria, D. and Swank, P. R. and Bordnick, P. S.</t>
  </si>
  <si>
    <t>https://www.embase.com/search/results?subaction=viewrecord&amp;id=L615037280&amp;from=export     http://dx.doi.org/10.1016/j.drugalcdep.2017.01.028</t>
  </si>
  <si>
    <t>S.C. Narendorf, University of Houston, Graduate College of Social Work, 3511 Cullen Blvd, 110 HA Social Work Building, Houston, TX, United States</t>
  </si>
  <si>
    <t>Background Youth experiencing homelessness have elevated rates of mental illness and substance use compared to the general population. However, the extent to which underlying mental health issues may contribute to substance use as a way to manage symptoms and whether mental health treatment may reduce risk for substance use is unclear. This paper investigated these relations in a community sample of homeless youth. Methods Youth ages 13â€“24 (NÂ =Â 416) were interviewed as part of a community count and survey of homeless youth in Houston, Texas. A path analysis examined relations among lifetime diagnoses of ADHD, bipolar disorder, and depression; past-month marijuana, alcohol, and synthetic marijuana use, and hypothesized mediators of past-year mental health treatment and perceived unmet need for treatment. Results Rates of prior mental disorder diagnoses were high, with extensive comorbidity across the three diagnoses (nÂ =Â 114, 27.3% had all three diagnoses). Relations varied by diagnoses and substances. ADHD was positively related to current marijuana use (Î²Â =Â 0.55 (0.16), pÂ &lt;Â 0.001), a relation that mental health treatment did not mediate. Depression was positively related to synthetic marijuana use through unmet need (Î²Â =Â 0.25 (0.09), pÂ =Â 0.004) and to alcohol use through unmet need (Î²Â =Â 0.20 (0.10), pÂ =Â 0.04) Conclusions This study provides new information about relations between prior mental health diagnoses and substance use in homeless youth. Findings support the need to consider prior mental disorder diagnoses in relation to current substance use and to assess for whether youth perceive they have unmet needs for mental health treatment.</t>
  </si>
  <si>
    <t>L615037280     2017-04-05     2017-04-20 | RAYYAN-INCLUSION: {"Carolyn"=&gt;"Excluded"}</t>
  </si>
  <si>
    <t>10.1016/j.drugalcdep.2017.01.028</t>
  </si>
  <si>
    <t>alcohol;cannabis;adolescent;adult;article;attention deficit hyperactivity disorder;bipolar disorder;community sample;comorbidity;controlled study;depression;disease association;female;health survey;homeless youth;human;interview;major clinical study;male;mental health;path analysis;race;substance use;Texas;Adolescent</t>
  </si>
  <si>
    <t>rayyan-388371588</t>
  </si>
  <si>
    <t>Corrigendum to â€œThe moderating effect of perceived social support on the relation between heaviness of smoking and quit attempts among adult homeless smokersâ€_x009d_ [Drug and Alcohol Depend. 190 (2018) 128â€“132](S0376871618303648)(10.1016/j.drugalcdep.2018.06.007)</t>
  </si>
  <si>
    <t>69</t>
  </si>
  <si>
    <t>Neisler, J. and Reitzel, L. R. and Garey, L. and Kendzor, D. E. and HÃ©bert, E. T. and Vijayaraghavan, M. and Businelle, M. S.</t>
  </si>
  <si>
    <t>https://www.embase.com/search/results?subaction=viewrecord&amp;id=L2001843965&amp;from=export     http://dx.doi.org/10.1016/j.drugalcdep.2019.04.003</t>
  </si>
  <si>
    <t>L.R. Reitzel, Department of Psychological, Health, and Learning Sciences, College of Education, The University of Houston, 491 Farish Hall, Houston, TX, United States</t>
  </si>
  <si>
    <t>It has come to the attention of the authors that a correction is needed in this paper with regard to the spelling of an author's name. Originally cited as Darla E. Kenzdor in the byline, this author's name is correctly spelled Darla E. Kendzor. This change does not alter in a significant manner the analyses or the findings from the study. We apologize for any inconvenience caused.</t>
  </si>
  <si>
    <t>L2001843965     2019-05-14 | RAYYAN-INCLUSION: {"Carolyn"=&gt;"Excluded"}</t>
  </si>
  <si>
    <t>10.1016/j.drugalcdep.2019.04.003</t>
  </si>
  <si>
    <t>erratum;Smoke;Alcoholics;Social Support</t>
  </si>
  <si>
    <t>rayyan-388371589</t>
  </si>
  <si>
    <t>The moderating effect of perceived social support on the relation between heaviness of smoking and quit attempts among adult homeless smokers</t>
  </si>
  <si>
    <t>128-132</t>
  </si>
  <si>
    <t>Neisler, J. and Reitzel, L. R. and Garey, L. and Kenzdor, D. E. and HÃ©bert, E. T. and Vijayaraghavan, M. and Businelle, M. S.</t>
  </si>
  <si>
    <t>https://www.embase.com/search/results?subaction=viewrecord&amp;id=L2000949711&amp;from=export     http://dx.doi.org/10.1016/j.drugalcdep.2018.06.007</t>
  </si>
  <si>
    <t>Background: Over 70% of homeless adults smoke cigarettes. Despite the desire to quit, this group rarely receives the external support to make or maintain a successful quit attempt (SQA; intentional quit attempt lasting &gt;24 h). The Heaviness of Smoking Index (HSI) is a cigarette dependence measure that independently predicts SQAs among domiciled adults. For homeless adults, social support may be a way to buffer the impact of cigarette dependence on SQAs. Methods: The association of the HSI and past-year SQAs, and the potential moderating role of social support, was examined among 445 homeless smokers (Mage = 43.2 + 11.8, 65% male, 57.5% white). Support was measured by the International Support Evaluation List (ISEL-12) and its 3 subscales: tangible, belonging, &amp; appraisal support. Results: The HSI was negatively correlated with SQAs (r=âˆ’.283, p &lt;.01) and in a regression model controlling for age, sex, and race/ethnicity, appraisal support significantly moderated this relationship (p &lt;.05). The HSI was significantly related to SQAs across low, moderate, and high levels of appraisal support [mean, +1 SD; low (Î²=âˆ’.657, p &lt;.001), medium (Î²=âˆ’.457, p &lt;.001), and high (Î²=âˆ’.258, p &lt;.05)]. Neither the ISEL-12 total nor the other subscales were moderators. Conclusion: The perceived availability of someone to talk to about one's problems appeared to attenuate the strength of the inverse relationship between the heaviness of smoking and SQAs. Fostering appraisal support for homeless smokers through group treatment may reduce the impact of cigarette dependence on making quit attempts. Social support coupled with the increased availability of empirically-supported cessation aids may improve dismal quit rates among homeless adults.</t>
  </si>
  <si>
    <t>L2000949711     2018-07-18     2019-05-14 | RAYYAN-INCLUSION: {"Carolyn"=&gt;"Excluded"}</t>
  </si>
  <si>
    <t>10.1016/j.drugalcdep.2018.06.007</t>
  </si>
  <si>
    <t>adult;age;article;behavior disorder assessment;controlled study;correlation analysis;ethnicity;female;gender;Heaviness of Smoking Index;homeless person;human;International Support Evaluation List;major clinical study;male;middle aged;Oklahoma;patient attitude;priority journal;race;rating scale;smoking;smoking cessation;social support;Smoke;Social Support;Smoking</t>
  </si>
  <si>
    <t>rayyan-388371590</t>
  </si>
  <si>
    <t>Concurrent nicotine and tobacco product use among homeless smokers and associations with cigarette dependence and other factors related to quitting</t>
  </si>
  <si>
    <t>133-140</t>
  </si>
  <si>
    <t>https://www.embase.com/search/results?subaction=viewrecord&amp;id=L2000595217&amp;from=export     http://dx.doi.org/10.1016/j.drugalcdep.2017.12.012</t>
  </si>
  <si>
    <t>L.R. Reitzel, Department of Psychological, Health, and Learning Sciences, The University of Houston, College of Education, 491 Farish Hall, Houston, TX, United States</t>
  </si>
  <si>
    <t>Background: Cigarette smoking rates among homeless adults are exceptionally high, contributing to health disparities experienced by this disadvantaged population. Concurrent nicotine and tobacco product use have been shown to result in greater health problems than cigarette smoking alone, and little is known about the rates, motives, and perceived impacts of concurrent use in this group. The purpose of this study is to explore concurrent use rates and constructs of interest among homeless adult daily smokers and to examine differences between concurrent users and non-concurrent users on cigarette dependence, perceived risk of smoking, readiness to quit, and the receipt of recent cessation intervention. Methods: Participants (N = 396) were recruited from six homeless-serving agencies and/or shelters in Oklahoma City. Enrolled participants completed self-report questionnaires. Results: The rate of concurrent use was high âˆ’67.2%. Participants most frequently endorsed lower cost and a desire to cut down on cigarette smoking as motives for concurrent product use. Concurrent users indicated both a greater likelihood of developing a smoking-related disease if they did not quit for good and a greater number of past year quit attempts relative to non-concurrent users. There was no significant difference between concurrent users and non-concurrent users on readiness to quit or having received recent smoking cessation intervention. Conclusion: The need for cessation efforts that account for concurrent use for homeless adult smokers is great. Study findings indicate that concurrent users are commonly pursuing the reduction or elimination of cigarette usage and should be specifically targeted for cessation intervention.</t>
  </si>
  <si>
    <t>L2000595217     2018-03-30     2019-05-14 | RAYYAN-INCLUSION: {"Carolyn"=&gt;"Excluded"}</t>
  </si>
  <si>
    <t>10.1016/j.drugalcdep.2017.12.012</t>
  </si>
  <si>
    <t>adult;article;bidi smoking;chewing tobacco;cigar smoking;cigarette smoking;controlled study;female;homelessness;hookah;human;male;Oklahoma;priority journal;self report;smoking cessation;smoking cessation program;snus;tobacco dependence;tobacco snuff;tobacco use;vaping;waterpipe tobacco;Niacin;Nicotine</t>
  </si>
  <si>
    <t>rayyan-388371591</t>
  </si>
  <si>
    <t>When basic supplies are missing, what to do? Specific demands of the local street population in times of coronavirus â€“ a concern of social psychiatry</t>
  </si>
  <si>
    <t>Neto, M. L. R. and de Souza, R. I. and Quezado, R. M. M. and MendonÃ§a, E. C. S. and de AraÃºjo, T. I. and Luz, D. C. R. P. and de Santana, W. J. and Sampaio, J. R. F. and Carvalho, P. M. D. M. and Arrais, T. M. S. N. and Landim, J. M. M. and da Silva, C. G. L.</t>
  </si>
  <si>
    <t>https://www.embase.com/search/results?subaction=viewrecord&amp;id=L2005567046&amp;from=export     http://dx.doi.org/10.1016/j.psychres.2020.112939</t>
  </si>
  <si>
    <t>M.L.R. Neto, School of Medicine, Federal University of Cariri, UFCA, Barbalha, CearÃ¡, Brazil</t>
  </si>
  <si>
    <t>Background: Homeless experts and some federal housing officials are sounding the alarm that the patchwork of government efforts to address the coronavirus outbreak risks leaving out one group of acutely vulnerable people: the homeless. In terms of isolation, it is too unclear what that looks like if you normally sleep on the streets. In this tough moment, when people should be turned away, not only it feels inhumane, but it is also a big public health risk, because where are they going to go? Method: The studies were identified using large-sized newspapers with international circulation Results: With more cities suspecting community transmission of the novel coronavirus, people who sleep in shelters or hunker down outside already have a lower life expectancy and often have underlying health conditions that put them at greater risk if they develop COVID-19 (Global News, 2020). These people face lack of sleep, malnutrition, and â€œextreme stress levels just to meet their daily needsâ€_x009d_, all of which weakens the immune system. Along with mental illness or substance abuse disorders, they are â€œincredibly vulnerable to this virusâ€_x009d_. Conclusions: Health organizations are well aware of the risks involved in mental health. A large population of homeless people experience their pain and psychological distress intermittently. For low-income patients, the various borderline situations related to health/illness involve growing expectations regarding the basic needs. This is a serious concern when linked to the pandemic.</t>
  </si>
  <si>
    <t>L2005567046     2020-04-22 | RAYYAN-INCLUSION: {"Carolyn"=&gt;"Excluded"}</t>
  </si>
  <si>
    <t>10.1016/j.psychres.2020.112939</t>
  </si>
  <si>
    <t>coronavirus disease 2019;Coronavirus infection;disease transmission;health care need;health status;high risk population;homeless person;homelessness;human;immune system;letter;life expectancy;malnutrition;mental disease;mental stress;priority journal;SARS-related coronavirus;Severe acute respiratory syndrome coronavirus 2;sleep debt;social psychiatry;substance abuse</t>
  </si>
  <si>
    <t>rayyan-388371592</t>
  </si>
  <si>
    <t>Tibia honest, it takes a lot of spine to diagnoseDISC</t>
  </si>
  <si>
    <t>Rheumatology (United Kingdom)</t>
  </si>
  <si>
    <t>1462-0332</t>
  </si>
  <si>
    <t>i33-i34</t>
  </si>
  <si>
    <t>Ng, W. L. and Anjum, A. and Devlin, J. and Fraser, A.</t>
  </si>
  <si>
    <t>https://www.embase.com/search/results?subaction=viewrecord&amp;id=L635215142&amp;from=export     http://dx.doi.org/10.1093/rheumatology/keab247.041</t>
  </si>
  <si>
    <t>W.L. Ng, Rheumatology, University Hospital Limerick, Limerick, Ireland</t>
  </si>
  <si>
    <t>Background/AimsCRMO is a rare autoinflammatory condition characterised by sterilebone osteolytic lesions which is described mainly in children with afemale preponderance.MethodsA 31 year-old male presented with a 4-week history of productivecough, abdominal pain, left sided chest pain and right hip pain. He is asmoker with a background of heroin addiction and alcohol abuse. Hewas homeless and no family history available as he was fostered. Hischest radiography was unremarkable but he had inflammatorymarkers. He was treated for as chest infection and heroin withdrawal.CT abdomen and pelvis demonstrated multiple osteolytic lesions in thepelvis, sternum, thoracic and lumbar spine. His HIV, Quantiferon andblood cultures were negative. His immunoglobulins, urine Bence Jonesprotein and echocardiogram were normal. In-depth assessment by the Infectious Disease team failed to isolate an infective pathogen. Bonemarrow aspirate and trephine were unremarkable. Two CT-guidedbone biopsies done twice showed plasma cells and macrophages. Hiscondition deteriorated rapidly over 2 months. He mobility was reducedto wheelchair-bound and had dramatic 10kg weight loss.ResultsIn the absence of an infective or malignant cause, the Rheumatologyservice was consulted. Having reviewed the extensive data available, he was diagnosed with a likely but unusually aggressive form of adultonset chronic recurrent multifocal osteomyelitis (CRMO). He wascommenced initially on IV methylprednisolone, zoledronic acid, methotrexate and, etoricoxib. Subsequently he was treated with, tocilizumab and teriparatide. Whole body MRI revealed numerousother lesions not evident on previous imaging including lesions of thedistal right humerus, proximal right femur and both tibias. Hissymptoms and inflammatory markers improved substantially overseveral days following treatment. A repeat full body MRI demonstrateddramatic improvement in the bony lesions. Soon he was able to walkagain and gained some weight before he absconded from the hospital.His treatment was changed to tocilizumab infusion and denosumabinjection to facilitate compliance.ConclusionThis is an unusual fascinating case which posed a significantdiagnostic dilemma. Ruling out infection particularly in great challengein diagnosing CRMO in a male adult who is homeless and a heroinabuser presenting with multifocal osteolytic lesions was challenging.The severity of his condition necessitated using novel treatments suchas tocilizumab.</t>
  </si>
  <si>
    <t>L635215142     2021-06-11 | RAYYAN-INCLUSION: {"Carolyn"=&gt;"Excluded"}</t>
  </si>
  <si>
    <t>10.1093/rheumatology/keab247.041</t>
  </si>
  <si>
    <t>diamorphine;endogenous compound;etoricoxib;immunoglobulin;methotrexate;methylprednisolone;parathyroid hormone[1-34];tocilizumab;zoledronic acid;abdominal pain;adult;alcohol abuse;aspiration;body weight loss;bone atrophy;case report;chest infection;child;clinical article;communicable disease;conference abstract;drug combination;drug therapy;drug withdrawal;echocardiography;family history;femur;heroin dependence;hip pain;human;human cell;Human immunodeficiency virus;human tissue;humerus;infectious agent;limited mobility;lumbar spine;macrophage;male;nonhuman;osteomyelitis;pelvis;plasma cell;radiography;remission;sternum;thorax pain;tibia;trephine;whole body MRI</t>
  </si>
  <si>
    <t>rayyan-388371593</t>
  </si>
  <si>
    <t>A CASE CONTROL STUDY OF SOCIAL DETERMINANTS OF TUBERCULOSIS RISK IN WHITE UK-BORN ADULTS IN ENGLAND</t>
  </si>
  <si>
    <t>A21</t>
  </si>
  <si>
    <t>Nguipdop Djomo, P. and Rodrigues, L. C. and Smith, P. G. and Abubakar, I. and Mangtani, P.</t>
  </si>
  <si>
    <t>https://www.embase.com/search/results?subaction=viewrecord&amp;id=L638508608&amp;from=export     http://dx.doi.org/10.1136/jech-2019-SSMabstracts.44</t>
  </si>
  <si>
    <t>P. Nguipdop Djomo, Infectious Disease Epidemiology, London School of Hygiene and Tropical Medicine, London, United Kingdom</t>
  </si>
  <si>
    <t>Background Tuberculosis (TB) remains a public health problem in the UK-born population of England, including among young adults. Ecological studies indicate that deprivation is an important risk factor for TB, but there are few recent individual- level studies in high income countries that have investigated the association between poverty-related social determinants of health inequality (SDH) and TB. Our objective was to measure the association between individual socio-economic status and social determinants of health, and TB, taking into account the clustering of social risk factors in individuals, and to estimate the potential population impact on TB rates. Methods Secondary analyses of a nationwide case-control study conducted among UK-born White adults aged 23 to 38 years at diagnosis of their first TB episode, and randomly selected age and sex frequency-matched community controls. Data on some SDH (education, household overcrowding, tobacco smoking, alcohol use, drugs use, and history of homelessness and prison) were collected in face-to-face interviews. Statistical analyses, using logistic regression models, was informed by a theoretical causal framework (Directed Acyclic Graph) of plausible inter-relationships between the measured social factors. Results Overall, 681 TB cases and 1183 controls were recruited. The risk of TB was about four times higher in subjects whose formal education was up to GCSE O-levels or less compared to those with at least a university degree (OR=3.94; 95%CI: 2.74; 5.67), after controlling for other TB risk factors (age, sex, BCG vaccination and stays in Africa or Asia for 33 months). After simultaneously adjusting for these risk factors and all measured social determinants, higher TB risk was also independently associated with tobacco smoking, use of drugs (especially injectable drugs - OR=5.67; 95% CI: 2.68; 11.98), history of homelessness and deprivation in the area of residence. Population Attributable Fraction (PAF) estimates suggested that tobacco use and class-A drug use were, respectively, responsible for 18% and 15% of TB cases in the target population. Conclusion The results provide insight into some of the mechanisms through which deprivation increases the risk of TB in the general population in England and support the argument for improved approaches to TB control efforts, such as integrated health and social services in high-risk young adult populations.</t>
  </si>
  <si>
    <t>L638508608     2022-07-26 | RAYYAN-INCLUSION: {"Carolyn"=&gt;"Excluded"}</t>
  </si>
  <si>
    <t>10.1136/jech-2019-SSMabstracts.44</t>
  </si>
  <si>
    <t>adult;Africa;age;alcohol consumption;Asia;BCG vaccination;case control study;conference abstract;controlled study;correctional facility;crowding (area);directed acyclic graph;education;educational status;England;female;homelessness;household;human;interview;major clinical study;male;multicenter study;randomized controlled trial;risk assessment;risk factor;secondary analysis;smoking;social determinants of health;social status;social work;theoretical study;tobacco use;tuberculosis;tuberculosis control;young adult;Case-Control Studies;Tuberculosis;European Continental Ancestry Group</t>
  </si>
  <si>
    <t>rayyan-388371594</t>
  </si>
  <si>
    <t>Perceived cessation treatment effectiveness, medication preferences, and barriers to quitting among light and moderate/heavy homeless smokers</t>
  </si>
  <si>
    <t>341-345</t>
  </si>
  <si>
    <t>Nguyen, M. A. H. and Reitzel, L. R. and Kendzor, D. E. and Businelle, M. S.</t>
  </si>
  <si>
    <t>Univ Houston, Dept Biol &amp; Biochem, Coll Nat Sci &amp; Math, Houston, TX 77204 USA     Univ Houston, Coll Educ, Dept Psychol Hlth &amp; Learning Sci, Houston, TX 77204 USA     Univ Texas Hlth Sci Ctr, Sch Publ Hlth, Dallas, TX 75390 USA     UT Southwestern Harold C Simmons Comprehens Canc, Populat Sci &amp; Canc Control Program, Dallas, TX 75390 USA</t>
  </si>
  <si>
    <t>Introduction: Homeless individuals smoke at disproportionately high rates and quit at disproportionately low rates relative to domiciled smokers. Targeted research is needed to inform future interventions. Socio-demographic characteristics of homeless adults suggest that light smoking may be prevalent, and the relation between smoking level and treatment-related preferences/needs is unknown. The current study addressed these gaps in a sample of homeless smokers. Methods: Participants (N= 237) were homeless adult daily light (1-10 cigarettes per day) and moderate/heavy (&gt;10 cigarettes per day) smokers recruited from a single shelter that offered cessation treatment. Survey items assessed perceived treatment effectiveness, pharmacological intervention preferences, and barriers to quitting smoking. Logistic regressions were used to assess differences in treatment-related factors by smoking level. Results: The prevalence of light smoking (44.7%) was higher than in previously studied samples of domiciled smokers. Relative to moderate/heavy smokers, light smokers smoked for fewer years, had more quit attempts in the last year, and were more likely to smoke menthol cigarettes. They were less likely to believe that medications would give them the greatest chance of quitting and more likely to believe that group counseling would be helpful. Light smokers did not differ from moderate/heavy smokers on specific pharmacological intervention preferences or on perceived barriers to quitting smoking, including craving. Conclusions: The promotion of pharmacotherapy to address cravings may be necessary for light smokers, who represent a sizeable proportion of homeless smokers and who may make apt intervention targets given their higher rates of purposeful quit attempts relative to heavier smoking counterparts. (C) 2015 Elsevier Ireland Ltd. All rights reserved.</t>
  </si>
  <si>
    <t>Times Cited in Web of Science Core Collection: 14 Total Times Cited: 14 Cited Reference Count: 39 | RAYYAN-INCLUSION: {"Carolyn"=&gt;"Excluded"}</t>
  </si>
  <si>
    <t>10.1016/j.drugalcdep.2015.05.039</t>
  </si>
  <si>
    <t>Homeless smokers;Smoking level;Treatment effectiveness;Quitting barriers;Light daily smoking;Medication preferences;SMOKING-CESSATION;CIGARETTE-SMOKING;CLINICAL-TRIAL;UNITED-STATES;PILOT;SAMPLE;ADULTS;INTERMITTENT;POPULATION;DEPENDENCE;Withholding Treatment</t>
  </si>
  <si>
    <t>rayyan-388371585</t>
  </si>
  <si>
    <t>Parental Perceptions Regarding the Impact of Housing on Child Health</t>
  </si>
  <si>
    <t>652</t>
  </si>
  <si>
    <t>N, O' Brien and Quinn, N. and Joyce, B. and Hayes, A. M. and Bedford, H. and Crushell, E.</t>
  </si>
  <si>
    <t>Children's Health Ireland at Temple Street, Department of Paediatric Emergency Medicine, Dublin, Ireland.     University College London, Great Ormond Street Institute of Child Health, London, United Kingdom.     Children's Health Ireland at Temple Street, Department of Metabolic Medicine, Dublin, Ireland.     University College Dublin School of Medicine, Dublin, Ireland.</t>
  </si>
  <si>
    <t>Introduction Childhood poverty has life-long adverse impacts. We aimed to assess perceptions of parents of a cohort of children attending a paediatric emergency department regarding the impact of their housing on their child and family Methods From 01/11/2020 - 08/01/2021 a cross-sectional study was performed in a paediatric emergency department in Dublin Results Of 312 parents who completed a questionnaire, 4.5% (n = 14) reported themselves to be homeless. Homeless children were less likely to be registered with general practitioners (78.6% vs. 97.5%, p = .009) or be fully vaccinated (71.4% vs. 92.4%, p = .024). Homeless parents were more likely to feel unsafe at home (35.7% vs. 3.4%, p &amp;lt;.001), and to report that their housing negatively impacted their child's education (58.3% vs 10.7%, p &amp;lt;.001), physical health (45.5% vs 11.7, p = .007), and mental health (61.5% vs 12.6%, p &amp;lt;.001). Ten percent of non-homeless parents were concerned about losing their home. A lack of landlord permission to install child safety measures in the home was reported by 28% of all parents. Conclusion Homeless parents were more likely to report that their living situation negatively impacted their child's play, development, education, safety, and health.</t>
  </si>
  <si>
    <t>O' Brien, N     Quinn, N     Joyce, B     Hayes, A M     Bedford, H     Crushell, E     Journal Article     Ireland     Ir Med J. 2022 Sep 15;115(8):652. | RAYYAN-INCLUSION: {"Carolyn"=&gt;"Included"} | RAYYAN-LABELS: Child and Adolescent Development</t>
  </si>
  <si>
    <t>Humans;Child;*Housing;Child Health;Cross-Sectional Studies;Parents/psychology;*Homeless Persons;housing;Only Child;Child Welfare</t>
  </si>
  <si>
    <t>rayyan-388371596</t>
  </si>
  <si>
    <t>Clarifying the mechanisms and resources that enable the reciprocal involvement of seldom heard groups in health and social care research: A collaborative rapid realist review process</t>
  </si>
  <si>
    <t>Health Expectations</t>
  </si>
  <si>
    <t>13696513</t>
  </si>
  <si>
    <t>298-306</t>
  </si>
  <si>
    <t>NÃ­ ShÃ©, Ã‰idÃ­n and Kroll, Thilo and McCann, Amanda and Adshead, Maura and Morton, Sarah and Lambert, Veronica and NÃ­ Cheallaigh, Cliona and Lacey, Vanessa and Dunn, Eleanor and Loughnane, Cliona and O'Connor, Joan</t>
  </si>
  <si>
    <t>https://ucd.idm.oclc.org/login?url=https://search.ebscohost.com/login.aspx?direct=true&amp;db=a9h&amp;AN=136749621&amp;site=ehost-live&amp;scope=site</t>
  </si>
  <si>
    <t>Objective: Public and patient involvement is increasingly embedded as a core activity in research funding calls and best practice guidelines. However, there is recognition of the challenges that prevail to achieve genuine and equitable forms of engagement. Our objective was to identify the mechanisms and resources that enable the reciprocal involvement of seldom heard groups in health and social care research. Methods: A rapid realist review of the literature that included: (a) a systematic search of CINAHL, PsycINFO, PubMed and Open Grey (2007â€_x0090_2017); (b) documents provided by expert panel members of relevant journals and grey literature. Six reference panels were undertaken with homeless, women's, transgender, disability and Traveller and Roma organizations to capture local insights. Data were extracted into a theoryâ€_x0090_based grid linking context to behaviour change policy categories. Main results: From the review, 20 documents were identified and combined with the reference panel summaries. The expert panel reached consensus about 33 programme theories. These relate to environmental and social planning (7); service provision (6); guidelines (4); fiscal measures (6); communication and marketing (4); and regulation and legislation (6). Conclusions: While there is growing evidence of the merits of undertaking PPI, this rarely extends to the meaningful involvement of seldom heard groups. The 33 programme theories agreed by the expert panel point to a variety of mechanisms and resources that need to be considered. Many of the programme theories identified point to the need for a radical shift in current practice to enable the reciprocal involvement of seldom heard groups. [ABSTRACT FROM AUTHOR]     Copyright of Health Expectations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</si>
  <si>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NÃ­ ShÃ©, Ã‰idÃ­n 1 Kroll, Thilo 1 McCann, Amanda 2 Adshead, Maura 3 Morton, Sarah 4 Lambert, Veronica 4 NÃ­ Cheallaigh, Cliona 4 Lacey, Vanessa 4 Dunn, Eleanor 4 Loughnane, Cliona 4 O'Connor, Joan 4; Affiliation: 1: School of Nursing, Midwifery and Health Systems, University College Dublin, Dublin Ireland 2: UCD Conway Institute of Biomolecular and Biomedical Science and UCD School of Medicine, University College Dublin UCD, Dublin Ireland 3: School of Politics and Public Administration, University of Limerick, Limerick Ireland 4: Department of Cell Biology, New York University Medical Center, New York, New York, U.S.A; Source Info: Jun2019, Vol. 22 Issue 3, p298; Subject Term: CINAHL database; Subject Term: PSYCHOLOGY information storage &amp; retrieval systems; Subject Term: MEDICAL research; Subject Term: MEDLINE; Subject Term: ONLINE information services; Subject Term: PUBLIC welfare; Subject Term: PATIENT participation; Subject Term: SYSTEMATIC reviews; Subject Term: HUMAN research subjects; Author-Supplied Keyword: behaviour change wheel; Author-Supplied Keyword: coâ€_x0090_design; Author-Supplied Keyword: health and social care research; Author-Supplied Keyword: public and patient involvement; Author-Supplied Keyword: rapid realist review; Author-Supplied Keyword: seldom heard; NAICS/Industry Codes: 541712 Research and Development in the Physical, Engineering, and Life Sciences (except Biotechnology); NAICS/Industry Codes: 923130 Administration of Human Resource Programs (except Education, Public Health, and Veterans' Affairs Programs); NAICS/Industry Codes: 624190 Other Individual and Family Services; NAICS/Industry Codes: 624230 Emergency and Other Relief Services; NAICS/Industry Codes: 525120 Health and Welfare Funds; Number of Pages: 9p; Illustrations: 2 Diagrams, 2 Charts; Document Type: Article; Full Text Word Count: 5984 | RAYYAN-INCLUSION: {"Carolyn"=&gt;"Excluded"} | RAYYAN-EXCLUSION-REASONS: Systematic Review (studies included individually)</t>
  </si>
  <si>
    <t>10.1111/hex.12865</t>
  </si>
  <si>
    <t>CINAHL database;PSYCHOLOGY information storage &amp; retrieval systems;MEDICAL research;MEDLINE;ONLINE information services;PUBLIC welfare;PATIENT participation;SYSTEMATIC reviews;HUMAN research subjects;behaviour change wheel;coâ€_x0090_design;health and social care research;public and patient involvement;rapid realist review;seldom heard</t>
  </si>
  <si>
    <t>rayyan-388371598</t>
  </si>
  <si>
    <t>Mental health care delivery system reform in Belgium: The challenge of achieving deinstitutionalisation whilst addressing fragmentation of care at the same time</t>
  </si>
  <si>
    <t>HEALTH POLICY</t>
  </si>
  <si>
    <t>0168-8510     1872-6054 J9 - HEALTH POLICY</t>
  </si>
  <si>
    <t>120-127</t>
  </si>
  <si>
    <t>Nicaise, P. and Dubois, V. and Lorant, V.</t>
  </si>
  <si>
    <t>Catholic Univ Louvain, Inst Hlth &amp; Soc IRSS, B-1200 Brussels, Belgium</t>
  </si>
  <si>
    <t>Most mental health care delivery systems in welfare states currently face two major issues: deinstitutionalisation and fragmentation of care. Belgium is in the process of reforming its mental health care delivery system with the aim of simultaneously strengthening community care and improving integration of care. The new policy model attempts to strike a balance between hospitals and community services, and is based on networks of services. We carried out a content analysis of the policy blueprint for the reform and performed an ex-ante evaluation of its plan of operation, based on the current knowledge of mental health service networks. When we examined the policy's multiple aims, intermediate goals, suggested tools, and their articulation, we found that it was unclear how the new policy could achieve its goals. Indeed, deinstitutionalisation and integration of care require different network structures, and different modes of governance. Furthermore, most of the mechanisms contained within the new policy were not sufficiently detailed. Consequently, three major threats to the effectiveness of the reform were identified. These were: issues concerning the relationship between network structure and purpose, the continued influence of hospitals despite the goal of deinstitutionalisation, and the heterogeneity in the actual implementation of the new policy. (C) 2014 Elsevier Ireland Ltd. All rights reserved.</t>
  </si>
  <si>
    <t>Times Cited in Web of Science Core Collection: 33 Total Times Cited: 34 Cited Reference Count: 59 | RAYYAN-INCLUSION: {"Carolyn"=&gt;"Excluded"}</t>
  </si>
  <si>
    <t>10.1016/j.healthpol.2014.02.007</t>
  </si>
  <si>
    <t>Health care reform;Mental health services;Organisational model;Deinstitutionalisation;Delivery of health care, integrated;Community health networks;HOMELESS PERSONS;SERVICE SYSTEMS;NETWORK;CONTINUITY;OUTCOMES;INTEGRATION;COOPERATION;PROVISION;PROGRAM;ILLNESS;Mental Health</t>
  </si>
  <si>
    <t>rayyan-388371599</t>
  </si>
  <si>
    <t>Will electronic integrated text, visual and audio questionnaire be a better tool to evaluate the health status of paediatric hydrocephalus patients?</t>
  </si>
  <si>
    <t>Neuro-Oncology</t>
  </si>
  <si>
    <t>1523-5866</t>
  </si>
  <si>
    <t>i165</t>
  </si>
  <si>
    <t>Nicholson, A. and Caird, J. and Tan, J.</t>
  </si>
  <si>
    <t>https://www.embase.com/search/results?subaction=viewrecord&amp;id=L623098375&amp;from=export     http://dx.doi.org/10.1093/neuonc/noy059</t>
  </si>
  <si>
    <t>A. Nicholson, RCSI, Dublin, Ireland</t>
  </si>
  <si>
    <t>BACKGROUND: The Electronic Integrated Text, Visual and Audio Questionnaire (EITVAQ) was designed towards developing a disease-specific tool to measure child health status from a child's perspective. EITVAQ's outcome is anticipated to be positive, introducing a child-friendly health measurement tool. METHODS: This was a prospective crossover pilot study that compared EITVAQ to a printed text 2-paged paper questionnaire (TEXT) format quality of life questionnaire in paediatric hydrocephalus patients. The study was conducted from November 2015 to June 2016 in the Neurosurgical Outpatient Department, Temple Street, Children University Hospital. Data was compiled for both EITVAQ and TEXT and analyzed using Software Package using Statistical Analysis (SPSS). FINDINGS: There was a 100% rate of completion for EITVAQ. However, only 9 (37.5%) of the patients managed to complete the text format. The mean time to complete EITVAQ was 7 minutes. There are 32 questions found in EITVAQ. The mean score for EITVAQ was 132.92 (83%) satisfactory score. Using Pearson Chi-Square Test, the P-Value is 0.341. Although this is not a significantly substantial value, however, patient with less surgical procedure were able to complete EITVAQ 18.9% more than patient with more than 5 surgical procedures. Furthermore, there was no real correlation between the gross motor function classification system (GMFCS) score and the inability to complete the TEXT format. CONCLUSIONS: In this study, the results support that EITVAQ is a better tool to evaluate the health status of paediatric hydrocephalus patients as it is tailored according to their disability needs.</t>
  </si>
  <si>
    <t>L623098375     2018-07-25 | RAYYAN-INCLUSION: {"Carolyn"=&gt;"Excluded"}</t>
  </si>
  <si>
    <t>10.1093/neuonc/noy059</t>
  </si>
  <si>
    <t>chi square test;child;conference abstract;controlled study;crossover procedure;disability;female;Gross Motor Function Classification System;health status;homeless youth;human;hydrocephalus;male;outpatient department;pilot study;prospective study;quality of life;questionnaire;software;statistical significance;surgical technique;university hospital;Questionnaires;Health Status</t>
  </si>
  <si>
    <t>rayyan-388371595</t>
  </si>
  <si>
    <t>Telementoring with project ECHO: A pilot study in Europe</t>
  </si>
  <si>
    <t>BMJ Innovations</t>
  </si>
  <si>
    <t>20558074 (ISSN)</t>
  </si>
  <si>
    <t>144-151</t>
  </si>
  <si>
    <t>NÃ­ Cheallaigh, C. and Oâ€™Leary, A. and Keating, S. and Singleton, A. and Heffernan, S. and Keenan, E. and Robson, L. and Sears, J. and Moloney, J. and Arora, S. and Bergin, C. and Norris, S. and Irish Hepatitis, C. Outcomes Research Network</t>
  </si>
  <si>
    <t>https://www.scopus.com/inward/record.uri?eid=2-s2.0-85029951966&amp;doi=10.1136%2fbmjinnov-2016-000141&amp;partnerID=40&amp;md5=db3cb5dabe83e5c1dd7e67bd94c9f48d</t>
  </si>
  <si>
    <t>Department of Genito-urinary Medicine and Infectious, St Jamesâ€™s Hospital, Dublin, Ireland     Department of Hepatology, Trinity College, Dublin, Ireland     National Centre for Pharmacoeconomics, Dublin, Ireland     Royal College of Surgeons, Dublin, Ireland     National Drug Treatment Centre, Dublin, Ireland     Waterford, Ireland     De Paul Ireland, Dublin, Ireland     Dun Laoghaire Drug Treatment Centre, Dublin, Ireland     University of New Mexico, ECHO Institute, Albuquerque, NM, United States</t>
  </si>
  <si>
    <t>The Extension of Community Healthcare Outcomes (ECHO) project is a novel educational intervention designed in New Mexico to transfer subspecialty knowledge about hepatitis C virus (HCV) to primary care providers, thereby increasing patient access to HCV care. The ECHO model has been shown to deliver educational benefits and to result in good treatment outcomes for HCV-infected individuals in the USA; however, this approach has not been assessed in a European setting. We sought to evaluate the feasibility, acceptability and implementation of the ECHO model in Ireland using a pilot study. We present a descriptive review of recruitment, participation, retention and cost of the intervention as well as a qualitative review of the views of participants on the barriers, benefits and acceptability of the ECHO model. In the original Project ECHO in New Mexico, geographical distance posed the greatest barrier to accessing HCV care. In Ireland, people who inject drugs (PWID) were identified by interviewees as the main group facing barriers to accessing specialist HCV care. State-employed doctors and nurses caring for large numbers of HCV-infected PWID in opiate substitution treatment centres and homeless hostels were successfully recruited to participate in the project. Self-employed general practitioners did not participate, due mainly to a lack of time and the absence of reimbursement for participation. Practitioners who participated in the pilot reported benefits to themselves and their patients and would like to continue to participate in similar multidisciplinary, multisite educational interventions in the future. Â© 2017, BMJ Publishing Group. All rights reserved.</t>
  </si>
  <si>
    <t>Cited By :24     Export Date: 18 November 2022     Correspondence Address: NÃ­ Cheallaigh, C.; Jamesâ€™s HospitalIreland; email: nicheacm@tcd.Ie | RAYYAN-INCLUSION: {"Carolyn"=&gt;"Included"} | RAYYAN-LABELS: Health care - Quality (Hep C)</t>
  </si>
  <si>
    <t>10.1136/bmjinnov-2016-000141</t>
  </si>
  <si>
    <t>audiovisual aid;education;Europe;Extension of Community Healthcare Outcomes;health practitioner;Hepacivirus;human;interview;liver disease;pilot study;priority journal;psychiatrist;public health;reimbursement;Review;self report;telemedicine;virus infection;Pilot Projects</t>
  </si>
  <si>
    <t>rayyan-388371601</t>
  </si>
  <si>
    <t>Clozapine rapid retitration in the community: an assertive approach can prevent admissions</t>
  </si>
  <si>
    <t>BJPSYCH ADVANCES</t>
  </si>
  <si>
    <t>2056-4678     2056-4686 J9 - BJPSYCH ADV</t>
  </si>
  <si>
    <t>70-71</t>
  </si>
  <si>
    <t>Nikolic, N. and Kilbride, K. and Preston, P.</t>
  </si>
  <si>
    <t>Programme Homeless, Dublin, Ireland     Dublin North City HSE Mental Hlth Serv, Dublin, Ireland</t>
  </si>
  <si>
    <t>Rapid retitration of clozapine may be necessary to reduce the known high risk of mental state destabilisation in patients who have had a 48 h treatment break. It may carry a high risk of complications, including seizures and myocarditis. We reflect on the literature on standard and rapid retitration and present a case of rapid retitration in the community. In this case, of a 54-year-old homeless man with treatment-resistant schizophrenia and poly-substance misuse, we safely retitrated clozapine in a community setting four times during a 6-month period; each retitration was completed over 4 days. We used a specific protocol based on his psychiatric history. We are now more confident in delivering clozapine retitration to other patients, thus preventing unnecessary admissions.</t>
  </si>
  <si>
    <t>Times Cited in Web of Science Core Collection: 2 Total Times Cited: 2 Cited Reference Count: 14 | RAYYAN-INCLUSION: {"Carolyn"=&gt;"Excluded"}</t>
  </si>
  <si>
    <t>10.1192/bja.2018.21</t>
  </si>
  <si>
    <t>Clozapine</t>
  </si>
  <si>
    <t>rayyan-388371600</t>
  </si>
  <si>
    <t>An explorative study on medicines reconciliation in the homeless with a mental illness</t>
  </si>
  <si>
    <t>Int J Pharm Pract</t>
  </si>
  <si>
    <t>0961-7671</t>
  </si>
  <si>
    <t>469-472</t>
  </si>
  <si>
    <t>NikoliÄ‡, N.</t>
  </si>
  <si>
    <t>Phoenix Pharmacy Department, c/o St Mary's Hospital, Dublin 20, Ireland.</t>
  </si>
  <si>
    <t>OBJECTIVES: This study explored the accuracy of medicines-related information (MRI) held by healthcare service providers in a hostel for homeless men with a mental illness. METHODS: Fifteen residents' records were screened for MRI on medical history, allergy status and treatment, using all available sources. KEY FINDINGS: There was a significant difference in the number of prescribed psychotropics amongst different services. Twenty-three discrepancies (n = 90) were due to different doses, and 63 discrepancies were omissions. Only three of 14 allergy statuses were identical. CONCLUSIONS: Pharmacists are the key drivers of medicines reconciliation. They can improve patients' outcomes by ensuring safer prescribing through liaison.</t>
  </si>
  <si>
    <t>2042-7174     NikoliÄ‡, Nikola     Orcid: 0000-0001-9420-2188     Journal Article     Observational Study     England     Int J Pharm Pract. 2018 Oct;26(5):469-472. doi: 10.1111/ijpp.12439. Epub 2018 May 6. | RAYYAN-INCLUSION: {"Carolyn"=&gt;"Included"} | RAYYAN-LABELS: Health care - Quality (Mental Health)</t>
  </si>
  <si>
    <t>10.1111/ijpp.12439</t>
  </si>
  <si>
    <t>Cross-Sectional Studies;*Homeless Persons;Humans;Male;Medication Reconciliation/*statistics &amp; numerical data;Mental Disorders/*drug therapy;Middle Aged;Pharmacists/*organization &amp; administration;Pharmacy Service, Hospital/organization &amp; administration/statistics &amp; numerical;data;Psychotropic Drugs/*therapeutic use;inappropriate prescribing;medication records;medicines management;patient safety;prescribing;prescribing errors;Mentally Ill Persons</t>
  </si>
  <si>
    <t>rayyan-388371603</t>
  </si>
  <si>
    <t>Substance dependence criteria, not substance use, associated with HIV virologic control</t>
  </si>
  <si>
    <t>e163</t>
  </si>
  <si>
    <t>Nolan, S. and Walley, A. and Heeren, T. and Patts, G. and Ventura, A. S. and Sullivan, M. and Samet, J. and Saitz, R.</t>
  </si>
  <si>
    <t>https://www.embase.com/search/results?subaction=viewrecord&amp;id=L72176821&amp;from=export     http://dx.doi.org/10.1016/j.drugalcdep.2015.07.445</t>
  </si>
  <si>
    <t>S. Nolan, Department of Medicine, University of British Columbia, Vancouver, BC, Canada</t>
  </si>
  <si>
    <t>Aims: This study aims to (a) describe a cohort of HIV-infected people on antiretroviral therapy (ART) who use substances and (b) explore which substance use-related factors are associated with lack of virologic control. Methods: Participants were selected from the Boston ARCH cohort (i.e. HIV-infected adults with 12-month DSM-IV substance dependence or ever injection drug use) who were currently taking ART. Substance use predictors of interest included number of DSMIV alcohol and drug dependence criteria and past 30 day substance specific use. Associations with HIV virologic control (HIV viral load [HVL] &lt;200 vs &gt;200 copies/mL) were tested using logistic regression models. Multivariable analyses were adjusted for age, gender, homelessness and anxiety or depression. Results: Participants (n = 200) were median age 50 years, 67% male, 51% African American, 76% self-reported &gt;90% ART adherence, and 80% HVL &lt;200 copies/mL. In the past 30 days, 52% reported the use of alcohol in heavy amounts, 77% cigarettes, 45% marijuana, 27% cocaine, 16% heroin, and 14% illicit prescription opioids. In unadjusted analyses, both number of DSM-IV alcohol dependence criteria (past 12 months) (odds ratio [OR] = 1.18 for each additional criterion, 95% confidence interval [CI]: 1.03-1.34) and number of DSM-IV drug dependence criteria (OR = 1.27, 95% CI: 1.09-1.48), but not alcohol, tobacco, marijuana, cocaine, heroin, or illicit opioid use, were associated with a detectable HVL. After adjusting for covariates, only number of drug dependence criteria remained significant (adjusted OR= 1.21, 95% CI: 1.03-1.42). Conclusions: More than 3/4 of an addiction HIV cohort had HIV virologic control and &gt;90% ART adherence. Substance dependence criteria (drug dependence in particular), and not substance specific use, were associated with a lack of virologic control. This suggests that substance dependence criteria warrant particular clinical attention by HIV care providers.</t>
  </si>
  <si>
    <t>L72176821     2016-02-08 | RAYYAN-INCLUSION: {"Carolyn"=&gt;"Excluded"}</t>
  </si>
  <si>
    <t>10.1016/j.drugalcdep.2015.07.445</t>
  </si>
  <si>
    <t>alcohol;cannabis;cocaine;diamorphine;opiate;substance use;substance abuse;drug dependence;college;Human immunodeficiency virus;human;smoking;United States;African American;anxiety;tobacco;confidence interval;homelessness;male;gender;prescription;model;logistic regression analysis;alcoholism;risk;drug use;addiction;virus load;injection;adult;therapy;Substance-Related Disorders</t>
  </si>
  <si>
    <t>rayyan-388371604</t>
  </si>
  <si>
    <t>Opioid initiation and injection transition in rural northern New England: A mixed-methods approach</t>
  </si>
  <si>
    <t>Nolte, K. and Drew, A. L. and Friedmann, P. D. and Romo, E. and Kinney, L. M. and Stopka, T. J.</t>
  </si>
  <si>
    <t>https://www.embase.com/search/results?subaction=viewrecord&amp;id=L2007836403&amp;from=export     http://dx.doi.org/10.1016/j.drugalcdep.2020.108256</t>
  </si>
  <si>
    <t>K. Nolte, Department of Nursing, College of Health and Human Services, University of New Hampshire, Hewitt Hall, 4 Library Way, Durham, NH, United States</t>
  </si>
  <si>
    <t>Background: In rural northern New England, located in the northeastern United States, the overdose epidemic has accelerated with the introduction of fentanyl. Opioid initiation and transition to opioid injection have been studied in urban settings. Little is known about opioid initiation and transition to injection drug use in rural northern New England. Methods: This mixed-methods study characterized opioid use and drug injection in 11 rural counties in Massachusetts, Vermont, and New Hampshire between 2018 and 2019. People who use drugs completed audio computer-assisted self-interview surveys on substance use and risk behaviors (n = 589) and shared personal narratives through in-depth interviews (n = 22). The objective of the current study is to describe initiation of opioid use and drug injection in rural northern New England. Results: Median age of first injection was 22 years (interquartile range 18â€“28 years). Key themes from in-depth interviews that led to initiating drug injection included normalization of drug use in families and communities, experiencing trauma, and abrupt discontinuation of an opioid prescription. Other factors that led to a transition to injecting included lower cost, increased effect/ rush, greater availability of heroin/ fentanyl, and faster relief of withdrawal symptoms with injection. Conclusions: Trauma, normalization of drug use, over-prescribing of opioids, and abrupt discontinuation challenge people who use drugs in rural northern New England communities. Inadequate opioid tapering may increase transition to non-prescribed drug use. The extent and severity of traumatic experiences described highlights the importance of enhancing trauma-informed care in rural areas.</t>
  </si>
  <si>
    <t>L2007836403     2020-09-17     2020-10-08 | RAYYAN-INCLUSION: {"Carolyn"=&gt;"Excluded"}</t>
  </si>
  <si>
    <t>10.1016/j.drugalcdep.2020.108256</t>
  </si>
  <si>
    <t>buprenorphine;cocaine;diamorphine;fentanyl;methamphetamine;opiate;adult;article;cannabis smoking;cigarette smoking;clinical article;controlled study;coping behavior;custodial care;depression;divorce;drug dealing;dysphoria;family history;female;foster care;high risk behavior;homelessness;human;injection drug user;male;medical history;opiate addiction;personal experience;population exposure;prescription;priority journal;prisoner;rape;risk factor;rural area;sexual abuse;spontaneous abortion;suicide;United States;withdrawal syndrome;England;New England;Analgesics, Opioid</t>
  </si>
  <si>
    <t>rayyan-388371605</t>
  </si>
  <si>
    <t>Examining racial differences in community integration between black and white homeless veterans</t>
  </si>
  <si>
    <t>Novacek, D. M. and Wynn, J. K. and Gabrielian, S. and Glynn, S. M. and Hellemann, G. and Horan, W. P. and Kern, R. S. and Lee, J. and Marder, S. R. and Sugar, C. and Green, M. F.</t>
  </si>
  <si>
    <t>https://www.embase.com/search/results?subaction=viewrecord&amp;id=L2016350496&amp;from=export     http://dx.doi.org/10.1016/j.psychres.2021.114385</t>
  </si>
  <si>
    <t>D.M. Novacek, VA Greater Los Angeles Healthcare System, 11301 Wilshire Blvd., Building 210, Los Angeles, CA, United States</t>
  </si>
  <si>
    <t>Black Americans are overrepresented in Veteran and non-Veteran homeless populations. Community integration remains a problem for many Veterans after they obtain housing, and Black Veterans may encounter additional difficulties due to systemic racism. However, no prior study has specifically examined whether there are racial differences in community integration; similarly, no study has considered racial differences in psychosocial correlates of community integration in homeless Veterans. Knowledge of these factors could inform the development of culturally congruent rehabilitative interventions for Black Veterans. Semi-structured clinical interviews were administered to Black (N = 99) and White (N = 49) homeless Veterans to examine relations among psychiatric symptoms, motivation, and community integration domains (e.g., social integration, work productivity, and independent living). There were no significant racial differences in independent living or work productivity. Black Veterans had better social integration with family compared to White Veterans. In addition, psychiatric symptoms were more strongly correlated with social integration for Black than White Veterans. The association between motivation and work productivity was also stronger for Black Veterans. Recovery-oriented interventions could harness family connections and better target psychiatric symptoms to improve community integration for Black Veterans. Work productivity may improve from interventions aimed at enhancing motivation for Black Veterans.</t>
  </si>
  <si>
    <t>L2016350496     2022-01-11     2022-02-01 | RAYYAN-INCLUSION: {"Carolyn"=&gt;"Excluded"}</t>
  </si>
  <si>
    <t>10.1016/j.psychres.2021.114385</t>
  </si>
  <si>
    <t>adult;African American;agitation;anxiety;article;bipolar disorder;clinical assessment;community integration;controlled study;correlation coefficient;cross-sectional study;depression;European American;exploratory factor analysis;family interaction;female;Hispanic;homeless person;housing;human;independent living;integration;longitudinal study;major clinical study;major depression;male;mania;medical history;mental disease;motivation;posttraumatic stress disorder;productivity;psychosis;race difference;rehabilitation care;semi structured interview;social defeat;transcultural care;veteran;European Continental Ancestry Group;African Continental Ancestry Group</t>
  </si>
  <si>
    <t>rayyan-388371606</t>
  </si>
  <si>
    <t>The misuse, abuse and diversion of opioid replacement therapies among street abusers</t>
  </si>
  <si>
    <t>e54</t>
  </si>
  <si>
    <t>Novak, S. P. and Wenger, L. and Lorvick, J. and Kral, A.</t>
  </si>
  <si>
    <t>https://www.embase.com/search/results?subaction=viewrecord&amp;id=L71802055&amp;from=export     http://dx.doi.org/10.1016/j.drugalcdep.2014.09.517</t>
  </si>
  <si>
    <t>S.P. Novak, RTI International, Research Triangle Park, NC, United States</t>
  </si>
  <si>
    <t>Aims: Buprenorphine is a partial opiate agonist believed to offer significant treatment advantages over existing opioid replacement therapies (ORT), such as methadone. Community-based abuse liability studies are needed to complement clinical and laboratory data First, we estimate the overall prevalence of misuse (selftreatment) and abuse (euphoria), as well as diversion. We also examine the psychosocial characteristics and differences between methadone and buprenorphine. Methods: Targeted sampling was used to recruit recent (n = 706) persons who inject drugs (PWID), including those receiving some form of outpatient drug treatment (45%) in San Francisco, CA. Final sample matched previous studies in SF, including demographic (53% white, 79% male, 36% ages 30-44, 63% homeless) and behavioral (13% HIV+) characteristics. Results: Approximately 75% were candidates for ORT, based on heroin and/or prescription opioid (540/706) use. Over 30% of opioid addicts reported nonmedical (either euphoria or self-treatment) use of methadone, compared to 9% for buprenorphine. The prevalence of abuse was higher for methadone (75%) than buprenorphine (10%). Conversely, the prevalence for misuse (1-% of abuse) was higher among buprenorphine (90%) than methadone (25%). More outpatient clients reported being treated with methadone (50%) than buprenorphine (10%). Among those receiving outpatient treatment and prescribed methadone, approximately 50% abused their own medication compared to virtually none (&lt;1%) of those being treated with buprenorphine. The significant predictors of nonmedical use that differentiated between misuse versus abuse were being out-of-drug-treatment (AOR = 2.6, 95% CI = 1.2-5.7), cooccurring depression (AOR = 1.4, 95% CI = 1.2-2.5), PTSD (AOR = 1.6, 95% CI = 1.1-2.1), and high withdrawal severity history (AOR = 1.1, 95% CI = 1.01-1.3). There were few differences in the risk factor profiles between buprenorphine and methadone. Conclusions: There appears to be differences in abuse liability among street-level abusers, as well as a high rate of self-treatment using ORT.</t>
  </si>
  <si>
    <t>L71802055     2015-03-12 | RAYYAN-INCLUSION: {"Carolyn"=&gt;"Excluded"}</t>
  </si>
  <si>
    <t>10.1016/j.drugalcdep.2014.09.517</t>
  </si>
  <si>
    <t>buprenorphine;methadone;opiate;diamorphine;opiate agonist;opiate substitution treatment;college;drug dependence;abuse;human;prevalence;outpatient;drug therapy;self care;euphoria;United States;male;sampling;community;risk factor;prescription;laboratory;posttraumatic stress disorder;Human immunodeficiency virus;Analgesics, Opioid</t>
  </si>
  <si>
    <t>rayyan-388371602</t>
  </si>
  <si>
    <t>Subjective sleep complaints in patients attending a substance use disorder clinic</t>
  </si>
  <si>
    <t>45709</t>
  </si>
  <si>
    <t>Nkire, N. and Ekwegbalu, U. O. and Iro, C. and O'Connor, J.</t>
  </si>
  <si>
    <t>Drug Treatment Centre Board, Pearse St, Dublin 2. nnkire@yahoo.com</t>
  </si>
  <si>
    <t>This study evaluated subjective reports of sleep difficulties in patients attending a designated consultant in The Drug Treatment Centre Board (DTCB). 89 patients consented to participate representing a 51% response rate. Approximately 65% complained of sleep difficulties. All those who complained of sleep problems had multiple sleep difficulties. About 37% reported six month duration of complaints at time of assessment. There was a significant association between reports of sleep difficulties with homelessness (Pearson's X2 = 6.298, p &lt; 0.012), cigarette smoking (Pearson's X2 = 6.017, p &lt; 0.014) and day time sleep (Pearson's X2 = 3.920, p &lt; 0.048). Sleep problems are common amongst patients attending our opioid replacement treatment programme. The present study suggests measures to ensure a holistic management of complaints.</t>
  </si>
  <si>
    <t>Nkire, N     Ekwegbalu, U O     Iro, C     O'Connor, J     Journal Article     Ireland     Ir Med J. 2013 Jan;106(1):21-2. | RAYYAN-INCLUSION: {"Carolyn"=&gt;"Included"} | RAYYAN-LABELS: Sleep | USER-NOTES: {"Carolyn"=&gt;["Homelessness was twice as common in those reporting sleep difficulties (50%) versus\nno sleep difficulties (25%) (PearsonÃ¢\u0080\u0099s X2=6.298,p&lt; 0.012). "]}</t>
  </si>
  <si>
    <t>Adult;Chi-Square Distribution;Female;Humans;Ireland/epidemiology;Male;Opioid-Related Disorders/*complications;Risk Factors;Sleep Wake Disorders/*epidemiology/*etiology;Substance-Related Disorders;Sleep</t>
  </si>
  <si>
    <t>rayyan-388371607</t>
  </si>
  <si>
    <t>The hotelisation of the housing crisis: Experiences of family homelessness in Dublin hotels</t>
  </si>
  <si>
    <t>Geographical Journal</t>
  </si>
  <si>
    <t>00167398 (ISSN)</t>
  </si>
  <si>
    <t>313-324</t>
  </si>
  <si>
    <t>Nowicki, M. and Brickell, K. and Harris, E.</t>
  </si>
  <si>
    <t>https://www.scopus.com/inward/record.uri?eid=2-s2.0-85067404662&amp;doi=10.1111%2fgeoj.12307&amp;partnerID=40&amp;md5=43bb19759181c8ef9278eb2d48ae824e</t>
  </si>
  <si>
    <t>Department of Social Sciences, Oxford Brookes University, Oxford, United Kingdom     Department of Geography, Royal Holloway, University of London, Egham, United Kingdom     Department of Sociology, Goldsmiths University of London, London, United Kingdom</t>
  </si>
  <si>
    <t>At a time of acute housing crisis, hotels are increasingly being deployed to give temporary shelter to homeless families in wealthy cities. This paper explores the socio-political implications of the use of hotels for temporary accommodation, drawing on research conducted in Dublin. Specifically, we argue that the housing of homeless families in hotels exposes how they are made out of place in the city, even in the spaces allocated to house them. Hotels are spaces designed for the respite of others but, for homeless families, they conversely offer no relief and are even actively disruptive to their lives. The paper explores three ways in which hotels, presumed to provide restorative breaks from everyday routines, conversely act as points of rupture for homeless families. First, we consider how hotels are marketed as spaces where social reproductive work can be enjoyably put on hold. However, we argue that these perceived conveniences are experienced as disruptive for families forced to live in hotels for months, even years, at a time. Second, we explore the juxtaposition between the well-being and health benefits hotels are designed to offer guests and the devastating physical and mental health implications for homeless families living in hotels. Third, we compare how hotel management and marketing emphasise the importance of customer service as integral to a hotel's success, while simultaneously shaming and stigmatising homeless residents. The paper concludes by calling for greater attention to be paid to how hotels, normally considered sites of rest, become sites of rupture when used as temporary accommodation, exacerbating the stigmatisation and threats to well-being that homeless families suffer. The information, practices and views in this article are those of the author(s) and do not necessarily reflect the opinion of the Royal Geographical Society (with IBG). Â© 2019 Royal Geographical Society (with the Institute of British Geographers).</t>
  </si>
  <si>
    <t>Cited By :10     Export Date: 18 November 2022     CODEN: GGJOA     Correspondence Address: Nowicki, M.; Department of Social Sciences, United Kingdom; email: mnowicki@brookes.ac.uk | RAYYAN-INCLUSION: {"Carolyn"=&gt;"Included"} | RAYYAN-LABELS: SDOH - Housing Needs,Child and Adolescent Development</t>
  </si>
  <si>
    <t>10.1111/geoj.12307</t>
  </si>
  <si>
    <t>Dublin;homelessness;hotel;hotelisation;housing crisis;rupture;health impact;homeownership;hotel industry;housing market;housing provision;quality of life;Dublin [(CTY) Leinster];Ireland;Leinster</t>
  </si>
  <si>
    <t>rayyan-388371610</t>
  </si>
  <si>
    <t>Home as a Base for a Well-Lived Life: Comparing the Capabilities of Homeless Service Users in Housing First and the Staircase of Transition in Europe</t>
  </si>
  <si>
    <t>Housing, Theory &amp; Society</t>
  </si>
  <si>
    <t>14036096</t>
  </si>
  <si>
    <t>343-364</t>
  </si>
  <si>
    <t>O' Shaughnessy, Branagh and Manning, Rachel M. and Greenwood, Ronni Michelle and Vargas-Moniz, Maria and LoubiÃ¨re, Sandrine and Spinnewijn, Freek and Gaboardi, Marta and Wolf, Judith R. and Bokszczanin, Anna and Bernad, Roberto and Blid, Mats and Ornelas, Jose and The, Home- E. U. Consortium Study Group</t>
  </si>
  <si>
    <t>https://ucd.idm.oclc.org/login?url=https://search.ebscohost.com/login.aspx?direct=true&amp;db=a9h&amp;AN=150497569&amp;site=ehost-live&amp;scope=site</t>
  </si>
  <si>
    <t>Nussbaum's Central Capabilities refer to the elements of a well-lived life, and many adults who experience homelessness are deprived of these capabilities. The study aim was to investigate whether service users experience different homeless services as affording or constraining capabilities. We conducted semi-structured interviews with homeless service users (n = 77) in Housing First (HF) and staircase services (SS) in eight European countries. We used thematic analysis to identify three themes: autonomy and dependency, the relational impact of living arrangements, and community interaction and stigma. While SS participants were able to address their bodily integrity and health, their higher-order capabilities were constrained by their homeless situations. HF participants described home as a base from which they could enact a wide range of capabilities indicative of a well-lived life. We conclude that housing-led service models with appropriate supports are key to affording service users' capabilities. Practical and policy implications are discussed. [ABSTRACT FROM AUTHOR]     Copyright of Housing, Theory &amp; Society is the property of Routledge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</si>
  <si>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 Shaughnessy, Branagh 1; Email Address: branaghros@gmail.com Manning, Rachel M. 1 Greenwood, Ronni Michelle 1 Vargas-Moniz, Maria 2 LoubiÃ¨re, Sandrine 3 Spinnewijn, Freek 4 Gaboardi, Marta 5 Wolf, Judith R. 6 Bokszczanin, Anna 7 Bernad, Roberto 8 Blid, Mats 9 Ornelas, Jose 2 The HOME-EU Consortium Study Group 1; Affiliation: 1: Department of Psychology, University of Limerick, Limerick, Ireland 2: APPsyCI â€“ Applied Psychology Research Center Capabilities and Inclusion, ISPA-Instituto UniversitÃ¡rio, Lisbon, Portugal 3: Department of Research and Innovation, Support Unit for Clinical Research and Economic Evaluation, Assistance Publiqueâ€“HÃ´pitaux De Marseille, Marseille, France 4: European Federation of National Organisations Working with the Homeless (FEANTSA), Brussels, Belgium 5: Department of Developmental and Social Psychology, University of Padova, Padova, Italy 6: Impuls - Netherlands Center for Social Care Research, Radboud University Medical Center, Radboud Institute for Health Sciences, Nijmegen, The Netherlands 7: Institute of Psychology, Opole University, Opole, Poland 8: Rais FundaciÃ³n, Madrid, Spain 9: Mid Sweden University, Ã–stersund, Sweden; Source Info: Jun2021, Vol. 38 Issue 3, p343; Subject Term: HOMELESSNESS; Subject Term: HOUSING; Subject Term: STAIRCASES; Subject Term: QUALITY of service; Subject Term: ADULTS; Subject Term: THEMATIC analysis; Subject Term: INTEGRITY; Subject Term: EUROPE; Author-Supplied Keyword: Capabilities approach; Author-Supplied Keyword: Europe; Author-Supplied Keyword: homelessness; Author-Supplied Keyword: Housing First; Author-Supplied Keyword: ontological security; NAICS/Industry Codes: 624229 Other Community Housing Services; Number of Pages: 22p; Document Type: Article | RAYYAN-INCLUSION: {"Carolyn"=&gt;"Included"} | RAYYAN-LABELS: SDOH - stigma,SDOH - Housing Needs | USER-NOTES: {"Carolyn"=&gt;["a bit tricky how to categorize. "]}</t>
  </si>
  <si>
    <t>10.1080/14036096.2020.1762725</t>
  </si>
  <si>
    <t>HOMELESSNESS;HOUSING;STAIRCASES;QUALITY of service;ADULTS;THEMATIC analysis;INTEGRITY;EUROPE;Capabilities approach;Housing First;ontological security;Europe</t>
  </si>
  <si>
    <t>rayyan-388371613</t>
  </si>
  <si>
    <t>Emergency department utilisation by homeless children in Dublin, Ireland</t>
  </si>
  <si>
    <t>A246</t>
  </si>
  <si>
    <t>O'Brien, N. and Joyce, B. and Bedford, H. and Quinn, N.</t>
  </si>
  <si>
    <t>https://www.embase.com/search/results?subaction=viewrecord&amp;id=L636341539&amp;from=export     http://dx.doi.org/10.1136/archdischild-2021-rcpch.428</t>
  </si>
  <si>
    <t>N. O'Brien, Department of Paediatric Emergency Medicine, Children's Health Ireland at Temple Street</t>
  </si>
  <si>
    <t>Background Families represent the fastest growing homeless population in Europe. From 2014-2021, a 165% increase was observed in families accessing emergency homeless accommodation in Ireland, causing a 211% increase in child homelessness. In March 2021, there were 913 homeless families in Ireland, with children (n=2,326) accounting for 28% of homeless people. Over-represented vulnerable groups include Irish Travellers, the Roma, and international protection applicants. Homeless populations are more likely to use emergency departments (EDs) rather than primary care, with higher admission rates and durations. Most literature pertains to lone adult homelessness. Objectives To compare emergency presentations between homeless and non-homeless children, to investigate differences in demographics, vaccination, service usage, medical acuity, diagnoses and outcomes. Methods We performed a retrospective review of homeless children attending a tertiary paediatric emergency department in Dublin, Ireland, from 01/01/2017 - 31/12/2020. Homelessness was defined as those with addresses of no fixed abode, government homeless accommodation, direct provision, women's refuges, drug rehabilitation centres, children's residential homes, and prison. Those who provided residential addresses but were functionally homeless were also included. Comparison was made with non-homeless children attending in 2019. Data was extracted from electronic healthcare records, and analysed using SPSS. Hospital ethical approval was obtained. Results From 01/01/2017-31/12/2020, 3,138 homeless children presented, representing 1.6% of total attendances. Compared to non-homeless (n=1,500), homeless children were younger (29 vs 60 months, p&lt;0.001; proportion â‰¤12 months: 25.7% vs 16.3%, p&lt;0.001). Homeless children were less likely to have Irish ethnicity (37.4% vs 74.6%, p&lt;0.001), or have been born in Ireland (82.3% versus 96.2%, p&lt;0.001). Ethnicity varied between homeless and non-homeless (White Irish: 34.5% vs 73.7%; Irish Traveller: 3% vs 0.8%; Roma: 22.5% vs 2.4%; Black: 21.1% vs 4.2%; Asian: 8.6% vs 8.8%; White European 5.9% vs 9%; p&lt;0.001). Homeless children were more likely to re-present (15.9% vs 10.5%, p&lt;0.001), use ambulances (13.2% vs 6.7%, p&lt;0.001), and have â‰¥4 ED attendances in 6 months (9.7% versus 5.4%, p&lt;0.001), while being less likely to have registered GPs (89.7% versus 95.8%, p&lt;0.001). Compared to non-homeless, homeless children were overrepresented in lower triage categories (4: 48.5% vs 41.5%; 5: 2% vs 0.8%; p&lt;0.001), ED discharges (93.6% vs 91.1%, p=0.002), and leaving prior to assessment (5% vs 3.7%, p=0.046), while having longer admissions (median duration: 3 vs 2 days, p=0.001). Vaccination status varied between homeless and non-homeless children (complete: 73.6% vs 81.9%; incomplete 18.5% vs 13.7%; unvaccinated: 3% vs 0.9%, p&lt;0.001). There were no differences in gender or past medical history. Conclusions Although homeless children were less likely to have Irish ethnicity, 82.3% had been born in Ireland, with over-representation of Irish Traveller, Roma and black ethnicities, which compares with national data. Homeless children were less likely to have GPs, and be fully vaccinated. They had increased use of emergency services despite having lower triage categories, higher discharge rates, and no differences in past medical history. Vulnerable groups remain over-represented in the Irish paediatric homeless population. As with adults, paediatric homeless populations rely heavily on emergency services, being less likely to engage with primary healthcare.</t>
  </si>
  <si>
    <t>L636341539     2021-11-02 | RAYYAN-INCLUSION: {"Carolyn"=&gt;"Excluded"} | RAYYAN-LABELS: Conference Abstract,Health care - Use (ED) | RAYYAN-EXCLUSION-REASONS: Data included in other studies</t>
  </si>
  <si>
    <t>10.1136/archdischild-2021-rcpch.428</t>
  </si>
  <si>
    <t>adult;ambulance;child;conference abstract;correctional facility;data analysis software;demography;emergency health service;emergency ward;ethnicity;female;gender;government;homeless person;homeless youth;human;Ireland;major clinical study;male;medical history;outcome assessment;primary health care;rehabilitation center;residential home;retrospective study;Romani (people);travel;vaccination;Only Child;Child;Emergency Service, Hospital;Emergencies</t>
  </si>
  <si>
    <t>rayyan-388371616</t>
  </si>
  <si>
    <t>The impact of COVID-19 on health care professionals who are exposed to drug-related deaths while supporting clients experiencing addiction</t>
  </si>
  <si>
    <t>0740-5472 (Print)     0740-5472</t>
  </si>
  <si>
    <t>108720</t>
  </si>
  <si>
    <t>O'Callaghan, D. and Lambert, S.</t>
  </si>
  <si>
    <t>School of Applied Psychology, University College Cork, North Mall, Cork Enterprise Centre, Cork, Ireland. Electronic address: daniel.ocallaghan@ucc.ie.     School of Applied Psychology, University College Cork, North Mall, Cork Enterprise Centre, Cork, Ireland. Electronic address: sharon.lambert@ucc.ie.</t>
  </si>
  <si>
    <t>INTRODUCTION: This paper explores the impact of the COVID-19 pandemic on health care professionals who support clients experiencing addiction. During the pandemic, addiction support became more challenging, as existing health care models had changed or been completely abolished. Clients continued to engage with social, justice, and health services in limited capacities, connecting with general practitioners, key workers, homelessness support workers, and other service providers. This marginalized population was among the most high-risk groups for adverse health outcomes during the pandemic and understanding the associated implications for practitioner well-being is crucial. METHODS: Fifteen health care professionals who work with active addiction in homelessness, public health, addiction, emergency medicine, and other areas participated in individual semi-structured interviews. Data analyses utilized reflexive thematic analysis. RESULTS: Four core themes emerged from the analysis: (i) Shift in Priority, (ii) Being Left Behind, (iii) Managing a Death, and (iv) Anxious Environment. Within each core theme, associated subthemes provide further context. The COVID-19 pandemic had a significant impact on the well-being of clinicians who work with people who use drugs, fostering a more anxious environment and compounding what can already be a high-stress occupation. Participants exhibited high levels of concern for the well-being of clients, and uncertainty permeated throughout conversations. Furthermore, staff expressed concern for their own well-being in the long term due to the inability to process adverse events, such as a service user's death, due to the chaotic nature of the pandemic. CONCLUSIONS: This paper highlights some areas of concern to address for future service delivery and presents opportunities to future-proof services as the world moves toward hybrid models of working. The inflexibility of service provision during the pandemic and the digital divide due to public health measures pushed marginalized groups further into the margins, with significant implications for practitioner occupational well-being due to feelings of anxiety, powerlessness, and concern for mortality of clients. This study collects a broad scope of experiences across disciplines in health care and demonstrates how professionals navigated unprecedented circumstances.</t>
  </si>
  <si>
    <t>1873-6483     O'Callaghan, Daniel     Lambert, Sharon     Journal Article     United States     J Subst Abuse Treat. 2022 Jul;138:108720. doi: 10.1016/j.jsat.2022.108720. Epub 2022 Jan 22. | RAYYAN-INCLUSION: {"Carolyn"=&gt;"Excluded"} | RAYYAN-EXCLUSION-REASONS: wrong population (HCP)</t>
  </si>
  <si>
    <t>10.1016/j.jsat.2022.108720</t>
  </si>
  <si>
    <t>*covid-19;Health Personnel;*Homeless Persons;Humans;Pandemics;Pharmaceutical Preparations;Addiction;Covid-19;Drug-related death;Marginalized populations;Overdose;Patient mortality;Staff wellbeing;Treatment, the authors wish to confirm that the publication has been approved by;all co-authors, there are no conflicts of interest to report, and this paper is;not under consideration for publication elsewhere. The study was approved by the;University ethics committee and ethical guidelines were adhered to. The work is;original, and no copyright has been breached by the inclusion of any content;drawn from another source.</t>
  </si>
  <si>
    <t>rayyan-388371612</t>
  </si>
  <si>
    <t>Health, perceived quality of life and health services use among homeless illicit drug users</t>
  </si>
  <si>
    <t>139-145</t>
  </si>
  <si>
    <t>O'Brien, K. K. and Schuttke, A. and Alhakeem, A. and Donnelly-Swifta, E. and Keogh, C. and O'Carroll, A. and O'Sullivan, K. and Galvin, R. and Fahey, T.</t>
  </si>
  <si>
    <t>Royal Coll Surgeons Ireland, Dept Gen Practice, HRB Ctr Primary Care Res, Dublin 2, Ireland     Trinity Coll Dublin, Sch Med, Dublin 2, Ireland     Royal Coll Surgeons Ireland, Sch Med, Dublin 2, Ireland     Safetynet, Dublin 2, Ireland</t>
  </si>
  <si>
    <t>Introduction: Drug misuse has been identified as a significant problem in homeless populations. This study examines aspects of physical and mental health, perceived quality of life and health service use among homeless illicit drug users and compares these to non-drug users. Methods: Participants were recruited through health clinics across Dublin. A questionnaire assessed participants' drug use, health and well-being, health behaviours and use of health services. Descriptive statistics are presented for the entire cohort and drug users separately. Logistic regression analysis was used to examine the relationship between drug use and (i) multimorbidity, (ii) anxiety and/or depression, (iii) perceived quality of life and (iv) use of health services. Results: Of 105 participants recruited, 35 (33%) were current drug users. Current and previous drug users were significantly more likely to have multimorbidity than those who had never taken drugs (OR 4.86, 95% CI 1.00-23.66). There was no significant difference between drug users and non-drug users in the prevalence of anxiety and/or depression. Drug users were five times more likely than non-drug users to have a low perceived quality of life (OR 5.2,95% Cl 1.7-16.0). Health service utilization was high, although some services were used less by drug users (e.g., dentist and psychiatric outpatient services) while others were used more often (e.g., phoneline services and day care centres). Conclusion: This study highlights the high levels of drug use in this population and the negative impact of drug use on health and perceived quality of life of a homeless population in Dublin. (C) 2015 Elsevier Ireland Ltd. All rights reserved.</t>
  </si>
  <si>
    <t>Times Cited in Web of Science Core Collection: 14 Total Times Cited: 14 Cited Reference Count: 48 | RAYYAN-INCLUSION: {"Carolyn"=&gt;"Included"}</t>
  </si>
  <si>
    <t>10.1016/j.drugalcdep.2015.06.033</t>
  </si>
  <si>
    <t>Homeless;Drug user;Mental health;Perceived quality of life;Health service use;SUBSTANCE USE;CARE;ALCOHOL;DETERMINANTS;PREVALENCE;DEPRESSION;DISORDERS;BARRIERS;CONTEXT;PEOPLE;Quality of Life</t>
  </si>
  <si>
    <t>rayyan-388371617</t>
  </si>
  <si>
    <t>Harm reduction in the time of COVID-19: Case study of homelessness and drug use in Dublin, Ireland</t>
  </si>
  <si>
    <t>102966</t>
  </si>
  <si>
    <t>O'Carroll, A. and Duffin, T. and Collins, J.</t>
  </si>
  <si>
    <t>COVID-19 Clinical Lead for Homelessness in Dublin, Grangegorman Upper, Arran Quay, Dublin, Ireland.     CEO of Ana Liffey Drug Project, 48 Middle Abbey St, North City, Dublin 1, D01 TY74, Ireland. Electronic address: tony.duffin@aldp.ie.     Director of Academic Engagement, the Global Initiative Against Transnational Organized Crime, Schwarzenbergplatz 1, 1010 Vienna, Austria. Electronic address: john.collins@globalinitiative.net.</t>
  </si>
  <si>
    <t>Dublin appears to have performed very well as compared to various scenarios for COVID-19 mortality amongst homeless and drug using populations. The experience, if borne out by further research, provides important lessons for policy discussions on the pandemic, as well as broader lessons about pragmatic responses to these key client groups irrespective of COVID-19. The overarching lesson seems that when government policy is well coordinated and underpinned by a science-driven and fundamentally pragmatic approach, morbidity and mortality can be reduced. Within this, the importance of strategic clarity and delivery, housing, lowered thresholds to methadone provision, Benzodiazepine (BZD) provision and Naloxone availability were key determinants of policy success. Further, this paper argues that the rapid collapse in policy barriers to these interventions that COVID-19 produced should be secured and protected while further research is conducted.</t>
  </si>
  <si>
    <t>1873-4758     O'Carroll, Austin     Duffin, Tony     Collins, John     Journal Article     Netherlands     Int J Drug Policy. 2021 Jan;87:102966. doi: 10.1016/j.drugpo.2020.102966. Epub 2020 Nov 7. | RAYYAN-INCLUSION: {"Carolyn"=&gt;"Included"} | RAYYAN-LABELS: Health care - Quality (Addiction)</t>
  </si>
  <si>
    <t>10.1016/j.drugpo.2020.102966</t>
  </si>
  <si>
    <t>Benzodiazepines/administration &amp; dosage;COVID-19/*epidemiology/mortality;*Harm Reduction;Health Policy;Homeless Persons/*statistics &amp; numerical data;Housing;Humans;Ireland/epidemiology;Methadone/administration &amp; dosage;Naloxone/administration &amp; dosage;Substance-Related Disorders/*epidemiology;Ireland</t>
  </si>
  <si>
    <t>rayyan-388371618</t>
  </si>
  <si>
    <t>A review of a GP registrar-run mobile health clinic for homeless people</t>
  </si>
  <si>
    <t>541-546</t>
  </si>
  <si>
    <t>O'Carroll, A. and Irving, N. and O'Neill, J. and Flanagan, E.</t>
  </si>
  <si>
    <t>North Dublin City GP Training Programme, Dublin 7, Ireland.     TCD/HSE Specialist Training Programme in General Practice, Dublin 24, Ireland.</t>
  </si>
  <si>
    <t>BACKGROUND: Homeless people have excessively high morbidity and mortality rates, yet they face barriers accessing primary care. A mobile health clinic, staffed by GP registrars, was developed to provide services to homeless people, particularly rough sleepers and sex workers. AIM: The aims were to improve access to primary care and to challenge the stereotypes and prejudices of GP registrars through direct contact with homeless people. DESIGN AND SETTING: This was a qualitative study; questionnaires were completed on the mobile health clinic and two focus groups were conducted. METHODS: All service users were asked to complete a questionnaire over a 3Â month period. Two focus groups were conducted with 6 and 14 GP registrars who had worked on the bus. RESULTS: There was an 80% response rate (116 of 145). Fifty-two percent had no Medical Card meaning that they had no way to access the free primary care to which they are entitled. Had the clinic not been available, over half would not have sought further treatment and 16% would have gone to an Emergency Department. Ninety-one percent of users rated the service 10/10. The focus groups found that GP registrars who worked on the mobile health clinic had decreased negative stereotypes, increased empathy, and more knowledge of homeless issues. Furthermore, they intended to ensure that homeless people will not face discrimination in their future practice. CONCLUSION: A GP Registrar-run Mobile Health Clinic achieved its aims of improving access to primary care for rough sleepers and sex workers, and challenging stereotypes of GP Registrars.</t>
  </si>
  <si>
    <t>1863-4362     O'Carroll, A     Irving, N     O'Neill, J     Flanagan, E     Journal Article     Review     Ireland     Ir J Med Sci. 2017 Aug;186(3):541-546. doi: 10.1007/s11845-016-1527-2. Epub 2016 Nov 24. | RAYYAN-INCLUSION: {"Carolyn"=&gt;"Included"} | RAYYAN-LABELS: Health care - Access,Health care - Quality</t>
  </si>
  <si>
    <t>10.1007/s11845-016-1527-2</t>
  </si>
  <si>
    <t>Ambulatory Care Facilities/*standards;Female;Homeless Persons/*psychology;Humans;Male;Prejudice;Qualitative Research;Telemedicine/*standards;Homeless persons;Mobile health units;Models;Primary health care;Stereotyping;P-Glycoprotein</t>
  </si>
  <si>
    <t>rayyan-388371620</t>
  </si>
  <si>
    <t>Doctor-patient interactions that exclude patients experiencing homelessness from health services: an ethnographic exploration</t>
  </si>
  <si>
    <t>O'Carroll, A. and Wainwright, D.</t>
  </si>
  <si>
    <t>Programme Director, North Dublin City General Practice Training Programme, Catherine McAuley Centre, Dublin, Republic of Ireland aocarroll@mountjoymed.ie.     Doctoral Graduate, University of Bath, Department for Health, Bath, UK.     GP, Grangegorman Primary Care Centre, Dublin, Republic of Ireland.     Senior Lecturer, University of Bath, Department for Health, Bath, UK.</t>
  </si>
  <si>
    <t>BACKGROUND: People experiencing homelessness have poor health indices and poor access to health care. Their health service utilisation (HSU) is typified by: late illness presentations; poor attendance rates at appointments; low usage of primary care services and outpatient departments; and high utilisation of emergency departments and inpatient services. Why people experiencing homelessness have these particular HSU patterns is poorly understood. AIM: This research sought to explore barriers to health service usage for people experiencing homelessness. DESIGN &amp; SETTING: The authors conducted critical realist ethnography over 13 months in Dublin with people experiencing homelessness at four purposively chosen sites (a food hall, a drop-in centre, an emergency department, and an outreach service for rough sleepers). METHOD: Ethnographic research was supplemented with focus groups of hospital doctors and people experiencing homelessness, and with 50 semi-structured interviews with people experiencing homelessness. The epistemological framework was critical realism. RESULTS: One of the factors identified in the research as contributing to the HSU pattern of people experiencing homelessness was recurrent interactions between health professionals and patients, whereby patients were either excluded or discouraged from attending health services, or self-excluded themselves from services. These interactions were described as 'conversations of exclusion'. Four such conversations were described: 'the benzodiazepine conversation'; 'the mistrustful conversation'; 'the blaming conversation'; and 'the assertive conversation'. CONCLUSION: There are certain recurrent interactions between people experiencing homelessness and doctors that result in the exclusion of people experiencing homelessness from health services.</t>
  </si>
  <si>
    <t>2398-3795     O'Carroll, Austin     Orcid: 0000-0003-3936-5042     Wainwright, David     Journal Article     England     BJGP Open. 2021 Jun 30;5(3):BJGPO.2021.0031. doi: 10.3399/BJGPO.2021.0031. Print 2021 Jun. | RAYYAN-INCLUSION: {"Carolyn"=&gt;"Included"} | RAYYAN-LABELS: Health care - Quality</t>
  </si>
  <si>
    <t>10.3399/bjgpo.2021.0031</t>
  </si>
  <si>
    <t>accessibility of health service;anthropology, cultural;health services;homeless persons</t>
  </si>
  <si>
    <t>rayyan-388371619</t>
  </si>
  <si>
    <t>Making sense of street chaos: an ethnographic exploration of homeless people's health service utilization</t>
  </si>
  <si>
    <t>Int J Equity Health</t>
  </si>
  <si>
    <t>1475-9276</t>
  </si>
  <si>
    <t>113</t>
  </si>
  <si>
    <t>North Dublin City GP Training Scheme, Dublin 7, Ireland. aocarroll@mountjoymed.ie.     University of Bath, Dublin 7, Ireland.</t>
  </si>
  <si>
    <t>BACKGROUND: Homeless people have poor health and mortality indices. Despite this they make poor usage of health services. This study sought to understand why they use health services differently from the domiciled population. METHODS: Ethnographic observations were conducted at several homeless services, in Dublin. This was supplemented with 47 semi-structured interviews with homeless people and two focus groups of homeless people and hospital doctors. A critical-realist approach was adopted for interpretation of the data. RESULTS: Homeless people tended to present late in their illness; default early from treatment; have low usage of primary-care, preventative and outpatient services; have high usage of Emergency and Inpatient services; and poor compliance with medication. They tended to avoid psychiatric services. A number of external barriers were identified. These were classified as physical (distance) administrative (application process for medical care; appointments; queues; the management of addiction in hospital; rules of service; and information providing processes); and attitudinal (stigma; differing attitudes as to appropriate use of services. A new form of barrier, Conversations of Exclusion was identified and described. Internalised barriers were identified which were in nature, either cognitive (fatalistic, denial, deferral to future, presumption of poor treatment or discrimination, self blame and survival cognitions) or emotional (fear; embarrassment, hopelessness and poor self-esteem). Generative mechanisms for these factors were identified which either affected participants prior to homelessness (marginalization causing hopelessness, familial dysfunction, substance misuse, fear of authority, illiteracy; mental health; and poor English) or after becoming homeless (homelessness; ubiquity of premature death; substance misuse; prioritization of survival over health; threat of violence; chaotic nature of homelessness; negative experiences of authority; and stigma. CONCLUSIONS: An explanatory critical realist model integrating the identified generative mechanisms, external and internalised barriers was developed to explain why the Health service Utilization of homeless people differs from the domiciled populations. This new model has implications for health service policy makers and providers in how they design and deliver accessible health services to homeless people.</t>
  </si>
  <si>
    <t>1475-9276     O'Carroll, Austin     Orcid: 0000-0003-3936-5042     Wainwright, David     Journal Article     Research Support, Non-U.S. Gov't     England     Int J Equity Health. 2019 Jul 23;18(1):113. doi: 10.1186/s12939-019-1002-6. | RAYYAN-INCLUSION: {"Carolyn"=&gt;"Included"} | RAYYAN-LABELS: Health care - Use</t>
  </si>
  <si>
    <t>10.1186/s12939-019-1002-6</t>
  </si>
  <si>
    <t>Adult;*Attitude to Health;Female;Focus Groups;Health Services Accessibility/statistics &amp; numerical data;Homeless Persons/*psychology/statistics &amp; numerical data;Humans;Ireland;Male;Mental Disorders/psychology;Mental Health/statistics &amp; numerical data;Primary Health Care/*organization &amp; administration;*Self Concept;Social Support;Surveys and Questionnaires;Vulnerable Populations/*psychology;Health Services;Health Services Needs and Demand</t>
  </si>
  <si>
    <t>rayyan-388371621</t>
  </si>
  <si>
    <t>Cross-sectional study of the characteristics, healthcare usage, morbidity and mortality of injecting drug users attending an inner city emergency department</t>
  </si>
  <si>
    <t>Emerg Med J</t>
  </si>
  <si>
    <t>1472-0205</t>
  </si>
  <si>
    <t>625-9</t>
  </si>
  <si>
    <t>O'Connor, G. and McGinty, T. and Yeung, S. J. and O'Shea, D. and Macken, A. and Brazil, E. and Mallon, P.</t>
  </si>
  <si>
    <t>Department of Emergency Medicine, Mater Misericordiae University Hospital, Dublin, Ireland HIV Molecular Research Group, School of Medicine and Medical Science, University College Dublin, Dublin, Ireland.     Department of Infectious Diseases, Mater Misericordiae University Hospital, Dublin, Ireland.     Department of Emergency Medicine, Mater Misericordiae University Hospital, Dublin, Ireland Department of Infectious Diseases, Mater Misericordiae University Hospital, Dublin, Ireland.     HIV Molecular Research Group, School of Medicine and Medical Science, University College Dublin, Dublin, Ireland.     Department of Emergency Medicine, Mater Misericordiae University Hospital, Dublin, Ireland.     HIV Molecular Research Group, School of Medicine and Medical Science, University College Dublin, Dublin, Ireland Department of Infectious Diseases, Mater Misericordiae University Hospital, Dublin, Ireland.</t>
  </si>
  <si>
    <t>BACKGROUND: The affliction of injecting drug use (IDU) has resulted in the emergence of a subgroup of people with a unique set of medical issues. We aimed to describe the emergency department (ED) presentations of IDUs. METHODS: In a prospective observational study over a 3-month period, we identified characteristics of patients with a history of active IDU presenting to the ED. RESULTS: From 1 January 2010 to 31 March 2010, 146 patients with a history of IDU were identified. These contributed to 222 acute presentations to the ED. Baseline characteristics revealed that patients were predominantly male, of Irish nationality, with high levels of homelessness, unemployment and lack of stable family or intimate partner relationships. 45% of presentations occurred as a result of infection (95% CI 38.5% to 51.5%). Trauma, pure toxicological issues, thromboembolic phenomena and psychiatric issues comprised the other common acute diagnoses. The burden of comorbid medical illness was substantial with high rates of hepatitis C infection (74%) and HIV infection (13.8%). Healthcare utilisation indices for this cohort are extreme on multiple measures. We found an ED attendance rate of 445 per 100 patient-years, an admission rate of 68.8 per 100 patient-years and mortality rate of 4.86 per 100 patient-years. CONCLUSIONS: Our study characterises the emergency presentations of active IDUs. We describe considerable acute and chronic medical consequences and high healthcare utilisation associated with IDU. This study is of particular relevance to any institution that provides acute medical care to this group of patients.</t>
  </si>
  <si>
    <t>1472-0213     O'Connor, Gerard     McGinty, Tara     Yeung, Sarah Jane     O'Shea, Daire     Macken, Alan     Brazil, Eamon     Mallon, Patrick     Journal Article     Observational Study     England     Emerg Med J. 2014 Aug;31(8):625-9. doi: 10.1136/emermed-2012-201934. Epub 2013 Apr 27. | RAYYAN-INCLUSION: {"Carolyn"=&gt;"Included"} | RAYYAN-LABELS: Health care - Use (Opioid)</t>
  </si>
  <si>
    <t>10.1136/emermed-2012-201934</t>
  </si>
  <si>
    <t>Acute Disease;Adult;Chronic Disease;Comorbidity;Cross-Sectional Studies;Emergency Service, Hospital/*statistics &amp; numerical data;Female;Hospitals, Urban/statistics &amp; numerical data;Humans;Male;Middle Aged;Patient Admission/statistics &amp; numerical data;Prospective Studies;*Substance Abuse, Intravenous/complications/mortality;drug abuse;infectious diseases;mental health, drug abuse;respiratory, pneumonia/infections;toxicology;Emergency Service, Hospital;Emergencies;Cesarean Section</t>
  </si>
  <si>
    <t>rayyan-388371623</t>
  </si>
  <si>
    <t>Student placement detox unit, Dublin Simon community</t>
  </si>
  <si>
    <t>S453</t>
  </si>
  <si>
    <t>O'Donnell, C. F. and Fleming, M.</t>
  </si>
  <si>
    <t>https://www.embase.com/search/results?subaction=viewrecord&amp;id=L71331293&amp;from=export     http://dx.doi.org/10.1007/s11845-012-0861-2</t>
  </si>
  <si>
    <t>C.F. O'Donnell, UCD School of Medicine and Medical Sciences, University College Dublin, Belfield, Dublin, Ireland</t>
  </si>
  <si>
    <t>Dublin Simon Community Alcohol Detox Unit is an 11-bed residential unit. The low threshold service, targeted specifically at the homeless or those at risk of homelessness, provides a 21-day medical detoxification, supervised by visiting GPs and staffed 24 h a day by nursing staff. The programme includes self development groups and key-working sessions, which focus on alcohol use, move-on options and the achievement of your set goals and targets. My role in the unit was to support service users in a befriending role, providing an opportunity for residents to discuss their immediate and on-going needs. I assisted staff with the service users overall care, and with administrative tasks and reception duties on the unit. I assisted nursing staff in the admission of new service users. I contributed to daily communication and interaction with service users through informal chats. I co-facilitated the service user morning focus groups with volunteers and attended groups with key-workers and nurses. My experience on the unit was an eye-opener. Hearing the service users' stories and the witnessing the difficulties faced by the unit in finding suitable move-on options, highlighted for me the problems in a system frequently overlooked and misunderstood by medical professionals. The service users, I was fortunate enough to meet, made me realise there is always a complex history behind a person who is homeless; and that it is important in my future career to look past the exterior and remember these are vulnerable people who we must not ignore.</t>
  </si>
  <si>
    <t>L71331293     2014-02-25 | RAYYAN-INCLUSION: {"Carolyn"=&gt;"Excluded"}</t>
  </si>
  <si>
    <t>10.1007/s11845-012-0861-2</t>
  </si>
  <si>
    <t>lapretolimod;isoprenaline;alcohol;human;student;summer;community;medicine;school;awards and prizes;nursing staff;interpersonal communication;alcohol consumption;information processing;homelessness;risk;detoxification;vulnerable population;achievement;hearing;volunteer;worker;nurse;eye</t>
  </si>
  <si>
    <t>rayyan-388371622</t>
  </si>
  <si>
    <t>Homeless patients' experiences in hospital</t>
  </si>
  <si>
    <t>S211</t>
  </si>
  <si>
    <t>O'Doherty, L. and Ni Cheallaigh, C.</t>
  </si>
  <si>
    <t>https://www.embase.com/search/results?subaction=viewrecord&amp;id=L617743761&amp;from=export     http://dx.doi.org/10.1007/s11845-017-1629-5</t>
  </si>
  <si>
    <t>L. O'Doherty, St. James' Hospital Dublin, Dublin, Ireland</t>
  </si>
  <si>
    <t>Introduction: Homeless people represent 10% of medical inpatients in St James's Hospital (SJH) in Dublin. Homeless people often report negative experi-ences in hospitals. 40% of homeless ED attenders leave before being assessed by the ED staff, compared to only 15% of housed individuals. We sought to describe the characteristics of homeless patients and their experiences of community and hospital staff and services. Methods: Ethical approval was obtained and informed consent was sought verbally from all patients. Patients included in the study were interviewed about their time spent in hospital, life experiences leading up to admission and access to health services. Patients were asked what they would change and what they would like to see happen in hospital. A questionnaire with both open and closed questions was used. Permission was given for the interviews to be recorded. Results: 10 patients were interviewed. 6 were male, 4 were female. 8/10 were cur-rently injecting drugs. All patients reported difficulties with waiting for methadone or chlordiazepoxide while in ED. 8/10 patients reported difficulties obtaining clean clothes while an inpatient. 5/10 reported feeling that they were treated differently to other patients. Patient suggestions included provision of free televisions and improved management of drug/alcohol withdrawals. Conclusions: Homeless patients make up a significant proportion of presentations to the emergency department in St James Hospital and indeed of the overall inpatient population. These patients frequently have adverse experiences of care. With this study we highlight the voices of the patients, let them have their say on how they find being in hospital and what they would like to see changed in the future.</t>
  </si>
  <si>
    <t>L617743761     2017-08-16 | RAYYAN-INCLUSION: {"Carolyn"=&gt;"Included"} | RAYYAN-LABELS: Conference Abstract,Health care - Quality</t>
  </si>
  <si>
    <t>10.1007/s11845-017-1629-5</t>
  </si>
  <si>
    <t>chlordiazepoxide;methadone;adverse drug reaction;alcohol withdrawal syndrome;clinical article;clinical trial;clothing;doctor patient relationship;drug therapy;drug withdrawal;emergency ward;female;hospital personnel;human;informed consent;interview;male;personal experience;questionnaire;side effect;television;voice</t>
  </si>
  <si>
    <t>rayyan-388371625</t>
  </si>
  <si>
    <t>Measuring social exclusion in healthcare settings: A scoping review</t>
  </si>
  <si>
    <t>International Journal for Equity in Health</t>
  </si>
  <si>
    <t>O'Donnell, P. and O'Donovan, D. and Elmusharaf, K.</t>
  </si>
  <si>
    <t>https://www.embase.com/search/results?subaction=viewrecord&amp;id=L620426553&amp;from=export     http://dx.doi.org/10.1186/s12939-018-0732-1</t>
  </si>
  <si>
    <t>P. O'Donnell, Graduate Entry Medical School, University of Limerick, Limerick, Ireland</t>
  </si>
  <si>
    <t>Background: Social exclusion is a concept that has been widely debated in recent years; a particular focus of the discussion has been its significance in relation to health. The meanings of the phrase "social exclusion", and the closely associated term "social inclusion", are contested in the literature. Both of these concepts are important in relation to health and the area of primary healthcare in particular. Thus, several tools for the measurement of social exclusion or social inclusion status in health care settings have been developed. Methods: A scoping review of the peer-reviewed and grey literature was conducted to examine tools developed since 2000 that measure social exclusion or social inclusion. We focused on those measurement tools developed for use with individual patients in healthcare settings. Efforts were made to obtain a copy of each of the original tools, and all relevant background literature. All tools retrieved were compared in tables, and the specific domains that were included in each measure were tabulated. Results: Twenty-two measurement tools were included in the final scoping review. The majority of these had been specifically developed for the measurement of social inclusion or social exclusion, but a small number were created for the measurement of other closely aligned concepts. The majority of the tools included were constructed for engaging with patients in mental health settings. The tools varied greatly in their design, the scoring systems and the ways they were administered. The domains covered by these tools varied widely and some of the tools were quite narrow in the areas of focus. A review of the definitions of both social inclusion and social exclusion also revealed the variations among the explanations of these complex concepts. Conclusions: There are several definitions of both social inclusion and social exclusion in use and they differ greatly in scope. While there are many tools that have been developed for measuring these concepts in healthcare settings, these do not have a primary healthcare focus. There is a need for the development of a tool for measuring social inclusion or social exclusion in primary healthcare settings.</t>
  </si>
  <si>
    <t>L620426553     2018-02-09     2018-12-27 | RAYYAN-INCLUSION: {"Carolyn"=&gt;"Excluded"} | RAYYAN-EXCLUSION-REASONS: wrong country</t>
  </si>
  <si>
    <t>10.1186/s12939-018-0732-1</t>
  </si>
  <si>
    <t>Activity and Participation Questionnaire 6;Australian Community Participation Questionnaire;Community Integration Measure Questionnaire;Composite Measure of Social Inclusion;disability;EMILIA Project Questionnaire;Evaluating Social Inclusion Questionnaire;health care;Homeless Outcomes Star;homelessness;human;Inclusion Web;Living in the Community Questionnaire;measurement;mental health care;Mental Health Recovery Star;methodology;migrant;Multidimensional Social Inclusion;Participation Scale;priority journal;review;scoping review;scoring system;Social and Community Opportunities Profile;Social and Community Opportunities Profile Chinese version;social aspects and related phenomena;social exclusion;social inclusion;Social Inclusion Questionnaire;Social Inclusion Questionnaire User Experience;Social Inclusion Scale Measure;Social Inclusion Scale Social Inclusion Measure;Social Integration Survey;Staff Survey of Social Inclusion;Support Needs Questionnaire;The Human Givens;traumatic brain injury;Vulnerability Assessment Tool</t>
  </si>
  <si>
    <t>rayyan-388371624</t>
  </si>
  <si>
    <t>Developing a tool for the measurement of social exclusion in healthcare settings</t>
  </si>
  <si>
    <t>INTERNATIONAL JOURNAL FOR EQUITY IN HEALTH</t>
  </si>
  <si>
    <t>1475-9276 J9 - INT J EQUITY HEALTH</t>
  </si>
  <si>
    <t>O'Donnell, P. and Hannigan, A. and Ibrahim, N. and O'Donovan, D. and Elmusharaf, K.</t>
  </si>
  <si>
    <t>Univ Limerick, Sch Med, Limerick, Ireland     Univ Limerick, Hlth Res Inst, Limerick, Ireland     Queens Univ, Ctr Publ Hlth, Sch Med Dent &amp; Biomed Sci, Belfast, Antrim, North Ireland</t>
  </si>
  <si>
    <t>Background Social exclusion is a complex concept that is recognised as a key determinant of health. Many measurement tools developed looked at people from single excluded groups in isolation. We know from experience and literature that exclusion is often intersectional and multi-layered. Therefore, the aim of this research was to develop a social exclusion measurement tool for use in healthcare settings with individuals from any excluded group that would include questions to investigate socioeconomic elements and subjective experiences in their lives. Methods Inductive and deductive methods were used to develop the tool. Early drafts were tested with experts (both academic and experts by experience) and modified in line with feedback received. The tool was then piloted with people in the community, and this allowed us to assess the internal consistency and validity of the tool. Exploratory factor analysis was carried out as part of this evaluation. Results The measurement tool was initially evaluated by 17 academic and 'real world' experts. It was then piloted with seven experts by experience, two gatekeepers and two participants who were presumed not to be excluded, resulting in the development of the final tool. This was then tested with 276 participants (127 presumed excluded, 149 presumed not excluded). The socioeconomic characteristics of these participants were documented, and exploratory factor analysis was carried out on data relating to subjective items. A four-factor structure emerged comprising 22 items. Internal consistency of the factors was high, and their ability to discriminate between the two groups was notable. Conclusions A tool for measuring the social exclusion of individuals has been developed by engaging with people from a variety of excluded groups. Socioeconomic indicators were combined with subjective items. The input of experts by experience, academics and others was sought to enhance the tool. The tool was applied to two distinct samples, showing obvious differences both in the socioeconomic items, and the items included in the factor analysis. The potential use of this tool could have positive implications for people who are excluded.</t>
  </si>
  <si>
    <t>Times Cited in Web of Science Core Collection: 0 Total Times Cited: 0 Cited Reference Count: 63 | RAYYAN-INCLUSION: {"Carolyn"=&gt;"Included"} | RAYYAN-LABELS: SDOH - stigma,Health care - Quality</t>
  </si>
  <si>
    <t>10.1186/s12939-022-01636-1</t>
  </si>
  <si>
    <t>Social exclusion;Health;Intersectionality;Scale development;Tool evaluation;INCLUSION HEALTH;COMMUNITY INTEGRATION;HOMELESS;PEOPLE;TIES</t>
  </si>
  <si>
    <t>rayyan-388371627</t>
  </si>
  <si>
    <t>The experience and risk of homelessness for people with intellectual disabilities and/or autism and their families</t>
  </si>
  <si>
    <t>JOURNAL OF APPLIED RESEARCH IN INTELLECTUAL DISABILITIES</t>
  </si>
  <si>
    <t>1360-2322     1468-3148 J9 - J APPL RES INTELLECT</t>
  </si>
  <si>
    <t>1268-1269</t>
  </si>
  <si>
    <t>O'Donovan, M. A. and Lynch, E. and Odonnell, L. and Kelly, K.</t>
  </si>
  <si>
    <t>Univ Sydney, Camperdown, NSW, Australia     Daughters Char Disabil Support Serv, Dublin, Ireland     Trinity Coll Dublin, Dublin, Ireland</t>
  </si>
  <si>
    <t>Times Cited in Web of Science Core Collection: 0 Total Times Cited: 0 Cited Reference Count: 0 | RAYYAN-INCLUSION: {"Carolyn"=&gt;"Excluded"} | RAYYAN-LABELS: Intellectual/developmental disability | RAYYAN-EXCLUSION-REASONS: Report - not peer reviewed | USER-NOTES: {"Carolyn"=&gt;["Report -- not peer reviewed ?!"]}</t>
  </si>
  <si>
    <t>Autistic Disorder;Intellectual Disability</t>
  </si>
  <si>
    <t>rayyan-388371626</t>
  </si>
  <si>
    <t>Exploring levers and barriers to accessing primary care for marginalised groups and identifying their priorities for primary care provision: a participatory learning and action research study</t>
  </si>
  <si>
    <t>197</t>
  </si>
  <si>
    <t>O'Donnell, P. and Tierney, E. and O'Carroll, A. and Nurse, D. and MacFarlane, A.</t>
  </si>
  <si>
    <t>Graduate Entry Medical School, University of Limerick, Limerick, Ireland. patrick.e.odonnell@ul.ie.     Graduate Entry Medical School, University of Limerick, Limerick, Ireland.     North Dublin City General Practice Training Scheme, Catherine McAuley Centre, Nelson Street, Dublin 7, Ireland.     National Social Inclusion Office, Primary Care Division, Health Service Executive, Mill Lane, Palmerstown, Dublin 20, Ireland.</t>
  </si>
  <si>
    <t>BACKGROUND: The involvement of patients and the public in healthcare has grown significantly in recent decades and is documented in health policy documents internationally. Many benefits of involving these groups in primary care planning have been reported. However, these benefits are rarely felt by those considered marginalised in society and they are often excluded from participating in the process of planning primary care. It has been recommended to employ suitable approaches, such as co-operative and participatory initiatives, to enable marginalised groups to highlight their priorities for care. METHODS: This Participatory Learning and Action (PLA) research study involved 21 members of various marginalised groups who contributed their views about access to primary care. Using a series of PLA techniques for data generation and co-analysis, we explored barriers and facilitators to primary healthcare access from the perspective of migrants, Irish Travellers, homeless people, drug users, sex workers and people living in deprivation, and identified their priorities for action with regard to primary care provision. RESULTS: Four overarching themes were identified: the home environment, the effects of the 'two-tier' healthcare system on engagement, healthcare encounters, and the complex health needs of many in those groups. The study demonstrates that there are many complicated personal and structural barriers to accessing primary healthcare for marginalised groups. There were shared and differential experiences across the groups. Participants also expressed shared priorities for action in the planning and running of primary care services. CONCLUSIONS: Members of marginalised groups have shared priorities for action to improve their access to primary care. If steps are taken to address these, there is scope to impact on more than one marginalised group and to address the existing health inequities.</t>
  </si>
  <si>
    <t>1475-9276     O'Donnell, Patrick     Orcid: 0000-0001-7710-7832     Tierney, Edel     O'Carroll, Austin     Nurse, Diane     MacFarlane, Anne     Journal Article     Research Support, Non-U.S. Gov't     England     Int J Equity Health. 2016 Dec 3;15(1):197. doi: 10.1186/s12939-016-0487-5. | RAYYAN-INCLUSION: {"Carolyn"=&gt;"Included"} | RAYYAN-LABELS: Health care - Access</t>
  </si>
  <si>
    <t>10.1186/s12939-016-0487-5</t>
  </si>
  <si>
    <t>*Drug Users;Female;Health Planning;Health Policy;*Health Services Accessibility;Health Services Needs and Demand;Health Services Research;*Homeless Persons;Humans;Male;*Poverty;*Primary Health Care;Qualitative Research;*Sex Workers;Social Marginalization;*Transients and Migrants;Access;Equity;Hard to reach;Marginalised groups;Participatory research;Patient and public involvement (PPI);Primary healthcare;Vulnerable groups;Primary Health Care</t>
  </si>
  <si>
    <t>rayyan-388371629</t>
  </si>
  <si>
    <t>The incidence of macrosomia is higher in a cohort of children attending a weight management clinic</t>
  </si>
  <si>
    <t>A362</t>
  </si>
  <si>
    <t>O'Hagan, C. and Sharpe, S. and Murphy, S.</t>
  </si>
  <si>
    <t>https://www.embase.com/search/results?subaction=viewrecord&amp;id=L628681110&amp;from=export     http://dx.doi.org/10.1136/archdischild-2019-epa.857</t>
  </si>
  <si>
    <t>S. Sharpe, University College Dublin, Dublin, Ireland</t>
  </si>
  <si>
    <t>Introduction: Childhood obesity is a rapidly growing issue worldwide today. As of 2017, in Ireland at least 1 in 5 children are overweight or obese.1 Studies have suggested that macrosomic infants are at increased risk of developing childhood obesity.2 Fetal macrosomia is defined as a birthweight &gt;4000 g.3 The 2014 Irish census revealed that 15.39% of babies were born &gt;4000 g,4 however, international data has cited rates as low as 7.5%. Aim: To determine whether a cohort of children attending a paediatric weight management clinic had a higher incidence of macrosomia at birth compared against the national average. Method: A retrospective cohort study design examining patients that had attended a weight management programme in Temple Street Children's University Hospital from January to December 2016 and observing the presence of macrosomia at birth. Results: Out of 135 patients, 28 were recorded as having a birth weight &gt;4000 g (20.7%). From these 28 patients, 19 were grade 1, 7 were grade 2 and 2 were grade 3. 17 were male (60.7%) and 11 were female (39.3%). Conclusion: There is a higher incidence of macrosmia in patients with a BMI &gt;98th percentile attending a weight management clinic than in the national average (20.7% vs 15.39%). Discussion: Our result implies association between macrosomia and childhood obesity. By expanding the cohort to include children attending a weight management programme over more than one year, this would strengthen the accuracy of our results. By selecting a cohort from one year of the programme, the sample size was limited to 230 people. Additionally, this observational study was dependent on birth weight recordings in patient charts which was subject to recall bias.</t>
  </si>
  <si>
    <t>L628681110     2019-08-01 | RAYYAN-INCLUSION: {"Carolyn"=&gt;"Excluded"} | RAYYAN-EXCLUSION-REASONS: wrong population</t>
  </si>
  <si>
    <t>10.1136/archdischild-2019-epa.857</t>
  </si>
  <si>
    <t>birth weight;body mass;child;childhood obesity;cohort analysis;conference abstract;congenital disorder;controlled study;female;homeless youth;human;incidence;infant;Ireland;macrosomia;major clinical study;male;observational study;recall bias;retrospective study;sample size;university hospital;Only Child;Child</t>
  </si>
  <si>
    <t>rayyan-388371630</t>
  </si>
  <si>
    <t>The association between alcohol use and hepatitis C status among injecting drug users in Glasgow</t>
  </si>
  <si>
    <t>180-189</t>
  </si>
  <si>
    <t>O'Leary, M. C. and Hutchinson, S. J. and Allen, E. and Palmateer, N. and Cameron, S. and Taylor, A. and Goldberg, D. J.</t>
  </si>
  <si>
    <t>Hlth Protect Scotland, Glasgow G3 7LN, Lanark, Scotland     Univ London London Sch Hyg &amp; Trop Med, Dept Infect Dis Epidemiol, London WC1E 7HT, England     Univ Strathclyde, Dept Math &amp; Stat, Glasgow G1 1HX, Lanark, Scotland     Univ W Scotland, Sch Social Sci, Inst Appl Social &amp; Hlth Res, Paisley PA1 2BE, Renfrew, Scotland     Gartnavel Royal Hosp, W Scotland Specialist Virol Ctr, Glasgow G12 0YN, Lanark, Scotland</t>
  </si>
  <si>
    <t>Background: We investigated the association between actual and self-reported hepatitis C virus (HCV) status and alcohol consumption among injecting drug users (IDUs) to determine whether IDUs who self-report as HCV infected comply with UK guidelines on safe drinking and to determine risk factors for drinking. Methods: We conducted a repeat cross-sectional survey of IDUs accessing harm reduction services in Glasgow in 2005 and 2007. We measured self-reported weekly alcohol consumption, excess drinking (defined as exceeding the UK Royal College of Physician's guidelines for safe drinking of 14 units/week for women and 21 units/week for men) and HCV antibodies (anonymously in oral fluid). Results: Among IDUs who tested HCV antibody positive, 65% drank alcohol and 29% drank to excess, compared to 61% (p = 0.3) and 18% (p &lt; 0.001) of those who tested negative, respectively. IDUs who self-reported as HCV positive were less likely to drink but as likely to drink to excess as self-reported negatives or those with HCV status unknown, both among all IDUs and those who tested HCV antibody positive. Among the antibody positives, excess drinking was associated with incarceration (aOR = 2.56; 95% CI: 1.28-5.12), homelessness within six months of interview (aOR = 3.60; 95% CI: 2.00-6.48) and homelessness more than six months before interview (aOR = 1.93; 95% CI: 1.06-3.53). Conclusions: IDUs who believe they are HCV infected are more likely to, abstain from alcohol, but those who drink continue to do so to excess. IDUs diagnosed with HCV need greater support to reduce their alcohol consumption. (c) 2011 Elsevier Ireland Ltd. All rights reserved.</t>
  </si>
  <si>
    <t>Times Cited in Web of Science Core Collection: 8 Total Times Cited: 8 Cited Reference Count: 31 | RAYYAN-INCLUSION: {"Carolyn"=&gt;"Excluded"}</t>
  </si>
  <si>
    <t>10.1016/j.drugalcdep.2011.11.008</t>
  </si>
  <si>
    <t>Alcohol consumption;Hepatitis C;Injecting drug users;VIRUS-INFECTION;DRINKING;CONSUMPTION;MANAGEMENT;ANTIBODY;BEHAVIOR;OUTCOMES;Alcoholics</t>
  </si>
  <si>
    <t>rayyan-388371631</t>
  </si>
  <si>
    <t>Exploring the usability of a mobile app for adolescent obesity management</t>
  </si>
  <si>
    <t>Physiotherapy</t>
  </si>
  <si>
    <t>1873-1465</t>
  </si>
  <si>
    <t>e44-e45</t>
  </si>
  <si>
    <t>O'Malley, G. and Dowdall, G. and Burls, A. and Perry, I. J. and Curran, N.</t>
  </si>
  <si>
    <t>https://www.embase.com/search/results?subaction=viewrecord&amp;id=L614123232&amp;from=export     http://dx.doi.org/10.1016/j.physio.2016.10.363</t>
  </si>
  <si>
    <t>G. O'Malley, Temple Street Childrens University Hospital, Physiotherapy, Dublin, Ireland</t>
  </si>
  <si>
    <t>Relevance: Obesity is a global epidemic. Behavioral change approaches towards improving nutrition, increasing physical activity level, improving sleep, and reducing sitting time are recommended as best practices in adolescent obesity management. However, access to evidence-based treatment is limited and portable technologies such as mobile apps may provide a useful platform to deliver such lifestyle interventions. No evidence-based validated app exists for obesity intervention; therefore, a novel mobile app (Reactivate) was developed for use in the Temple Street W82GO Healthy Lifestyles Program (W82GO). Purpose: This study aimed to test the usability (technical effectiveness, efficiency, and user satisfaction) of the Reactivate mobile app in obese adolescents. Methods/analysis: Ten adolescents (7 males and 3 females, aged 12-17 years) who had been treated for obesity (&gt;98th percentile for body mass index) at the Temple Street Children's University Hospital were recruited. Participants were given 8 tasks to complete in order to test the technical effectiveness of the app. A research assistant timed the user while completing each task in order to test the relative user efficiency of the app (time-on-task). The tasks fell into 5 categories and required the user to enter personal settings, find and answer surveys, create a message, use the goal setting feature, and enter details regarding their weight and height. In exploration of user satisfaction, each participant completed the standardized software usability measurement inventory (SUMI), which measures 5 aspects of user satisfaction: efficiency, effect, helpfulness, controllability, and learnability. Descriptive statistics were used to explore the mean relative user efficiency and SUMI scores. Results: Mean age was 14.26 (SD 1.58) years. All adolescents completed each of the tasks successfully. The mean relative user efficiency scores were two to three times that of an expert user. Users responded that they would use Reactivate to monitor their growth over time, for motivation, and for goal setting. All users described Reactivate as an important mobile app. Discussion and conclusions: Our study describes the usability of a mobile app used in adolescent obesity management. Adolescents found Reactivate easy to use and their SUMI results indicated that the app scored high on user satisfaction. Usability testing is an important step towards refining the development of the Reactivate app, which can be used in the treatment of obesity. The study on the clinical efficacy of the Reactivate app is currently underway. Impact and implications: Developing and evaluating evidence-based mobile-health interventions is of key importance in the scaling up behaviour change interventions for self-management of chronic disease.</t>
  </si>
  <si>
    <t>L614123232     2017-01-24 | RAYYAN-INCLUSION: {"Carolyn"=&gt;"Excluded"}</t>
  </si>
  <si>
    <t>10.1016/j.physio.2016.10.363</t>
  </si>
  <si>
    <t>adolescent;adolescent obesity;behavior change;body mass;child;chronic disease;comparative effectiveness;cooperation;evidence based practice center;female;healthy lifestyle;height;homeless youth;human;major clinical study;male;mobile application;motivation;satisfaction;scale up;school child;scientist;self care;statistics;university hospital;Adolescent</t>
  </si>
  <si>
    <t>rayyan-388371632</t>
  </si>
  <si>
    <t>Brexit and Northern Ireland: leaders must consider the mental health of the population</t>
  </si>
  <si>
    <t>The Lancet Psychiatry</t>
  </si>
  <si>
    <t>22150366 (ISSN)</t>
  </si>
  <si>
    <t>372-373</t>
  </si>
  <si>
    <t>O'Neill, S.</t>
  </si>
  <si>
    <t>https://www.scopus.com/inward/record.uri?eid=2-s2.0-85064328380&amp;doi=10.1016%2fS2215-0366%2819%2930121-X&amp;partnerID=40&amp;md5=583f24fccabb1f36f7ffd2eb020c1f5e</t>
  </si>
  <si>
    <t>School of Psychology, University of Ulster, Derry, United Kingdom</t>
  </si>
  <si>
    <t>Export Date: 18 November 2022 | RAYYAN-INCLUSION: {"Carolyn"=&gt;"Excluded"}</t>
  </si>
  <si>
    <t>10.1016/S2215-0366(19)30121-X</t>
  </si>
  <si>
    <t>government;homelessness;human;leadership;Letter;mental disease;mental health;mental health service;neighborhood;Northern Ireland;politics;priority journal;psychological well-being;suicide;violence;prevalence;uncertainty;Humans;Mental Disorders;Ireland</t>
  </si>
  <si>
    <t>rayyan-388371633</t>
  </si>
  <si>
    <t>Youth engagement with an emerging Irish mental health early intervention programme (Jigsaw): Participant characteristics and implications for service delivery</t>
  </si>
  <si>
    <t>283-288</t>
  </si>
  <si>
    <t>O'Reilly, A. and Illback, R. and Peiper, N. and O'Keeffe, L. and Clayton, R.</t>
  </si>
  <si>
    <t>https://www.scopus.com/inward/record.uri?eid=2-s2.0-84945488197&amp;doi=10.3109%2f09638237.2015.1019050&amp;partnerID=40&amp;md5=373f4bcb0bc8741acab97cc63ae46006</t>
  </si>
  <si>
    <t>Headstrong, National Centre for Youth Mental Health, 16 Westland Square, Pearse Street, Dubline 2, Ireland     REACH of Louisville, Louisville, KT, United States     Health Behaviour, University of Kentucky, Lexington, KT, United States</t>
  </si>
  <si>
    <t>Background/Aims: The transition to adulthood represents a critical period which influences mental health problems, but access to and utilisation of mental health services by young people is poor. Jigsaw is a response to the challenge of transforming how young people access mental health support and attain positive outcomes. This article presents an overview of the characteristics of young people engaging with this service.Method: Data about young people who engage with Jigsaw are captured through an online system designed to record salient clinical, case management, service delivery, and outcome information. Participant characteristics are summarised to portray the young people who engaged with the service for the first time during 2013 (N = 2420).Results: The majority of young people engaging with Jigsaw were female, aged 15-17 years, and were referred by their parents. Over half were in full-time education, although many 21-25-year-olds were unemployed. Young people presented with a range of difficulties which varied by age and gender. They reported high levels of distress, with age and gender having a significant impact on their well-being.Conclusions: This study provides emerging evidence to support the need for an early intervention component within the system of mental health care. Â© 2015 Taylor &amp; Francis, LLC.</t>
  </si>
  <si>
    <t>Cited By :25     Export Date: 18 November 2022     CODEN: JMEHE     Correspondence Address: O'Reilly, A.; Headstrong, 16 Westland Square, Pearse Street, Ireland; email: aileen.oreilly@headstrong.ie | RAYYAN-INCLUSION: {"Carolyn"=&gt;"Excluded"} | RAYYAN-EXCLUSION-REASONS: wrong population</t>
  </si>
  <si>
    <t>10.3109/09638237.2015.1019050</t>
  </si>
  <si>
    <t>Community services;early intervention;prevention;youth mental health;adolescent;age;aggression;alcohol consumption;anger;anxiety;Article;automutilation;bullying;depression;distress syndrome;educational status;employment status;extended family;female;foster care;health care access;health care delivery;health program;homelessness;human;male;marriage;mental health care;online system;outcome assessment;panic;parttime employment;patient worry;residential care;sadness;self report;sex difference;social interaction;stress;unemployment;wellbeing;adult;early childhood intervention;Ireland;Mental Disorders;mental health service;patient referral;utilization;young adult;Age Factors;Early Intervention (Education);Health Services Accessibility;Humans;Mental Health Services;Referral and Consultation;Adolescent</t>
  </si>
  <si>
    <t>rayyan-388371628</t>
  </si>
  <si>
    <t>The Epidemiology of Emergency In-Patient Hospitalisations Among Those with 'No Fixed Abode' (Homeless) 2005-2014: What Lessons Can Be Learnt</t>
  </si>
  <si>
    <t>464</t>
  </si>
  <si>
    <t>O'Farrell, A. and Evans, D. S. and Allen, M.</t>
  </si>
  <si>
    <t>Health Intelligence Unit, Health Service Executive (HSE), Red Brick Building, Palmerstown, Dublin 20.     Department of Public Health, HSE, Merlin Park Regional Hospital, Co. Galway.     3Focus Ireland, 9-12 High Street, Dublin 8.</t>
  </si>
  <si>
    <t>Estimates show that homelessness is increasing in Ireland. This study analysed the epidemiology of emergency hospitalisations among those experiencing homelessness between 2005-2014. All in-patient admissions to acute hospitals classified with 'no fixed abode' were extracted from the Hospital In-patient Enquiry System. Data were analysed using JMP. There were 2,051 in-patient emergency admissions of people classified with 'no fixed abode' during the study period, an increase of 406% since 2005 (78 in 2005 vs. 395 in 2014). The mean age was 40.6 (S.D. 13.2). The majority of patients (1,176 /2,051; 57%) had a mental/ behavioural diagnosis. Over one in ten (280; 13.7%) were admitted for ambulatory care sensitive conditions (ACSCs) including convulsions/epilepsy (N=92/280; 32.9%), cellulitis (62/280; 22.1%) and COPD (29/280; 10.4%). The health of homeless people is a fundamental issue that needs addressing. Access to, and use of, community and preventative services is needed to reduce utilisation of emergency hospital services.</t>
  </si>
  <si>
    <t>O'Farrell, A     Evans, D S     Allen, M     Journal Article     Ireland     Ir Med J. 2016 Oct 12;109(9):464. | RAYYAN-INCLUSION: {"Carolyn"=&gt;"Included"} | RAYYAN-LABELS: Health care - Use (ED)</t>
  </si>
  <si>
    <t>Emergency Service, Hospital/*statistics &amp; numerical data;Homeless Persons/*statistics &amp; numerical data;Hospitalization/*statistics &amp; numerical data;Humans;Ireland;Patient Admission/statistics &amp; numerical data;Emergencies</t>
  </si>
  <si>
    <t>rayyan-388371641</t>
  </si>
  <si>
    <t>Assessing the need to provide contraceptive services to women attending addiction services at Cork-Kerry Community Healthcare</t>
  </si>
  <si>
    <t>Olioff, J. and O'Shea, T. and Naughton, A. M. and O'Brien, D.</t>
  </si>
  <si>
    <t>https://www.embase.com/search/results?subaction=viewrecord&amp;id=L629409129&amp;from=export     http://dx.doi.org/10.1186/s12919-019-0167-8</t>
  </si>
  <si>
    <t>J. Olioff, Medicine, University College Cork, Cork, Ireland</t>
  </si>
  <si>
    <t>Introduction: Women with substance use disorders who have unintended pregnancies face unique challenges. A common strategy for preventing unintended pregnancies among these women is to increase their use of long acting reversible contraception (LARC). This study assessed the pregnancy history and contraceptive use of women attending Cork-Kerry Community Healthcare for opioid substitution therapy, and their access to contraceptive services. The need for a contraceptive service within the addiction services at Cork-Kerry Community Healthcare was evaluated. Methods: The study utilized a cross-sectional survey administered by healthcare providers to 39 women ages 18-50 attending Cork-Kerry Community Healthcare for opioid substitution therapy. Results were compared to Irish national data on pregnancy history and contraception use. Results: 79% of participants had unintended pregnancies, and 23% had 3 or more unintended pregnancies. Of the participants' children, 35% lived with their mother, 37% lived in care, and 24% lived with another family member. 31% of participants had never used LARC. 22.5% of participants reported never having received information on pregnancy prevention and 25.6% reported never having received information on STI prevention. 92% of participants reported that they would use a contraceptive service if it were provided within the addiction services at Cork-Kerry Community Healthcare. Discussion: This study highlights the need to increase contraceptive services for women attending addiction services at Cork-Kerry Community Healthcare. Addiction services are ideal locations to also access contraceptive services because service users already attend these clinics frequently for treatment, and thus have continuity of care with healthcare providers.</t>
  </si>
  <si>
    <t>L629409129     2019-09-30 | RAYYAN-INCLUSION: {"Carolyn"=&gt;"Included"} | RAYYAN-LABELS: Contraception,Conference Abstract</t>
  </si>
  <si>
    <t>10.1186/s12919-019-0167-8</t>
  </si>
  <si>
    <t>contraceptive agent;adult;child;clinical article;conference abstract;contraceptive behavior;controlled study;drug dependence;female;health care personnel;human;opiate substitution treatment;patient care;prevention;unplanned pregnancy;Community Health Services</t>
  </si>
  <si>
    <t>rayyan-388371636</t>
  </si>
  <si>
    <t>Thomas Stephen Szasz (1920-2012)</t>
  </si>
  <si>
    <t>Irish Journal of Psychological Medicine</t>
  </si>
  <si>
    <t>0790-9667     2051-6967</t>
  </si>
  <si>
    <t>201-201</t>
  </si>
  <si>
    <t>O'Shea, Brian</t>
  </si>
  <si>
    <t>https://ucd.idm.oclc.org/login?url=https://search.ebscohost.com/login.aspx?direct=true&amp;db=psyh&amp;AN=2013-27140-015&amp;site=ehost-live&amp;scope=site     drbosheas@eircom.net</t>
  </si>
  <si>
    <t>O'Shea, Brian, Newcastle Hospital, Co. Wicklow, Greystones, Ireland</t>
  </si>
  <si>
    <t>Presents an obituary of Thomas Stephen Szasz (1920-2012). Szasz viewed mental health problems as problems in living rather than disorders since there was no consistent pathology as is found with neurological disease. Szasz was a hugely influential figure to the liberal wing of the American legal profession. He was quoted widely in the successful campaign to reduce the avenues open to psychiatrists who believe a patient requires involuntary admission to hospital. Szasz did not want to see patients unless they wanted to see him. A skilled writer, Szasz would pair an obviously odious historical event with involuntary admission of patients so that the latter became tarnished by association. The current high levels of untreated mental illness, homelessness, the exploding prison population, and the emphasis on rights rather than treatment needs can be traced in large measure to Szasz and his acolytes. (PsycINFO Database Record (c) 2017 APA, all rights reserved)</t>
  </si>
  <si>
    <t>Irish Journal of Psychotherapy &amp; Psychosomatic Medicine. Partial author list: First Author &amp; Affiliation: O'Shea, Brian; Newcastle Hospital, Greystones, Ireland. Other Publishers: Cambridge University Press. Release Date: 20130930. Correction Date: 20170220. Publication Type: Journal (0100), Peer Reviewed Journal (0110). Format Covered: Electronic. Document Type: Obituary. Language: EnglishMajor Descriptor: Health Personnel Attitudes; Mental Disorders; Pathology; Psychiatrists. Minor Descriptor: Needs Assessment; Treatment. Classification: Professional Psychological &amp; Health Personnel Issues (3400). Population: Human (10); Male (30). Age Group: Adulthood (18 yrs &amp; older) (300). References Available: Y. Page Count: 1. Issue Publication Date: Dec 3, 2012. | RAYYAN-INCLUSION: {"Carolyn"=&gt;"Excluded"}</t>
  </si>
  <si>
    <t>10.1017/S0790966700017304</t>
  </si>
  <si>
    <t>mental health problems;psychiatrists;pathology;treatment needs;health personnel attitudes;Mental Disorders;Needs Assessment;Treatment</t>
  </si>
  <si>
    <t>rayyan-388371637</t>
  </si>
  <si>
    <t>Skull x-rays in the diagnosis of abnormal skull shapes</t>
  </si>
  <si>
    <t>A32-A33</t>
  </si>
  <si>
    <t>O'Sullivan, H. and Bracken, S. and Caird, J. and Kyne, L. and Murray, D. and Doyle, J.</t>
  </si>
  <si>
    <t>https://www.embase.com/search/results?subaction=viewrecord&amp;id=L628695195&amp;from=export     http://dx.doi.org/10.1136/archdischild-2019-epa.76</t>
  </si>
  <si>
    <t>H. O'Sullivan, Temple Street Children's University Hospital, Dublin, Ireland</t>
  </si>
  <si>
    <t>Introduction: Differentiation between plagiocephaly and cranio-synostosis continues to provide a challenge for the clinician. Historically, initial investigations would have included a skull x-ray. However, it is widely accepted that this investigation is difficult to interpret and its value in diagnosis of craniosynostosis is debated. Aside from creating the burden of additional investigations, it also exposes children to ionising radiation. Aim and Objectives: Examine the correlation between reported skull x-rays and clinical diagnosis of craniosynostosis to establish their diagnostic value and value in management of abnormal skull shape. Methods: Retrospective chart review conducted as a 2 part study in children who were referred with a skull x-ray. Part A: Referrals of abnormal skull shapes to the National Pediatric Craniofacial Center (NPCC), Temple Street Children's Hospital, between 1st January 2015 and 30th May 2017 Part B: Children who underwent surgery for a confirmed craniosynostosis between 1st January 2011-25th October 2017. Results and Findings: Part A: 300 children were referred with 59 skull x-rays. This represented 20% of all patients referred during the time period. Of these 44 (75%) were found to be a match with 15 (25%) not matching the final clinical diagnosis. Part B: 274 children underwent surgery for a confirmed craniosynostosis between 1st January 2011-25th October 2017. 63 pts had skull x-rays on referral-this represents 23% of all operated children in the time period. Of these 41 (63%) were found to be a match with 17 (29%) not matching the final clinical diagnosis. 5 (8%) were inconclusive. Conclusions: Part A: In 25% of the children referred to the NPCC with abnormal skull shape, their clinical diagnosis did not match their x-ray report. As such, skull x-rays did not contribute to their management. Part B: In 35% of children who underwent surgery for craniosynostosis, their clinical diagnosis did not match their radiological diagnosis. In the remaining children who had a skull x-ray performed and underwent surgery for craniosynostosis, the majority (88%) had a subtype of craniosynostosis which our clinical team who feel confident to diagnosis clinically without imaging. As such, it can be said that in 92% of children who underwent surgery at the NPCC the x-ray did not contribute to their management. We recommend clinicians should check with the NPCC with respect to the protocol for x-rays where craniosynostosis is suspected as in most cases the diagnosis is clinically obvious to the craniofacial surgeon.</t>
  </si>
  <si>
    <t>L628695195     2019-08-01 | RAYYAN-INCLUSION: {"Carolyn"=&gt;"Excluded"}</t>
  </si>
  <si>
    <t>10.1136/archdischild-2019-epa.76</t>
  </si>
  <si>
    <t>child;clinician;conference abstract;controlled study;craniofacial synostosis;diagnosis;diagnostic value;female;homeless youth;human;major clinical study;male;medical record review;patient referral;plagiocephaly;radiodiagnosis;retrospective study;skull radiography;surgeon;surgery;Skull</t>
  </si>
  <si>
    <t>rayyan-388371635</t>
  </si>
  <si>
    <t>GP training for areas of deprivation and with marginalized groups: Does it make a difference?</t>
  </si>
  <si>
    <t>European Journal of General Practice</t>
  </si>
  <si>
    <t>1751-1402</t>
  </si>
  <si>
    <t>147</t>
  </si>
  <si>
    <t>O'Reilly, F. and O'Carroll, A.</t>
  </si>
  <si>
    <t>https://www.embase.com/search/results?subaction=viewrecord&amp;id=L621478032&amp;from=export     http://dx.doi.org/10.1080/13814788.2017.1300653</t>
  </si>
  <si>
    <t>F. O'Reilly, Partnership for Health Equity, Irish College of General Practice, Dublin, Ireland</t>
  </si>
  <si>
    <t>Background: A 2001 UK study found non-deprived areas had almost twice the amount of applicants for GP posts as deprived areas which resulted in difficulties filling 68% of urban deprived posts compared to 29% rural posts. It is also known that marginalized groups have the worst health indices and have difficult accessing primary care. The North Dublin City GP training programme in Ireland was set up in 2009 specifically to train GPs to work in areas of deprivation and with marginalized groups. Research question: How is the training programme meeting its aim to develop GPs with the desire and capacity to work in areas of deprivation and what impact is this having? Methods: A mixed methods descriptive study has been implemented to capture GP trainees' reflections and changes to attitudes as they progress through this innovative training programme. Focus group, reflective journals and pre and postattitudinal surveys were examined. The structured programmed was reviewed and described. Follow-up of graduates was conducted. Video feedback from GP trainees was also captured. Results: Preliminary data demonstrates that GP registrars actively seek to include deprived and marginal groups in their practice post graduating. Data demonstrates changes in attitudes. These posts involve GP registrars working one day a week for four months in homeless primary care services; another day in prison and ethnic minority primary care services; and another in drug treatment services. The educational theory for these posts is based on the contact hypothesis which proposes that contact breaks down stereotypes. Videos of registrar feedback on these posts demonstrate this. Conclusion: This innovative programme has produced results that suggest that, through training, GPs can be better equipped with capacity and desire to work in areas of disadvantage and marginalized groups. Expansion of this model of training is recommended.</t>
  </si>
  <si>
    <t>L621478032     2018-04-04 | RAYYAN-INCLUSION: {"Carolyn"=&gt;"Included"} | RAYYAN-LABELS: Health care - Quality</t>
  </si>
  <si>
    <t>10.1080/13814788.2017.1300653</t>
  </si>
  <si>
    <t>conference abstract;educational theory;ethnic group;follow up;human;preliminary data;primary medical care;correctional facility;stereotypy;student;training;videorecording;P-Glycoprotein</t>
  </si>
  <si>
    <t>rayyan-388371642</t>
  </si>
  <si>
    <t>Cross-sectional study on the need to provide contraceptive services to women attending opioid-replacement therapy</t>
  </si>
  <si>
    <t>27-34</t>
  </si>
  <si>
    <t>Olioff, J. and Shea, T. O. and Horan, A. and Naughton, A. M. and O'Brien, D.</t>
  </si>
  <si>
    <t>Univ Coll, Cork, Ireland     Addict Serv Cork Kerry Community Healthcare, GP, Cork, Ireland     Adult Homeless Integrated Serv HSE South, GP, Cork, Ireland</t>
  </si>
  <si>
    <t>Background. Women with opioid use disorders who have unintended pregnancies face unique challenges. A common strategy for preventing unintended pregnancies among these women is to increase their use of long acting reversible contraception (LARC), especially the implant and intrauterine device. This study aimed to assess the pregnancy history, contraceptive use and access to contraceptive services of women attending Cork-Kerry Community Healthcare (CKCH) for opioid replacement therapy. The need for a contraceptive service within the Addiction Services at CKCH was evaluated. Methods. The study utilized a cross-sectional survey administered by healthcare providers to 39 women, ages 1850, attending CKCH for opioid replacement therapy. Descriptive statistics were performed using IBM SPSS Statistics Data Editor. Results. 79.5% of participants had unintended pregnancies, and 23% had 3 or more unintended pregnancies. Of the participants' children, 35% lived with their mother, 37% lived in care, and 24% lived with another family member. 31% of participants reported never having used LARC. 18% of participants reported never having received information on pregnancy prevention and 21% reported never having received information on STI prevention. 92% of participants reported that they would use a contraceptive service if it were provided within the addiction services at CKCH. Conclusions. This study highlights the need to increase contraceptive services for women attending CKCH for opioid replacement therapy. Addiction services are ideal locations to also access contraceptive services because service-users already attend these clinics frequently for treatment, and thus have continuity of care with healthcare providers.</t>
  </si>
  <si>
    <t>Times Cited in Web of Science Core Collection: 1 Total Times Cited: 1 Cited Reference Count: 18 | RAYYAN-INCLUSION: {"Carolyn"=&gt;"Excluded"} | RAYYAN-LABELS: Contraception | RAYYAN-EXCLUSION-REASONS: Duplicate</t>
  </si>
  <si>
    <t>Opioid-replacement therapy;unintended pregnancy;long acting reversible contraception (LARC);Cross-Sectional Studies;Analgesics, Opioid;Cesarean Section</t>
  </si>
  <si>
    <t>rayyan-388371643</t>
  </si>
  <si>
    <t>Exploring the cardiorespiratory health of children referred for obesity treatment</t>
  </si>
  <si>
    <t>Obesity Facts</t>
  </si>
  <si>
    <t>1662-4033</t>
  </si>
  <si>
    <t>235</t>
  </si>
  <si>
    <t>Ã“Malley, D. and Connolly, K. and Guidon, P.</t>
  </si>
  <si>
    <t>https://www.embase.com/search/results?subaction=viewrecord&amp;id=L616802678&amp;from=export     http://dx.doi.org/10.1159/000468958</t>
  </si>
  <si>
    <t>D. Ã“Malley, Temple Street Childrens University Hospital, Ireland</t>
  </si>
  <si>
    <t>Introduction: Risk factors for cardiovascular disease have been identifed by fve years of age in children who are overweight (Flynn et al 2006). The beneft of high levels of childhood cardiorespiratory ftness on cardiovascular health in adulthood is well known (Ruiz et al. 2015) and improving activity levels and ftness in children leads to improved cardiovascular and metabolic profiles (Woo et al., 2004).Tis study explored the cardiorespi-ratory ftness, risk of hypertension and the relationship between obesity and ftness in children attending an obesity clinic. Methods: A retrospective observational study was conducted involving children and adolescents with a bmi â‰¥98thpercentile referred for obesity treatment at Temple Street Children's University Hospital. Height and weight were measured and bmi (Kg/M2), bmi centiles and bmi sds were calculated (uk90). Cardiorespiratory ftness was measured with a mod-ifed Balke Treadmill test to 90% age-predicted heart-rate max and vo-2peak measures were estimated using established equations (acsm, 2000). Troughout the exercise test, heart rate, and rate of perceived exhaustion (borg) were recorded. Blood pressure (bp) readings were recorded pre and post exercise test in the sitting position. Age- and gender- adjusted bp percentiles were calculated using pre-test bp measurements and the risk of hypertension was defned according to established guidelines. Results: The mean age of the children (n = 316) was 11.72 years (sd+/-3.03) and mean bmi sds and bmi Percentile were 3.15 (sd+/- 0.6) and 99.7 (sd+/- 0.7). Sixty-one percent of children referred (N = 195) completed an exercise test with 30% (N = 59) managing to reach their 90% hr max. Mean estimated vo2peak was 24.69 ml/kg/min (+/-5.4) for girls and 26.6 ml/kg/min (+/-12.4) for boys. In those that undertook the exercise test, ffeen percent (N = 29) were at risk of pre-hypertension while 40% (N = 78) were at risk of hypertension. Conclusion: A substantial number of children referred for weight man-agement present with cardiorespiratory and cardiovascular impairments including impaired aerobic ftness and hypertension. Further work is required to examine factors that predict aerobic ftness and to explore whether treatment can improve cardiovascular and cardiorespiratory health outcomes.</t>
  </si>
  <si>
    <t>L616802678     2017-06-20 | RAYYAN-INCLUSION: {"Carolyn"=&gt;"Excluded"}</t>
  </si>
  <si>
    <t>10.1159/000468958</t>
  </si>
  <si>
    <t>adolescent;aerobic capacity;blood pressure measurement;cardiovascular system;child;child health;consensus development;exercise test;exhaustion;female;gender;girl;heart rate;height;homeless youth;human;major clinical study;male;obesity;observational study;prehypertension;treadmill test;university hospital;Only Child;Child;Obesity</t>
  </si>
  <si>
    <t>rayyan-388371644</t>
  </si>
  <si>
    <t>Beyond income: Material resources among drug users in economically-disadvantaged New York City neighborhoods</t>
  </si>
  <si>
    <t>127-134</t>
  </si>
  <si>
    <t>Ompad, D. C. and Nandi, V. and Cerda, M. and Crawford, N. and Galea, S. and Vlahov, D.</t>
  </si>
  <si>
    <t>NYU, Steinhardt Sch Culture Educ &amp; Human Dev, Dept Nutr Food Studies &amp; Publ Hlth, New York, NY 10003 USA     NYU, Steinhardt Sch Culture Educ &amp; Human Dev, CHIBPS, New York, NY 10003 USA     New York Acad Med, Ctr Urban Epidemiol Studies, New York, NY USA     Columbia Univ, Dept Epidemiol, Mailman Sch Publ Hlth, New York, NY USA     Univ Calif San Francisco, Sch Nursing, San Francisco, CA 94143 USA</t>
  </si>
  <si>
    <t>Background: Little is known about material resources among drug users beyond income. Income measures can be insensitive to variation among the poor, do not account for variation in cost-of-living, and are subject to non-response bias and underreporting. Further, most do not include illegal income sources that may be relevant to drug-using populations. Methods: We explored the reliability and validity of an 18-item material resource scale and describe correlates of adequate resources among 1593 current, former and non-drug users recruited in New York City. Reliability was determined using coefficient alpha, omega(h), and factor analysis. Criterion validity was explored by comparing item and mean scores by income and income source using ANOVA; content validity analyses compared scores by drug use. Multiple linear regression was used to describe correlates of adequate resources. Results: The coefficient a and wh for the overall scale were 0.91 and 0.68, respectively, suggesting reliability was at least adequate. Legal income &gt;$5000 (vs. &lt;=$5000) and formal (vs. informal) income sources were associated with more resources, supporting criterion validity. We observed decreasing resources with increasing drug use severity, supporting construct validity. Three factors were identified: basic needs, economic resources and services. Many did not have their basic needs met and few had adequate economic resources. Correlates of adequate material resources included race/ethnicity, income, income source, and homelessness. Conclusions: The 18-item material resource scale demonstrated reliability and validity among drug users. These data provide a different view of poverty, one that details specific challenges faced by low-income communities. (C) 2011 Elsevier Ireland Ltd. All rights reserved.</t>
  </si>
  <si>
    <t>Times Cited in Web of Science Core Collection: 19 Total Times Cited: 19 Cited Reference Count: 47 | RAYYAN-INCLUSION: {"Carolyn"=&gt;"Excluded"}</t>
  </si>
  <si>
    <t>10.1016/j.drugalcdep.2011.07.008</t>
  </si>
  <si>
    <t>Injection drug users;Non-injection drug users;Former drug users;Poverty;Material deprivation;Factor analysis;HEALTH;RISK;PREDICTORS;PEOPLE;SAMPLE;ALPHA;SCALE;New York City</t>
  </si>
  <si>
    <t>rayyan-388371645</t>
  </si>
  <si>
    <t>Understanding disparities in access to naloxone among people who inject drugs in Southeast Michigan using respondent driven sampling</t>
  </si>
  <si>
    <t>Ong, A. R. and Lee, S. and Bonar, E. E.</t>
  </si>
  <si>
    <t>https://www.embase.com/search/results?subaction=viewrecord&amp;id=L2004049662&amp;from=export     http://dx.doi.org/10.1016/j.drugalcdep.2019.107743</t>
  </si>
  <si>
    <t>A.R. Ong, Institute for Social Research, 426 Thompson St, Ann Arbor, MI, United States</t>
  </si>
  <si>
    <t>Background: Given the rising incidence of opioid overdose in the United States, naloxone access is critical for high-risk populations, such as persons who inject drugs (PWID). Yet not all PWID have access to this life-saving antidote. With PWID in Michigan recruited via respondent driven sampling in 2017, after the 2016 standing order expanding naloxone availability through local pharmacies, we explored possible access disparities. Methods: With 46 seeds recruited from agencies serving local PWID communities, we obtained a sample of N = 410 PWID from Southeast Michigan (n = 285 form urban Detroit, and 125 for suburban/rural areas outside Detroit). Participants completed questionnaires detailing socio-demographics, health history, substance use and treatment access, including naloxone. We used multiple logistic regression to examine the predictors of self-reported naloxone access based on participant characteristics (e.g., demographics, health status) and geography (urban vs. suburban/rural). Results: Self-reported naloxone access differed significantly by location (urban = 18.3 %; suburban/rural = 41.9 %). In multivariable analyses, naloxone access was significantly associated with race, household income, employment, health insurance, recent homelessness, prescription opioid usage, Hepatitis A and C status, Hepatitis A vaccination, Hepatitis C testing, access to drug treatment and services, and hospital as the usual place of care. Conclusion: Despite recent policies to expand access, our results indicate that naloxone access among high-risk PWID is low. This warrants future research to identify effective channels to reduce barriers and increase naloxone access.</t>
  </si>
  <si>
    <t>L2004049662     2019-12-04     2019-12-09 | RAYYAN-INCLUSION: {"Carolyn"=&gt;"Excluded"}</t>
  </si>
  <si>
    <t>10.1016/j.drugalcdep.2019.107743</t>
  </si>
  <si>
    <t>naloxone;adult;article;controlled study;demography;drug use;employment status;female;health insurance;health service;health status;hepatitis A;hepatitis C;homelessness;household income;human;injection drug user;male;Michigan;multivariate logistic regression analysis;prescription;priority journal;questionnaire;respondent driven sampling;rural area;sampling;self report;suburban area;urban area;vaccination;Naloxone;Southeastern United States</t>
  </si>
  <si>
    <t>rayyan-388371646</t>
  </si>
  <si>
    <t>Tuberculosis diagnosis support analysis for precarious health information systems</t>
  </si>
  <si>
    <t>Computer Methods and Programs in Biomedicine</t>
  </si>
  <si>
    <t>1872-7565     0169-2607</t>
  </si>
  <si>
    <t>43040</t>
  </si>
  <si>
    <t>Orjuela-CaÃ±Ã³n, A. D. and Camargo Mendoza, J. E. and Awad GarcÃ­a, C. E. and Vergara Vela, E. P.</t>
  </si>
  <si>
    <t>https://www.embase.com/search/results?subaction=viewrecord&amp;id=L620541186&amp;from=export     http://dx.doi.org/10.1016/j.cmpb.2018.01.009</t>
  </si>
  <si>
    <t>A.D. Orjuela-CaÃ±Ã³n, Electronics and Biomedical Engineering Faculty, Universidad Antonio NariÃ±o, Carrera 3 Este No. 47A â€“ 15 Bloque 4 Piso 1, Bogota, D.C., Colombia</t>
  </si>
  <si>
    <t>Background and objective: Pulmonary tuberculosis is a world emergency for the World Health Organization. Techniques and new diagnosis tools are important to battle this bacterial infection. There have been many advances in all those fields, but in developing countries such as Colombia, where the resources and infrastructure are limited, new fast and less expensive strategies are increasingly needed. Artificial neural networks are computational intelligence techniques that can be used in this kind of problems and offer additional support in the tuberculosis diagnosis process, providing a tool to medical staff to make decisions about management of subjects under suspicious of tuberculosis. Materials and methods: A database extracted from 105 subjects with precarious information of people under suspect of pulmonary tuberculosis was used in this study. Data extracted from sex, age, diabetes, homeless, AIDS status and a variable with clinical knowledge from the medical personnel were used. Models based on artificial neural networks were used, exploring supervised learning to detect the disease. Unsupervised learning was used to create three risk groups based on available information. Results: Obtained results are comparable with traditional techniques for detection of tuberculosis, showing advantages such as fast and low implementation costs. Sensitivity of 97% and specificity of 71% where achieved. Conclusions: Used techniques allowed to obtain valuable information that can be useful for physicians who treat the disease in decision making processes, especially under limited infrastructure and data.</t>
  </si>
  <si>
    <t>L620541186     2018-02-13     2018-09-28 | RAYYAN-INCLUSION: {"Carolyn"=&gt;"Excluded"}</t>
  </si>
  <si>
    <t>10.1016/j.cmpb.2018.01.009</t>
  </si>
  <si>
    <t>acquired immune deficiency syndrome;adult;article;artificial neural network;data base;diabetes mellitus;female;high risk population;homelessness;human;intelligence;learning;lung tuberculosis;major clinical study;male;medical information system;medical personnel;nerve cell;sensitivity and specificity;Tuberculosis;Information Systems</t>
  </si>
  <si>
    <t>rayyan-388371647</t>
  </si>
  <si>
    <t>The COVID-19 pandemic and its impact on substance use: Implications for prevention and treatment</t>
  </si>
  <si>
    <t>Ornell, F. and Moura, H. F. and Scherer, J. N. and Pechansky, F. and Kessler, F. H. P. and von Diemen, L.</t>
  </si>
  <si>
    <t>https://www.embase.com/search/results?subaction=viewrecord&amp;id=L2005946265&amp;from=export     http://dx.doi.org/10.1016/j.psychres.2020.113096</t>
  </si>
  <si>
    <t>F. Ornell, Center for Drug and Alcohol Research and Collaborating Center on Alcohol and Drugs, Hospital de ClÃ­nicas de Porto Alegre, Universidade Federal do Rio Grande do Sul, Rua Professor Ã_x0081_lvaro Alvim, 400, Porto Alegre, RS, Brazil</t>
  </si>
  <si>
    <t>The COVID-19 pandemic has brought major challenges to healthcare systems and public health policies globally, as it requires novel treatment and prevention strategies to adapt for the impact of the pandemic. Individuals with substance user disorders (SUD) are at risk population for contamination due to multiple factorsâ€”attributable to their clinical, psychological and psychosocial conditions. Moreover, social and economic changes caused by the pandemic, along with the traditional difficulties regarding treatment access and adherenceâ€”will certainly worsen during this period, therefore aggravate their condition. In addition, this population are potential vectors of transmission. In that sense, specific strategies for prevention and treatment must be discussed. health care professionals dealing with SUD must be aware of the risks and challenges they will meet during and after the COVID-19 outbreak. Addiction care must be reinforced, instead of postponed, in order to avoid complications of both SUD and COVID-19 and to prevent the transmission of coronavirus.</t>
  </si>
  <si>
    <t>L2005946265     2020-05-26     2020-05-28 | RAYYAN-INCLUSION: {"Carolyn"=&gt;"Excluded"} | RAYYAN-LABELS: Psychiatric health condition - Substance misuse | RAYYAN-EXCLUSION-REASONS: No empirical data</t>
  </si>
  <si>
    <t>10.1016/j.psychres.2020.113096</t>
  </si>
  <si>
    <t>protective equipment;anger;anxiety;boredom;coronavirus disease 2019;disease transmission;drug dependence treatment;economic aspect;fear;health care access;health care personnel management;health status;high risk population;homelessness;human;infection control;infection prevention;letter;loneliness;pandemic;patient compliance;priority journal;quarantine;social distance;social isolation;social psychology;substance abuse;telemedicine</t>
  </si>
  <si>
    <t>rayyan-388371648</t>
  </si>
  <si>
    <t>The role of depression and social support in non-fatal drug overdose among a cohort of injection drug users in a Canadian setting</t>
  </si>
  <si>
    <t>603-609</t>
  </si>
  <si>
    <t>Pabayo, R. and Alcantara, C. and Kawachi, I. and Wood, E. and Kerr, T.</t>
  </si>
  <si>
    <t>https://www.scopus.com/inward/record.uri?eid=2-s2.0-84883556923&amp;doi=10.1016%2fj.drugalcdep.2013.04.007&amp;partnerID=40&amp;md5=98d4c14d307fb365ce93225921a8803e</t>
  </si>
  <si>
    <t>Department of Social and Behavioral Sciences, Harvard School of Public Health, 677 Huntington Avenue, Boston, MA 02115, United States     Department of Medicine, Columbia University Medical Center, 622 West 168th Street, PH-9, Room 9-319, New York, NY 10032, United States     British Columbia Centre for Excellence in HIV/AIDS, St. Paul's Hospital, 608-1081 Burrard Street, Vancouver, BC V6Z 1Y6, Canada     Department of Medicine, University of British Columbia, 2775 Laurel Street, 10th Floor Vancouver, BC V5Z 1M9, Canada</t>
  </si>
  <si>
    <t>bjectives: Non-fatal overdose remains a significant source of morbidity among people who inject drugs (IDU). Although depression and social support are important in shaping the health of IDU, little is known about the relationship between these factors and overdose. Therefore, we sought to determine whether depressive symptoms and social support predicted non-fatal overdose among IDU in a Canadian setting. Methods: Data were derived from three prospective cohorts of people who use drugs: the Vancouver Injection Drug Users Study (VIDUS), the ACCESS Cohort, and the At-Risk Youth Study (ARYS). Multilevel modeling was used to determine if depression and social support were significant predictors of non-fatal overdose across time. Analyses were stratified by sex. Results: There were 1931 participants included in this analysis, including 653 (33.8%) females and 69 (3.6%) youth 20 years old or younger. Depressed men (adjusted odds ratio [AOR]=1.53, 95% confidence intervals [CI]=1.25, 1.87) and women (adjusted odds ratio [AOR]=2.23, 95% confidence intervals [CI]=1.65, 3.00) were more likely to experience a non-fatal overdose. Further, among women, those who reported having 3 or more persons they could rely upon for social support were less likely to experience a non-fatal overdose (AOR=0.54, 95% CI 0.31, 0.93). Conclusion: Although depression was a significant predictor of non-fatal drug overdose, social support was a significant predictor among women only. Possible strategies to prevent non-fatal overdose may include identifying IDU experiencing severe depressive symptoms and providing targeted mental health treatments and mobilizing interpersonal social support among IDU, especially among women. Â© 2013 Elsevier Ireland Ltd.</t>
  </si>
  <si>
    <t>Cited By :31     Export Date: 18 November 2022     CODEN: DADED     Correspondence Address: Pabayo, R.; Department of Social and Behavioral Sciences, 677 Huntington Avenue, Boston, MA 02115, United States; email: rpabayo@hsph.harvard.edu | RAYYAN-INCLUSION: {"Carolyn"=&gt;"Excluded"}</t>
  </si>
  <si>
    <t>10.1016/j.drugalcdep.2013.04.007</t>
  </si>
  <si>
    <t>Depression;Longitudinal data analysis;Social epidemiology;Social support;Substance use;cocaine;diamorphine;methadone;morphine;adult;article;birthplace;Canada;cohort analysis;controlled study;cross-sectional study;demography;drug overdose;female;heterosexuality;homelessness;homosexuality;human;intravenous drug abuse;longitudinal study;major clinical study;male;morbidity;non fatal drug overdose;outcome assessment;priority journal;risk factor;sexual orientation;symptomatology;Adolescent;British Columbia;Cohort Studies;Follow-Up Studies;Humans;Prospective Studies;Substance Abuse, Intravenous;Young Adult;Drug Overdose</t>
  </si>
  <si>
    <t>rayyan-388371649</t>
  </si>
  <si>
    <t>Accelerated adulthood, extended adolescence and the care cliff: Supporting care leavers' transition from care to independent living</t>
  </si>
  <si>
    <t>13567500</t>
  </si>
  <si>
    <t>748-759</t>
  </si>
  <si>
    <t>Palmer, Angela and Norris, Michelle and Kelleher, Joanne</t>
  </si>
  <si>
    <t>https://ucd.idm.oclc.org/login?url=https://search.ebscohost.com/login.aspx?direct=true&amp;db=a9h&amp;AN=159455986&amp;site=ehost-live&amp;scope=site</t>
  </si>
  <si>
    <t>The pressures of 'accelerated adulthood' are a critical challenge for young people ageing out of the care system. Despite the trauma related to their placement history, young people 'aging out' are expected to adapt to adulthood at younger age and faster pace than their nonâ€_x0090_care peers, who enjoy an 'extended adolescence' a far more gradual progression into adulthood than previous generations. This article draws on firstâ€_x0090_person narratives of care leavers in Ireland who have aged out of care and transitioned into independent living in a dedicated social housing programme to examine their strategies for coping with these competing pressures. It examines their worries about the sudden withdrawal of supports after they reach 18 years, which they characterized as a 'care cliff'. The emotional and practical challenges they faced when transitioning to independent living at a comparatively young age are explored, and strategies for mitigating these are identified. These include better preparing care leavers for this transition, maintaining supports for longer and withdrawing them in a more gradual way, which is tailored to meet the specific needs of each care leaver and grounded in more comprehensive after care planning than has been the norm in Ireland. [ABSTRACT FROM AUTHOR]     Copyright of Child &amp; Family Social Work is the property of Wiley-Blackwell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</si>
  <si>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Palmer, Angela 1 Norris, Michelle 1; Email Address: michelle.norris@ucd.ie Kelleher, Joanne 1; Affiliation: 1: Geary Institute for Public Policy, University College Dublin, Dublin; Source Info: Nov2022, Vol. 27 Issue 4, p748; Subject Term: PATIENT aftercare; Subject Term: TRANSITION to adulthood; Subject Term: SOCIAL support; Subject Term: PATIENT participation; Subject Term: TRANSITIONAL care; Subject Term: TRANSITIONAL programs (Education); Subject Term: INTERVIEWING; Subject Term: INDEPENDENT living; Subject Term: QUALITY assurance; Subject Term: DECISION making; Subject Term: PSYCHOLOGICAL adaptation; Subject Term: HOMELESSNESS; Subject Term: DATA analysis software; Subject Term: FOSTER home care; Subject Term: ADOLESCENCE; Author-Supplied Keyword: aftercare services, youth homelessness; Author-Supplied Keyword: ageing out of care; Author-Supplied Keyword: care leavers' perspectives; Author-Supplied Keyword: foster care; Author-Supplied Keyword: participation; Author-Supplied Keyword: transition to independence; NAICS/Industry Codes: 624110 Child and Youth Services; NAICS/Industry Codes: 623999 All other residential care facilities; NAICS/Industry Codes: 623990 Other Residential Care Facilities; NAICS/Industry Codes: 621610 Home Health Care Services; NAICS/Industry Codes: 624190 Other Individual and Family Services; Number of Pages: 12p; Illustrations: 1 Chart; Document Type: Article; Full Text Word Count: 10247 | RAYYAN-INCLUSION: {"Carolyn"=&gt;"Excluded"} | RAYYAN-LABELS: SDOH - Housing Needs | RAYYAN-EXCLUSION-REASONS: wrong population | USER-NOTES: {"Carolyn"=&gt;["Homelesseness as an outcome, not as a determinant??"]}</t>
  </si>
  <si>
    <t>10.1111/cfs.12922</t>
  </si>
  <si>
    <t>PATIENT aftercare;TRANSITION to adulthood;SOCIAL support;PATIENT participation;TRANSITIONAL care;TRANSITIONAL programs (Education);INTERVIEWING;INDEPENDENT living;QUALITY assurance;DECISION making;PSYCHOLOGICAL adaptation;HOMELESSNESS;DATA analysis software;FOSTER home care;ADOLESCENCE;aftercare services, youth homelessness;ageing out of care;care leavers' perspectives;foster care;participation;transition to independence;Adolescent</t>
  </si>
  <si>
    <t>rayyan-388371650</t>
  </si>
  <si>
    <t>Prevalence of infections in patients with schizophrenia: A pilot study</t>
  </si>
  <si>
    <t>Schizophrenia Research</t>
  </si>
  <si>
    <t>0920-9964</t>
  </si>
  <si>
    <t>S234</t>
  </si>
  <si>
    <t>Pankiewicz-Dulacz, M. E. and Stenager, E. and Stenager, E. and Chen, M.</t>
  </si>
  <si>
    <t>https://www.embase.com/search/results?subaction=viewrecord&amp;id=L71728938&amp;from=export</t>
  </si>
  <si>
    <t>M.E. Pankiewicz-Dulacz, Psychiatric Hospital of Southern Jutland, Dept. Neurology, Hospital of Southern Jutland, Denmark</t>
  </si>
  <si>
    <t>Background: Schizophrenia is associated with increased premature mortality whereas the average decrease in lifespan is 15-20 years. Excess mortality from diseases and medical conditions among persons with schizophrenia is higher, compared to other psychiatric disorders like bipolar or depression. Side effects of pharmacological treatment, unhealthy diet, as well as inadequate provision of health care have been pointed out as important possible reasons for the excess mortality from natural causes within persons with schizophrenia. The presence of medical comorbid conditions is high. Several studies show an increased prevalence of cardiovascular diseases, obstetric complications, respiratory, endocrinologic, and metabolic disorders in schizophrenic patients. Regarding to infections, human immunodeficiency virus, hepatitis, and other infections are common and associated with substance abuse, homelessness and sexual risk behavior. Known problem among persons with schizophrenia is poor dental status, which can be source of infections and endocarditis. There are several lines of evidence that schizophrenia is associated with immune abnormalities. Abnormal blood levels of cytokines, C-reactive protein and changed immune cell functions were found among persons with schizophrenia. Furthermore schizophrenia and infectious diseases have been associated with genetic markers in the human leukocyte antigens which can give susceptibility for genetic vulnerability in these individuals. Despite these immune abnormalities and many factors that can suppress the immune system, prevalence of infectious diseases among persons with schizophrenia has not been sufficiently revealed. To contribute to the discussion about prevalence of infections in individuals with schizophrenia, we investigated the prevalence of different infections among persons with schizophrenia living in the South Jutland County. Methods: Data source and study population: We conducted a registerbased study using psychiatric hospital data from January 1, 2007 to December 31, 2012. This data is composed of inpatient and outpatient claims submitted by psychiatrics health care providers in the South Jutland County and includes International Classifications of Diseases (ICD-10) diagnostic for patients with schizophrenia; F20.0-F20.9 and patients with schizophrenia and substance abuse; F10.0-F.19.9. We included alcohol and substance abuse/dependence conditions as comorbidities, given the likelihood of these conditions to increase frequency of infections. Data of 694 patients with schizophrenia was linked with microbiological register MADS from January 1, 2000 to December 31, 2010. We conducted the analysis about prevalence of diverse infectious diseases among those patients, reasons of admitting to Infectious Disease Department, the analysis of microbiological agents which have caused infections. Results: Preliminary results: Overall, 266 women (38%) and 428 men (62%) were identified with schizophrenia. In percentages, 31% men with schizophrenia and 37% women with schizophrenia had infectious diseases. For individuals under 30 year old prevalence of infections was further increased-39%. We have found 21% schizophrenia persons with substance abuse, and 29% had infections. Skin infections, gynecological infections and cystitis were common comorbidities. Staphylococcus Aureus and Hemolytic Streptococcus occurred to be common microorganisms found in those patients. 82% of patients were admitted to the Infectious Disease Department from General Practitioners Discussion: This study is established as a 3-month pilot study with a thought of developing it to the large cohort population-based nationwide study. The strength of this study is that data on the presence or absence of infections were based on analysis of biological material. Interestingly we found that young individuals under 30 years old have been more likely to have infections compared to whole study population with prevalence of 39%. Previous studies have revealed that skin infections and urogenital infections were commo co-morbidity prior to the diagnosis of schizophrenia where our study can suggest that they are also common after diagnosis. There are many limitations. This study is designed as a observational and descriptive study with limited time of follow up on a homogeny selected population. Due to the time limitation of the study control population has not been chosen. This retrospective observational study reveals that persons with schizophrenia are often admitted to the Infectious Diseases Department and they have increased co-morbidity with skin infections gynecological infections and cystitis which is consistent with results from previously studies.</t>
  </si>
  <si>
    <t>L71728938     2015-02-02 | RAYYAN-INCLUSION: {"Carolyn"=&gt;"Excluded"}</t>
  </si>
  <si>
    <t>leukocyte antigen;C reactive protein;cytokine;alcohol;antiinfective agent;biomaterial;schizophrenia;prevalence;infection;patient;human;pilot study;population;skin infection;diagnosis;substance abuse;gynecologic infection;cystitis;male;morbidity;diseases;mortality;female;virus hepatitis;leukocyte;Human immunodeficiency virus;immunocompetent cell;metabolic disorder;microorganism;cardiovascular disease;health care;urogenital tract infection;follow up;cell function;genetic marker;implantable cardiac monitor;premature mortality;immune system;diet;drug therapy;blood level;endocarditis;register;side effect;mental disease;risk;ICD-10;classification;health care personnel;homelessness;outpatient;hospital patient;hospital;Staphylococcus aureus;hemolytic Streptococcus;general practitioner;mental hospital;observational study;lifespan;Schizophrenia;Pilot Projects;Prevalence</t>
  </si>
  <si>
    <t>rayyan-388371634</t>
  </si>
  <si>
    <t>Innovative co-design of integrated services designed to improve access to health care</t>
  </si>
  <si>
    <t>O'Reilly, Fiona and Doyle, Joseph and Keenan, Eamon</t>
  </si>
  <si>
    <t>https://ucd.idm.oclc.org/login?url=https://search.ebscohost.com/login.aspx?direct=true&amp;db=a9h&amp;AN=131981101&amp;site=ehost-live&amp;scope=site</t>
  </si>
  <si>
    <t>An introduction: (comprising background and problem statement) Homeless people suffer higher mortality and morbidity rates than the general population at the same time their access to and indeed use of health services is less than the housed population. Description of policy context and objective: Ireland is currently experiencing an increase in homelessness. There is a shortage of suitable housing and this together with unaffordable rents in the private sector is pushing people out of their homes. There is an urgent need to: - focus services on homeless people and families in emergency accommodation; - accelerate the provision of social housing; - deliver more housing; - use vacant homes; and - improve the rental sector. These issues are addressed in Rebuilding Ireland: Action Plan for Housing and Homelessness (2016-2021). The HSE support the provision of specific health aspects of the plan. The HSE, together with the Local Authorities, has joint responsibility to provide a coordinated and integrated response to delivering homeless services to this growing group. The HSE Homeless Services oversee and manage a range of services and supports. These are provided through outreach specialist services, and specialised teams and individuals. They are contracted through the voluntary sector, to deliver services on behalf of the HSE to service users from diverse groups. Targeted population: Homeless population and others that the mainstream services don't reach. Highlights: (innovation, Impact and outcomes) This innovative model of service policy planning and practice sees operations as an integrated system brought together by a common aim ; to provide access to services to vulnerable populations that mainstream services do not reach. The model operates within the policy and structural framework of the HSE's National Drug Rehabilitation Framework for health care provision. Within this framework Safetynet Primary Care (a medical charity) provides three levels of care i) Open access drop- in clinics for homeless people and others ineligible for mainstream services or unable to attend them. Typically these sites are appended to NGO non-medical low threshold services with high service user engagement (needle exchange, drop in food hall etc) ii) In-Reach Primary Care teams - at this level service provision takes medical care to the emergency hostels following best practice for health care for this cohort iii) An outreach service operates via mobile health unit targets the most vulnerable of the target group ie those without accommodation (rough sleepers). Each level of service is provided by a mix of statutory non statutory and private organisations with Safetynet coordinating patient care via a web based patient management system ensuring that wherever patients are seen their medical records are available to the medical professional treating them. The integrated model however extends beyond the Primarycare domain to secondary care where a Social Inclusion team has been established in one of the cities Acute hospital. Coordination of patient care at the interface between primary and secondary care is managed through Multi disciplinary team working accross the two domains. An Innovative Partnership for Health Equity exists between researchers policy makers and planers and education has meant action research has been implemented to determine the homeless population's health needs and service utilisation. This research has enabled policy, programme design to be finely attuned to need. This research has shown the increased development of services overtime of access to health care and access to key working and case management for the homeless population in Dublin. Comments on transferability: This approach is adaptable to other urban centres in Ireland and Internationally. It also demonstrate that this level of interagency working is possible and can extend to other marginalised groups with complex needs suffering from inequalities such as refugees, travellers and migrants. Conclusions: (comprising key findings, discussion and lesso s learned) The layered Safetynet system of provision for people falling through the service gaps for hard to reach groups is enhanced by Partnerships that demand reform in order to ensure health equity is reality rather than rhetoric. [ABSTRACT FROM AUTHOR]     Copyright of International Journal of Integrated Care (IJIC) is the property of Ubiquity Press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</si>
  <si>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O'Reilly, Fiona 1 Doyle, Joseph 2 Keenan, Eamon 2; Affiliation: 1: Safetynet, Ireland 2: HSE, Ireland; Source Info: 2017 Supplement, Vol. 17, p1; Subject Term: INTEGRATED health care delivery; Subject Term: MEDICAL technology; Subject Term: DEATH rate; Author-Supplied Keyword: health-equity; Author-Supplied Keyword: inclusion; Author-Supplied Keyword: innovation; Author-Supplied Keyword: integration; Author-Supplied Keyword: vulnerable groups; NAICS/Industry Codes: 339113 Surgical Appliance and Supplies Manufacturing; NAICS/Industry Codes: 339112 Surgical and Medical Instrument Manufacturing; NAICS/Industry Codes: 423450 Medical, Dental, and Hospital Equipment and Supplies Merchant Wholesalers; Number of Pages: 2p; Document Type: Abstract | RAYYAN-INCLUSION: {"Carolyn"=&gt;"Included"} | RAYYAN-LABELS: Health care - Quality</t>
  </si>
  <si>
    <t>10.5334/ijic.3800</t>
  </si>
  <si>
    <t>INTEGRATED health care delivery;MEDICAL technology;DEATH rate;health-equity;inclusion;innovation;integration;vulnerable groups;Health Services Accessibility</t>
  </si>
  <si>
    <t>rayyan-388371652</t>
  </si>
  <si>
    <t>A quality improvement innovation to establish a PCMH tailored to homeless veterans who utilize the ED</t>
  </si>
  <si>
    <t>e64</t>
  </si>
  <si>
    <t>Patel, B. and Manchanda, R. and Andersen, R. and Altman, L. and Gelberg, L.</t>
  </si>
  <si>
    <t>https://www.embase.com/search/results?subaction=viewrecord&amp;id=L71802081&amp;from=export     http://dx.doi.org/10.1016/j.drugalcdep.2014.09.543</t>
  </si>
  <si>
    <t>B. Patel, Department of Veterans Affairs, Los Angeles, CA, United States</t>
  </si>
  <si>
    <t>Aims: Homeless veterans have high rates of medical, mental health, and substance use co-morbidities, and emergency department (ED) and inpatient service utilization. In 2013, VA established a homeless-oriented patient centered medical home national demonstration program, referred to as the Homeless Patient Aligned Care Team (HPACT). Unlike traditional PCMH models, the West Los Angeles VA Medical Center (WLA) HPACT employed a series of complex primary care management interventions tailored to homeless Veterans seeking care in the ED for low-acuity problems. Methods: Development of the WLA HPACT was carried out in three phases - literature review, diagnosis, and implementation. In phase 1, we conducted a literature review of the factors contributing to homeless Veteran ED utilization patterns. In the diagnosis phase, we undertook a local needs assessment (conducted by informal stakeholder focus groups) to determine the organizational context for the WLA HPACT program and how to best evaluate HPACT's objective to reduce ED utilization rates for HPACT patients. The implementation phase employed a mixed-method progress focused formative evaluation to examine patient characteristics, intervention processes, ED utilization patterns, staff perceptions and interventions to decrease ED visits. Results: Findings suggest high prevalence of patients with substance abuse needs (73%), increased engagement in substance abuse treatment programs after being enrolled in the HPACT program for 6 months (26%), and reduction in ED visits at 6 months (mean reduction 3.2 visits). Conclusions: The findings of this QI effort inform clinical and organization processes for the WLA HPACT that should be considered for on-going implementation. Recommendations for future implementation include complex care management interventions for patients with pain needs, substance abuse conditions, as well as modifications to organizational features of the program such as hours of operations, and substance use/mental health team composition.</t>
  </si>
  <si>
    <t>L71802081     2015-03-12 | RAYYAN-INCLUSION: {"Carolyn"=&gt;"Excluded"}</t>
  </si>
  <si>
    <t>10.1016/j.drugalcdep.2014.09.543</t>
  </si>
  <si>
    <t>total quality management;veteran;human;college;drug dependence;patient;substance abuse;diagnosis;hospital patient;morbidity;prevalence;emergency ward;pain;health;needs assessment;substance use;primary medical care;mental health;United States;information processing;model</t>
  </si>
  <si>
    <t>rayyan-388371653</t>
  </si>
  <si>
    <t>Effect of lowering initiation thresholds in a primary care-based buprenorphine treatment program</t>
  </si>
  <si>
    <t>71-77</t>
  </si>
  <si>
    <t>Payne, B. E. and Klein, J. W. and Simon, C. B. and James, J. R. and Jackson, S. L. and Merrill, J. O. and Zhuang, R. and Tsui, J. I.</t>
  </si>
  <si>
    <t>https://www.embase.com/search/results?subaction=viewrecord&amp;id=L2001968048&amp;from=export     http://dx.doi.org/10.1016/j.drugalcdep.2019.03.009</t>
  </si>
  <si>
    <t>B.E. Payne, University of Washington School of Medicine, 1959 NE Pacific St A-300 Health Sciences Center, P.O. Box 356340, Seattle, WA, United States</t>
  </si>
  <si>
    <t>Background: Office-based buprenorphine treatment is effective for opioid use disorder. Scant research has examined programmatic factors impacting successful initiation of treatment. To increase initiation of eligible patients, our buprenorphine program implemented changes to lower treatment thresholds. Most notable among these was elimination of a requirement that patients demonstrate abstinence from stimulants prior to initiating buprenorphine. Methods: This observational, retrospective study included patients screened for primary care-based buprenorphine treatment under high- and low-threshold conditions from 2015 to 2017. Background characteristics and treatment data were extracted from the electronic medical record and clinical registry. Chi-squared tests were used to compare proportions of patients initiated within 90 days of screening and retained to 60 days after initiation, under both conditions. Multivariate logistic regression was employed to compare relative odds of buprenorphine initiation after adjustment for several covariates. All analyses were stratified by recent stimulant use. Results: The sample of 168 patients included 96 in the high-threshold group and 72 in the low-threshold group. Among patients with recent stimulant use, low-threshold conditions were associated with a higher proportion of patients initiated (69% versus 35%, p = 0.002) and higher relative odds of initiation (aOR = 7.01, 95% CI = 2.26â€“21.80) but also with a lower proportion of patients retained (63% versus 100%, p = 0.004). Among patients without recent stimulant use, low-threshold conditions did not change these measures by a statistically significant margin. Conclusions: Lower-threshold policies may increase buprenorphine treatment initiation for patients with co-occurring stimulant use. However, patients using stimulants may require additional supports to remain engaged.</t>
  </si>
  <si>
    <t>L2001968048     2019-05-21     2019-05-28 | RAYYAN-INCLUSION: {"Carolyn"=&gt;"Excluded"}</t>
  </si>
  <si>
    <t>10.1016/j.drugalcdep.2019.03.009</t>
  </si>
  <si>
    <t>buprenorphine;methadone;adult;age;amphetamine dependence;article;cocaine dependence;controlled study;female;heroin dependence;homelessness;human;major clinical study;male;mass fragmentography;methamphetamine dependence;observational study;prescription;primary medical care;priority journal;retrospective study;threshold limit value;time to treatment;treatment outcome;urinalysis;Buprenorphine</t>
  </si>
  <si>
    <t>rayyan-388371654</t>
  </si>
  <si>
    <t>Editorial</t>
  </si>
  <si>
    <t>Journal of Adult Protection</t>
  </si>
  <si>
    <t>14668203</t>
  </si>
  <si>
    <t>273-275</t>
  </si>
  <si>
    <t>Penhale, Bridget and Flynn, Margaret</t>
  </si>
  <si>
    <t>https://ucd.idm.oclc.org/login?url=https://search.ebscohost.com/login.aspx?direct=true&amp;db=a9h&amp;AN=139475666&amp;site=ehost-live&amp;scope=site</t>
  </si>
  <si>
    <t>Penhale, Bridget 1; Email Address: B.Penhale@uea.ac.uk Flynn, Margaret 2; Email Address: flynnandeley@btinternet.com; Affiliation: 1: School of Health Sciences, University of East Anglia, Norwich, United Kingdom Of Great Britain And Northern Ireland 2: Yygubor, Anglesey, United Kingdom Of Great Britain And Northern Ireland; Source Info: 2019, Vol. 21 Issue 6, p273; Subject Term: GAMES; Subject Term: HOMELESSNESS; Subject Term: MASS media; Subject Term: MEDICAL ethics; Subject Term: PRESS; Subject Term: PRIVACY; Subject Term: PUBLIC welfare; Subject Term: SAFETY; Subject Term: SERIAL publications; Subject Term: SEX offenders; Subject Term: VERBAL behavior; Subject Term: TEACHING methods; NAICS/Industry Codes: 339930 Doll, Toy, and Game Manufacturing; NAICS/Industry Codes: 423920 Toy and Hobby Goods and Supplies Merchant Wholesalers; NAICS/Industry Codes: 451120 Hobby, Toy, and Game Stores; NAICS/Industry Codes: 519110 News Syndicates; NAICS/Industry Codes: 525120 Health and Welfare Funds; NAICS/Industry Codes: 923130 Administration of Human Resource Programs (except Education, Public Health, and Veterans' Affairs Programs); NAICS/Industry Codes: 624230 Emergency and Other Relief Services; NAICS/Industry Codes: 624190 Other Individual and Family Services; Number of Pages: 3p; Document Type: Article | RAYYAN-INCLUSION: {"Carolyn"=&gt;"Excluded"}</t>
  </si>
  <si>
    <t>10.1108/JAP-12-2019-056</t>
  </si>
  <si>
    <t>GAMES;HOMELESSNESS;MASS media;MEDICAL ethics;PRESS;PRIVACY;PUBLIC welfare;SAFETY;SERIAL publications;SEX offenders;VERBAL behavior;TEACHING methods</t>
  </si>
  <si>
    <t>rayyan-388371655</t>
  </si>
  <si>
    <t>Exploring high mortality rates among people with multiple and complex needs: a qualitative study using peer research methods</t>
  </si>
  <si>
    <t>BMJ OPEN</t>
  </si>
  <si>
    <t>2044-6055 J9 - BMJ OPEN</t>
  </si>
  <si>
    <t>Perry, R. and Adams, E. A. and Harland, J. and Broadbridge, A. and Giles, E. L. and McGeechan, G. J. and O'Donnell, A. and Ramsay, S. E.</t>
  </si>
  <si>
    <t>Newcastle Univ, Populat Hlth Sci Inst, Newcastle Upon Tyne, Tyne &amp; Wear, England     Fulfilling Lives Newcastle Gateshead, Gateshead, England     Teesside Univ, Sch Hlth &amp; Life Sci, Middlesbrough, Cleveland, England     Teesside Univ, Ctr Appl Psychol Sci, Middlesbrough, Cleveland, England</t>
  </si>
  <si>
    <t>Objective To explore the perceived reasons underlying high mortality rates among people with multiple and complex needs. Design Qualitative study using peer research. Setting North East of England. Participants Three focus group discussions were held involving (1) people with lived experience of multiple and complex needs (n=5); (2) front-line staff from health, social care and voluntary organisations that support multiple and complex needs groups (n=7); and (3) managers and commissioners of these organisations (n=9). Results Findings from this study provide valuable perspectives of people with multiple complex needs and those that provide them with support on what may be perceived factors underlying premature mortality. Mental ill health and substance misuse (often co-occurring dual diagnosis) were perceived as influencing premature mortality among multiple and complex needs groups. Perceptions of opportunities to identify people at risk included critical life events (eg, bereavement, relationship breakdown) and transitions (eg, release from prison, completion of drug treatment). Early prevention, particularly supporting young people experiencing adverse childhood experiences, was also highlighted as a priority. Conclusion High mortality in multiple and complex needs groups may be reduced by addressing dual diagnosis, providing more support at critical life events and investing in early prevention efforts. Future interventions could take into consideration the intricate nature of multiple and complex needs and improve service access and navigation.</t>
  </si>
  <si>
    <t>Times Cited in Web of Science Core Collection: 2 Total Times Cited: 2 Cited Reference Count: 34 | RAYYAN-INCLUSION: {"Carolyn"=&gt;"Excluded"}</t>
  </si>
  <si>
    <t>10.1136/bmjopen-2020-044634</t>
  </si>
  <si>
    <t>preventive medicine;public health;qualitative research;HOMELESSNESS;PRISONERS</t>
  </si>
  <si>
    <t>rayyan-388371656</t>
  </si>
  <si>
    <t>European public perceptions of homelessness: A knowledge, attitudes and practices survey</t>
  </si>
  <si>
    <t>e0221896</t>
  </si>
  <si>
    <t>Petit, J. and Loubiere, S. and Tinland, A. and Vargas-Moniz, M. and Spinnewijn, F. and Manning, R. and Santinello, M. and Wolf, J. and Bokszczanin, A. and Bernad, R. and Kallmen, H. and Ornelas, J. and Auquier, P.</t>
  </si>
  <si>
    <t>Aix-Marseille University, School of Medicine-La Timone Medical Campus, CEReSS-Health Service Research and Quality of Life Center, Boulevard Jean Moulin, Marseille, France.     Department of Research and Innovation, Support Unit for Clinical Research and Economic Evaluation, Assistance Publique-HÃ´pitaux de Marseille, Boulevard Jean Moulin, Marseille, France.     APPsyCI (Applied Psychology Research Center: Capabilities and Inclusion), ISPA-Instituto UniversitÃ¡rio, Rua Jardim do Tabaco, Lisbon, Portugal.     FEANTSA, European Federation of National Organisations Working with the Homeless, ChaussÃ©e de Louvain, Brussels, Belgium.     Department of Psychology, University of Limerick, Limerick, Ireland.     Department of Developmental and Social Psychology, University of Padova, Via Venezia, Padova, Italy.     Radboud University Medical Center, Radboud Institute for Health Sciences, Impuls-Netherlands Center for Social Care Research, Geert Grooteplein, EZ Nijmegen, The Netherlands.     Institute of Psychology, Opole University, Pl. Staszica, Opole, Poland.     Rais FundaciÃ³n, C/ Ardemans, Madrid, Spain.     STAD, Stockholm Center for Psychiatry Research and Education, Karolinska Institutet, Norra Stati Onsgatan, Stockholm, Sweden.</t>
  </si>
  <si>
    <t>BACKGROUND: Addressing Citizen's perspectives on homelessness is crucial for the design of effective and durable policy responses, and available research in Europe is not yet substantive. We aim to explore citizens' opinions about homelessness and to explain the differences in attitudes within the general population of eight European countries: France, Ireland, Italy, the Netherlands, Poland, Portugal, Spain, and Sweden. METHODS: A nationally representative telephone survey of European citizens was conducted in 2017. Three domains were investigated: Knowledge, Attitudes, and Practices about homelessness. Based on a multiple correspondence analysis (MCA), a generalized linear model for clustered and weighted samples was used to probe the associations between groups with opposing attitudes. RESULTS: Response rates ranged from 30.4% to 33.5% (N = 5,295). Most respondents (57%) had poor knowledge about homelessness. Respondents who thought the government spent too much on homelessness, people who are homeless should be responsible for housing, people remain homeless by choice, or homelessness keeps capabilities/empowerment intact (regarding meals, family contact, and access to work) clustered together (negative attitudes, 30%). Respondents who were willing to pay taxes, welcomed a shelter, or acknowledged people who are homeless may lack some capabilities (i.e. agreed on discrimination in hiring) made another cluster (positive attitudes, 58%). Respondents living in semi-urban or urban areas (ORs 1.33 and 1.34) and those engaged in practices to support people who are homeless (ORs &gt; 1.4; p&lt;0.005) were more likely to report positive attitudes, whereas those from France and Poland (p&lt;0.001) were less likely to report positive attitudes. CONCLUSION: The majority of European citizens hold positive attitudes towards people who are homeless, however there remain significant differences between and within countries. Although it is clear that there is strong support for increased government action and more effective solutions for Europe's growing homelessness crisis, there also remain public opinion barriers rooted in enduring negative perceptions.</t>
  </si>
  <si>
    <t>1932-6203     Petit, Junie     Loubiere, Sandrine     Orcid: 0000-0001-6715-1223     Tinland, Aurlie     Vargas-Moniz, Maria     Spinnewijn, Freek     Manning, Rachel     Orcid: 0000-0003-2254-1484     Santinello, Massimo     Wolf, Judith     Bokszczanin, Anna     Bernad, Roberto     Kallmen, Hakan     Ornelas, Jose     Auquier, Pascal     HOME-EU consortium study group     Journal Article     Research Support, Non-U.S. Gov't     United States     PLoS One. 2019 Sep 25;14(9):e0221896. doi: 10.1371/journal.pone.0221896. eCollection 2019. | RAYYAN-INCLUSION: {"Carolyn"=&gt;"Excluded"}</t>
  </si>
  <si>
    <t>10.1371/journal.pone.0221896</t>
  </si>
  <si>
    <t>Adolescent;Adult;Aged;Aged, 80 and over;Europe;Female;Health Knowledge, Attitudes, Practice;*Homeless Persons;Humans;Male;Middle Aged;Multivariate Analysis;*Public Opinion;Surveys and Questionnaires;Young Adult</t>
  </si>
  <si>
    <t>rayyan-388371657</t>
  </si>
  <si>
    <t>Knowledge, attitudes, and practices about homelessness and willingness-to-pay for housing-first across 8 European countries: a survey protocol</t>
  </si>
  <si>
    <t>Arch Public Health</t>
  </si>
  <si>
    <t>0778-7367 (Print)     0778-7367</t>
  </si>
  <si>
    <t>71</t>
  </si>
  <si>
    <t>Petit, J. M. and Loubiere, S. and Vargas-Moniz, M. J. and Tinland, A. and Spinnewijn, F. and Greenwood, R. M. and Santinello, M. and Wolf, J. R. and Bokszczanin, A. and Bernad, R. and Kallmen, H. and Ornelas, J. and Auquier, P.</t>
  </si>
  <si>
    <t>1Aix-Marseille Univ, School of medicine - La Timone Medical Campus, EA 3279 CEReSS - Health Service Research and Quality of Life Center, 27 Boulevard Jean Moulin, 13385 Marseille, France. ISNI: 0000 0001 2176 4817. GRID: grid.5399.6     2Department of Research and Innovation, Support Unit for clinical research and economic evaluation, Assistance Publique - HÃ´pitaux de Marseille, 27 Boulevard Jean Moulin, 13385 Marseille, France. ISNI: 0000 0001 0407 1584. GRID: grid.414336.7     3Applied Psychology Research Center: Capabilities and Inclusion (APPsyCI), ISPA-Instituto UniversitÃ¡rio, Rua Jardim do Tabaco, 34, 1149-041 Lisbon, Portugal. ISNI: 0000 0001 2237 5901. GRID: grid.410954.d     FEANTSA, European Federation of National Organisations Working with the Homeless, 194, ChaussÃ©e de Louvain, 1210 Brussels, Belgium.     5Department of Psychology, University of Limerick, Limerick, V94 T9PX Ireland. ISNI: 0000 0004 1936 9692. GRID: grid.10049.3c     6Department of Developmental and Social Psychology, University of Padova, Via Venezia, 8 - 35131, Padova, Italy. ISNI: 0000 0004 1757 3470. GRID: grid.5608.b     7Impuls - Netherlands Center for Social Care Research, Radboud Institute for Health Sciences, Geert Grooteplein 27, 6525 EZ Nijmegen, The Netherlands. ISNI: 0000 0004 0444 9382. GRID: grid.10417.33     8Institute of Psychology, Opole University, Pl. Staszica 1, 45-052 Opole, Poland. ISNI: 0000 0001 1010 7301. GRID: grid.107891.6     Rais FundaciÃ³n, C/ Ardemans 42, 28028 Madrid, Spain.     10STAD, Stockholm Center for Psychiatry Research and Education, Karolinska Institutet, Norra Stationsgatan 69, 113 64 Stockholm, Sweden. ISNI: 0000 0004 1937 0626. GRID: grid.4714.6</t>
  </si>
  <si>
    <t>BACKGROUND: Most European countries report rising numbers of people experiencing homelessness. For those with mental disorders, interventions are centered on achieving mental health and drug rehabilitation alongside housing readiness, often to the detriment of access to housing. Notwithstanding, more European countries are investing in a new model, Housing First (HF), which postulates immediate access to permanent housing with no initial requirements for treatment. While results of the European HF programs are published on individual-level data, little is known about the opinions of the general population about homelessness and the societal value of the HF model, which can represent barriers to the model's dissemination. Therefore, we present the protocol of a study designed for the following objectives: 1) to explore the knowledge, attitudes, and practices (KAP) about homelessness within the general population of 8 European countries, 2) to assess the valuation of the HF model by European citizens, and 3) to estimate the lifetime prevalence of homelessness in the targeted countries. METHODS: A telephone survey was conducted from March to December 2017 among adults selected from opt-in panels from France, Ireland, Italy, the Netherlands, Portugal, Spain, Poland, and Sweden. A total sample of 5600 interviews was expected, with 700 per country. The interviews included three sections: first, the KAP about homelessness; second, the valuation of the HF model by measuring a respondent's willingness-to-pay (WTP) through the contingent valuation method; and third, an assessment of the lifetime prevalence of homelessness among the general population. Descriptive analyses and comparisons between countries will be conducted. KAP indicators will be created and their psychometric properties assessed. Determinants of WTP will be assessed through regression models. DISCUSSION: This survey will highlight Europeans' views of homelessness, especially their level of tolerance towards homelessness, potential misconceptions and the most important barriers for the implementation of the HF model. Additionally, the results on the valuation of the HF model by citizens could be instrumental for key stakeholders in understanding the level of support from the general population. Ethics approval has been obtained from the Aix-Marseille University Ethics Committee (nÂ° 2016-01-02-01) for this study, which is part of HOME_EU: Reversing Homelessness in Europe H2O20-SC6-REVINEQUAL-2016/GA726997.</t>
  </si>
  <si>
    <t>2049-3258     Petit, J M     Loubiere, S     Vargas-Moniz, M J     Tinland, A     Spinnewijn, F     Greenwood, R M     Santinello, M     Wolf, J R     Bokszczanin, A     Bernad, R     Kallmen, H     Ornelas, J     Auquier, P     HOME-EU consortium study group     Journal Article     England     Arch Public Health. 2018 Nov 28;76:71. doi: 10.1186/s13690-018-0317-x. eCollection 2018. | RAYYAN-INCLUSION: {"Carolyn"=&gt;"Excluded"}</t>
  </si>
  <si>
    <t>10.1186/s13690-018-0317-x</t>
  </si>
  <si>
    <t>Bidding game;Contingent valuation;Europe;Homelessness;HousingÂ First;Knowledge, attitudes, practices (KAP);Public opinion;Willingness-to-pay (WTP);committee of Aix-Marseille University (reference number: 2016-01-02-01).;Moreover, at the beginning of each telephone call, the selected person can;indicate whether he or she wishes to participate in the survey. He/she may also;refuse to answer the questions asked and end the interview whenever he/she;wishes.Not Applicable.The authors declare that they have no competing;interests.Springer Nature remains neutral with regard to jurisdictional claims in;published maps and institutional affiliations.</t>
  </si>
  <si>
    <t>rayyan-388371658</t>
  </si>
  <si>
    <t>An Examination of Charitable Meal Programs in Five Canadian cities</t>
  </si>
  <si>
    <t>JOURNAL OF HEALTH CARE FOR THE POOR AND UNDERSERVED</t>
  </si>
  <si>
    <t>1049-2089     1548-6869 J9 - J HEALTH CARE POOR U</t>
  </si>
  <si>
    <t>1303-1315</t>
  </si>
  <si>
    <t>Pettes, T. and Dachner, N. and Gaetz, S. and Tarasuk, V.</t>
  </si>
  <si>
    <t>Royal Coll Surgeons Ireland, Dublin 2, Ireland     Univ Toronto, Fac Med, Dept Nutr Sci, 150 Coll St,FitzGerald Bldg 3rd Floor, Toronto, ON M5S 3E2, Canada     York Univ, Fac Educ, Toronto, ON, Canada</t>
  </si>
  <si>
    <t>While there has recently been considerable research and public investment in strategies to address homelessness in Canada, food charity remains the primary response to hunger, with little evaluation of current efforts and no initiatives to develop more effective approaches. Using data from a 2010-2011 survey of charitable food assistance in five Canadian cities, this study was undertaken to describe charitable meal provisioning in each city and to compare the relative roles of emergency programs and multi-service agencies and their capacity to meet food needs. Most meals were provided by multi-service agencies, but like emergency programs, these agencies were heavily dependent on donations and they were more likely than emergency programs to report constraints and service interruptions because demands exceeded available supplies. Our findings underscore the resource-limited and often fragile nature of charitable meal programs in Canada and highlight the need for more effective models of response to problems of hunger.</t>
  </si>
  <si>
    <t>Times Cited in Web of Science Core Collection: 11 Total Times Cited: 11 Cited Reference Count: 28 | RAYYAN-INCLUSION: {"Carolyn"=&gt;"Excluded"}</t>
  </si>
  <si>
    <t>10.1353/hpu.2016.0121</t>
  </si>
  <si>
    <t>Food insecurity;homelessness;hunger;meal programs;food charity;FOOD ASSISTANCE;HOMELESS PEOPLE;TORONTO;INDIVIDUALS;INSECURITY</t>
  </si>
  <si>
    <t>rayyan-388371659</t>
  </si>
  <si>
    <t>Initiation of opioid agonist treatment and subsequent substance use and other patterns among adolescents and young adults in Vancouver, Canada</t>
  </si>
  <si>
    <t>Pilarinos, A. and Fast, D. and Nosova, E. and Kwa, Y. and Joe, R. and Buxton, J. A. and DeBeck, K.</t>
  </si>
  <si>
    <t>https://www.embase.com/search/results?subaction=viewrecord&amp;id=L2017660902&amp;from=export     http://dx.doi.org/10.1016/j.drugalcdep.2022.109441</t>
  </si>
  <si>
    <t>K. DeBeck, Associate Professor, Simon Fraser University, Research Scientist, B.C. Centre on Substance Use, 400-1045 Howe Street, Vancouver, BC, Canada</t>
  </si>
  <si>
    <t>Background: Opioid agonist treatments (OAT) are effective interventions for reducing illicit opioid use; however, less is known about OAT among adolescents and young adults (AYA). This study sought to examine OAT retention and discontinuation among AYA. Methods: Data were derived from the At-Risk Youth Study, a prospective cohort of street-involved AYA in Vancouver, Canada, between September 2005 and December 2018. Multivariable Cox regression analysis was employed to identify sociodemographic, substance use, and other factors associated with time to first OAT. Substance use, homelessness, service utilization, and criminal justice patterns among AYA who did and did not initiate OAT were examined using before and after analysis. Results: Of 676 AYA who reported weekly illicit opioid use, 454 (67.2%) reported not being on OAT at some point over the study period and 217 (32.1%) initiated OAT over follow-up. In non-linear growth curve analysis, only participants retained in OAT demonstrated significant reductions in daily illicit opioid use when compared to â€˜no OATâ€™ controls (p &lt; 0.05). Nevertheless, reductions in homelessness (p = 0.070) and increases in difficulty accessing services (p = 0.078) were observed between participants retained in OAT vs. â€˜no OATâ€™ controls, while reductions in homelessness (p = 0.085) and weekly non-medical prescription opioid use (NMPOU) (p = 0.061) were observed between â€˜OAT discontinuersâ€™ vs. â€˜no OATâ€™ controls. Conclusions: Despite finding that OAT retention was associated with significant reductions in daily illicit opioid use, no significant improvements in other key indicators were observed. This underscores the importance of providing supports alongside OAT to improve treatment outcomes among AYA.</t>
  </si>
  <si>
    <t>L2017660902     2022-04-20 | RAYYAN-INCLUSION: {"Carolyn"=&gt;"Excluded"}</t>
  </si>
  <si>
    <t>10.1016/j.drugalcdep.2022.109441</t>
  </si>
  <si>
    <t>adult;article;Canada;cohort analysis;controlled study;criminal justice;demography;drug therapy;female;follow up;growth curve;homelessness;human;human experiment;juvenile;longitudinal study;male;outcome assessment;prescription;prospective study;substance use;young adult;opiate;opiate agonist;Adolescent</t>
  </si>
  <si>
    <t>rayyan-388371660</t>
  </si>
  <si>
    <t>Neurodegenerative Disease and the Experience of Homelessness</t>
  </si>
  <si>
    <t>Front Neurol</t>
  </si>
  <si>
    <t>1664-2295 (Print)     1664-2295</t>
  </si>
  <si>
    <t>562218</t>
  </si>
  <si>
    <t>PiÃ±a-Escudero, S. D. and LÃ³pez, L. and Sriram, S. and Longoria Ibarrola, E. M. and Miller, B. and Lanata, S.</t>
  </si>
  <si>
    <t>Global Brain Health Institute, University of California, San Francisco, San Francisco, CA, United States.     Global Brain Health Institute, Trinity College, Dublin, Ireland.     Department of Neurology, Memory and Aging Center, UCSF Weill Institute for Neurosciences, University of California, San Francisco, San Francisco, CA, United States.</t>
  </si>
  <si>
    <t>Introduction: Today, half of the American homeless population is older than 50 years of age. This shift in age distribution among people experiencing homelessness has challenged our long-held views of the causes of homelessness. Age-related neurological diseases, especially neurodegenerative diseases of the brain (NDDB), may play a role eliciting homelessness in a significant proportion of vulnerable older adults. This article aims to explore relationships between homelessness and NDDB in a cohort of research participants enrolled in observational studies on NDDB at an academic center. Methods: We reviewed charts of the Memory and Aging Center (MAC) of the University of California, San Francisco's database searching for research participants with NDDB that had direct relationship to homelessness. We reviewed all research visits conducted between 2004 and 2018 (N = 5,300). Research participants who had any relationship to homelessness were included in this analysis. NDDB was diagnosed via comprehensive neurological, functional, neuropsychological, and biomarker assessments. Non-parametric tests were used for analysis. Thirteen participants were found to have a direct relationship with homelessness. Seven were female and the median of education was 16 (IR: 12.0-19.5) years. Participants were divided into two groups: Those who experienced homelessness while symptomatic from a NDDB but before formal diagnosis (n = 5, Group 1); and participants with formally diagnosed NDDB who exhibited a new propensity toward homelessness (n = 8, Group 2). Compared to Group 2, participants in Group 1 were younger (p = 0.021) and showed similar results in the neuropsychological evaluation. In both groups, the most prevalent diagnosis was frontotemporal dementia. In Group 1, the majority of participants became homeless in the setting of a fragile socioeconomic situation and informants believed that NDDB contributed or caused their homeless state. In Group 2, a new propensity toward homelessness became manifest in different ways and it stood out that all of these participants were well-supported by family and friends during their illness. Conclusions and Relevance: This case series highlights the role that NDDB may have in precipitating homelessness among vulnerable older adults, particularly in the setting of challenging socioeconomic circumstances and unsupportive living environments. Social ramifications of these findings, particularly pertaining to challenges around rehousing these individuals is discussed.</t>
  </si>
  <si>
    <t>1664-2295     PiÃ±a-Escudero, Stefanie Danielle     LÃ³pez, LucÃ­a     Sriram, Sandeepa     Longoria Ibarrola, Erika Mariana     Miller, Bruce     Lanata, Serggio     P01 AG019724/AG/NIA NIH HHS/United States     P30 AG062422/AG/NIA NIH HHS/United States     P50 AG023501/AG/NIA NIH HHS/United States     T32 AG023481/AG/NIA NIH HHS/United States     Journal Article     Switzerland     Front Neurol. 2021 Jan 13;11:562218. doi: 10.3389/fneur.2020.562218. eCollection 2020. | RAYYAN-INCLUSION: {"Carolyn"=&gt;"Excluded"}</t>
  </si>
  <si>
    <t>10.3389/fneur.2020.562218</t>
  </si>
  <si>
    <t>Alzheimer disease;dementia;frontotemporal dementia;homeless persons;homelessness;neurodegenerative diseases;social determinants of health;underserved populations;commercial or financial relationships that could be construed as a potential;conflict of interest.;Neurodegenerative Diseases</t>
  </si>
  <si>
    <t>rayyan-388371661</t>
  </si>
  <si>
    <t>Making home or making do: a critical look at homemaking without a home</t>
  </si>
  <si>
    <t>Pleace, N. and O'Sullivan, E. and Johnson, G.</t>
  </si>
  <si>
    <t>Univ York, Ctr Housing Policy, York YO10 5DD, N Yorkshire, England     Trinity Coll Dublin, Sch Social Work &amp; Social Policy, Dublin, Ireland     RMIT Univ, Unison Housing Res Lab, Melbourne, Vic, Australia</t>
  </si>
  <si>
    <t>This paper critically examines the concept of alternative forms of 'homemaking' among people without a settled home. The introductory section establishes the framework for the paper, providing an overview of homelessness and the homemaking literature. Strengths in the homemaking approach are identified, which reconceptualises homelessness as a human-centered phenomenon that can be understood as 'resistance' to societies that block accesses to mainstream housing for people who are (also) socially and economically marginalised. Homemaking moves beyond mainstream academic analyses which explore homelessness in terms of 'sin' (addiction and criminality), 'sickness' (poor health, especially poor mental health) and 'systems' (housing market failure and inadequate social protection and public health systems). The paper argues that, while important in refreshing our thinking about homelessness by offering a new, radical epistemology of housing, homemaking is limited by not contextualising the dwelling practices it seeks to explain, particularly in respect of how it defines 'homelessness' and also risks misinterpreting transitory behavioural adaptations as something deeper.</t>
  </si>
  <si>
    <t>Times Cited in Web of Science Core Collection: 0 Total Times Cited: 0 Cited Reference Count: 69 | RAYYAN-INCLUSION: {"Carolyn"=&gt;"Excluded"}</t>
  </si>
  <si>
    <t>10.1080/02673037.2021.1929859</t>
  </si>
  <si>
    <t>Homelessness;agency;choice;homemaking;CLUSTER-ANALYSIS;MENTAL-ILLNESS;SHELTER USE;DEFINITIONS;TYPOLOGY;PATHWAYS;POLITICS;PEOPLE</t>
  </si>
  <si>
    <t>rayyan-388371662</t>
  </si>
  <si>
    <t>Housing status, psychiatric distress, and substance use among sober living house residents</t>
  </si>
  <si>
    <t>e167</t>
  </si>
  <si>
    <t>Polcin, D. L. and Korcha, R. and Mericle, A. and Gupta, S. and Witbrodt, J.</t>
  </si>
  <si>
    <t>https://www.embase.com/search/results?subaction=viewrecord&amp;id=L618520667&amp;from=export     http://dx.doi.org/10.1016/j.drugalcdep.2016.08.460</t>
  </si>
  <si>
    <t>D.L. Polcin, Alcohol Research Group, Public Health Institute, Emeryville, CA, United States</t>
  </si>
  <si>
    <t>Aims: This study aimed to examine changes in housing status over 18 months among 299 individuals entering sober living houses (SLHs), which are alcohol- and drug-free residences for persons recovering from substance use disorders. Specific aims included: (1) Examine how alcohol, drug and psychiatric problems differ by housing status prior to entering SLHs. (2) Examine changes in housing status of SLH residents at 6, 12, and 18 month follow-up. (3) Assess how housing status and psychiatric problems are related to substance use at follow-up. Methods: Study participants (N= 299) were recruited from two organizations operating SLHs. Four houses were associated with an outpatient treatment program and 20 houses were freestanding houses unaffiliated with treatment. Participants needed to be age 18 or older and able to provide informed consent. Participants were interviewed within their first week of entering SLHs and again at 6-, 12-, and 18-months. Study measures included demographics, housing status, the ASI, the Brief Symptom Inventory, peak density (a measure of substance use), and DSM IV Checklist for alcohol and drug dependence. Results: Between entry into the SLHs and 18-month follow-up homelessness fell from 16% to 4%. Persons who were in marginal housing situations fell from 66% to 46%, while stable housing grew from 13% to 27%. Generalized estimating equation (GEE) models showed participants living in SLHs or in stable community housing (e.g., apartment or house) had significantly better outcomes on all alcohol and drug measures compared to those that were marginally housed or homeless. Psychiatric distress declined over time, but higher distress was associated with increased drug problems. Conclusions: Results support the role of SLHs as an important resource for persons with substance use disorders who are homeless or lack stable housing. Residence in SLHs is associated with improvements in housing status and psychiatric distress, both of which are associated with drug and alcohol outcomes.</t>
  </si>
  <si>
    <t>L618520667     2017-10-06 | RAYYAN-INCLUSION: {"Carolyn"=&gt;"Excluded"}</t>
  </si>
  <si>
    <t>10.1016/j.drugalcdep.2016.08.460</t>
  </si>
  <si>
    <t>alcohol;adult;Brief Symptom Inventory;checklist;distress syndrome;drug abuse;drug dependence;DSM-IV;female;follow up;homelessness;housing;human;informed consent;major clinical study;male;organization;outpatient;resident;young adult</t>
  </si>
  <si>
    <t>rayyan-388371663</t>
  </si>
  <si>
    <t>Predictors of HIV risk among ex-offenders entering sober living recovery residences for drug problems</t>
  </si>
  <si>
    <t>e179</t>
  </si>
  <si>
    <t>Polcin, D. L. and Nemoto, T. and Korcha, R. and Mericle, A. and Mahoney, E.</t>
  </si>
  <si>
    <t>https://www.embase.com/search/results?subaction=viewrecord&amp;id=L72176862&amp;from=export     http://dx.doi.org/10.1016/j.drugalcdep.2015.07.486</t>
  </si>
  <si>
    <t>D.L. Polcin, Alcohol Research Group, Emeryville, CA, United States</t>
  </si>
  <si>
    <t>Aims: 1. Describe demographic characteristics, HIV risk factors, and past 12-month drug and alcohol dependence among probationers and parolees entering sober living houses (SLHs). 2. Assess the extent to which unstable housing prior to entering the SLH and other factors predicts HIV risk. 3. Assess rates of HIV testing over the past 6 months. Methods: Using data from an ongoing study of SLHs for parolees and probationers in Los Angeles, we examined HIV risk among 108 participants within the first month of entering a SLH. Study instruments included a measure of demo- graphic characteristics, the DSM-IV checklist for alcohol and drug dependence, and the Risk Assessment Battery for HIV. Logistic regression was used to predict HIV risk. Results: Sample characteristics included 76% male, 39% white, 28% African- American, and 19% Hispanic. Twenty percent was selfidentified as LGBT. The most common drug dependencies were methamphetamine (58%) and alcohol (37%). HIV risk behaviors during the 6 months prior to the interview were high: 23% reported injection drug use, 17% shared needles, 32% had sex with 2 or more partners and 47% of those having sex never used condoms. However, only 61% had been tested for HIV during the past 6 months. Unstable housing prior to entering the SLH was a significant predictor of injection drug use (OR = 3.2, CI = 1.3-8.1, p &lt; .05), number of sexual partners (OR = 2.8, CI = 1.3-5.9, p &lt; .01) and trading or buying sex for drugs (OR = 2.9, CI = 1.1-7.9, p &lt; .05). Other predictors of risk included 6-month measures of alcohol and drug use. Conclusions: Results highlight the need for increased HIV testing for parolees and probationers entering sober living recovery houses. Findings also document the important role of stable housing for preventing HIV risk among this population. Expanding the availability of SLHs for ex-offenders could play an important role in meeting thee housing needs. Future analyses will examine changes in risk behaviors and HIV testing over 12 months.</t>
  </si>
  <si>
    <t>L72176862     2016-02-08 | RAYYAN-INCLUSION: {"Carolyn"=&gt;"Excluded"}</t>
  </si>
  <si>
    <t>10.1016/j.drugalcdep.2015.07.486</t>
  </si>
  <si>
    <t>alcohol;methamphetamine;risk;human;offender;drug abuse;college;drug dependence;Human immunodeficiency virus;housing;HIV test;drug use;injection;United States;African American;demography;logistic regression analysis;risk assessment;alcoholism;Hispanic;population;sexuality;condom;needle;checklist;interview;male;risk factor</t>
  </si>
  <si>
    <t>rayyan-388371664</t>
  </si>
  <si>
    <t>Audit of the quality of consent form completion in the Temple Street Children's University Hospital</t>
  </si>
  <si>
    <t>S181</t>
  </si>
  <si>
    <t>Poppleton, D. and Somanadhan, S. and O'Connor, C. and Day, P.</t>
  </si>
  <si>
    <t>https://www.embase.com/search/results?subaction=viewrecord&amp;id=L617743944&amp;from=export     http://dx.doi.org/10.1007/s11845-017-1629-5</t>
  </si>
  <si>
    <t>D. Poppleton, Medical Intern (SVUH), Ireland</t>
  </si>
  <si>
    <t>Aim: To audit quality of consent with standards against the national consent policy (HSE, 2013) Methodology: This audit involved the retrospective review of the consent forms of 60 randomly selected patients who had a procedure or admission to Temple Street Children's University Hospital, in the period of 2013 to 2015. Patients were chosen randomly from the selection on-hold at the Healthcare Record's office. The tool consisted of 15 statements taken from the National Consent Policy (HSE, 2013). Each statement is a specific requirement for correct and legal consent to be established. Results: This audit result highlighted the quality of the consent documentation and process in TSCUH. There was record of obtained/refused consent with dates were present in the patient healthcare record was 98.3%. Consent documentation clearly identified service user by name (98.3%), Date of Birth (95%), Home address (88.5%), with healthcare identification number (95%). Consent documentation clearly identified the consent obtaining doctor's name (85.0%), Irish Medical Council's Number (IMC) (5.0%), Hospital bleep number (3.3%), clear signature (98.3%), and ajob title (81.7%). Only 68.3% cases consent documentation clearly stated the procedure/treatment/care involved and the risks and benefits of that procedure/treatment/care, where appropriate. Conclusion: The results of this audit highlighted that there is a need for some targeted, accurate documentation awareness and low-cost interventions, which could significantly improve consent process and documentation compli-ance rate since none of the consent forms in this audit were seen to comply fully with the National Consent Policy (HSE, 2013) guidelines. Recommendation: Add dedicated section to Consent Form for Doctor's IMC. Add dedicated section Consent Form for Doctor's Hospital Bleep Number. Remove "Grade" and replace with "Job title". Inform all incoming Doctors at hospital induction about the legal requirements for consent and requirement of compliance with the National Consent Policy (HSE, 2013).</t>
  </si>
  <si>
    <t>L617743944     2017-08-16 | RAYYAN-INCLUSION: {"Carolyn"=&gt;"Excluded"}</t>
  </si>
  <si>
    <t>awareness;child;controlled clinical trial;controlled study;documentation;female;homeless youth;human;informed consent;major clinical study;male;practice guideline;randomized controlled trial;retrospective study;university hospital;Only Child;Child</t>
  </si>
  <si>
    <t>rayyan-388371651</t>
  </si>
  <si>
    <t>"They're Always Complicated but That's the Meaning of Family in My Eyes": Homeless Youth Making Sense of "Family" and Family Relationships</t>
  </si>
  <si>
    <t>JOURNAL OF FAMILY ISSUES</t>
  </si>
  <si>
    <t>0192-513X     1552-5481 J9 - J FAM ISSUES</t>
  </si>
  <si>
    <t>540-570</t>
  </si>
  <si>
    <t>Parker, S. and Mayock, P.</t>
  </si>
  <si>
    <t>Univ Dublin, Trinity Coll Dublin, Dublin, Ireland</t>
  </si>
  <si>
    <t>Analyses of the relevance of family for young people are more visible than previously within youth research. Nonetheless, understanding of the nature and meaning of family relationships for those who experience separation from their family, including homeless youth, is relatively weak. Based on selected findings from a qualitative longitudinal study, this article explores the meaning-making processes of homeless young people with explicit attention to the ways in which "family" is produced and (re)negotiated in their lives over time. Four themes are presented-family as reliable and supportive; family as interrupted and "broken"; family as fragile and elusive; and family as fluid and ambiguous-revealing the unfolding nature of young people's constructions of family and family relationships. The enduring impact of separation, dislocation, and conflict on how young people "make sense" of familial experiences is discussed, and we conclude with the practice implications arising from the findings.</t>
  </si>
  <si>
    <t>Times Cited in Web of Science Core Collection: 6 Total Times Cited: 6 Cited Reference Count: 81 | RAYYAN-INCLUSION: {"Carolyn"=&gt;"Included"} | RAYYAN-LABELS: SDOH - family | USER-NOTES: {"Carolyn"=&gt;["Family = neighborhood and built environment/ social and community context"]}</t>
  </si>
  <si>
    <t>10.1177/0192513X18812512</t>
  </si>
  <si>
    <t>family processes;meaning of family;homeless youth;parent/child relations;qualitative longitudinal research;young people with care experience;YOUNG-PEOPLE;BIRTH FAMILIES;CHILDREN;TRANSITIONS;ADOLESCENTS;ADULT;RISK;Adolescent</t>
  </si>
  <si>
    <t>rayyan-388371666</t>
  </si>
  <si>
    <t>Good practice in mental health care for socially marginalised groups in Europe: a qualitative study of expert views in 14 countries</t>
  </si>
  <si>
    <t>BMC PUBLIC HEALTH</t>
  </si>
  <si>
    <t>1471-2458 J9 - BMC PUBLIC HEALTH</t>
  </si>
  <si>
    <t>Priebe, S. and Matanov, A. and Schor, R. and Strassmayr, C. and Barros, H. and Barry, M. M. and Diaz-Olalla, J. M. and Gabor, E. and Greacen, T. and Holcnerova, P. and Kluge, U. and Lorant, V. and Moskalewicz, J. and Schene, A. H. and Macassa, G. and Gaddini, A.</t>
  </si>
  <si>
    <t>Queen Mary Univ London, Social &amp; Community Psychiat Unit, London, England     Ludwig Boltzmann Inst Social Psychiat, Vienna, Austria     Univ Porto, Sch Med, Dept Hyg &amp; Epidemiol, P-4100 Porto, Portugal     Natl Univ Ireland Galway, Hlth Promot Res Ctr, Galway, Ireland     Madrid Salud, Madrid, Spain     Natl Inst Hlth Dev, Budapest, Hungary     Etab Publ Sante Maison Blanche, Lab Rech, Paris, France     Charles Univ Prague, Fac Med 1, Dept Psychiat, Prague, Czech Republic     Univ Med Berlin, Charite, Clin Psychiat &amp; Psychotherapy, Berlin, Germany     Catholic Univ Louvain, Inst Hlth &amp; Soc IRSS, B-1200 Brussels, Belgium     Inst Psychiat &amp; Neurol, Warsaw, Poland     Univ Amsterdam, Acad Med Ctr, NL-1105 AZ Amsterdam, Netherlands     Karolinska Inst, Dept Publ Hlth Sci, Stockholm, Sweden     Laziosanita ASP Publ Hlth Agcy, Lazio Regionrome, Italy</t>
  </si>
  <si>
    <t>Background: Socially marginalised groups tend to have higher rates of mental disorders than the general population and can be difficult to engage in health care. Providing mental health care for these groups represents a particular challenge, and evidence on good practice is required. This study explored the experiences and views of experts in 14 European countries regarding mental health care for six socially marginalised groups: long-term unemployed; street sex workers; homeless; refugees/asylum seekers; irregular migrants and members of the travelling communities. Methods: Two highly deprived areas were selected in the capital cities of 14 countries, and experts were interviewed for each of the six marginalised groups. Semi-structured interviews with case vignettes were conducted to explore experiences of good practice and analysed using thematic analysis. Results: In a total of 154 interviews, four components of good practice were identified across all six groups: a) establishing outreach programmes to identify and engage with individuals with mental disorders; b) facilitating access to services that provide different aspects of health care, including mental health care, and thus reducing the need for further referrals; c) strengthening the collaboration and co-ordination between different services; and d) disseminating information on services both to marginalised groups and to practitioners in the area. Conclusions: Experts across Europe hold similar views on what constitutes good practice in mental health care for marginalised groups. Care may be improved through better service organisation, coordination and information.</t>
  </si>
  <si>
    <t>Times Cited in Web of Science Core Collection: 45 Total Times Cited: 45 Cited Reference Count: 42 | RAYYAN-INCLUSION: {"Carolyn"=&gt;"Excluded"} | RAYYAN-LABELS: Health care - Quality (Mental Health) | RAYYAN-EXCLUSION-REASONS: wrong population (HCP)</t>
  </si>
  <si>
    <t>10.1186/1471-2458-12-248</t>
  </si>
  <si>
    <t>Marginalisation;Mental health care;Health care systems;Good practice;Autonomy;WESTERN COUNTRIES;PREVALENCE;MIGRANTS;HOMELESS</t>
  </si>
  <si>
    <t>rayyan-388371665</t>
  </si>
  <si>
    <t>Mental health-care provision for marginalized groups across Europe: findings from the PROMO study</t>
  </si>
  <si>
    <t>97-103</t>
  </si>
  <si>
    <t>Priebe, S. and Matanov, A. and Barros, H. and Canavan, R. and Gabor, E. and Greacen, T. and Holcnerova, P. and Kluge, U. and Nicaise, P. and Moskalewicz, J. and Diaz-Olalla, J. M. and Strassmayr, C. and Schene, A. H. and Soares, J. J. F. and Tulloch, S. and Gaddini, A.</t>
  </si>
  <si>
    <t>Queen Mary Univ London, Unit Social &amp; Community Psychiat, London, England     Univ Porto, Dept Hyg &amp; Epidemiol, Sch Med, P-4100 Porto, Portugal     Natl Univ Ireland, Hlth Promot Res Ctr, Galway, Ireland     Natl Inst Hlth Dev, Budapest, Hungary     Etab Publ Sante Maison Blanche, Lab Rech, Paris, France     Charles Univ Prague, Dept Psychiat, Fac Med 1, Prague, Czech Republic     CCM, Univ Med Berlin, Charite, Clin Psychiat &amp; Psychotherapy, Berlin, Germany     Catholic Univ Louvain, Inst Hlth &amp; Soc IRSS, B-1200 Brussels, Belgium     Inst Psychiat &amp; Neurol, Warsaw, Poland     Madrid Salud, Madrid, Spain     Ludwig Boltzmann Inst Social Psychiat, Vienna, Austria     Univ Amsterdam, Acad Med Ctr, NL-1105 AZ Amsterdam, Netherlands     Karolinska Inst, Dept Publ Hlth Sci, Stockholm, Sweden     Mid Sweden Univ, Sundsvall, Sweden     Laziosanita ASP Publ Hlth Agcy, Rome, Italy</t>
  </si>
  <si>
    <t>Background: Providing mental health care to socially marginalized groups is a challenge. There is limited evidence on what form of mental health-care generic (i.e. not targeting a specific social group) and group-specific services provide to socially marginalized groups in Europe. Aim: To describe the characteristics of services providing mental health care for people with mental disorders from socially marginalized groups in European capitals. Methods: In two highly deprived areas in different European capital cities, services providing some form of mental health care for six marginalized groups, i.e. homeless, street sex workers, asylum seekers/refugees, irregular migrants, travelling communities and long-term unemployed, were identified and contacted. Data were obtained on service characteristics, staff and programmes. Results: In 8 capital cities, 516 out of 575 identified services were assessed (90%); 297 services were generic (18-79 per city) and 219 group-specific (13-50). All cities had group-specific services for the homeless, street sex workers and asylum seekers/refugees. Generic services provided more health-care programmes. Group-specific services provided more outreach programmes and social care. There was a substantial overlap in the programmes provided by the two types of services. Conclusions: In deprived areas of European capitals, a considerable number of services provide mental health care to socially marginalized groups. Access to these services often remains difficult. Group-specific services have been widely established, but their role overlaps with that of generic services. More research and conceptual clarity on the function of group-specific services are required.</t>
  </si>
  <si>
    <t>Times Cited in Web of Science Core Collection: 28 Total Times Cited: 28 Cited Reference Count: 29 | RAYYAN-INCLUSION: {"Carolyn"=&gt;"Included"} | RAYYAN-LABELS: Health care - Access (Mental Health)</t>
  </si>
  <si>
    <t>10.1093/eurpub/ckr214</t>
  </si>
  <si>
    <t>WESTERN COUNTRIES;PREVALENCE;HOMELESS;Europe;Mental Health</t>
  </si>
  <si>
    <t>rayyan-388371668</t>
  </si>
  <si>
    <t>Methanol overdose and interference with plasma creatinine measurement</t>
  </si>
  <si>
    <t>Clinical Chemistry and Laboratory Medicine</t>
  </si>
  <si>
    <t>1437-4331</t>
  </si>
  <si>
    <t>eA144</t>
  </si>
  <si>
    <t>Quinn, E. L. and Howard, E. and Carolan, C. and Collier, G. and Lewis, M. and Borovickova, I.</t>
  </si>
  <si>
    <t>https://www.embase.com/search/results?subaction=viewrecord&amp;id=L629411057&amp;from=export</t>
  </si>
  <si>
    <t>E.L. Quinn, Department of Paediatric Laboratory Medicine, Children's University Hospital, Temple Street, Dublin 1, Ireland</t>
  </si>
  <si>
    <t>INTRODUCTION Assay interference is an unfortunate but frequent occurrence in routine Biochemistry investigations. Typically a patient's clinical history and accompanying biochemical investigations can help identify a potentially inappropriate result. However, where a result fits the clinical context of a patient, it is possible to overlook the presence of assay interference. We describe a case of interference with plasma creatinine measurement in a patient following methanol ingestion. CaSe PReSeNTaTION A 5 year old girl presented to a regional Hospital emergency department following methanol ingestion. A family member had been making a model car and had left the solution unattended. On presentation the patient complained of a sore throat but was otherwise clinically well. Initial blood gas analysis performed locally showed an elevated anion gap and IV fluids were administered. The patient was transferred to Temple Street Children's University Hospital (TSCUH) for treatment with fomepizole. Laboratory investigations at TSCUH demonstrated an elevated plasma creatinine using a Jaffe method, mimicking acute kidney injury. Further investigation found that analysis of the same sample using an enzymatic method on Roche platform gave a plasma creatinine within the normal reference range. After consultation with Toxbase it was noted that model engine fuels that contain methanol may also contain nitromethane which has been shown to interfere with the measurement of plasma creatinine through the Jaffe (alkaline picrate) reaction. Nitromethane is highly lipid soluble and subsequent analysis of plasma creatinine samples by the Jaffe method showed a slow decrease in levels which may reflect its relatively long elimination period. CONCLUSION This is the first case identified in Temple Street Children's Hospital that demonstrated an interference with the Jaffe creatinine method in a patient with accidental methanol ingestion. Nitromethane should be included in each laboratory's list of substances that interfere with the Jaffe reaction.</t>
  </si>
  <si>
    <t>L629411057     2019-09-30 | RAYYAN-INCLUSION: {"Carolyn"=&gt;"Excluded"}</t>
  </si>
  <si>
    <t>4 methylpyrazole;methanol;nitromethane;acute kidney failure;anion gap;blood gas analysis;case report;child;clinical article;conference abstract;consultation;creatinine blood level;drug overdose;drug therapy;emergency ward;enzyme chemistry;female;homeless youth;human;human tissue;ingestion;lipid solubility;male;preschool child;sore throat;university hospital;Methanol;Creatinine</t>
  </si>
  <si>
    <t>rayyan-388371669</t>
  </si>
  <si>
    <t>Voice and choice: making a case for tailored smoking cessation programmes to support women experiencing homelessness</t>
  </si>
  <si>
    <t>Evid Based Nurs</t>
  </si>
  <si>
    <t>1367-6539</t>
  </si>
  <si>
    <t>Radcliffe, M. and Kroll, T. and Frazer, K.</t>
  </si>
  <si>
    <t>School of Nursing, Midwifery and Health Systems, University College Dublin, Dublin, Ireland.     CHO 7, Health Service Executive, Dublin, Ireland.     School of Nursing, Midwifery and Health Systems, University College Dublin, Dublin, Ireland kathleen.frazer@ucd.ie.</t>
  </si>
  <si>
    <t>1468-9618     Radcliffe, Maxine     Kroll, Thilo     Frazer, Kate     Orcid: 0000-0002-6703-266x     Journal Article     England     Evid Based Nurs. 2022 Apr 26:ebnurs-2022-103536. doi: 10.1136/ebnurs-2022-103536. | RAYYAN-INCLUSION: {"Carolyn"=&gt;"Excluded"} | RAYYAN-LABELS: Smoking | RAYYAN-EXCLUSION-REASONS: No empirical data</t>
  </si>
  <si>
    <t>10.1136/ebnurs-2022-103536</t>
  </si>
  <si>
    <t>Evidence-Based Nursing;Nurse Practitioners;Nurses- Community Health;Nursing Research;and declares research grant funding paid to employer. MR declares research grant;funding paid to employer. TK declares research grant funding paid to employer.;Smoking Cessation;Smoke;Smoking</t>
  </si>
  <si>
    <t>rayyan-388371670</t>
  </si>
  <si>
    <t>Low rate Vascular access related infections in thechronic haemodialysis patient cohort in a tertiary paediatric hospital</t>
  </si>
  <si>
    <t>A221</t>
  </si>
  <si>
    <t>Raftery, M. and Raftery, T. and Flynn, J. and Murray, K. and Sweeney, C. and Lewis, M. and Stack, M. and Riordan, M. and Dolan, N. and Awan, A.</t>
  </si>
  <si>
    <t>https://www.embase.com/search/results?subaction=viewrecord&amp;id=L628681302&amp;from=export     http://dx.doi.org/10.1136/archdischild-2019-epa.514</t>
  </si>
  <si>
    <t>M. Raftery, Children's University Hospital, Temple Street, Dublin, Ireland</t>
  </si>
  <si>
    <t>Background: Vascular access is required for haemodialysis (HD), a form of renal replacement therapy required when a child has acute or end stage kidney disease (ESKD). Central venous catheter (CVC) line infections are the second most common cause of vascular access loss in the long term HD patient, commonly caused by poor hand hygiene practices, clinical environment or inadequate sterilisation procedures. In the literature the reported rates of infection range from 0.8-4.8 episodes/1000 catheter days in this patient group. Aim: To audit CVC line related infection rates in our tertiary HD unit in Temple Street Children's University Hospital (TSCUH) over a 5 year period. Methods: A retrospective review was carried out on all patients who had HD from January 2012- January 2017 (inclusive) using a CVC. Results/Findings 34 patients required HD, of which 44% were female and 56% male. Twenty-three patients (68%) were aged between 5-10 years of age. Dysplastic kidneys was the most common reason for requiring HD (n=9, 26.2%). Eight patients required HD for 1-6 months, 5 patients for 6-12 months, 19 patients for 12-48 months, and 2 patients for &gt;60 months. Five out of 34 children developed CVC line infections with an overall infection rate of 0.22 episodes per 1000 catheter days. Loss of protective caps was the main reason for infection (n=3). Staph-aureous, pseudomonas oryzihabitans, enterococcus faecalis and mixed coagulase negative staphylococci were the identified organisms causing infection. Conclusions: CVC line infections in long-term HD patients attending TSCUH are maintained at a low rate in comparison to published data. Strict application of Aseptic Non Touch Technique shows favourable results without the need for prophylactic antibiotics locks. Future work includes a cost benefit analysis of this practice.</t>
  </si>
  <si>
    <t>L628681302     2019-08-01 | RAYYAN-INCLUSION: {"Carolyn"=&gt;"Excluded"}</t>
  </si>
  <si>
    <t>10.1136/archdischild-2019-epa.514</t>
  </si>
  <si>
    <t>antibiotic agent;central venous catheter;child;clinical article;coagulase negative Staphylococcus;cohort analysis;conference abstract;cost benefit analysis;end stage renal disease;Enterococcus faecalis;female;hemodialysis patient;homeless youth;human;infant;infection rate;male;nonhuman;pediatric hospital;preschool child;Pseudomonas;retrospective study;school child;touch;university hospital;vascular access</t>
  </si>
  <si>
    <t>rayyan-388371671</t>
  </si>
  <si>
    <t>Importance of changes to treatment plans based on pediatric renal transplant biopsy findings in Ireland: A 10-year review</t>
  </si>
  <si>
    <t>Pediatric Transplantation</t>
  </si>
  <si>
    <t>1399-3046</t>
  </si>
  <si>
    <t>Raftery, T. and Tillman, R. and Jefferelli, D. and Mohammad, R. and Lewis, M. and Stack, M. and Dolan, N. and Riordan, M. and Sweeney, C. and Hassan, J. and Waldron, M. and Awan, A.</t>
  </si>
  <si>
    <t>https://www.embase.com/search/results?subaction=viewrecord&amp;id=L627772641&amp;from=export     http://dx.doi.org/10.1111/petr.13404</t>
  </si>
  <si>
    <t>T. Raftery, Nephrology, Children's University Hospital, Temple Street, Dublin 1, Ireland</t>
  </si>
  <si>
    <t>Introduction: The therapeutic value of protocol biopsies in pediatric renal transplantation remains unclear with centers differing in approach worldwide. The purpose of this two-center study is to describe the impact of targeted biopsies on altering pharmacological management in this patient group. Specific Aims: This research aims to identify the demographics of pediatric renal transplant patients from 2007 to 2017 and treatment changes in response to post-transplant renal biopsies. Study Methods: A retrospective review of 103 patients who received a renal transplant from 2007 to 2017 was analyzed. Patients who underwent at least one renal biopsy at Temple Street Children's University Hospital or Our Lady Children's Hospital, Crumlin, were included. Data collected include: demographic data, clinical indications, biopsy and histological findings. Data was analyzed via Microsoft Excel 2016. Results: Of 103 renal transplant patients, 26 (24%) had one or more biopsies (n = 49). The male:female ratio was 1.77:1 with a mean age of 9.64 years. Within the first year, 43% of biopsies were performed. Biopsy indications were raised creatinine Â± proteinuria. Increased immunosuppression (n = 20), reduced calcineurin inhibitor (n = 5), IV immunoglobulin use (n = 5), antibiotic change (n = 2), and no change (n = 17) occurred due to biopsy results. No major complications were seen. Conclusions: Targeted transplant renal biopsies are valuable. A negative result for rejection is as valuable as a positive result in modulating treatment. Using biopsy findings in the 24% of transplant patients with indications potentially reduces the risks of over-immunosuppression and secondary complications, whilst ensuring those needing enhanced therapy receive it. A long-term study of outcomes comparing centres using targeted versus protocol biopsies is recommended.</t>
  </si>
  <si>
    <t>L627772641     2019-05-28 | RAYYAN-INCLUSION: {"Carolyn"=&gt;"Excluded"} | RAYYAN-EXCLUSION-REASONS: wrong population</t>
  </si>
  <si>
    <t>10.1111/petr.13404</t>
  </si>
  <si>
    <t>antibiotic agent;calcineurin inhibitor;creatinine;human immunoglobulin;child;complication;conference abstract;controlled study;demography;female;histopathology;homeless youth;human;immunosuppressive treatment;Ireland;kidney biopsy;kidney graft;major clinical study;male;null result;proteinuria;retrospective study;school child;software;surgery;university hospital;Kidney Transplantation;Biopsy</t>
  </si>
  <si>
    <t>rayyan-388371672</t>
  </si>
  <si>
    <t>Phylogenetics of a recent HIV outbreak among people who inject drugs in Scotland</t>
  </si>
  <si>
    <t>Topics in Antiviral Medicine</t>
  </si>
  <si>
    <t>2161-5853</t>
  </si>
  <si>
    <t>72s-73s</t>
  </si>
  <si>
    <t>Ragonnet-Cronin, M. and Jackson, C. and Bradley-Stewart, A. and Aitken, C. and McAuley, A. and Palmateer, N. and Goldberg, D. and Milosevic, C. and Brown, A. L.</t>
  </si>
  <si>
    <t>https://www.embase.com/search/results?subaction=viewrecord&amp;id=L616686160&amp;from=export</t>
  </si>
  <si>
    <t>M. Ragonnet-Cronin, Univ of Edinburgh, Edinburgh, United Kingdom</t>
  </si>
  <si>
    <t>Background: Harm reduction interventions have dramatically reduced HIV incidence among people who inject drugs (PWID). In Glasgow, &lt;10 infections/year have been diagnosed since the mid-90s. However in 2015 a sharp rise in HIV diagnoses was noted among PWID: all were subtype C with two identical drug resistant mutations and some displayed low avidity, suggesting the infections were linked and recently acquired. The outbreak follows reports of recent PWID outbreaks in Greece, Romania, Ireland, and the USA. Methods: We collected pol sequences from all subtype C HIV diagnoses from Glasgow since 2010 (n=228). In parallel, we obtained sequences from the UK HIV Drug Resistance Database (UKRDB) which contains sequences from all UK patients diagnosed until 2013. We blasted the Glasgow sequences against the UKRDB and the Los Alamos National Laboratory (LANL) database and selected the ten closest matches from either database to each Glasgow sequence. A maximum likelihood phylogeny was reconstructed comprising 228 Glasgow sequences, 762 UKRDB and 1144 LANL. The outbreak cluster was identified and extracted from the tree and time-resolved in BEAST. Results: A tight cluster of 105 sequences stood out in the ML phylogeny. All sequences originated from Glasgow and contained E138A and V179E. Mean genetic distance was &lt;1% with multiple sets of identical sequences from different patients. Short branches in the BEAST phylogeny indicated rapid transmission (Figure 1). The outbreak subdivided into three subclusters, two of which displayed rapid and recent transmission events. The common ancestor of the outbreak dated back to 2004 and the oldest sequence represented a female PWID diagnosed in 2005. Five patients were diagnosed in 2008-2009 and all others between 2010 and 2016. We extracted node dates to estimate the timing of transmissions, demonstrating an acceleration of the transmission rate through time, culminating between 2013 and 2015 when 63 transmissions took place. All patients reported injecting drugs, and the majority were men (59/94, 63%), suggesting that infections have been transmitted primarily through injection rather than sexually. While disclosure of needle sharing was variable, the majority (88/90, 98%) were co-infected with Hepatitis C. Conclusion: The strain is limited to Glasgow but transmission is ongoing. We are currently investigating associations between the outbreak and epidemiological parameters including homelessness.</t>
  </si>
  <si>
    <t>L616686160     2017-06-13 | RAYYAN-INCLUSION: {"Carolyn"=&gt;"Excluded"}</t>
  </si>
  <si>
    <t>acceleration;clinical trial;data base;diagnosis;female;genetic distance;Greece;hepatitis C;homelessness;human;Human immunodeficiency virus;injection;Ireland;major clinical study;male;maximum likelihood method;needle sharing;nonhuman;phylogeny;Romania;Scotland;Disease Outbreaks</t>
  </si>
  <si>
    <t>rayyan-388371667</t>
  </si>
  <si>
    <t>Mental illness among the homeless: prevalence study in a Dublin homeless hostel</t>
  </si>
  <si>
    <t>22-26</t>
  </si>
  <si>
    <t>Prinsloo, B. and Parr, C. and Fenton, J.</t>
  </si>
  <si>
    <t>Our Lady's Children's Hospital,Crumlin,Dublin 12,Ireland.     James Connolly Memorial Hospital,Blanchardstown,Dublin 15,Ireland.     ACCES Team,Dublin 8,Ireland.</t>
  </si>
  <si>
    <t>OBJECTIVE: To determine the prevalence of mental illness among the residents of a homeless hostel in inner city Dublin. METHOD: A cross-sectional survey was carried out among hostel residents, as previous studies have indicated that homeless hostel-dwelling men in Dublin constitute the largest single grouping of homeless Irish people. All agreeable residents were interviewed by the authors over an eight-week period using the Structured Clinical Interview for DSM-IV Axis I Disorders (SCID-I) Clinical Version. For each disorder, the current (30-day) and past prevalence was determined. RESULTS: A total of 38 residents were interviewed, resulting in a response rate of 39.2% for the study. A total of 81.6% of residents had a current Axis I diagnosis; this number increased to 89.5% when combining current and past diagnoses. Only four residents had no diagnosis. There was considerable comorbidity between disorders, with a significant number of residents experiencing both mental illness and substance use problems. When considering lifetime diagnoses, 31.6% had a single diagnosis only; 57.9% had two/more diagnoses. Twelve residents (31.6%) had been admitted to a psychiatric hospital during their lifetime. The most prevalent disorders during the past month were Alcohol Dependence (23.7%), Opioid Dependence and Major Depressive Disorder (both 18.4%), Opioid Abuse and Alcohol-Induced Depression (both 7.9%). Only 23.7% of interviewed residents were attending psychiatric or addiction services. A significant number of residents who did not wish to participate in the study were identified by hostel staff as having a confirmed psychiatric diagnosis. CONCLUSION: The survey demonstrated a very high prevalence of mental disorders among homeless hostel residents. The high prevalence of dual diagnosis highlights the need for greater collaboration between psychiatric services and addiction services. The outcome also points to the importance of providing mental health training to emergency shelter/hostel staff. Research into the mental health status of the homeless should be undertaken regularly if services are to be planned to meet the needs of this vulnerable group.</t>
  </si>
  <si>
    <t>2051-6967     Prinsloo, Bernice     Parr, Catherine     Fenton, Joanne     Journal Article     England     Ir J Psychol Med. 2012 Jan;29(1):22-26. doi: 10.1017/S0790966700017560. | RAYYAN-INCLUSION: {"Carolyn"=&gt;"Included"} | RAYYAN-LABELS: Mental health condition</t>
  </si>
  <si>
    <t>10.1017/s0790966700017560</t>
  </si>
  <si>
    <t>Cross-Sectional Studies;Mentally Ill Persons;Prevalence</t>
  </si>
  <si>
    <t>rayyan-388371675</t>
  </si>
  <si>
    <t>Duration of untreated psychosis (DUP) and outcome of people with schizophrenia in rural China: 14-year follow-up study</t>
  </si>
  <si>
    <t>340-345</t>
  </si>
  <si>
    <t>Ran, M. S. and Xiao, Y. and Chui, C. H. K. and Hu, X. Z. and Yu, Y. H. and Peng, M. M. and Mao, W. J. and Liu, B. and Chen Eric, Y. H. and Chan, C. L. W.</t>
  </si>
  <si>
    <t>https://www.embase.com/search/results?subaction=viewrecord&amp;id=L2000885101&amp;from=export     http://dx.doi.org/10.1016/j.psychres.2018.06.043</t>
  </si>
  <si>
    <t>M.-S. Ran, Department of Social Work and Social Administration, University of Hong Kong, Hong Kong, Hong Kong</t>
  </si>
  <si>
    <t>This study aims to examine the relationship between the duration of untreated psychosis (DUP) and 14-year outcomes of schizophrenia in a Chinese rural area. Participants with schizophrenia (n = 510) were identified in an epidemiological investigation of 123 572 people aged 15 years and older in 1994 and followed up in 2008 in Xinjin, Chengdu, China. Longer DUP (&gt;6 months) was common in participants (27.3%). In 1994, participants with DUP â‰¤ 6 months were more likely to have a significantly lower rate of suicide attempts, shorter duration of illness and higher rate of full remission compared with those with DUP &gt; 6 months. No significant differences were found regarding the rates of survival, suicide, death due to other causes and homelessness between individuals with shorter and longer DUP in 2008. Nevertheless, longer DUP (&gt;6 months) of participants in 2008 was significantly associated with higher mean of PANSS total negative and general mental scores, longer duration of illness and higher rate of live alone in the logistic regression model. Earlier identification, treatment and rehabilitation, and family intervention should be addressed when developing mental health policies and delivering community mental health services.</t>
  </si>
  <si>
    <t>L2000885101     2018-06-29     2018-07-05 | RAYYAN-INCLUSION: {"Carolyn"=&gt;"Excluded"}</t>
  </si>
  <si>
    <t>10.1016/j.psychres.2018.06.043</t>
  </si>
  <si>
    <t>adult;article;cause of death;China;clinical outcome;cohort analysis;controlled study;disease duration;female;follow up;homelessness;human;longitudinal study;major clinical study;male;mental health;middle aged;Positive and Negative Syndrome Scale;priority journal;prospective study;remission;rural area;schizophrenia;suicide attempt;survival rate;time to treatment;Schizophrenia;Follow-Up Studies;Psychotic Disorders</t>
  </si>
  <si>
    <t>rayyan-388371676</t>
  </si>
  <si>
    <t>A systematic review of the determinants of the nutritional quality of food for homeless populations</t>
  </si>
  <si>
    <t>Ravikumar, D. and Gabhann, S. N. and Kelly, C.</t>
  </si>
  <si>
    <t>Natl Univ Ireland Galway, Hlth Promot Res Ctr, Galway, Ireland</t>
  </si>
  <si>
    <t>Times Cited in Web of Science Core Collection: 0 Total Times Cited: 0 Cited Reference Count: 0 | RAYYAN-INCLUSION: {"Carolyn"=&gt;"Excluded"} | RAYYAN-EXCLUSION-REASONS: Systematic Review (studies included individually)</t>
  </si>
  <si>
    <t>Food</t>
  </si>
  <si>
    <t>rayyan-388371674</t>
  </si>
  <si>
    <t>Profile of frequent attenders to a Dublin inner city emergency department</t>
  </si>
  <si>
    <t>391</t>
  </si>
  <si>
    <t>Ramasubbu, B. and Donnelly, A. and Moughty, A.</t>
  </si>
  <si>
    <t>https://www.scopus.com/inward/record.uri?eid=2-s2.0-84966472112&amp;partnerID=40&amp;md5=02ac77426dd1421794bc421d1f3e24cf</t>
  </si>
  <si>
    <t>Emergency Department, Mater Misericordiae University Hospital, Eccles St, Dublin 7, Ireland</t>
  </si>
  <si>
    <t>A retrospective review of the demographics, co-morbidities and substance misuse of the 20 most frequent presenters to the Mater Misericordiae University Hospital emergency department during 2014 was carried out in an attempt to better understand the epidemiology of their presentations. Eighty-five percent were male and 15% female (p&lt;0.001). The average age was 40.6 years with a median 38.5 years. All were unemployed and 7 (35%) had no fixed abode. Thirteen patients (65%) lived an average of 4.5 kilometres from the ED. In this study the presence of a mental illness, homelessness, alcohol or drug misuse were associated with significantly higher attendance rates (p=0.001, p&lt;0.001, p&lt;0.05, p&lt;0.001 respectively). Early identification of these patients and targeting them for effective case-based community-led treatment strategies could improve their quality of life, decrease their cost of care and ultimately lead to more effective utilisation of our already overburdened emergency departments. Â© 2016, Irish Medical Association. All rights reserved.</t>
  </si>
  <si>
    <t>Cited By :3     Export Date: 18 November 2022     CODEN: IMDJB     Correspondence Address: Ramasubbu, B.; Emergency Department, Eccles St, Ireland; email: ramasubb@tcd.ie | RAYYAN-INCLUSION: {"Carolyn"=&gt;"Included"} | RAYYAN-LABELS: Health care - Use (ED)</t>
  </si>
  <si>
    <t>benzodiazepine;diamorphine;accommodation;adult;alcohol consumption;bipolar disorder;chronic obstructive lung disease;clinical article;comorbidity;depression;drug dependence;drug misuse;emergency ward;epilepsy;female;gastritis;hepatitis B;hepatitis C;homelessness;human;Ireland;liver cirrhosis;male;medical service;mental deficiency;middle aged;obsessive compulsive disorder;outcome assessment;patient attendance;peptic ulcer;personality disorder;quality of life;retrospective study;Review;smoking;young adult;Emergency Service, Hospital;Emergencies</t>
  </si>
  <si>
    <t>rayyan-388371677</t>
  </si>
  <si>
    <t>Dietary habits, food security and related health and wellbeing in the homeless population</t>
  </si>
  <si>
    <t>Obesity Reviews</t>
  </si>
  <si>
    <t>1467-789X</t>
  </si>
  <si>
    <t>Ravikumar, D. and Kelly, D.</t>
  </si>
  <si>
    <t>https://www.embase.com/search/results?subaction=viewrecord&amp;id=L633901692&amp;from=export     http://dx.doi.org/10.1111/obr.13118</t>
  </si>
  <si>
    <t>D. Ravikumar, Health Promotion Research Centre, School of Health Sciences, NUI Galway, Ireland</t>
  </si>
  <si>
    <t>INTRODUCTION: The increasing availability of cheap, energy-dense and nutrient poor food has resulted in a change in the status of the homeless population from primarily underweight to obese, with an increased risk of cardiovascular disease, diabetes and other metabolic factors. This has resulted in the hunger-obesity or food-security obesity paradox which refers to a chronic state of both obesity and hunger. Food insecurity has been associated with an increased risk of acute hospital and emergency services. Financial barriers and difficulty accessing cooking facilities are major obstacles to healthy dietary practices, with diets dominated by takeaway and convenience foods. Limited research is available on diet specific to the homeless population and this study set out to explore dietary practices, barriers to consuming healthy food and wellbeing among this population group. METHODS: Qualitative semi-structured interviews were utilised in this study. The study sample included service users that were homeless in Galway and availing of sheltered and emergency accommodation or sleeping rough. Healthcare and social service providers working with members of the homeless population in Galway were also recruited for this study. Data were analysed using thematic analysis and NVivo was used to manage the data. RESULTS: A cohort of 12 service users (9 men and 3 women) and 5 service providers (3 men and 2 women) were recruited through Galway homeless services (n = 17). The data analysis process yielded the following themes from service user interviews: (1) loss of control over diet, (2) not eating well, (3) impact on physical and emotional wellbeing, (4) daily obstacles to eating well, (5) meeting basic dietary needs. The data analysis process yielded the following themes from service provider interviews: (1) food choice varies by service, (2) food skills, (3) lack of control over diet, (4) daily obstacles to eating well, (5) poor physical and emotional wellbeing. The findings highlighted a high prevalence of fast food, takeaway and convenience food and a low intake of vegetables within the homeless population. Poor diet was linked to increased weight and alterations in lipid profile and blood sugars. Food insecurity was linked to depressive symptoms and stress. CONCLUSION: High energy, low nutrient density foods are frequently consumed within this population. These data highlight the impact of food insecurity on physical and emotional wellbeing in the homeless population. In order to address diet-related health disparities, health promotion initiatives should be targeted at building healthy public policy in relation to diet and nutrition and developing food skills with members of this population and service providers.</t>
  </si>
  <si>
    <t>L633901692     2021-01-18 | RAYYAN-INCLUSION: {"Carolyn"=&gt;"Included"} | RAYYAN-LABELS: Conference Abstract,Nutrition and Healthy Eating</t>
  </si>
  <si>
    <t>10.1111/obr.13118</t>
  </si>
  <si>
    <t>adult;body weight;clinical article;cohort analysis;conference abstract;controlled study;convenience food;cooking;data analysis;depression;eating;fast food;female;food insecurity;food security;glucose blood level;habit;health disparity;health promotion;human;lipid fingerprinting;male;nutrient;nutrition;population group;prevalence;public policy;semi structured interview;skill;sleep;social work;physiological stress;takeaway (food);thematic analysis;vegetable;wellbeing;Food Habits</t>
  </si>
  <si>
    <t>rayyan-388371679</t>
  </si>
  <si>
    <t>Incentives in public addiction treatment payment systems: Intended and unintended effects</t>
  </si>
  <si>
    <t>e79</t>
  </si>
  <si>
    <t>Reif, S. and Stewart, M. and Horgan, C. M. and Mohr, B.</t>
  </si>
  <si>
    <t>https://www.embase.com/search/results?subaction=viewrecord&amp;id=L71802121&amp;from=export     http://dx.doi.org/10.1016/j.drugalcdep.2014.09.583</t>
  </si>
  <si>
    <t>S. Reif, Institute for Behavioral Health, Heller School, Brandeis University, Waltham, MA, United States</t>
  </si>
  <si>
    <t>Aims: Innovative ways are needed to improve the quality of treatment for drug use disorders. Performance-based contracting (PBC) aims to align program incentives and purchaser goals, yet is uncommonin drug abuse treatment systems. In 2007, Maine implemented a second-generation PBC system with financial incentives, for outpatient programs, addressing problems identified with its previous PBC. This study aims to (1) determine whether rewarded measures and outcomes changed under the PBC, (2) examine whether there was client selection due to the PBC and (3) explore possible unintended effects of the PBC. Methods: We use state administrative data from 2005 to 2011 and multilevel modeling techniques with a difference-in-difference approach, and a non-PBC comparison group, to determine whether the 2007 PBC resulted in improved access and retention in treatment and whether positive or negative unintended effects stemmed from it. Results: Preliminary analyses (N= 25,105 admissions) indicated that the probability of receiving four or more outpatient treatment sessions did not change significantly between the 2005-2007 preperiod and the 2008-2011 post-period (OR .9, p = .16) and was not significantly different in the PBC agencies from the non-PBC agencies. Similarly there was no significant change in the probability of remaining in treatment for 90 days or more. The most significant predictors of retention were client characteristics (previous treatment, criminal justice involvement and homelessness). Client selection problems were not identified in an analysis of admission rates for individuals with diagnosed mental disorders. Wecontinue to refine these models and examine the impact of the PBC on other factors and client outcomes. Conclusions: Introduction of a PBC is a significant change in payment design that may affect how drug treatment services are delivered, thus increasing our understanding of its effects is critical. In preliminary analyses we find the overall net effect of incentivized contract very small and not significant.</t>
  </si>
  <si>
    <t>L71802121     2015-03-12 | RAYYAN-INCLUSION: {"Carolyn"=&gt;"Excluded"}</t>
  </si>
  <si>
    <t>10.1016/j.drugalcdep.2014.09.583</t>
  </si>
  <si>
    <t>addiction;college;drug dependence;human;outpatient;diseases;multilevel analysis;drug dependence treatment;drug use;United States;mental disease;criminal justice;homelessness;model;drug therapy;Motivation</t>
  </si>
  <si>
    <t>rayyan-388371680</t>
  </si>
  <si>
    <t>Correlates of selling sex among male injection drug users in New York City</t>
  </si>
  <si>
    <t>0376-8716     1879-0046</t>
  </si>
  <si>
    <t>Reilly, K. H. and Neaigus, A. and Wendel, T. and Marshall Iv, D. M. and Hagan, H.</t>
  </si>
  <si>
    <t>https://www.embase.com/search/results?subaction=viewrecord&amp;id=L53317939&amp;from=export     http://dx.doi.org/10.1016/j.drugalcdep.2014.08.010</t>
  </si>
  <si>
    <t>K.H. Reilly, HIV Epidemiology Program, New York City Department of Health and Mental Hygiene, 42-09 28th Street,</t>
  </si>
  <si>
    <t>Background: Compared to female IDUs, the correlates of receiving money, drugs, or other things in exchange for sex ("selling sex") among male IDUs are not well understood. Methods: In 2012, IDUs were sampled in New York City for the National HIV Behavioral Surveillance cross-sectional study using respondent driven sampling. Analyses were limited to male participants. Logistic regression was used to calculate crude and adjusted odds ratios (aOR) and 95% confidence intervals (95% CI) to determine the correlates of selling sex to (1) men and (2) women in the past 12 months. Results: Of 394 males, 35 (8.9%) sold sex to men and 66 (16.8%) sold sex to women. Correlates of selling sex to men included bisexual/gay identity (aOR: 31.0; 95% CI: 8.1, 119.1), Bronx residence (vs. Manhattan) (aOR: 38.1; 95% CI: 6.2, 235.5), and in the past 12 months, being homeless (aOR: 9.9; 95% CI: 2.0, 49.6), â‰¥3 sex partners (aOR: 26.2; 95% CI: 4.7, 147.6), non-injection cocaine use (aOR: 5.4; 95% CI: 1.6, 18.2), and injecting methamphetamine (aOR: 36.9; 95% CI: 5.7, 240.0). Correlates of selling sex to women included, in the past 12 months, â‰¥3 sex partners (aOR: 14.6; 95% CI: 6.6, 31.9), binge drinking at least once a week (aOR: 3.1; 95% CI: 1.6, 6.1), non-injection crack use (aOR: 3.3; 95% CI: 1.6, 6.7), most frequently injected "speedball" (vs. heroin) (aOR: 2.1; 95% CI: 1.1, 4.2), and receptively shared syringes (aOR: 2.4; 95%CI: 1.2, 4.8). Conclusions: Among male IDUs, those who sold sex had more sex partners, which may facilitate the sexual spread of HIV among IDUs and to non-IDU male and female sex partners. HIV prevention interventions aimed at male IDUs who sell sex should consider both their sexual and parenteral risks and the greater risk of engaging in exchange sex associated with the use of injection and non-injection stimulant drugs. Â© 2014 Elsevier Ireland Ltd. All rights reserved.</t>
  </si>
  <si>
    <t>L53317939     2014-09-06 | RAYYAN-INCLUSION: {"Carolyn"=&gt;"Excluded"}</t>
  </si>
  <si>
    <t>10.1016/j.drugalcdep.2014.08.010</t>
  </si>
  <si>
    <t>cocaine;diamorphine;methamphetamine;central stimulant agent;drug use;injection;male;sexual behavior;United States;human;female;risk;Human immunodeficiency virus;logistic regression analysis;sampling;cross-sectional study;money;Ireland;confidence interval;prevention;binge drinking;syringe;identity;New York City</t>
  </si>
  <si>
    <t>rayyan-388371678</t>
  </si>
  <si>
    <t>Increased levels of hope are associated with slower rates of relapse following detoxification among people living with opioid dependence</t>
  </si>
  <si>
    <t>ADDICTION RESEARCH &amp; THEORY</t>
  </si>
  <si>
    <t>1606-6359     1476-7392 J9 - ADDICT RES THEORY</t>
  </si>
  <si>
    <t>Reddon, H. and Ivers, J. H.</t>
  </si>
  <si>
    <t>Trinity Coll Dublin, Inst Populat Hlth, Dept Publ Hlth &amp; Primary Care, 6th Floor, Dublin D24 DH74, Ireland     British Columbia Ctr Subst Use, Vancouver, BC, Canada     Univ British Columbia, Dept Med, Vancouver, BC, Canada</t>
  </si>
  <si>
    <t>Background The present study was conducted to estimate the association between measures of hope for the future and time to substance use relapse among people living with opioid dependence following their discharge from opioid detoxification programs. Method The data for this investigation were collected from a prospective cohort study of patients who completed detoxification in Ireland (N = 142). After baseline, participants completed follow-up visits at three, six and nine months. Cox regression models were used to analyze the association between measures of hope and time to relapse. Results Of the 142 participants included in this study, 43 (30.3%) were female and the mean duration of substance use was 14.3 years (standard deviation: 5.8). In the multivariable analysis, a five-unit increase in mean Trait Hope Scale scores was associated with a mean decrease of 23% in the Hazard Ratio (HR) of relapse following detoxification (HR = 0.77, 95% Confidence Interval [CI]: 0.63-0.94; p = 0.011). In the sub-analysis, the hope-agency subdomain was significantly associated with lower rates of relapse (HR = 0.59, 95% CI: 0.41-0.83; p = 0.009), while the hope-pathway subdomain was not significantly associated with relapse rates (HR = 0.74, 95% CI: 0.50-1.11; p = 0.146). Conclusions In the present study, increased mean levels of hope were associated with slower rates of relapse among people living with opioid dependence following discharge from detoxification programs. These findings suggest that empowering people in recovery and providing additional support following services such as detoxification may be valuable strategies to reduce relapse rates among people living with opioid dependence.</t>
  </si>
  <si>
    <t>Times Cited in Web of Science Core Collection: 0 Total Times Cited: 0 Cited Reference Count: 48 | RAYYAN-INCLUSION: {"Carolyn"=&gt;"Included"} | RAYYAN-LABELS: Psychiatric health condition - Substance misuse</t>
  </si>
  <si>
    <t>10.1080/16066359.2022.2132238</t>
  </si>
  <si>
    <t>Hope;relapse;opioid dependence;detoxification;recovery;RECOVERY SUPPORT;HOMELESS PEOPLE;SUBSTANCE;HEALTH;INDIVIDUALS;VALIDATION;RETENTION;EPIDEMIC;PATHWAYS;SERVICES;Recurrence;Analgesics, Opioid</t>
  </si>
  <si>
    <t>rayyan-388371682</t>
  </si>
  <si>
    <t>Crack, powdered cocaine, both or neither: A generalized logit analysis of a community-based sample</t>
  </si>
  <si>
    <t>e189</t>
  </si>
  <si>
    <t>Reynolds, G. L. and Fisher, D. G. and Erlyana, E.</t>
  </si>
  <si>
    <t>https://www.embase.com/search/results?subaction=viewrecord&amp;id=L72176887&amp;from=export     http://dx.doi.org/10.1016/j.drugalcdep.2015.07.508</t>
  </si>
  <si>
    <t>G.L. Reynolds, Center for Behavioral Research and Services, California State University, Long Beach, Long Beach, CA, United States</t>
  </si>
  <si>
    <t>Aims: To understand factors associated with use of both crack cocaine and non-injected powered cocaine. Methods: The Risk Behavior Assessment (RBA; 1993) was used to elicit information on past month, past 48-hours and drugs used before/during sex drug use in a sample of out-of-treatment drug users (N= 8538). Past 30 day, past 48 h, and before/during sex drug use were coded into (1) use of crack (smokable cocaine) only, (2) powdered cocaine use only, (3) both drugs used during the timeframe and (4) neither drug used. Generalized logit analysis was used to develop models for each timeframe (48-hour and 30-day). For all models the reference group was using neither drug. Results: Respondents who reported use of both crack and powdered cocaine (N= 306) included both men (n = 207) and women (n = 99). The 48-hour, 30-day, and before/during sex models were almost identical. Those who reported using both crack and cocaine were more likely to: be Black (OR = 1.65, CI 1.27, 2.14); bisexual (OR = 1.85, CI 1.39, 2.47); trade sex for drugs (OR = 4.88 CI 3.73, 6.39); to be homeless (OR = 3.50, CI 2.66, 4.62), have higher number of days used alcohol in the past month (OR = 1.09, CI 1.08, 1.10); and to have had gonorrhea (OR = 1.42, CI 1.07, 1.88). Conclusions: The general logit model highlights factors associated with use of both crack and powdered cocaine within the same timeframe, including homelessness, and being amemberof an ethic or sexual minority, and sex trading.</t>
  </si>
  <si>
    <t>L72176887     2016-02-08 | RAYYAN-INCLUSION: {"Carolyn"=&gt;"Excluded"}</t>
  </si>
  <si>
    <t>10.1016/j.drugalcdep.2015.07.508</t>
  </si>
  <si>
    <t>cocaine;alcohol;community;college;drug dependence;human;model;drug use;sexual and gender minority;gonorrhea;behavior assessment;bisexuality;homelessness;female;male;risk;Cocaine;Powders</t>
  </si>
  <si>
    <t>rayyan-388371681</t>
  </si>
  <si>
    <t>Predictors of change in social networks, support and satisfaction following a first episode psychosis: A cohort study</t>
  </si>
  <si>
    <t>Int J Nurs Stud</t>
  </si>
  <si>
    <t>0020-7489</t>
  </si>
  <si>
    <t>28-35</t>
  </si>
  <si>
    <t>Renwick, L. and Owens, L. and Lyne, J. and O'Donoghue, B. and Roche, E. and Drennan, J. and Sheridan, A. and Pilling, M. and O'Callaghan, E. and Clarke, M.</t>
  </si>
  <si>
    <t>School of Nursing, Midwifery &amp; Social Work, University of Manchester, Manchester, UK. Electronic address: laoiserenwick@gmail.com.     DETECT Early Psychosis Service, Dublin, Ireland.     DETECT Early Psychosis Service, Dublin, Ireland; North Dublin Mental Health Services, Dublin, Ireland.     DETECT Early Psychosis Service, Dublin, Ireland; Orygen, the National Centre for Excellence in Youth Mental Health, Melbourne, Australia.     School of Nursing and Midwifery, University College Cork, Ireland.     School of Nursing, Midwifery &amp; Health Systems, University College Dublin, Ireland.     School of Nursing, Midwifery &amp; Social Work, University of Manchester, Manchester, UK.     DETECT Early Psychosis Service, Dublin, Ireland; St. John of God Hospital, Dublin, Ireland; Department of Psychiatry, University College Dublin, Dublin, Ireland.</t>
  </si>
  <si>
    <t>BACKGROUND: Diminished social networks are common in psychosis but few studies have measured these comprehensively and prospectively to determine how networks and support evolve during the early phase. There is little information regarding perceived support in the early phase of illness. The aim of this study was to describe social support, networks and perceived satisfaction, explore the clinical correlates of these outcomes and examine whether phases of untreated psychosis are linked with social network variables to determine potential opportunities for intervention. METHODS: During the study period, we assessed 222 people with first-episode psychosis at entry into treatment using valid and reliable measures of diagnosis, positive and negative symptoms, periods of untreated psychosis and prodrome and premorbid adjustment. For follow-up we contacted participants to conduct a second assessment (n=158). There were 97 people who participated which represented 61% of those eligible. Social network and support information obtained at both time points included the number of friends, self-reported satisfaction with support and social network size and clinician's evaluation of the degree of support received through networks. Mixed effects modelling determined the contribution of potential explanatory variables to social support measured. RESULTS: A number of clinical variables were linked with social networks, support and perceived support and satisfaction. The size of networks did not change over time but those with no friends and duration of untreated psychosis was significantly longer for those with no friends at entry into treatment (n=129, Median=24.5mths, IQR=7.25-69.25; Mann-Whitney U=11.78, p=0.008). Social support at baseline and at one year was predicted by homelessness (t=-2.98, p=0.001, CI -4.74 to -1.21), duration of untreated psychosis (t=-0.86, p=0.031, CI -1.65 to -0.08) and premorbid adjustment (t=-2.26, p=0.017, CI -4.11 to -0.42). Social support improved over time but the duration of untreated psychosis was not linked with the rate of improvement in this outcome. CONCLUSIONS: Improved social support could indicate greater reliance on social support or becoming more adept at mobilising resources to meet social needs. Particularly vulnerable groups with very long duration of untreated psychosis confirm the need for earlier intervention or targeted social network interventions to preserve social connectedness.</t>
  </si>
  <si>
    <t>1873-491x     Renwick, Laoise     Owens, Liz     Lyne, John     O'Donoghue, Brian     Roche, Eric     Drennan, Jonathan     Sheridan, Ann     Pilling, Mark     O'Callaghan, Eadbhard     Clarke, Mary     Journal Article     England     Int J Nurs Stud. 2017 Nov;76:28-35. doi: 10.1016/j.ijnurstu.2017.08.015. Epub 2017 Aug 30. | RAYYAN-INCLUSION: {"Carolyn"=&gt;"Included"} | RAYYAN-LABELS: Psychiatric health condition - Substance misuse</t>
  </si>
  <si>
    <t>10.1016/j.ijnurstu.2017.08.015</t>
  </si>
  <si>
    <t>Adult;Cohort Studies;Female;Humans;Male;*Patient Satisfaction;Psychotic Disorders/*psychology;*Social Support;Young Adult;Duration of untreated psychosis;First-episode psychosis;Social contacts;Social networks;Social support;Social Support;Psychotic Disorders</t>
  </si>
  <si>
    <t>rayyan-388371684</t>
  </si>
  <si>
    <t>Social networks and substance use after transitioning into permanentsupportive housing</t>
  </si>
  <si>
    <t>63-69</t>
  </si>
  <si>
    <t>Rhoades, H. and La Motte-Kerr, W. and Duan, L. and Woo, D. and Rice, E. and Henwood, B. and Harris, T. and Wenzel, S. L.</t>
  </si>
  <si>
    <t>https://www.embase.com/search/results?subaction=viewrecord&amp;id=L2001003208&amp;from=export     http://dx.doi.org/10.1016/j.drugalcdep.2018.06.027</t>
  </si>
  <si>
    <t>H. Rhoades, Suzanne Dworak-Peck School of Social Work, University of Southern California, 1149 S. Hill Street, Los Angeles, CA, United States</t>
  </si>
  <si>
    <t>Background: Substance use disorders are common among persons experiencing homelessness, and research has identified social networks as important correlates of substance use in this population. Permanent supportive housing (PSH), particularly Housing First, which uses a harm reduction model not requiring substance abstinence, is a key solution for ending homelessness. However, conflicting evidence exists regarding the associations between moving into PSH and changes in substance use, and there is limited understanding of how networks may influence such changes. Methods: Using observational, longitudinal data from 421 persons before they moved in and over their first year in PSH (collected as part of a HIV-risk study), this paper assesses substance use change (alcohol, marijuana, and illicit drugs) and associations between perceived network characteristics and individual substance use. Results: Substance use remained relatively stable among participants over their first year living in PSH, although illicit substance use reduced somewhat at six months compared to baseline levels (from 18.5%â€“14.5%) and marijuana use increased slightly at 12 months (from 26.6% at baseline to 32.9%). Substance use among social network members was consistently associated with individual-level substance use, both cross-sectionally and longitudinally. Specific network substance use characteristics, such as proximity, location met, and social support, had differential relationships with particular substance types. Conclusions: These findings provide longitudinal evidence that changes within substance-using social networks are associated with subsequent changes in individual use and underscore the importance of interventions aimed at promoting positive social relationships for formerly homeless persons and improving PSH's social environments.</t>
  </si>
  <si>
    <t>L2001003208     2018-08-07     2018-08-09 | RAYYAN-INCLUSION: {"Carolyn"=&gt;"Excluded"}</t>
  </si>
  <si>
    <t>10.1016/j.drugalcdep.2018.06.027</t>
  </si>
  <si>
    <t>alcohol;cannabis;illicit drug;adult;alcoholism;article;cannabis addiction;controlled study;cross-sectional study;disease association;drug dependence;female;human;Human immunodeficiency virus infection;infection risk;longitudinal study;major clinical study;male;observational study;priority journal;social environment;social interaction;social network;social support;Social Support</t>
  </si>
  <si>
    <t>rayyan-388371685</t>
  </si>
  <si>
    <t>Prescription drug misuse among homeless youth</t>
  </si>
  <si>
    <t>229-233</t>
  </si>
  <si>
    <t>Rhoades, H. and Winetrobe, H. and Rice, E.</t>
  </si>
  <si>
    <t>Univ So Calif, Sch Social Work, Los Angeles, CA 90015 USA</t>
  </si>
  <si>
    <t>Background: Prescription drug misuse (PDM) is highly prevalent among youth in the U.S., and can have serious health consequences. Homeless youth are a particularly vulnerable population with high rates of substance use. However, PDM has not been studied in a sample comprised exclusively of homeless youth. Methods: A sample of 451 homeless youth recruited from drop-in centers in Los Angeles, CA provided information on substance use, mental health, service utilization, trauma, and sexual risk behavior. Multivariable logistic regression assessed correlates of past month PDM. Results: Nearly 50% reported lifetime PDM and 21.6% reported PDM in the past month. The most frequently used prescriptions in the past month were: opioids only (24.5%), sedatives only (23.4%), and stimulants only (10.6%); 14.9% used some combination of these three types of prescription medications. Homeless youth reported that prescriptions were most commonly obtained for free from friends or relatives (24.5%). Foster care involvement was associated with decreased PDM, while hard drug use, suicidal ideation, and unprotected sex were associated with increased PDM. Conclusions: Homeless youth report high rates of PDM, and access these medications most frequently from friends and family. PDM among homeless youth clusters with other risk factors, including hard drug use, unprotected sex, and suicidal ideation. Surprisingly, foster care history was associated with decreased PDM. Programs aimed at preventing PDM among homeless youth should recognize the clustering of risk behaviors, assess prescription use/access when providing mental health services, and educate the general public about proper disposal of prescriptions. (C) 2014 Elsevier Ireland Ltd. All rights reserved.</t>
  </si>
  <si>
    <t>Times Cited in Web of Science Core Collection: 23 Total Times Cited: 23 Cited Reference Count: 48 | RAYYAN-INCLUSION: {"Carolyn"=&gt;"Excluded"}</t>
  </si>
  <si>
    <t>10.1016/j.drugalcdep.2014.02.011</t>
  </si>
  <si>
    <t>Homeless youth;Prescription drug misuse;Mental health;Hard drug use;Sexual risk behavior;Foster care;SUBSTANCE USE;DEPRESSIVE SYMPTOMS;SEXUAL-BEHAVIOR;RISK BEHAVIORS;NONMEDICAL USE;MENTAL-HEALTH;YOUNG-ADULTS;LOS-ANGELES;ABUSE;PREVALENCE;Prescription Drugs;Adolescent;Drug Prescriptions;Prescriptions;Nonprescription Drugs</t>
  </si>
  <si>
    <t>rayyan-388371686</t>
  </si>
  <si>
    <t>Potentially over 3 million children in EU Europe believed not to be receiving needed medical and dental treatment-and parents' reasons why</t>
  </si>
  <si>
    <t>CHILD CARE HEALTH AND DEVELOPMENT</t>
  </si>
  <si>
    <t>0305-1862     1365-2214 J9 - CHILD CARE HLTH DEV</t>
  </si>
  <si>
    <t>390-396</t>
  </si>
  <si>
    <t>Rigby, M. J.</t>
  </si>
  <si>
    <t>Keele Univ, Fac Humanities &amp; Social Sci, Keele, Staffs, England</t>
  </si>
  <si>
    <t>Background Children have the right to health and countries a duty under the United Nations Convention on the Rights of the Child to facilitate this. The European Union has emphasized the importance of investing in children, but at times this seems more wish than pragmatism. Furthermore, European statistical systems do not provide any relevant data, and the degree of unmet need has hitherto been unknown. However, new ad hoc household survey data have now been published by Eurostat showing the percentage of children with a purported unmet medical or dental need and the expressed reasons for this. Method This paper critically reviews these data on children with a reported unmet medical or dental need to create an indication of the number of European children with unmet medical and dental needs, and the contributory factors. Results This paper calculates that some 1 million European children can be estimated to have an unmet medical need and 2 million children an unmet dental need, though the survey approach has some weaknesses. A probable overestimate of children affected in sample households offsets the likely failure to capture data about children in institutions, homeless, or in fractured families, or about multiple needs. The reported reasons for not obtaining treatments are a valuable first step in highlighting an important issue for Europe's children-measurement of service accessibility. Conclusion Potentially over 3 million European Union children are failing to have their health needs and their rights met. If the incoming European Commission is serious about its predecessor's promise to invest in children and to take seriously their rights, action is needed to improve quantification of unmet need and to reduce suffering and potential lasting damage.</t>
  </si>
  <si>
    <t>Times Cited in Web of Science Core Collection: 2 Total Times Cited: 2 Cited Reference Count: 13 | RAYYAN-INCLUSION: {"Carolyn"=&gt;"Excluded"} | RAYYAN-EXCLUSION-REASONS: wrong population</t>
  </si>
  <si>
    <t>10.1111/cch.12757</t>
  </si>
  <si>
    <t>affordability;children;dental care;Europe;health care;right to health;unmet need;Only Child;Child</t>
  </si>
  <si>
    <t>rayyan-388371687</t>
  </si>
  <si>
    <t>Risk factors for stimulant use among homeless and unstably housed adult women</t>
  </si>
  <si>
    <t>173-179</t>
  </si>
  <si>
    <t>Riley, E. D. and Shumway, M. and Knight, K. R. and Guzman, D. and Cohen, J. and Weiser, S. D.</t>
  </si>
  <si>
    <t>Univ Calif San Francisco, Sch Med, Dept Med, San Francisco, CA 94132 USA     Univ Calif San Francisco, Sch Med, Dept Psychiat, San Francisco, CA 94143 USA     Univ Calif San Francisco, Sch Med, Dept Anthropol Hist &amp; Social Med, San Francisco, CA USA     Univ Calif San Francisco, Sch Med, Dept Gen Internal Med, San Francisco, CA USA     Univ Calif San Francisco, Sch Med, Dept Clin Pharm, San Francisco, CA USA</t>
  </si>
  <si>
    <t>Background: One of the most common causes of death among homeless and unstably housed women is acute intoxication where cocaine is present. While correlates of stimulant use have been determined in prior research, few studies have assessed risk factors of use specifically in this high-risk population. Methods: We sampled biological women with a history of housing instability from community-based venues to participate in a cohort study. Baseline and 6-month follow-up data were used to determine the relative risk of stimulant use (crack cocaine, powder cocaine or methamphetamine) among individuals who did not use at baseline. Results: Among 260 study participants, the median age was 47 years, 70% were women of color; 47% reported having unmet subsistence needs and 53% reported abstinence from stimulants at baseline. In analyses adjusting for baseline sociodemographics and drug treatment, the risk of using stimulants within 6 months was significantly higher among women who reported recent sexual violence (Adjusted Relative Risk [ARR] =4.31; 95% CI:1.97-9.45), sleeping in a shelter or public place (ARR= 2.75; 95% CI:1.15-6.57), and using unprescribed opioid analgesics (ARR= 2.54; 95% CI:1.01-6.38). Conclusion: We found that almost half of homeless and unstably housed women used stimulants at baseline and 14% of those who did not use began within 6 months. Addressing homelessness and sexual violence is critical to reduce stimulant use among impoverished women. (C) 2015 Elsevier Ireland Ltd. All rights reserved.</t>
  </si>
  <si>
    <t>Times Cited in Web of Science Core Collection: 21 Total Times Cited: 21 Cited Reference Count: 84 | RAYYAN-INCLUSION: {"Carolyn"=&gt;"Excluded"}</t>
  </si>
  <si>
    <t>10.1016/j.drugalcdep.2015.05.023</t>
  </si>
  <si>
    <t>Women;Homeless;Cocaine;Stimulant;COGNITIVE-BEHAVIORAL THERAPY;CHRONIC MEDICAL CONDITIONS;INTIMATE PARTNER VIOLENCE;HEALTH-CARE UTILIZATION;SUBSTANCE USE;HEPATITIS-C;CONTINGENCY MANAGEMENT;MENTAL-HEALTH;REINFORCEMENT THERAPY;METHADONE-MAINTENANCE;Risk Factors</t>
  </si>
  <si>
    <t>rayyan-388371688</t>
  </si>
  <si>
    <t>Impact of polysubstance use on high-sensitivity cardiac troponin I over time in homeless and unstably housed women</t>
  </si>
  <si>
    <t>Riley, E. D. and Vittinghoff, E. and Wu, A. H. B. and Coffin, P. O. and Hsue, P. Y. and Kazi, D. S. and Wade, A. and Braun, C. and Lynch, K. L.</t>
  </si>
  <si>
    <t>https://www.embase.com/search/results?subaction=viewrecord&amp;id=L2007738981&amp;from=export     http://dx.doi.org/10.1016/j.drugalcdep.2020.108252</t>
  </si>
  <si>
    <t>E.D. Riley, 1001 Potrero Ave., UCSF Mailbox 0874, San Francisco, CA, United States</t>
  </si>
  <si>
    <t>Introduction: The use of controlled substances like cocaine increases the risk of cardiovascular disease (CVD) and myocardial infarction (MI). However, outside of alcohol and tobacco, substance use is not included in CVD risk assessment tools. We identified the effects of using multiple substances (nicotine/cotinine, cannabis, alcohol, cocaine, methamphetamine, heroin and other opioids) on cardiac injury measured by high-sensitivity troponin (hsTnI) in homeless and unstably housed women. Methods: We recruited 245 homeless and unstably housed women from shelters, free meal programs and street encampments. Participants completed six monthly study visits. Adjusting for traditional CVD risk factors, we examined longitudinal associations between substance use and hsTnI. Results: Median participant age was 53 years and 74 % were ethnic minority women. At baseline, 76 % of participants had hypertension, 31 % were HIV-positive, 8% had a history of a prior MI and 12 % of prior stroke. The most commonly used substances were cotinine/nicotine (80 %), cannabis (68 %) and cocaine (66 %). HsTnI exceeding the 99th percentile (14.7 ng/L) â€“ a level high enough to signal possible MI â€“ was observed in 14 participants during &gt;1 study visit (6%). In adjusted analysis, cocaethylene and fentanyl were significantly associated with higher hsTnI levels. Conclusions: Fentanyl use and the co-use of cocaine and alcohol are associated with myocardial injury, suggesting that the use of these substances may act as long-term cardiac insults. Whether risk counseling on these specific substances and/or including their use in CVD risk stratification would improve CVD outcomes in populations where substance use is high merits further investigation.</t>
  </si>
  <si>
    <t>L2007738981     2020-09-11     2020-09-18 | RAYYAN-INCLUSION: {"Carolyn"=&gt;"Excluded"}</t>
  </si>
  <si>
    <t>10.1016/j.drugalcdep.2020.108252</t>
  </si>
  <si>
    <t>ADVIA;CardioPhase;hematology analyzer;alcohol;cannabis;cocaine;cotinine;diamorphine;fentanyl;homococaine;levamisole;methamphetamine;nicotine;troponin I;adult;article;blood sampling;cardiovascular risk;cerebrovascular accident;ethnic group;female;heart infarction;heart injury;homeless woman;human;Human immunodeficiency virus infected patient;hypertension;longitudinal study;lowest income group;medical history;middle aged;priority journal;risk assessment;substance use;Troponin;Troponin I;Troponin T;Troponin C</t>
  </si>
  <si>
    <t>rayyan-388371683</t>
  </si>
  <si>
    <t>Attitudes, Skills and Knowledge (ASK): Patient-Identified Gaps inHealthcare Provider's Approach to Homeless People</t>
  </si>
  <si>
    <t>S11</t>
  </si>
  <si>
    <t>Reynolds, S. and Burns, E. and Clinton, C. and Doyle, A. M. and Scanlan, H. and NÃ­ Cheallaigh, C.</t>
  </si>
  <si>
    <t>https://www.embase.com/search/results?subaction=viewrecord&amp;id=L633901468&amp;from=export     http://dx.doi.org/10.1007/s11845-020-02266-8</t>
  </si>
  <si>
    <t>S. Reynolds, School of Medicine, Trinity College Dublin Inclusion Health Service</t>
  </si>
  <si>
    <t>Background: Homeless people have a high prevalence of complex physical and psychological needs and, as such, may require engagement in routine scheduled healthcare. Despite this, many resort to using unscheduled care via the Emergency Department (ED). We sought to identify factors influencing patient use of healthcare services, identify current attitudes of homeless patients towards healthcare services in Ireland and suggest areas for improvement in the training of healthcare staff in treating homeless patients. Methods: Qualitative, semi-structured interviews were completed with homeless in-patients in St James's Hospital (SJH). Interviews addressed three core areas; (1) general experience of healthcare, (2) general experience of healthcare staff, and (3) suggested improvements to healthcare. Results: Ten (10) interviews were completed on patients with a mean age of 46 years, 80% of whom were male. All participants experienced substance abuse. Lack of mental stimulation within the hospital setting (n=7), insufficient detoxification programmes (n=6) and poor communication by healthcare professionals (HCP) (n=6) were identified as factors contributing to a negative healthcare experience. Perceived discrimination by HCPs associated with addiction (n=5), insufficient notice prior to discharge (n=4), and a lack of mental health supports (n=3) were also recorded comments from the study cohort. Conclusion: This study has identified key areas that negatively impact on healthcare experience in a homeless population of in-patients. These findings identify gaps in the context of their healthcare provision, and their perceptions, and suggests several recommendations for improvements in the domains of attitudes, skills, and knowledge.</t>
  </si>
  <si>
    <t>L633901468     2021-01-18 | RAYYAN-INCLUSION: {"Carolyn"=&gt;"Included"} | RAYYAN-LABELS: Conference Abstract,Health care - Quality</t>
  </si>
  <si>
    <t>10.1007/s11845-020-02266-8</t>
  </si>
  <si>
    <t>addiction;adult;attitude;clinical article;cohort analysis;conference abstract;controlled study;detoxification;homeless person;human;Ireland;male;mental health;middle aged;perception;semi structured interview;skill;substance abuse;Attitude</t>
  </si>
  <si>
    <t>rayyan-388371690</t>
  </si>
  <si>
    <t>Predictors of Dropout in Disordered Gamblers in UK Residential Treatment</t>
  </si>
  <si>
    <t>J Gambl Stud</t>
  </si>
  <si>
    <t>1050-5350 (Print)     1050-5350</t>
  </si>
  <si>
    <t>373-386</t>
  </si>
  <si>
    <t>Roberts, A. and Murphy, R. and Turner, J. and Sharman, S.</t>
  </si>
  <si>
    <t>School of Psychology, College of Social Science, University of Lincoln, Brayford Pool, Lincoln, Lincolnshire, LN6 7TS, UK. aroberts@lincoln.ac.uk.     School of Applied Psychology, UCC Enterprise Centre, University College Cork, North Mall, Cork, Ireland.     School of Psychology, University of East London, Stratford, London, E15 4LZ, UK.     School of Psychology, College of Social Science, University of Lincoln, Brayford Pool, Lincoln, Lincolnshire, LN6 7TS, UK.</t>
  </si>
  <si>
    <t>Within the cohort of individuals who seek treatment for disordered gambling, over half fail to complete treatment. The current study sought to identify predictors of treatment dropout in a sample of gamblers attending a residential treatment facility for disordered gamblers in the UK and to report differences in voluntary and enforced dropout. Data on 658 gamblers seeking residential treatment with the Gordon Moody Association (GMA) was analysed, collected between 2000 and 2015. Measurements included demographic data, self-reported gambling behavior, (including the Problem Gambling Severity Index), mental and physical health status, and a risk assessment. Binary logistic regression models were used to examine predictors of treatment termination. Results confirm a high percentage of treatment dropout among disordered gamblers (51.3%). Significant predictors of treatment dropout included older age of the client, higher levels of education, higher levels of debt, online gambling, gambling on poker, shorter duration of treatment, higher depression, experience of previous treatment programmes and medication, and adverse childhood experiences. Within non-completers, significant predictors of enforced dropout included lifetime homelessness, less debt, sports gambling, depression and lifetime smoking. Those who were on a longer treatment programme and had previously received gambling treatment or support were less likely to be asked to leave. Clinicians working in inpatient support need to be aware of the increased psychopathogical and psychosocial problems in those who are at risk of termination and make attempts to retain them in treatment and increase patient compliance.</t>
  </si>
  <si>
    <t>1573-3602     Roberts, Amanda     Orcid: 0000-0002-2889-9551     Murphy, Raegan     Turner, John     Sharman, Steve     RIF2015-14/University of Lincoln Research Investment Fund/     Journal Article     United States     J Gambl Stud. 2020 Mar;36(1):373-386. doi: 10.1007/s10899-019-09876-7. | RAYYAN-INCLUSION: {"Carolyn"=&gt;"Excluded"}</t>
  </si>
  <si>
    <t>10.1007/s10899-019-09876-7</t>
  </si>
  <si>
    <t>Adult;Aged;Behavior, Addictive/*psychology/rehabilitation;Female;Gambling/*psychology/rehabilitation;Health Status;Humans;Logistic Models;Male;Middle Aged;Patient Dropouts/*psychology/statistics &amp; numerical data;Residential Treatment/*methods;Self Report;United Kingdom;Disordered gambling;Gambling;Inpatient;Residential treatment;Treatment dropout;receives funding from the Society for the Study of Addiction 3-year Academic;Fellowship, has previously received grants from GambleAware and the NIHR, and was;employed on ARâ€™s Research Investment Fund award. RM declares no conflict, and no;funding sources. AR has received funding from Santander (Gambling and;Interpersonal Violence), and an internal University of Lincoln award, the;Research Investment Fund to analyse the Gordon Moody Data. JT has received;research/consultancy funds from the Young Gamblers Education Trust, and Cancer;Research UK during the past 3Â years.;Patient Dropouts</t>
  </si>
  <si>
    <t>rayyan-388371691</t>
  </si>
  <si>
    <t>Gambling and negative life events in a nationally representative sample of UK men</t>
  </si>
  <si>
    <t>Addict Behav</t>
  </si>
  <si>
    <t>0306-4603</t>
  </si>
  <si>
    <t>95-102</t>
  </si>
  <si>
    <t>Roberts, A. and Sharman, S. and Coid, J. and Murphy, R. and Bowden-Jones, H. and Cowlishaw, S. and Landon, J.</t>
  </si>
  <si>
    <t>School of Psychology, College of Social Science, University of Lincoln, Brayford Pool, Lincoln, Lincolnshire, LN6 7TS, UK. Electronic address: aroberts@lincoln.ac.uk.     School of Psychology, College of Social Science, University of Lincoln, Brayford Pool, Lincoln, Lincolnshire, LN6 7TS, UK.     Violence Prevention Research Unit, Wolfson Institute of Preventive Medicine, East London NHS Foundation Trust, Queen Mary University of London, St. Bartholomew's Hospital, William Harvey House, 61 Bartholomew Close, London EC1A 7BE, UK.     School of Applied Psychology, University College Cork, UCC Enterprise Centre, North Mall, Cork, Ireland. Electronic address: raegan.murphy@ucc.ie.     Department of Medicine, Imperial College, London, South Kensington Campus, London SW7 2AZ, UK. Electronic address: h.bowdenjones02@imperial.ac.uk.     Centre for Academic Primary Care (CAPC), School of Social &amp; Community Medicine, University of Bristol, Bristol, BS8 2PS, UK. Electronic address: sean.cowlishaw@bristol.ac.uk.     Department of Psychology, Gambling and Addictions Research Centre Faculty of Health &amp; Environmental Sciences, AUT University, 90 Akoranga Drive, Northcote, Auckland 1142, New Zealand. Electronic address: jason.landon@aut.ac.nz.</t>
  </si>
  <si>
    <t>INTRODUCTION: The links between gambling problems, trauma and life stressors are known to exist but understanding the extent of these relationships will allow for greater efficacy in early intervention and treatment. We investigated these relationships among men and sought to determine whether links were attenuated by alcohol and drug use problems. METHODS: A cross-sectional UK representative general population survey was conducted in 2009 with 3025 men aged 18-64years. Measurements included self-reported gambling behaviours, as measured by the South Oaks Gambling Scale (SOGS) and traumatic or stressful life events. Covariates included alcohol and drug dependence and socio-demographics. Binary logistic regression models were used to examine associations. RESULTS: Problem gambling (SOGS 3-4) and probable pathological gambling (SOGS 5+) were associated with increased odds of trauma in childhood (e.g. violence in the home (Adjusted Odd Ratios (AOR) 3.0 (CI=1.8-5.0) and 2.6 (CI=1.7-4.1) respectively), and life stressors in adulthood (e.g. intimate partner violence (AORs 4.5 (CI=2.0-10.3) and 4.7 (CI=2.3-9.7) and homelessness (AORs 2.2 (CI=1.1-4.6) and 3.2 (CI=1.9-5.5)). Results were attenuated when adjusted for probable alcohol and drug dependence with the latter having largest effects. CONCLUSIONS: Among men in the United Kingdom, disordered gambling remains uniquely associated with trauma and life stressors in childhood and adulthood after adjusting for alcohol and drug dependence. The results support a need for disordered gambling treatment services to undertake routine screening for alcohol, drugs, IPV and traumatic life events and to tailor treatment that specifically targets the effects of stress for clients who present with such a cluster of issues.</t>
  </si>
  <si>
    <t>1873-6327     Roberts, Amanda     Sharman, Stephen     Coid, Jeremy     Murphy, Raegan     Bowden-Jones, Henrietta     Cowlishaw, Sean     Landon, Jason     Journal Article     Research Support, Non-U.S. Gov't     England     Addict Behav. 2017 Dec;75:95-102. doi: 10.1016/j.addbeh.2017.07.002. Epub 2017 Jul 9. | RAYYAN-INCLUSION: {"Carolyn"=&gt;"Excluded"}</t>
  </si>
  <si>
    <t>10.1016/j.addbeh.2017.07.002</t>
  </si>
  <si>
    <t>Adolescent;Adult;Alcoholism/*epidemiology;Cross-Sectional Studies;Gambling/*epidemiology;Homeless Persons/*statistics &amp; numerical data;Humans;Intimate Partner Violence/*statistics &amp; numerical data;*Life Change Events;Logistic Models;Male;Middle Aged;Odds Ratio;Psychological Trauma/*epidemiology;Risk Factors;Stress, Psychological/*epidemiology;Substance-Related Disorders/epidemiology;United Kingdom/epidemiology;Young Adult;Comorbidity;Gambling;Life events;Men;Problem gambling;Substance abuse;Trauma;Ethnic Groups</t>
  </si>
  <si>
    <t>rayyan-388371692</t>
  </si>
  <si>
    <t>Does the pattern of amphetamine use prior to incarceration predict later psychosis?-A longitudinal study of amphetamine users in the Swedish criminal justice system</t>
  </si>
  <si>
    <t>219-224</t>
  </si>
  <si>
    <t>Rognli, E. B. and Hakansson, A. and Berge, J. and Bramness, J. G.</t>
  </si>
  <si>
    <t>Univ Oslo, Norwegian Ctr Addict Res, Oslo, Norway     Lund Univ, Dept Clin Sci Lund, Div Psychiat, Lund, Sweden     Norwegian Inst Publ Hlth, Dept Pharmacoepidemiol, Oslo, Norway</t>
  </si>
  <si>
    <t>Objectives: The aim of this longitudinal study was to investigate the relationship between self-reported amphetamine use prior to inclusion in the criminal justice system and hospitalization due to psychosis in the years following release. Method: All the information was extracted from existing databases. Amphetamine-using clients in the criminal justice system in Sweden were identified using the European version of the addiction severity index (Europ-ASI) interview. Between 2001 and 2006, a total of 1709 individuals were identified. A follow-up of the subjects, using national registry data, was conducted in 2010. The outcome measure was hospitalization for primary or substance-induced psychotic episodes during the follow-up period. Data was analyzed in a multivariate logistic regression model. Results: Age of onset of amphetamine use, number of years used, and use in the month prior to baseline interview were all unrelated to risk of future hospitalization due to psychosis. Prior psychiatric hospitalization and experience of hallucinations not related to drug use, as well as being born outside of a Nordic country and being homeless, were all positively linked to hospitalization due to psychosis. Conclusions: This study demonstrates that, in a cohort of amphetamine users within the criminal justice system, prior psychiatric morbidity and demographic risk factors are more important than baseline patterns of amphetamine use in predicting future risk of hospitalization due to psychosis. (C) 2014 Elsevier Ireland Ltd. All rights reserved.</t>
  </si>
  <si>
    <t>Times Cited in Web of Science Core Collection: 16 Total Times Cited: 17 Cited Reference Count: 48 | RAYYAN-INCLUSION: {"Carolyn"=&gt;"Excluded"}</t>
  </si>
  <si>
    <t>10.1016/j.drugalcdep.2014.07.037</t>
  </si>
  <si>
    <t>Psychosis;Amphetamine;Methamphetamine;Schizophrenia;Prison;SUBSTANCE USE DISORDERS;METHAMPHETAMINE USERS;PSYCHIATRIC-DISORDERS;MENTAL-DISORDER;SYMPTOMS;PREVALENCE;ABUSE;CONTINUUM;SEVERITY;Longitudinal Studies;Amphetamines;Dextroamphetamine;Psychotic Disorders</t>
  </si>
  <si>
    <t>rayyan-388371689</t>
  </si>
  <si>
    <t>Integrating hepatitis C care for at-risk groups (HepLink): baseline data from a multicentre feasibility study in primary and community care</t>
  </si>
  <si>
    <t>JOURNAL OF ANTIMICROBIAL CHEMOTHERAPY</t>
  </si>
  <si>
    <t>0305-7453     1460-2091 J9 - J ANTIMICROB CHEMOTH</t>
  </si>
  <si>
    <t>V31-V38</t>
  </si>
  <si>
    <t>Riogh, E. N. A. and Swan, D. and McCombe, G. and O'Connor, E. and Avramovic, G. and Macias, J. and Oprea, C. and Story, A. and Surey, J. and Vickerman, P. and Ward, Z. and Lambert, J. S. and Tinago, W. and Ianache, I. and Iglesias, M. and Cullen, W.</t>
  </si>
  <si>
    <t>Univ Coll Dublin, Sch Med, Dublin, Ireland     Mater Misericordiae Univ Hosp, Dublin, Ireland     Hosp Univ Valme, Unidad Enfermedades Infecciosas &amp; Microbiol, Seville, Spain     Victor Babes Clin Hosp Infect &amp; Trop Dis, Bucharest, Romania     Carol Davila Univ Med &amp; Pharm, Bucharest, Romania     NHS, Find &amp; Treat, London, England     UCL, Inst Global Hlth, London, England     Univ Bristol, Bristol Med Sch, Populat Hlth Sci, Bristol, Avon, England</t>
  </si>
  <si>
    <t>Objectives: To examine HCV prevalence and management among people who inject drugs (PWID) attending primary care and community-based health services at four European sites using baseline data from a multi-centre feasibility study of a complex intervention (HepLink). Methods: Primary care and community-based health services in Dublin, London, Bucharest and Seville were recruited from the professional networks of the HepLink consortium. Patients were eligible to participate if aged &gt;= 18 years, on opioid substitution treatment or at risk of HCV (i.e. injecting drug use, homeless or incarcerated), and attended the service. Data on patient demographics and prior HCV management were collected on participants at baseline. Results: Twenty-nine primary care and community-based health services and 530 patients were recruited. Baseline data were collected on all participants. Participants' mean age ranged from 35 (Bucharest) to 51 years (London), with 71%-89% male. Prior lifetime HCV antibody testing ranged from 65% (Bucharest) to 95% (Dublin) and HCV antibody positivity among those who had been tested ranged from 78% (Dublin) to 95% (Bucharest). Prior lifetime HCV RNA testing among HCV antibody-positive participants ranged from 17% (Bucharest) to 84% (London). Among HCV antibody- or RNA-positive participants, prior lifetime attendance at a hepatology/infectious disease service ranged from 6% (London) to 50% (Dublin) and prior lifetime HCV treatment initiation from 3% (London) to 33% (Seville). Conclusions: Baseline assessment of the HCV cascade of care among PWID attending primary care and community-based health services at four European sites identified key aspects of the care cascade at each site that need to be improved.</t>
  </si>
  <si>
    <t>Times Cited in Web of Science Core Collection: 4 Total Times Cited: 4 Cited Reference Count: 34 | RAYYAN-INCLUSION: {"Carolyn"=&gt;"Included"} | RAYYAN-LABELS: Health care - Access (Hep C)</t>
  </si>
  <si>
    <t>10.1093/jac/dkz454</t>
  </si>
  <si>
    <t>INJECTING DRUG-USERS;VIRUS-INFECTION;DISEASE BURDEN;PEOPLE;INTERVENTIONS;HIV;ELIMINATION;POPULATION;PREVALENCE;EUROPE;Feasibility Studies</t>
  </si>
  <si>
    <t>rayyan-388371694</t>
  </si>
  <si>
    <t>The response of the mental health network of the Salamanca area to the COVID-19 pandemic: The role of the telemedicine</t>
  </si>
  <si>
    <t>Roncero, C. and GarcÃ­a-UllÃ¡n, L. and de la Iglesia-Larrad, J. I. and MartÃ­n, C. and AndrÃ©s, P. and Ojeda, A. and GonzÃ¡lez-Parra, D. and PÃ©rez, J. and Fombellida, C. and Ã_x0081_lvarez-Navares, A. and Benito, J. A. and Dutil, V. and Lorenzo, C. and Montejo, Ã_x0081_ L.</t>
  </si>
  <si>
    <t>https://www.embase.com/search/results?subaction=viewrecord&amp;id=L2006911227&amp;from=export     http://dx.doi.org/10.1016/j.psychres.2020.113252</t>
  </si>
  <si>
    <t>C. Roncero, Psychiatry Service, University of Salamanca Healthcare Complex (USHC), Salamanca, Spain</t>
  </si>
  <si>
    <t>The COVID-19 pandemic reached world-wide causing a great impact on healthcare services. The aim of this work is to describe the response of the Mental Health Network of the SalamancaÂ´ Area (Spain) to this crisis and the reorganization of its resources within the first 8 weeks after the state of alarm was declared. The Psychiatry Service applied a contingency plan which included the reorganization of the human resources, the closure of some of the units and the implementation of telemedicine programs along with two specific programs, namely a mental health assistance program in the context of the infection by coronavirus, and another program for homeless people. 9.038 phone interviews were carried out in the outpatients and community mental health programs. The activity in subacute and acute wards, as well as that of the day hospital programs was decreased to 50%. Based on that this real-world response provided we concluded that the usage of telemedicine is promising in patients with any kind of disorder. Its implementation in daily practice will be considered in the future. Research must continue on COVID-19â€²s impact on patients with mental disorders and Psychiatry's necessary adaptations and new approaches to them.</t>
  </si>
  <si>
    <t>L2006911227     2020-07-14     2020-07-15 | RAYYAN-INCLUSION: {"Carolyn"=&gt;"Excluded"}</t>
  </si>
  <si>
    <t>10.1016/j.psychres.2020.113252</t>
  </si>
  <si>
    <t>protective equipment;article;clinical practice;coronavirus disease 2019;health care personnel management;health care planning;health program;homelessness;hospital management;human;infection control;medical research;mental disease;mental health care;mental health service;outpatient department;pandemic;priority journal;Spain;telemedicine;telephone interview</t>
  </si>
  <si>
    <t>rayyan-388371695</t>
  </si>
  <si>
    <t>High willingness to use overdose prevention sites among female sex workers in Baltimore, Maryland</t>
  </si>
  <si>
    <t>Rouhani, S. and White, R. H. and Park, J. N. and Sherman, S. G.</t>
  </si>
  <si>
    <t>https://www.embase.com/search/results?subaction=viewrecord&amp;id=L2005849065&amp;from=export     http://dx.doi.org/10.1016/j.drugalcdep.2020.108042</t>
  </si>
  <si>
    <t>S. Rouhani, Hampton House, Suite 896, 624N Broadway, Baltimore, MD, United States</t>
  </si>
  <si>
    <t>Background: Overdose Prevention Sites (OPS) operate worldwide as spaces where people can consume previously purchased drugs under supervision, and are linked to reductions in HIV/HCV transmission and fatal overdoses. As the United States weighs their merits and legality, research is needed to estimate acceptability and use among populations at high risk for overdose. We examine willingness to use OPS among street-based female sex workers (FSW) with prevalent drug use and associated morbidities. Methods: We describe self-reported willingness, barriers and conditions around use of a hypothetical OPS among 141 FSW engaged in active drug use in Baltimore City, and describe trends using Pearson's Ï‡2 and Fisher's exact tests. Results: Most women had history of overdose (55 %) and were likely to use OPS (77 %). Willingness was higher among women who: were sexual minorities (97 %;P=0.002),experienced homelessness (82 %;P=0.019), injected drugs (82 %;P=0.013), shared syringes (82 %;P=0.007), experienced sexual violence (92 %;P=0.045) or reported heroin use (83 %;P=0.039) in the past 3 months. Common anticipated barriers included transportation (45 %) and fear of arrest (41 %). Conclusions: This study highlights a population of uniquely high-risk women who would benefit from an OPS integrated with other services. Conditions and barriers discussed are informative for planning and implementation.</t>
  </si>
  <si>
    <t>L2005849065     2020-05-19     2020-05-25 | RAYYAN-INCLUSION: {"Carolyn"=&gt;"Excluded"}</t>
  </si>
  <si>
    <t>10.1016/j.drugalcdep.2020.108042</t>
  </si>
  <si>
    <t>syringe;diamorphine;adult;article;city;drug use;fear;female;female sex worker;health care facility;help seeking behavior;high risk population;homelessness;human;injection drug user;Maryland;medical history;morbidity;overdose prevention site;priority journal;risk benefit analysis;sex worker;sexual violence;substance use;trend study;Baltimore</t>
  </si>
  <si>
    <t>rayyan-388371696</t>
  </si>
  <si>
    <t>Injection of drug residue as a potential risk factor for HCV acquisition among MontrÃ©al young injection drug users</t>
  </si>
  <si>
    <t>246-250</t>
  </si>
  <si>
    <t>Roy, Ã‰ and Arruda, N. and Leclerc, P. and Haley, N. and Bruneau, J. and Boivin, J. F.</t>
  </si>
  <si>
    <t>https://www.scopus.com/inward/record.uri?eid=2-s2.0-84867893346&amp;doi=10.1016%2fj.drugalcdep.2012.05.018&amp;partnerID=40&amp;md5=9e8244a0c758db3aa5c00194f7047389</t>
  </si>
  <si>
    <t>UniversitÃ© de Sherbrooke, Programme d'Ã©tudes et de recherche en toxicomanie, FacultÃ© de mÃ©decine et des sciences de la santÃ©, UniversitÃ© de Sherbrooke, Longueuil, QC, J4K 0A8, Canada     Direction de santÃ© publique, Agence de la santÃ© et des services sociaux de MontrÃ©al, MontrÃ©al, QC H2L 1M3, Canada     Independent Investigator and Consultant, MontrÃ©al, QC, Canada     UniversitÃ© de MontrÃ©al, FacultÃ© de MÃ©decine, MontrÃ©al, QC, Canada     Centre hospitalier de l'UniversitÃ© de MontrÃ©al, Centre de Recherche, MontrÃ©al QC H2X 1P1, Canada     UniversitÃ© de MontrÃ©al, FacultÃ© de MÃ©decine, DÃ©partement de MÃ©decine Familiale, MontrÃ©al QC H3T 1J4, Canada     McGill University, Faculty of Medicine, Joint Departments of Epidemiology, Biostatistics, and Occupational Health, MontrÃ©al, QC, H3A 1A2, Canada</t>
  </si>
  <si>
    <t>Background: Preparing drugs or medications for injection may leave residues in containers and filters used by injection drug users (IDUs). Little is known about the specific practice of injecting someone else's drug residue as a possible route of HCV transmission. Methods: A prospective cohort study of street youth aged 14-23. years old was carried out between July 2001 and December 2005. For this analysis, youth who injected in the six months prior to interview were selected if they were HCV-negative and had completed at least one follow-up visit. Semi-annual visits involved completing an interviewer-administered questionnaire and providing a blood sample for HCV antibody testing. " Sharing behaviors" (any injection preparation behavior that could entail IDUs using injection equipment used by others) including injecting someone else's drug residue were assessed at each interview. Predictors of HCV seroconversion were identified using Cox proportional hazards regression analyses. Two multivariate models were built, one considering sharing behaviors only, and one with cocaine injection forced into it. Results: Of the 175 participants, 60% were male and their mean age was 20.7. years old. In both models, residue injection was a predictor of HCV incidence, although with marginal statistical significance. The adjusted hazard ratio estimates were (2.15; 95% CI 0.99-4.67) and (2.11; 95% CI 0.97-4.62) respectively. Conclusion: This epidemiological study underscores the role injection of drug residue may play in HCV transmission among IDUs. In the current context of the worldwide HCV epidemics, this question deserves further investigation. Â© 2012 Elsevier Ireland Ltd.</t>
  </si>
  <si>
    <t>Cited By :21     Export Date: 18 November 2022     CODEN: DADED     Correspondence Address: Roy, Ã‰.; Programme d'Ã©tudes et de recherche en toxicomanie, 150, Place Charles-Le Moyne, Bureau 200, Longueuil, QC, J4K 0A8, Canada; email: Elise.Roy@usherbrooke.ca | RAYYAN-INCLUSION: {"Carolyn"=&gt;"Excluded"}</t>
  </si>
  <si>
    <t>10.1016/j.drugalcdep.2012.05.018</t>
  </si>
  <si>
    <t>Drug injection practices;Drug residue injection;Hepatitis C virus;Injection drug use;Prospective cohort study;adolescent;adult;article;blood sampling;Canada;cohort analysis;controlled study;female;follow up;hepatitis C;high risk behavior;human;incidence;intravenous drug abuse;major clinical study;male;prevalence;priority journal;prospective study;questionnaire;risk factor;seroconversion;social behavior;virus transmission;Age Factors;Cohort Studies;Databases, Factual;Demography;Drug Residues;Hepacivirus;Homeless Youth;Humans;Needle Sharing;Proportional Hazards Models;Quebec;Risk Factors;Sex Factors;Socioeconomic Factors;Substance Abuse, Intravenous;Young Adult</t>
  </si>
  <si>
    <t>rayyan-388371697</t>
  </si>
  <si>
    <t>Optimizing opioid use disorder treatment with naltrexone or buprenorphine</t>
  </si>
  <si>
    <t>Rudolph, K. E. and DÃ­az, I. and Luo, S. X. and Rotrosen, J. and Nunes, E. V.</t>
  </si>
  <si>
    <t>https://www.embase.com/search/results?subaction=viewrecord&amp;id=L2014567003&amp;from=export     http://dx.doi.org/10.1016/j.drugalcdep.2021.109031</t>
  </si>
  <si>
    <t>K.E. Rudolph, 722 W 168th St., Room 522, New York, NY, United States</t>
  </si>
  <si>
    <t>Background: Relapse rates during opioid use disorder (OUD) treatment remain unacceptably high. It is possible that optimally matching patients with medication type would reduce risk of relapse. Our objective was to learn a rule by which to assign type of medication for OUD to reduce risk of relapse, and to estimate the extent to which risk of relapse would be reduced if such a rule were used. Methods: This was a secondary analysis of an open-label randomized controlled, 24-week comparative effectiveness trial of injection extended-release naltrexone (XR-NTX), delivered approximately every 28 days, or daily sublingual buprenorphine-naloxone (BUP-NX) for treating OUD, 2014â€“2017 (N = 570). Outcome was a binary indicator of relapse to regular opioid use during the 24 weeks of outpatient treatment. Results: We found that applying an estimated individualized treatment ruleâ€”i.e., a rule that assigns patients with OUD to either XR-NTX or BUP-NX based on their individual characteristics in such a way that risk of relapse is minimizedâ€”would reduce risk of relapse by 24 weeks by 12% compared to randomly assigned treatment. Conclusions: The number-needed-to-treat with the estimated treatment rule to prevent a single relapse is 14. A simpler, alternative estimated rule in which homeless participants would be treated with XR-NTX and stably housed participants would be treated with BUP-NX performed similarly. These results provide an estimate of the amount by which a relatively simple change in clinical practice could be expected to improve prevention of OUD relapse.</t>
  </si>
  <si>
    <t>L2014567003     2021-09-20     2021-09-29 | RAYYAN-INCLUSION: {"Carolyn"=&gt;"Excluded"}</t>
  </si>
  <si>
    <t>10.1016/j.drugalcdep.2021.109031</t>
  </si>
  <si>
    <t>NCT02032433;buprenorphine;naltrexone;adult;alternative medicine;article;clinical practice;comparative study;controlled study;drug dependence;drug effect;drug use;homeless person;human;major clinical study;outcome assessment;outpatient care;patient participation;randomized controlled trial;relapse;risk factor;risk reduction;sustained drug release;treatment duration;treatment outcome;Buprenorphine;Naltrexone;Analgesics, Opioid</t>
  </si>
  <si>
    <t>rayyan-388371698</t>
  </si>
  <si>
    <t>Setting the problem of missing children in the Republic of Ireland against contemporary international research perspectives</t>
  </si>
  <si>
    <t>Contemporary Perspectives in Family Research</t>
  </si>
  <si>
    <t>15303535 (ISSN)</t>
  </si>
  <si>
    <t>407-433</t>
  </si>
  <si>
    <t>Rush, M.</t>
  </si>
  <si>
    <t>https://www.scopus.com/inward/record.uri?eid=2-s2.0-84941199882&amp;doi=10.1108%2fS1530-353520150000009017&amp;partnerID=40&amp;md5=083d25800289fbf9725528d77950f81c</t>
  </si>
  <si>
    <t>Emerald Group Publishing Ltd.</t>
  </si>
  <si>
    <t>School of Social Policy, Social Work and Social Justice, University College Dublin, Ireland</t>
  </si>
  <si>
    <t>Purpose â€“ This paper sets a case study of missing children in the Republic of Ireland against a review of international research to explore broader understandings and responses to the problem. Methodology/approach â€“ The study begins by reviewing the literature on pioneering American initiatives dating back to the 1970s and more recent literature from Great Britain where a series of high-profile scandals involving sexual exploitation of teenage girls provoked a number of controversial inquiries into the police and social work professions. The present study was prompted by an evaluation of the 116 000 Missing Children Hotline which was introduced to Ireland in 2012 under the auspices of the European Union (EU) Daphne III Programme by the Irish Society for the Prevention of Cruelty to Children (ISPCC). Findings â€“ The central conclusion emerging from analysis of the evidence is that Missing Children Hotlines remain rooted in representations of â€˜stranger dangerâ€™ and disconnected from repeat runaway children who feature prominently in police reports from formal care settings or family homes and who are actively targeted by sexual predators and criminal gangs. The implications are that systemic change requires grounding in research strategies which combine police data with anthropological studies to give legitimacy to the voices of runway and sexually exploited children. Originality/value â€“ The study offers original international perspectives on missing children to epistemological research communities in the fields of social work, criminology and policing with recommendations that Missing Children and Runaway Safe-lines are targeted systemically at keeping runaway children, homeless children and at-risk-youth safe and off the streets. Â© 2015 by Emerald Group Publishing Limited.</t>
  </si>
  <si>
    <t>Export Date: 18 November 2022     Correspondence Address: Rush, M.; School of Social Policy, Social Work and Social Justice, University College DublinIreland | RAYYAN-INCLUSION: {"Carolyn"=&gt;"Excluded"}</t>
  </si>
  <si>
    <t>10.1108/S1530-353520150000009017</t>
  </si>
  <si>
    <t>Child sexual exploitation;Missing children hotlines;Policing;Repeat runaway children;Social work;Only Child;Child;Ireland</t>
  </si>
  <si>
    <t>rayyan-388371693</t>
  </si>
  <si>
    <t>Profiling the medical admissions of the homeless</t>
  </si>
  <si>
    <t>Acute Med</t>
  </si>
  <si>
    <t>1747-4884</t>
  </si>
  <si>
    <t>197-204</t>
  </si>
  <si>
    <t>Romero-Ortuno, R. and O'Riordan, D. and Silke, B.</t>
  </si>
  <si>
    <t>Division of Internal Medicine, St James's Hospital, Dublin, Ireland. romeror@tcd.ie</t>
  </si>
  <si>
    <t>AIM: to describe the characteristics and outcomes of homeless people admitted to our Internal Medicine service in St. James's Hospital, Dublin (Ireland), between 2002 and 2011. METHODS: we interrogated an anonymized in-patient database. RESULTS: there were 1,460 homeless admissions (623 unique patients; 39% admitted more than once). Most patients were young, male, and had low comorbidity levels. Thirty-seven percent of the admissions were alcohol-related and 27% substance abuse-related. Thirteen percent had an active psychiatric illness. Their in-patient mortality rate was 5%. Seventy-two percent were discharged without the residential arrangement being explicitly documented, 15% self-discharged or absconded, and 8% were discharged to a residential facility. CONCLUSION: results are novel in our context and will be relevant for local policy and practice.</t>
  </si>
  <si>
    <t>1747-4892     Romero-Ortuno, R     O'Riordan, D     Silke, B     Journal Article     England     Acute Med. 2012;11(4):197-204. | RAYYAN-INCLUSION: {"Carolyn"=&gt;"Included"} | RAYYAN-LABELS: Health care - Use (Internal Medicine)</t>
  </si>
  <si>
    <t>Comorbidity;*Homeless Persons;*Hospitalization;Humans;Patient Discharge;Substance-Related Disorders</t>
  </si>
  <si>
    <t>rayyan-388371700</t>
  </si>
  <si>
    <t>Characterizing latent classes of social support among persons who inject drugs</t>
  </si>
  <si>
    <t>Sacamano, P. L. and Mehta, S. H. and Latkin, C. and Falade-Nwulia, O. and Kirk, G. D. and Rudolph, A. E.</t>
  </si>
  <si>
    <t>https://www.embase.com/search/results?subaction=viewrecord&amp;id=L2004536943&amp;from=export     http://dx.doi.org/10.1016/j.drugalcdep.2019.107816</t>
  </si>
  <si>
    <t>P.L. Sacamano, El Rio Health, Special Immunology Associates, 1230 S. Cherrybell Stravenue, Tucson, AZ, United States</t>
  </si>
  <si>
    <t>Background: Social network members influence risk and health behaviors, yet little is known about the support that persons who inject drugs (PWID) receive from their closest ties. Methods: 970 participants from the AIDS Linked to the IntraVenous Experience (ALIVE) study completed a social network survey between April 2016 and June 2017 about their five closest ties. Our analysis: 1) identified latent classes of support received by participants; 2) determined whether class membership differed by current (â‰¤12 months) vs. former (&gt;12 months) injection drug use; 3) compared classes of support by individual and network characteristics. Results: 970 participants listed 3,388 network members. We identified three support classes: (1) Moderate (n = 249): probabilities of support &lt;0.40; (2) High (n = 366): probabilities of support 0.58-0.82; (3) Very high (n = 355): probabilities of support 0.91-0.99. In adjusted analysis compared to moderate support, the odds of high and very high support increased as the mean age of network members increased (Adjusted Odds Ratio [AOR]:1.03; 95 % CI: 1.01, 1.05) and as the number of network members with whom they interacted daily increased (AOR-high: 1.33; 95 % CI:1.14, 1.56 and AOR-very high: 1.54; 95 % CI: 1.30, 1.83). While current injection drug use was associated with lower unadjusted odds of high and very high support, the associations were not statistically significant in adjusted analysis. Conclusions: Support was higher among networks of older ties and more frequent interaction, but differences did not appear to be driven by injection drug use status. Findings point to the importance of the closest social ties.</t>
  </si>
  <si>
    <t>L2004536943     2020-01-09     2020-01-15 | RAYYAN-INCLUSION: {"Carolyn"=&gt;"Excluded"}</t>
  </si>
  <si>
    <t>10.1016/j.drugalcdep.2019.107816</t>
  </si>
  <si>
    <t>adult;age distribution;alcoholism;article;cannabis addiction;cocaine dependence;controlled study;cross-sectional study;demography;depression;ethnic difference;female;health behavior;health care survey;heroin dependence;high risk behavior;homeless person;human;injection drug user;latent class analysis;major clinical study;male;priority journal;social interaction;social network;social status;social support;Social Support</t>
  </si>
  <si>
    <t>rayyan-388371701</t>
  </si>
  <si>
    <t>Asian American and Pacific Islander substance use treatment admission trends</t>
  </si>
  <si>
    <t>Sahker, E. and Yeung, C. W. and Garrison, Y. L. and Park, S. and Arndt, S.</t>
  </si>
  <si>
    <t>Univ Iowa, Iowa Consortium Subst Abuse Res &amp; Evaluat, 100 MTP4 Room 102, Iowa City, IA 52242 USA     Univ Iowa, Coll Educ, Counseling Psychol Program, Dept Psychol &amp; Quantitat Fdn, 361 Lindquist Ctr, Iowa City, IA 52242 USA     Univ Iowa, Dept Psychiat, Carver Coll Med, 200 Hawkins Dr, Iowa City, IA 52242 USA     Univ Iowa, Dept Biostat, Coll Publ Hlth, 145 N Riverside Dr,100 CPHB, Iowa City, IA 52242 USA</t>
  </si>
  <si>
    <t>Background: A national analysis of Asian Americans and Pacific Islanders (AAPI) substance use treatment admissions has yet to be studied. We sought to explore admission trends for AAPI, demographic and treatment variable change, and individual state admission change over time. Methods: We used retrospective time-series logistic regression treating year as a predictor of yearly treatment admission trends, between-state test for heterogeneity of treatment effects among states' AAPI admissions, and percent-changes of AAPI demographic and treatment characteristics. Participants included AAPI (n = 135,356) and comparison non-AAPI (n = 8,938,982) treatment groups' first-time admissions (N = 9,074,338) in United States treatment centers receiving public funding from 2000 to 2012. Results: AAPI demonstrated a greater increase in admissions than non-AAPI from 2000 to 2012 (p &lt; 0.0001; OR = 1.02, 95% CI = 1.019-1.022). Large percent increases were demonstrated in multiple demographic and treatment characteristic, most notably in prescription opioids as a problem substance, age of first use for the oldest and youngest groups, and homelessness. In addition, trends are provided for individual states to help prioritize resource need. Conclusions: The present demographic and treatment characteristics revealed specific variables that may help to improve a culturally competent understanding of increasing risk factors among AAPI clients. The present findings may help to demonstrate which states may need to increase AAPI-specific resources and interventions. (C) 2016 Elsevier Ireland Ltd. All rights reserved.</t>
  </si>
  <si>
    <t>Times Cited in Web of Science Core Collection: 11 Total Times Cited: 11 Cited Reference Count: 43 | RAYYAN-INCLUSION: {"Carolyn"=&gt;"Excluded"}</t>
  </si>
  <si>
    <t>10.1016/j.drugalcdep.2016.11.022</t>
  </si>
  <si>
    <t>Health disparity;Culturally competent treatment;Prescription opioids;Model minority;ETHNIC DRINKING CULTURES;ALCOHOL-RELATED PROBLEMS;ABUSE TREATMENT;USE DISORDERS;MENTAL-HEALTH;YOUNG-ADULTS;OLDER-ADULTS;DRUG-USE;PATTERNS;NEEDS;Oceanic Ancestry Group;Asian Americans</t>
  </si>
  <si>
    <t>rayyan-388371702</t>
  </si>
  <si>
    <t>Constructing and identifying predictors of frailty among homeless adults-A latent variable structural equations model approach</t>
  </si>
  <si>
    <t>ARCHIVES OF GERONTOLOGY AND GERIATRICS</t>
  </si>
  <si>
    <t>0167-4943     1872-6976 J9 - ARCH GERONTOL GERIAT</t>
  </si>
  <si>
    <t>248-256</t>
  </si>
  <si>
    <t>Salem, B. E. and Nyamathi, A. and Brecht, M. L. and Phillips, L. R. and Mentes, J. C. and Sarkisian, C. and Stein, J. A.</t>
  </si>
  <si>
    <t>UCLA Sch Nursing, Los Angeles, CA 90007 USA     UCLA, Div Geriatr, VA Greater Los Angeles Healthcare Syst, GRECC, Los Angeles, CA 90073 USA</t>
  </si>
  <si>
    <t>Homeless urbanites are a heterogeneous population with unique health and social service needs. The study examined situational, behavioral, health-related and resource indicators in terms of their direct impact on frailty, hypothesized as a latent variable. Using structural equation modeling (SEM), a model was tested with 150 homeless men and women, ages 40-73, from three homeless day center drop-in sites on Skid Row and one residential drug treatment (RDT) facility that works with homeless parolees and probationers. In bivariate analyses with the latent construct frailty, months homeless (p &lt; 0.01), female gender (p &lt; 0.05), education (p &lt; 0.05), comorbid conditions (p &lt; 0.001), nutrition (p &lt; 0.001), resilience (p &lt; 0.001), health care utilization (p &lt; 0.01), and falls (p &lt; 0.001) were significantly associated with frailty. In the final path model, significant predictors of frailty included educational attainment (p &lt; 0.01), comorbid conditions (p &lt; 0.001), nutrition (p &lt; 0.001), resilience (p &lt; 0.001), and falls (p &lt; 0.01). These findings will serve as a foundation for future nurse-led, community-based initiatives that focus on key predictors of frailty among the homeless and the development of interventions. (C) 2013 Elsevier Ireland Ltd. All rights reserved.</t>
  </si>
  <si>
    <t>Times Cited in Web of Science Core Collection: 7 Total Times Cited: 7 Cited Reference Count: 71 | RAYYAN-INCLUSION: {"Carolyn"=&gt;"Excluded"}</t>
  </si>
  <si>
    <t>10.1016/j.archger.2013.09.005</t>
  </si>
  <si>
    <t>Frailty;Homeless;SEM;Health disparities and vulnerable populations;GERIATRIC SYNDROMES;HEALTH-CARE;ORAL-HEALTH;OLDER MEN;PREVALENCE;INDIVIDUALS;POPULATION;DRUG;ACCUMULATION;MORTALITY</t>
  </si>
  <si>
    <t>rayyan-388371703</t>
  </si>
  <si>
    <t>Lifetime trauma exposure and posttraumatic stress disorder in women sentenced to drug court</t>
  </si>
  <si>
    <t>01651781 (ISSN)</t>
  </si>
  <si>
    <t>602-608</t>
  </si>
  <si>
    <t>Sartor, C. E. and McCutcheon, V. V. and Callahan O'Leary, C. and Van Buren, D. J. and Allsworth, J. E. and Jeffe, D. B. and Cottler, L. B.</t>
  </si>
  <si>
    <t>https://www.scopus.com/inward/record.uri?eid=2-s2.0-84872389214&amp;doi=10.1016%2fj.psychres.2012.05.033&amp;partnerID=40&amp;md5=8b86ff5b655952e35637ecc6c0b36a68</t>
  </si>
  <si>
    <t>Department of Psychiatry, Yale School of Medicine, New Haven CT, United States     Department of Psychiatry, Washington University School of Medicine, St. Louis MO, United States     Department of Obstetrics and Gynecology, Washington University School of Medicine, St. Louis MO, United States     Department of Internal Medicine, Washington University School of Medicine, St. Louis MO, United States     Department of Epidemiology, University of Florida College of Medicine, Gainesville FL, United States</t>
  </si>
  <si>
    <t>The aims of this study were to characterize trauma exposure and posttraumatic stress disorder (PTSD) in female drug court participants and test for differences in socioeconomic status and familial status between women with: (i) no trauma exposure, (ii) trauma exposure without PTSD, and (iii) trauma exposure resulting in PTSD. Three hundred and nineteen women were recruited from drug courts. Rates of exposure and likelihood of traumatic events leading to PTSD were examined, sociodemographic characteristics were compared across groups, and a logistic regression analysis was conducted to test for differences in PTSD risk for assaultive vs. non-assaultive events. Twenty percent of participants met PTSD criteria, 71% had trauma exposure without PTSD, and 9% did not endorse any traumatic events. Prostitution and homelessness were more prevalent in women with vs. without a history of trauma, but among trauma-exposed women prevalences did not vary by PTSD status. No differences in risk for PTSD were found between assaultive and non-assaultive events (OR=0.91; 95%CI: 0.48-1.75). Women sentenced to drug court represent a heavily trauma-exposed population, for whom risk for PTSD is not limited to assaultive events. Within this high-risk population, trauma is associated with elevated rates of homelessness and prostitution, even in the absence of PTSD. Â© 2012 Elsevier Ireland Ltd.</t>
  </si>
  <si>
    <t>Cited By :16     Export Date: 18 November 2022     CODEN: PSRSD     Correspondence Address: Sartor, C.E.; Department of Psychiatry, Psychiatry (151D) 950 Campbell Avenue, West Haven CT 06516, United States; email: carolyn.sartor@yale.edu | RAYYAN-INCLUSION: {"Carolyn"=&gt;"Excluded"} | RAYYAN-LABELS: Mental health condition,Psychiatric health condition - Substance misuse | RAYYAN-EXCLUSION-REASONS: wrong country</t>
  </si>
  <si>
    <t>10.1016/j.psychres.2012.05.033</t>
  </si>
  <si>
    <t>Drug court;Sexual assault;Traumatic event;Women;article;controlled study;court;demography;disease association;female;high risk population;homelessness;human;life event;major clinical study;posttraumatic stress disorder;priority journal;prostitution;psychotrauma;risk assessment;risk factor;sexual crime;social status;sudden death;Adolescent;Adult;Age Factors;Aged;Criminals;Homeless Persons;Humans;Life Change Events;Middle Aged;Prevalence;Risk Factors;Social Class;Stress Disorders, Post-Traumatic</t>
  </si>
  <si>
    <t>rayyan-388371699</t>
  </si>
  <si>
    <t>Primary healthcare professionals' perspectives on patient help-seeking for lung cancer warning signs and symptoms: a qualitative study</t>
  </si>
  <si>
    <t>BMC Prim Care</t>
  </si>
  <si>
    <t>2731-4553</t>
  </si>
  <si>
    <t>119</t>
  </si>
  <si>
    <t>Saab, M. M. and O'Driscoll, M. and FitzGerald, S. and Sahm, L. J. and Leahy-Warren, P. and Noonan, B. and Kilty, C. and Lyons, N. and Burns, H. E. and Kennedy, U. and Lyng, Ã_x0081_ and Hegarty, J.</t>
  </si>
  <si>
    <t>Catherine McAuley School of Nursing and Midwifery, University College Cork, College Road, T12 AK54, Cork, Ireland. msaab@ucc.ie.     Catherine McAuley School of Nursing and Midwifery, University College Cork, College Road, T12 AK54, Cork, Ireland.     School of Pharmacy, University College Cork, Cork, Ireland.     Rapid Access Lung Clinic, Cork University Hospital, Cork, Ireland.     National Cancer Control Programme, Health Service Executive, Dublin, Ireland.</t>
  </si>
  <si>
    <t>BACKGROUND: Lung cancer is the leading cause of cancer incidence and mortality worldwide. Prompt patient help-seeking for signs and symptoms suggestive of lung cancer is crucial for early referral, diagnosis, and survivorship. However, individuals with potential lung cancer symptoms tend to delay help-seeking. This qualitative study explored perceived barriers to patient help-seeking and strategies to enhance help-seeking for lung cancer warning signs and symptoms from the perspective of primary healthcare professionals. METHODS: Semi-structured focus groups and individual interviews were conducted with 36 primary healthcare professionals. Data were collected via videoconferencing. Inductive thematic analysis was conducted. RESULTS: The following two themes were created from the data: (i) perceived barriers to patient help-seeking for signs and symptoms of concern and (ii) facilitating early patient presentation for signs and symptoms of concern. Some participants believed that the high cost of a general practitioner visit, long waiting times, and previous bad experiences with the healthcare system would deter patients from seeking help for symptoms of lung cancer. Perceived patient-related barriers to help-seeking related to the different emotions associated with a potential cancer diagnosis as well as stigma, embarrassment, and guilt felt by smokers. Sociodemographic factors such as drug use, homelessness, living in rural areas, and being male and older were also perceived to impede patient help-seeking. The negative impact of the COVID-19 pandemic on cancer help-seeking also featured strongly. Participants recommended several strategies to enable patients to seek help for symptoms of concern including targeted educational campaigns focussing on symptoms (e.g., cough) rather than behaviours (e.g., smoking), accessible and free health services, and using patients' support networks. CONCLUSIONS: Patient-related and healthcare system-related barriers to help-seeking for lung cancer warning signs and symptoms include cost of healthcare, cancer fear, and various sociodemographic factors. Participants suggested that increased awareness and early patient help-seeking for symptoms of concern could be achieved through targeted patient education, national campaigns, the use of community support networks, and free and accessible targeted screening services.</t>
  </si>
  <si>
    <t>2731-4553     Saab, Mohamad M     O'Driscoll, Michelle     FitzGerald, Serena     Sahm, Laura J     Leahy-Warren, Patricia     Noonan, Brendan     Kilty, Caroline     Lyons, Noreen     Burns, Heather E     Kennedy, Una     Lyng, Ã_x0081_ine     Hegarty, Josephine     Journal Article     Research Support, Non-U.S. Gov't     England     BMC Prim Care. 2022 May 18;23(1):119. doi: 10.1186/s12875-022-01730-x. | RAYYAN-INCLUSION: {"Carolyn"=&gt;"Included"} | RAYYAN-LABELS: Physical health condition - Cancer</t>
  </si>
  <si>
    <t>10.1186/s12875-022-01730-x</t>
  </si>
  <si>
    <t>*covid-19;Female;Humans;*Lung Neoplasms/diagnosis;Male;Pandemics;Patient Acceptance of Health Care/psychology;Primary Health Care;Early detection;Focus group;General practitioners;Help-seeking behavior;Lung cancer;Nurses;Pharmacists;Primary care;Qualitative research;Lung Neoplasms;Lung</t>
  </si>
  <si>
    <t>rayyan-388371706</t>
  </si>
  <si>
    <t>Heavy episodic drinking among transgender persons: Disparities and predictors</t>
  </si>
  <si>
    <t>156-162</t>
  </si>
  <si>
    <t>Scheim, A. I. and Bauer, G. R. and Shokoohi, M.</t>
  </si>
  <si>
    <t>https://www.embase.com/search/results?subaction=viewrecord&amp;id=L613265125&amp;from=export     http://dx.doi.org/10.1016/j.drugalcdep.2016.08.011</t>
  </si>
  <si>
    <t>A.I. Scheim, Department of Epidemiology &amp; Biostatistics, Schulich School of Medicine &amp; Dentistry, The University of Western Ontario, K201 Kresge Building, ON N6A 5C1, London, Ontario, Canada</t>
  </si>
  <si>
    <t>Background Drawing on a survey of transgender people in Canada's most populous province, we estimate the frequency of heavy episodic drinking (HED), compare HED prevalence to the age-standardized background population, and examine associations with socio-demographics, gender transition, and social exclusion. Methods 433 transgender persons aged 16+ completed a respondent-driven sampling survey in 2009â€“2010. Analyses were weighted using RDS II methods, including frequencies and prevalence ratios. Overall and sex-specific estimates of HED among Ontario residents in the 2009â€“2010 Canadian Community Health Survey (nÂ =Â 39,980) were standardized to the overall and gender-specific transgender age distributions. Results Estimated prevalence of HED at least monthly among transgender Ontarians was 33.2% (95% CI: 26.3, 40.1), 1.5 times greater than expected based on the age-standardized Ontario population. Transmasculine (female-to-male spectrum) persons were more likely than transfeminine persons to report HED (42.2% versus 22.7%), an effect robust to covariate adjustment. Current sex work was associated with greater HED, but gender transition and social exclusion factors were not. Conclusion Gendered pathways to alcohol misuse, particularly among transmasculine persons, warrant further research and intervention development.</t>
  </si>
  <si>
    <t>L613265125     2016-11-22     2017-01-17 | RAYYAN-INCLUSION: {"Carolyn"=&gt;"Excluded"}</t>
  </si>
  <si>
    <t>10.1016/j.drugalcdep.2016.08.011</t>
  </si>
  <si>
    <t>adult;age distribution;aged;alcohol consumption;article;binge drinking;Canada;child abuse;child parent relation;controlled study;demography;depression;education;employment status;female;female to male transgender;health care disparity;health care system;health survey;homelessness;human;income;major clinical study;male;male to female transgender;participatory research;predictor variable;prevalence;priority journal;prostitution;sexual assault;sexual and gender minority;social exclusion;social stigma;social support;transgender;Drinking</t>
  </si>
  <si>
    <t>rayyan-388371707</t>
  </si>
  <si>
    <t>Patterns of polysubstance use and overdose among people who inject drugs in Baltimore, Maryland: A latent class analysis</t>
  </si>
  <si>
    <t>Schneider, K. E. and Park, J. N. and Allen, S. T. and Weir, B. W. and Sherman, S. G.</t>
  </si>
  <si>
    <t>https://www.embase.com/search/results?subaction=viewrecord&amp;id=L2002091459&amp;from=export     http://dx.doi.org/10.1016/j.drugalcdep.2019.03.026</t>
  </si>
  <si>
    <t>K.E. Schneider, Department of Mental Health, Johns Hopkins Bloomberg School of Public Health, 624 N. Broadway, HH886, Baltimore, MD, United States</t>
  </si>
  <si>
    <t>Background: Opioid-related overdose rates continue to climb. However, little research has examined the reach of overdose education and naloxone trainings among people who inject drugs (PWID). Understanding gaps in coverage is essential to improving the public health response to the ongoing crisis. Methods: We surveyed 298 PWID in Baltimore City, MD. We conducted a latent class analysis of drug use indicators and tested for differences by class in past month overdose, having received overdose training, and currently having naloxone. Results: Three classes emerged: cocaine/heroin injection (40.2%), heroin only injection (32.2%), and multi-drug/multi-route use (27.6%). The prevalence of past month overdose differed marginally by class (p = 0.06), with the multi-drug/multi-route use class having the highest prevalence (22.5%) and the heroin only class having the lowest (4.6%). The prevalence of previous overdose training differed significantly by class (p = 0.02), with the heroin/cocaine class (76.5%) having more training than the other two classes. Training was least common amongst the multi-drug/multi-route class (60.3%), though not statistically different from the heroin only class (63.0%). Classes did not differ significantly in current naloxone possession, although the multi-drug/multi-route class exhibited the lowest prevalence of naloxone possession (37.2%). Conclusions: People who inject multiple substances are at high risk for overdose and are also the least likely to receive overdose trainings. The current service landscape does not adequately reach individuals with high levels of structural vulnerability and high levels of drug use and homelessness. Actively including this subgroup into harm reduction efforts are essential for preventing overdose fatalities.</t>
  </si>
  <si>
    <t>L2002091459     2019-06-14     2019-06-21 | RAYYAN-INCLUSION: {"Carolyn"=&gt;"Excluded"}</t>
  </si>
  <si>
    <t>10.1016/j.drugalcdep.2019.03.026</t>
  </si>
  <si>
    <t>cocaine;diamorphine;naloxone;adult;article;drug use;female;high risk population;homelessness;human;injection drug user;intoxication;latent class analysis;major clinical study;male;Maryland;prevalence;priority journal;substance use;Baltimore</t>
  </si>
  <si>
    <t>rayyan-388371704</t>
  </si>
  <si>
    <t>An exploratory non-randomized study of a 3-month electronic nicotine delivery system (ENDS) intervention with people accessing a homeless supported temporary accommodation service (STA) in Ireland</t>
  </si>
  <si>
    <t>73</t>
  </si>
  <si>
    <t>Scheibein, F. and McGirr, K. and Morrison, A. and Roche, W. and Wells, J. S. G.</t>
  </si>
  <si>
    <t>School of Health Science, Waterford Institute of Technology, Waterford, Ireland. florian.scheibein@wit.ie.     University of California San Francisco, San Francisco, USA.     New Nicotine Alliance, London, UK.     Nutritional Research Centre Ireland, Waterford Institute of Technology, Waterford, Ireland.     School of Health Science, Waterford Institute of Technology, Waterford, Ireland.</t>
  </si>
  <si>
    <t>BACKGROUND: Smoking is endemic amongst people accessing homeless services, and they are disproportionately affected by smoking-related diseases. This paper reports on the results of a 3-month small scale intervention which explored the efficacy, challenges and opportunities of using electronic nicotine delivery systems (ENDS) to support cessation of tobacco smoking with people accessing an Irish supported temporary accommodation (STA) homeless service. It considers the results of this intervention with reference to the balance of harms between the use of vaping to support smoking cessation and continued smoking. METHODS: Twenty-three participants were recruited. Demographic data, carbon monoxide (CO) measurements, homelessness status and smoking history were recorded. Participants were given an ENDS device and two 10-ml bottles containing e-liquid available in several flavours and at several strengths. Participants could pick up new bottles on a weekly basis. At weeks 1, 4, 8 and 12, the FagerstrÃ¶m Test and Mood and Physical Symptoms Scale (MPSS) were administered. RESULTS: Over 75% of the residents in the participating hostel were recruited (23/30). However, there was a substantial loss to follow-up (n = 14) as a result of data protection issues, the transient nature of the population of interest and non-compliance with the intervention. Self-reported reductions in cigarette consumption were found to be statistically significant (p &lt; 0.001). However, reductions in carbon monoxide measurements were not statistically significant. Decreases in FagerstrÃ¶m Nicotine Dependence Test were statistically significant (p = 0.001), but decreases in MPSS "urge to smoke" and "strength of urges" composite scores were not. Reported side effects included coughing, runny nose, bleeding nose, slight sweating, dizziness, increased phlegm and a burning sensation at the back of the throat. Barriers to engagement were peer norms, vaping restrictions in accommodation and adverse life events. Positive effects reported included increased energy, less coughing, better breathing and financial benefits. An improvement in the domain "poor concentration" was also found to be statistically significant (p = 0.040). CONCLUSION: ENDS-based interventions may be effective with this population. Future research should aim to improve follow-up, consider including behavioural components and monitor health effects in relation to ongoing concerns around risks and the balance of harms. TRIAL REGISTRATION: Registered retrospectively ISRCTN14767579.</t>
  </si>
  <si>
    <t>1477-7517     Scheibein, Florian     Orcid: 0000-0001-9585-5068     McGirr, Kevin     Morrison, Andy     Roche, Warren     Wells, John Stephen Gary     Journal Article     Research Support, Non-U.S. Gov't     England     Harm Reduct J. 2020 Oct 12;17(1):73. doi: 10.1186/s12954-020-00406-y. | RAYYAN-INCLUSION: {"Carolyn"=&gt;"Included"} | RAYYAN-LABELS: Smoking | USER-NOTES: {"Carolyn"=&gt;["Include."]}</t>
  </si>
  <si>
    <t>10.1186/s12954-020-00406-y</t>
  </si>
  <si>
    <t>*Electronic Nicotine Delivery Systems;*Homeless Persons;Humans;Ireland;Retrospective Studies;*Smoking Cessation;Niacin;Nicotine</t>
  </si>
  <si>
    <t>rayyan-388371709</t>
  </si>
  <si>
    <t>Integrated approach to complex Heath needs of homeless populations</t>
  </si>
  <si>
    <t>Sears, J.</t>
  </si>
  <si>
    <t>Depaul, Dublin, Ireland</t>
  </si>
  <si>
    <t>Times Cited in Web of Science Core Collection: 0 Total Times Cited: 0 Cited Reference Count: 0 | RAYYAN-INCLUSION: {"Carolyn"=&gt;"Excluded"}</t>
  </si>
  <si>
    <t>10.5334/ijic.s3531</t>
  </si>
  <si>
    <t>nurse-led;marginalized groups;inclusion health;complex case management</t>
  </si>
  <si>
    <t>rayyan-388371710</t>
  </si>
  <si>
    <t>Challenges of paediatric tracheostomy: A 15 years experience in Temple Street Children Hospital</t>
  </si>
  <si>
    <t>A231-A232</t>
  </si>
  <si>
    <t>Sekaran, J. V. R. and Wijaya, C. and Rose, K. and Amin, M. and Phelan, E. and Kieran, S. and Colreavy, M. and Rowley, H.</t>
  </si>
  <si>
    <t>https://www.embase.com/search/results?subaction=viewrecord&amp;id=L628681979&amp;from=export     http://dx.doi.org/10.1136/archdischild-2019-epa.539</t>
  </si>
  <si>
    <t>J.V.R. Sekaran, Temple Street Children Hospital, Dublin 1, Ireland</t>
  </si>
  <si>
    <t>Necessity of tracheostomizing paediatric patients has always been a taboo with significant mortality and morbidity. Over this past decades the indication has been revised but still a number of them still undergo the procedure as mainstay of airway management. This paper is a retrospective analysis of sequel and outcome of paediatric patients who were tracheostomized at Temple Street Children Hospital for the last 15 years. In total 76 patients were tracheostomized from year 2003-2018 and 62% of them were eventually decannulated. Average time taken for decannulation was 4.5 years. The quickest decannulation was achieved within six month and longest decannulation took nine years. Among decannulated patient 4.3% required re-insertion of tracheostomy however they were successfully decannulated after a year. Unfortunately, 29% of study population still have tracheostomy in situ and the remaining 9% were unable to decannulate and eventually passed away due to primary disease progression. The mainstay of our analysis was to look at factors associated with delay in decannulation among children and the associated morbidity.</t>
  </si>
  <si>
    <t>L628681979     2019-08-01 | RAYYAN-INCLUSION: {"Carolyn"=&gt;"Excluded"}</t>
  </si>
  <si>
    <t>10.1136/archdischild-2019-epa.539</t>
  </si>
  <si>
    <t>child;conference abstract;disease exacerbation;female;homeless youth;human;major clinical study;male;morbidity;pediatric patient;retrospective study;tracheostomy;Only Child;Child;Tracheostomy</t>
  </si>
  <si>
    <t>rayyan-388371711</t>
  </si>
  <si>
    <t>Emergency Departments as the Health Safety Nets of Society: A Descriptive and Multicenter Analysis of Social Worker Support in the Emergency Room</t>
  </si>
  <si>
    <t>CUREUS</t>
  </si>
  <si>
    <t>2168-8184 J9 - CUREUS</t>
  </si>
  <si>
    <t>Selby, S. and Wang, D. M. and Murray, E. and Lang, E.</t>
  </si>
  <si>
    <t>Univ Limerick, Med, Limerick, Ireland     Univ Calgary, Alberta Hlth Serv, Calgary, AB, Canada     Univ Limerick, Univ Hosp Limerick, Limerick, Ireland     Univ Calgary, Emergency Med, Calgary, AB, Canada</t>
  </si>
  <si>
    <t>Introduction Social Work (SW) referrals made in the emergency department (ED) highlight the weaknesses in the existing support system for vulnerable and disadvantaged patients. SW personnel play a pivotal role in some EDs but are not integrated into the team in several jurisdictions. Our objective was to provide a detailed description of the need for SW support in the ED setting by describing SW consultation patterns in an urban ED location. Methods A three-year analysis of ED SW referrals made through a network of four acute care hospitals serving a city population of 1.2 million inhabitants where social workers operate from 8 a.m. to 10 p.m. The study design was descriptive reporting proportions. The descriptors of interest were the types of ED patients receiving SW consultations and the reasons for patient referral to the SW Department. Results During the study period, there were 46,970 SW consultations, representing 8.02% of the 572,804 patients who visited the ED across Calgary, yielding 42.9 referrals per day to social workers through the ED. Consultations for domestic violence were three times more prevalent for women (6% of referrals). However, domestic violence consultations were still an active issue for men (1.9%). Comparisons by age group yielded illness adjustments (15.3%), discharge planning (31.2%), and legal decision making (23.9%) as the most common reasons for referral of patients over 75 years old; 92.8% of patients over 75 years were admitted following the SW consultation. Reasons for deferral of patients under 30 years of age were illness adjustments (12.2%), discharge planning (16.4 %), and legal decision making (1.4%); 57.3% of patients under 30 years were admitted following the consultation. Addiction/drug use and homelessness were more common in those under the age of 30, comprising 24.1% and 15.4% of the SW referrals, respectively, compared to 1.6% and 0.4% of referrals for those over age 75, respectively. Conclusions The demand for SW support is significant and complex in these large urban EDs. However, the impact on patient care and resource use is substantial, and the data indicates that SW integration may be of universal benefit to EDs. Further studies are warranted to accurately characterize the amount and type of SW necessary for optimal patient outcomes and hospital resource use.</t>
  </si>
  <si>
    <t>Times Cited in Web of Science Core Collection: 5 Total Times Cited: 5 Cited Reference Count: 28 | RAYYAN-INCLUSION: {"Carolyn"=&gt;"Excluded"}</t>
  </si>
  <si>
    <t>10.7759/cureus.3247</t>
  </si>
  <si>
    <t>social work;emergency medicine;safety net;analysis;emergency department (ed);multidisciplinary care;LOW SOCIOECONOMIC-STATUS;FREQUENT USERS;CARE;ADMISSION;ADULTS;PHYSICIANS;OUTCOMES;ASTHMA;Emergency Service, Hospital;Emergencies;Social Work</t>
  </si>
  <si>
    <t>rayyan-388371712</t>
  </si>
  <si>
    <t>Factors associated with experiences of stigma in a sample of HIV-positive, methamphetamine-using men who have sex with men</t>
  </si>
  <si>
    <t>154-159</t>
  </si>
  <si>
    <t>Semple, S. J. and Strathdee, S. A. and Zians, J. and Patterson, T. L.</t>
  </si>
  <si>
    <t>https://www.scopus.com/inward/record.uri?eid=2-s2.0-84864993046&amp;doi=10.1016%2fj.drugalcdep.2012.04.007&amp;partnerID=40&amp;md5=2e963598ecec51c240a3fbe595325c97</t>
  </si>
  <si>
    <t>Department of Psychiatry, University of California, San Diego, La Jolla, CA, United States     Division of Global Public Health, Department of Medicine, University of California, San Diego, La Jolla, CA, United States</t>
  </si>
  <si>
    <t>Background: While methamphetamine users report high rates of internalized or self-stigma, few studies have examined experiences of stigma (i.e., stigmatization by others) and its correlates. Methods: This study identified correlates of stigma experiences in a sample of 438 HIV-positive men who have sex with men (MSM) who were enrolled in a sexual risk reduction intervention in San Diego, CA. Results: Approximately 96% of the sample reported experiences of stigma related to their use of methamphetamine. In multiple regression analysis, experiences of stigma were associated with binge use of methamphetamine, injection drug use, increased anger symptoms, reduced emotional support, and lifetime treatment for methamphetamine use. Conclusions: These findings suggest that experiences of stigma are common among methamphetamine users and that interventions to address this type of stigma and its correlates may offer social, psychological, and health benefits to HIV-positive methamphetamine-using MSM. Â© 2012 Elsevier Ireland Ltd.</t>
  </si>
  <si>
    <t>Cited By :34     Export Date: 18 November 2022     CODEN: DADED     Correspondence Address: Patterson, T.L.; Department of Psychiatry (0680), 9500 Gilman Drive, San Diego, La Jolla, CA 92093-0680, United States; email: tpatterson@ucsd.edu | RAYYAN-INCLUSION: {"Carolyn"=&gt;"Excluded"}</t>
  </si>
  <si>
    <t>10.1016/j.drugalcdep.2012.04.007</t>
  </si>
  <si>
    <t>HIV;Men who have sex with men;Methamphetamine;Stigma experiences;anger;article;emotionality;health status;high risk behavior;human;Human immunodeficiency virus infection;intravenous drug abuse;major clinical study;male;male homosexual;methamphetamine dependence;patient attitude;priority journal;psychological well being;risk reduction;social psychology;social stigma;United States;Age Factors;Alcohol Drinking;Amphetamine-Related Disorders;Depression;Dopamine Uptake Inhibitors;Educational Status;Employment;Ethnic Groups;HIV Infections;HIV Seropositivity;Homeless Persons;Homosexuality, Male;Humans;Mental Health;Social Support;Socioeconomic Factors;Unsafe Sex</t>
  </si>
  <si>
    <t>rayyan-388371713</t>
  </si>
  <si>
    <t>ACCESS TO SPECIALIST PALLIATIVE CARE - A HEALTH EQUITY AUDIT</t>
  </si>
  <si>
    <t>A26-A27</t>
  </si>
  <si>
    <t>Shankleman, J. and Clifford, M. and Naismith, J.</t>
  </si>
  <si>
    <t>https://www.embase.com/search/results?subaction=viewrecord&amp;id=L638695942&amp;from=export     http://dx.doi.org/10.1136/bmjspcare-2018-hospiceabs.71</t>
  </si>
  <si>
    <t>J. Shankleman, London Borough of Tower Hamlets, London, United Kingdom</t>
  </si>
  <si>
    <t>Provision of palliative care based solely on need is the core business of all specialist palliative care (SPC) services. This audit aims to identify inequities in access to hospice-based SPC in a deprived and ethnically diverse borough of London. Characteristics of those who died between 2010 and 2015 who were known to the hospice were compared with population deaths over the same period. Between 2010 and 2015, the number of deaths remained stable (av. 1013) while the number of residents who used SPC services increased from 359 to 525. Only 11% male/16% female deaths known to SPC were aged 85+, while 20% male/27% female overall deaths were aged 85+. Place of birth on death certification compared with SPC users' ethnicity showed similar proportions from Bangladeshi/ other Asian groups (20%/19.6%) and Black groups (5%/5%). Fewer White British groups used SPC (53.5%) compared to the proportion of deaths of people born in the UK and Ireland (65.6%). 55% of SPC users had cancer, which caused 30% of all deaths. There was low use amongst people with circulatory (3%) and respiratory disease (5%) although these combined cause 40% of deaths. Data was not routinely recorded for groups for whom there is evidence of poor quality palliative care (learning disability, mental illness, homelessness and substance misuse). These findings suggest the hospice has a reasonable reach across ethnic groups, although may be under-accessing the oldest old. People who died from cancer were more likely to have accessed SPC. Joint working with non-cancer specialist services is currently underway to try to address this. The hospice's information team are exploring routine recording of protected characteristics such as learning disability and homelessness so that these can be part of future health equity audits.</t>
  </si>
  <si>
    <t>L638695942     2022-08-16 | RAYYAN-INCLUSION: {"Carolyn"=&gt;"Excluded"}</t>
  </si>
  <si>
    <t>10.1136/bmjspcare-2018-hospiceabs.71</t>
  </si>
  <si>
    <t>adult;certification;conference abstract;controlled study;death toll;ethnic group;ethnicity;female;health equity;homelessness;hospice;human;Ireland;learning disorder;male;malignant neoplasm;mental disease;palliative therapy;place of birth;resident;respiratory tract disease;Palliative Care</t>
  </si>
  <si>
    <t>rayyan-388371708</t>
  </si>
  <si>
    <t>The prevalence of diabetes, pre-diabetes and the metabolic syndrome in an Irish regional homeless population</t>
  </si>
  <si>
    <t>Qjm</t>
  </si>
  <si>
    <t>1460-2393</t>
  </si>
  <si>
    <t>547-53</t>
  </si>
  <si>
    <t>Scott, J. and Gavin, J. and Egan, A. M. and Avalos, G. and Dennedy, M. C. and Bell, M. and Dunne, F.</t>
  </si>
  <si>
    <t>Department of Medicine, Clinical Science Institute, National University of Ireland, Galway, Ireland.</t>
  </si>
  <si>
    <t>BACKGROUND: Diabetes is a major chronic health condition. Prevalence is rising, superseding public health estimates. Chronic diseases are more common among lower socioeconomic groups, for example, the homeless population. There is paucity of data on the health status of the homeless population in Ireland, and the prevalence of diabetes and associated cardiovascular risk factors is unknown. AIM: We aimed to assess the prevalence of diabetes, pre-diabetes and the metabolic syndrome (MetS) in an Irish regional homeless population. DESIGN: This study is a cross-sectional study of the homeless population living in a regional university city of Ireland. METHODS: After informed consent and following an overnight fast, blood was drawn for fasting plasma glucose, total cholesterol, triglycerides, high-density lipoprotein, low-density lipoprotein and glycosylated haemoglobin (HbA1c). A 75 g glucose load was given orally and an oral glucose tolerance test completed. Anthropometric measurements and blood pressure were recorded. Smoking, alcohol and drug status were noted. RESULTS: Of the 252 participants, 8% (n = 20), 10% (n = 24) and 21% (n = 54) were diagnosed with type 2 diabetes, pre-diabetes and MetS, respectively. Obesity (body mass index &gt;30) was present in 22%, while 90% displayed abdominal obesity. Participants who screened positive for diabetes, pre-diabetes and MetS demonstrated an inferior cardiovascular risk profile. CONCLUSION: The prevalence of diabetes, pre-diabetes and MetS in this homeless population is in keeping with national estimates. As this cohort is less likely to seek health care, this may result in later diagnosis and a greater risk of diabetic complications at presentation.</t>
  </si>
  <si>
    <t>1460-2393     Scott, J     Gavin, J     Egan, A M     Avalos, G     Dennedy, M C     Bell, M     Dunne, F     Journal Article     Research Support, Non-U.S. Gov't     England     QJM. 2013 Jun;106(6):547-53. doi: 10.1093/qjmed/hct063. Epub 2013 Mar 27. | RAYYAN-INCLUSION: {"Carolyn"=&gt;"Included"} | RAYYAN-LABELS: Physical health condition - Diabetes</t>
  </si>
  <si>
    <t>10.1093/qjmed/hct063</t>
  </si>
  <si>
    <t>Adult;Cardiovascular Diseases/epidemiology/etiology;Cross-Sectional Studies;Diabetes Mellitus, Type 2/*epidemiology;Female;Homeless Persons/*statistics &amp; numerical data;Humans;Ireland/epidemiology;Lipids/blood;Male;Metabolic Syndrome/*epidemiology;Middle Aged;Obesity/complications/epidemiology;Pilot Projects;Prediabetic State/*epidemiology;Prevalence;Risk Factors</t>
  </si>
  <si>
    <t>rayyan-388371715</t>
  </si>
  <si>
    <t>Predictors of suicide attempts in male UK gamblers seeking residential treatment</t>
  </si>
  <si>
    <t>Addictive Behaviors</t>
  </si>
  <si>
    <t>1873-6327     0306-4603</t>
  </si>
  <si>
    <t>Sharman, S. and Murphy, R. and Turner, J. and Roberts, A.</t>
  </si>
  <si>
    <t>https://www.embase.com/search/results?subaction=viewrecord&amp;id=L2015526666&amp;from=export     http://dx.doi.org/10.1016/j.addbeh.2021.107171</t>
  </si>
  <si>
    <t>S. Sharman, School of Psychology, University of East London, Stratford, London, UK, United Kingdom</t>
  </si>
  <si>
    <t>Background: Disordered gambling can have serious negative consequences for the individual and those around them. Previous research has indicated that disordered gamblers are at an increased risk of suicidal thoughts, ideation and attempts. The current study sought to utilise data from a clinical sample to identify factors that are associated with prior suicide attempts. Methods: The sample included 621 patients entering a gambling-specific residential facility in the UK. A series of Chi-Square analyses and binary logistic regressions were run to identify clinical and sociodemographic variables associated with suicide attempts. Results: Of the 20 variables analysed using Chi-square statistics, five were significantly associated with the outcome variable (lifetime attempted suicide): loss of family relationships, loss of home, prior depression, prior suicidal thoughts, and medication use. Regression analysis showed that individuals were more likely to have reported suicide attempts if they had experienced loss of family relationships (1.65 times), loss of a home (1.87 times), prior depression (3.2 times), prior suicidal thoughts (6.14 times), or were taking medication (1.95 times) compared to those not reporting such individual events. Conclusions: Disordered gamblers are vulnerable to suicide; a number of factors have been identified in the current study that predict an increased likelihood of attempted suicide. The factors mainly revolve around loss: not financial loss, but rather disintegration of an individual's support network and deterioration in the individual's mental health. Findings indicate that isolation and negative affect associated with gambling are most influential in attempted suicide and should therefore be more strongly considered when creating and providing the legislative, educational and treatment environments for those experiencing gambling related harm.</t>
  </si>
  <si>
    <t>L2015526666     2021-11-16     2022-01-06 | RAYYAN-INCLUSION: {"Carolyn"=&gt;"Excluded"}</t>
  </si>
  <si>
    <t>10.1016/j.addbeh.2021.107171</t>
  </si>
  <si>
    <t>antidepressant agent;adolescent;adult;aged;article;cognitive behavioral therapy;depression;drug use;family relation;homelessness;human;major clinical study;male;pathological gambling;residential care;risk factor;suicidal ideation;suicide attempt;United Kingdom;Suicide, Attempted;Suicide</t>
  </si>
  <si>
    <t>rayyan-388371716</t>
  </si>
  <si>
    <t>Social capital and enterprise in the modern state</t>
  </si>
  <si>
    <t>Social Capital and Enterprise in the Modern State</t>
  </si>
  <si>
    <t>9783319681153 (ISBN); 9783319681146 (ISBN)</t>
  </si>
  <si>
    <t>1-329</t>
  </si>
  <si>
    <t>ShÃ©, Ã‰ N. and Burton, L. J. and Alan Danaher, P.</t>
  </si>
  <si>
    <t>https://www.scopus.com/inward/record.uri?eid=2-s2.0-85046475321&amp;doi=10.1007%2f978-3-319-68115-3&amp;partnerID=40&amp;md5=3767763a3796e16e905a4ad81bb626ea</t>
  </si>
  <si>
    <t>Palgrave Macmillan</t>
  </si>
  <si>
    <t>University College Dublin, Dublin, Ireland     University of Southern Queensland, Toowoomba, QLD, Australia</t>
  </si>
  <si>
    <t>Given the global crises confronting the world today, it is important to interrogate the notion of â€œthe modern stateâ€_x009d_ and to evaluate its effectiveness in providing security and services for its populations, including the most disadvantaged and vulnerable. This book investigates the modern stateâ€™s capacity to serve its constituents by examining the organisations that facilitate two key elements of contemporary living: social capital and social enterprise. These elements are explored in a series of rich case studies located in Australia, Ireland and Bangladesh, with broader implications for policy and practice in the rest of the world. The case studies highlight the growing importance of social enterprise and social entrepreneurship in fostering social capital and in contributing to the idea of â€œthe enabling stateâ€_x009d_. This book will appeal to researchers, policy-makers and community leaders working in business, education, employment pathways, homelessness, housing, local government, mental health, public administration and refugee resettlement. Â© The Editor(s) (if applicable) and The Author(s) 2018.</t>
  </si>
  <si>
    <t>Cited By :1     Export Date: 18 November 2022 | RAYYAN-INCLUSION: {"Carolyn"=&gt;"Excluded"}</t>
  </si>
  <si>
    <t>10.1007/978-3-319-68115-3</t>
  </si>
  <si>
    <t>rayyan-388371717</t>
  </si>
  <si>
    <t>State level variation in substance use treatment admissions among criminal legal-referred individuals</t>
  </si>
  <si>
    <t>Shearer, R. D. and Winkelman, T. N. A. and Khatri, U. G.</t>
  </si>
  <si>
    <t>https://www.embase.com/search/results?subaction=viewrecord&amp;id=L2020618825&amp;from=export     http://dx.doi.org/10.1016/j.drugalcdep.2022.109651</t>
  </si>
  <si>
    <t>U.G. Khatri, Department of Emergency Medicine, Icahn School of Medicine at Mount Sinai, One Gustave L Levy Place, Box 1620, New York, NY, United States</t>
  </si>
  <si>
    <t>Background: Individuals involved in the criminal legal system face unique challenges to accessing substance use disorder (SUD) treatment, yet state-level variation in referrals for treatment remains largely unknown. To address disparities in the overdose crisis among individuals with criminal legal involvement, it is important to understand variation in SUD treatment across states. Methods: We conducted a retrospective comparison of substance use treatment referrals from the criminal legal system and other sources across participating states. Using data from the 2018â€“2019 Treatment Episode Dataset-Admissions, we characterized treatment referral rates from the criminal legal system, the substances most commonly leading to treatment, and rates of treatment with medication for opioid use disorder (MOUD) across states. Results: Across all states, criminal legal referral rates were higher than non-criminal legal rates. Criminal-legal referral rates, adjusted for state overdose deaths, were highest in the Northeast and Midwest. Methamphetamine use was the most common substance leading to treatment referral from the criminal legal system in 24 states while opioid use was the most common reason for non-criminal legal referrals in 34 states. In over half the states analyzed, fewer than 10% of opioid treatment referrals from the criminal legal system received MOUD. In almost all states, MOUD was more common in treatment referred from non-criminal legal settings. Conclusion: State-specific policies and practices shape drug policy and the SUD treatment landscape for people with criminal legal involvement. Standards and ongoing monitoring for substance use treatment referrals from the criminal-legal system should be considered by federal agencies charged with addressing the ongoing overdose crisis.</t>
  </si>
  <si>
    <t>L2020618825     2022-10-18     2022-10-28 | RAYYAN-INCLUSION: {"Carolyn"=&gt;"Excluded"}</t>
  </si>
  <si>
    <t>10.1016/j.drugalcdep.2022.109651</t>
  </si>
  <si>
    <t>methamphetamine;opiate;adult;aged;article;cohort analysis;comparative study;controlled study;death;drug dependence treatment;educational status;female;geographic distribution;government;health care access;health care disparity;hospital admission;human;male;methamphetamine dependence;middle aged;offender;opiate addiction;patient referral;retrospective study;substance use;young adult</t>
  </si>
  <si>
    <t>rayyan-388371718</t>
  </si>
  <si>
    <t>Psychosis in a socially isolated, homeless immigrant</t>
  </si>
  <si>
    <t>S273</t>
  </si>
  <si>
    <t>Sheehy, S. and Doyle, S. and Walsh, C.</t>
  </si>
  <si>
    <t>https://www.embase.com/search/results?subaction=viewrecord&amp;id=L617743541&amp;from=export     http://dx.doi.org/10.1007/s11845-017-1629-5</t>
  </si>
  <si>
    <t>S. Sheehy, Saint Vincent's University Hospital, Dublin, Ireland</t>
  </si>
  <si>
    <t>Background: The number of homeless people in Ireland continues to rise. Psychiatric illness is prevalent among those living on the street, however they are often either lost to follow-up or remain undiagnosed and untreated. Of those homeless in Ireland, a proportion are immigrants, in whom language and cultural barriers can be challenging. Case presentation: YH is a 38-year-old Chinese lady who presented to SVUH in August 2016. She was brought to hospital by the GardaÃ­ following a psychotic episode and subsequently involuntarily admitted. She displayed symptoms of paranoia, ideas of reference, perceptual abnormality, delusions of control, telepathy, auditory and tactile hallucinations, and denied any previous psychiatric history at this time. With treatment as an inpatient, YH's clinical condition improved. However, she absconded and the treating team was unable to contact her as she had no relatives in Ireland and no Next-Of-Kin. She was declared a missing person to GardaÃ­ before being re-admitted in a similar manner 4 weeks later. It transpired that YH had been homeless in Dublin for 1 year and was socially isolated. She told us that she had been treated at a psychiatric hospital in China and refused to allow the team to obtain a collateral history. This lady is an educated individual with a Masters Degree in Theology, yet was facing deportation to China on the basis of an expired visa as a consequence of her relapsing condition. YH was afforded a Stamp 4 Visa by the Irish Government on humanitarian grounds. Her symptoms are reducing and she has regained insight. Significant social challenges, namely social reintegration and re-engaging with her PhD studies will be key to her discharge plan. Conclusion: This case highlights the significant social challenges to psychiatric teams in treating patients who are homeless and socially isolated. It also underscores the importance of a collateral history in assessing psychiatric patients as well as the role for transcultural psychiatry in our health service.</t>
  </si>
  <si>
    <t>L617743541     2017-08-16 | RAYYAN-INCLUSION: {"Carolyn"=&gt;"Excluded"}</t>
  </si>
  <si>
    <t>adult;auditory hallucination;case report;China;congenital malformation;cultural psychiatry;female;follow up;government;homeless person;hospital patient;human;immigrant;Ireland;language;mental hospital;mental patient;paranoia;parapsychology;relative;theology;Psychotic Disorders;Social Isolation;Emigrants and Immigrants</t>
  </si>
  <si>
    <t>rayyan-388371719</t>
  </si>
  <si>
    <t>Life after discharge</t>
  </si>
  <si>
    <t>Emergency Nurse</t>
  </si>
  <si>
    <t>13545752</t>
  </si>
  <si>
    <t>15-15</t>
  </si>
  <si>
    <t>Sheerin, Linsey</t>
  </si>
  <si>
    <t>https://ucd.idm.oclc.org/login?url=https://search.ebscohost.com/login.aspx?direct=true&amp;db=a9h&amp;AN=113536248&amp;site=ehost-live&amp;scope=site</t>
  </si>
  <si>
    <t>The author reports that the Royal College of Emergency Medicine (RCEM) in partnership with the Faculty for Homelessness and Inclusion Health, is developing tools to support emergency departments (EDs) to improve the care of homeless people and support staff's attempt to reduce health inequalities.</t>
  </si>
  <si>
    <t>Sheerin, Linsey 1; Affiliation: 1: Clinical co-ordinator, Royal Victoria Hospital, Belfast, Northern Ireland; Source Info: Mar2016, Vol. 23 Issue 10, p15; Subject Term: HOMELESS persons; Subject Term: HOSPITAL emergency services; Subject Term: QUALITY assurance; Subject Term: SOCIAL support; Subject Term: DISCHARGE planning; Subject Term: PSYCHOLOGY; Subject Term: UNITED Kingdom; NAICS/Industry Codes: 624190 Other Individual and Family Services; Number of Pages: 1/4p; Document Type: Opinion | RAYYAN-INCLUSION: {"Carolyn"=&gt;"Excluded"}</t>
  </si>
  <si>
    <t>10.7748/en.23.10.15.s15</t>
  </si>
  <si>
    <t>HOMELESS persons;HOSPITAL emergency services;QUALITY assurance;SOCIAL support;DISCHARGE planning;PSYCHOLOGY;UNITED Kingdom</t>
  </si>
  <si>
    <t>rayyan-388371720</t>
  </si>
  <si>
    <t>Tobacco cessation among poor and underserved: Expanding alternatives through community-based participatory research</t>
  </si>
  <si>
    <t>e188</t>
  </si>
  <si>
    <t>Sheikhattari, P. and Schutzman, C. and Addison, T. and Apata, J. and Bucceri, J. and Gunning, M. and Wagner, F. A.</t>
  </si>
  <si>
    <t>https://www.embase.com/search/results?subaction=viewrecord&amp;id=L618520762&amp;from=export     http://dx.doi.org/10.1016/j.drugalcdep.2016.08.516</t>
  </si>
  <si>
    <t>P. Sheikhattari, PSRC, Morgan State University, Baltimore, MD, United States</t>
  </si>
  <si>
    <t>Aims: Despite significant declines in tobacco use and its associated health conditions, lower income communities continue to smokeat higher rates. Efficacious cessation interventions have been developed but the uptake among low SES communities has been more than slow. CEASE (Communities Engaged and Advocating for a Smoke-free Environment) is a research partnership to address tobacco use in two low-income urban communities. We report the latest Phases of our CBPR project that sought to combine rigorous research with â€œBest-Practicesâ€_x009d_ models and community action. Methods: CEASE smoking cessation program is a 12-week support group intervention led by peer-motivators. The Program was developed through two consecutive trials (Phase I &amp; II, n = 404 &amp; 398), comparing a clinical model of care with a community-based support group. Based on lessons learned, Phase III intervention (n = 163) was conducted to disseminate the CEASE intervention among organizations serving vulnerable populations (e.g., mental health clinics, addiction treatment programs, non-profit organization serving homeless clients, etc.). New tools were developed for motivation enhancement, quit smoking, and relapse prevention. Results: Cessation rates in Phase I and II were 9.4% to 24.4%, respectively. In Phase II compared to Phase I retention rate (attending more than six sessions) increased from 13.6% to 50.8%. The Phase III results showed 22.1% cessation and 67.5% retention rates. Overall, the odds of quitting increased about 40% per each session attended in the program in all three phases (OR = 1.4, CI = 1.3, 1.5). Conclusions: Translating evidence-based interventions require addressing barriers that affect their effectiveness. A communitybased peer-led support group is an effective way to ensure fit between users' needs, expectations, and problems.</t>
  </si>
  <si>
    <t>L618520762     2017-10-06 | RAYYAN-INCLUSION: {"Carolyn"=&gt;"Excluded"}</t>
  </si>
  <si>
    <t>10.1016/j.drugalcdep.2016.08.516</t>
  </si>
  <si>
    <t>addiction;expectation;human;language;major clinical study;motivation;non profit organization;participatory research;phase 1 clinical trial;relapse;smoking cessation program;support group;vulnerable population</t>
  </si>
  <si>
    <t>rayyan-388371721</t>
  </si>
  <si>
    <t>A review of sexual health provision at coastline homeless day centre</t>
  </si>
  <si>
    <t>Sexually Transmitted Infections</t>
  </si>
  <si>
    <t>1472-3263</t>
  </si>
  <si>
    <t>A55</t>
  </si>
  <si>
    <t>Sidebotham, C. and Haddon, L. and Gates, P.</t>
  </si>
  <si>
    <t>https://www.embase.com/search/results?subaction=viewrecord&amp;id=L617187099&amp;from=export     http://dx.doi.org/10.1136/sextrans-2017-053232.161</t>
  </si>
  <si>
    <t>C. Sidebotham, Nhs, Truro, Cornwall, United Kingdom</t>
  </si>
  <si>
    <t>Introduction Homelessness goes beyond rooflessness It is isolating and destructive. The government recognises the homeless are more vulnerable to sexual health risks and need targeted interventions. Cornwall's sexual health outreach is limited. Methods A fortnightly afternoon drop-in sexual health clinic, run by a senior nurse and healthcare assistant, was established in a Health-for-the-Homeless (HFH) General Practice service in a socially deprived area of Cornwall. Shared-care with the HFH service whereby patients gave permission for results to be copied to the GP service. Results Between September 2013 and January 2017, there were 498 clinic attendances, with 109 (22%) females, and 389 (78%) male clients. Of all attendances, 181 (36%) accepted sexual health screening. Of these, 17 (9.4%) were diagnosed with a sexual infection and/or hepatitis C, including 7 (3.9%) of chlamydia; 4 (2.2%) of new hepatitis C infection; 3 (1.6%) of genital warts; and 1 (0.6%) of: gonorrhoea, herpes and molluscum contagiosum. All infections were treated. 5 (5%) females had cervical cytological assessment. A 140-strong sample of notes were scrutinised to ascertain examination uptake. Of 82 indicated examinations, 26 (32%) accepted, 56 (68%) clients declined. Poor uptake may account for the low rate of skin conditions diagnosed. 20 (4%) attendances culminated in vaccination. The clinic managed 3 (0.6%) recent sexual assault cases. Discussion Client feedback suggests that medical help would not have been sought elsewhere. Meeting in a safe environment, we believe we have broken down barriers. An increasing number of returning clients we hope reflects trust in the service. Service costing will be discussed to develop contraception provision.</t>
  </si>
  <si>
    <t>L617187099     2017-07-11 | RAYYAN-INCLUSION: {"Carolyn"=&gt;"Excluded"}</t>
  </si>
  <si>
    <t>10.1136/sextrans-2017-053232.161</t>
  </si>
  <si>
    <t>Chlamydia;condyloma acuminatum;contraception;diagnosis;female;general practice;gonorrhea;hepatitis C;hospital;human;human experiment;male;molluscum contagiosum;nonhuman;nurse;screening;sexual assault;sexual health;trust;vaccination</t>
  </si>
  <si>
    <t>rayyan-388371722</t>
  </si>
  <si>
    <t>Making healthcare accessible for single adults with complex needs experiencing long-term homelessness: A realist evaluation protocol</t>
  </si>
  <si>
    <t>Siersbaek, R. and Ford, J. and C, NÃ­ Cheallaigh and Burke, S. and Thomas, S.</t>
  </si>
  <si>
    <t>Centre for Health Policy and Management, Trinity College Dublin, Dublin 2, Dublin, Ireland.     Institute of Public Health, University of Cambridge School of Clinical Medicine, Cambridge, CB2 0SR, UK.     Department of Clinical Medicine, Trinity College Dublin, Dublin 8, Dublin, D08 NHY1, Ireland.</t>
  </si>
  <si>
    <t>Background: Over the last several years, homelessness has increased in Ireland and across Europe. Rates have recently declined since the coronavirus disease 2019 (COVID-19) pandemic, but it is unclear whether emergency housing measures will remain in place permanently. Populations experiencing long-term homelessness face a higher burden of multi-morbidity at an earlier age than housed populations and have poorer health outcomes. However, this population also has more difficulty accessing appropriate health services. A realist review by the authors found that important health system contexts which impact access are resourcing, training, funding cycles, health system fragmentation, health system goals, how care is organised, culture, leadership and flexibility of care delivery. Using a realist evaluation approach, this research will explore and refine key system-level factors, highlighted in our realist review, in a local health care system. Aim: The aim of this study is to understand how funding procedures and health system performance management impact service settings, staff, providers and their ability to make services accessible to populations experiencing homelessness. Methods: A realist evaluation will be undertaken to explain how funding and health system performance management impact healthcare accessibility for populations experiencing homelessness. Data will be collected using qualitative and realist interview techniques and focus group methodology. Secondary data such as policy documents and budgets will utilised. The analysis will follow Pawson and Tilley's iterative phases starting with building an Initial programme theory, then data collection, data analysis, synthesis and finally building a refined programme theory. Conclusion: Building on a realist review conducted by the same research team, this study will further test and refine findings that explain how health system factors impact healthcare accessibility for populations experiencing homelessness. The study has the potential to inform policy makers, health planners and managers of contextual factors that can be modified to increase healthcare accessibility.</t>
  </si>
  <si>
    <t>2515-4826     Siersbaek, Rikke     Orcid: 0000-0003-3223-1420     Ford, John     NÃ­ Cheallaigh, ClÃ­ona     Orcid: 0000-0002-0842-425x     Burke, Sara     Orcid: 0000-0001-9419-1642     Thomas, Steve     Orcid: 0000-0001-9306-0114     Journal Article     Ireland     HRB Open Res. 2021 Jan 21;3:73. doi: 10.12688/hrbopenres.13154.2. eCollection 2020. | RAYYAN-INCLUSION: {"Carolyn"=&gt;"Excluded"} | RAYYAN-EXCLUSION-REASONS: protocol</t>
  </si>
  <si>
    <t>10.12688/hrbopenres.13154.2</t>
  </si>
  <si>
    <t>Access to healthcare;Homeless adult;Homelessness;Inclusion health;Realist evaluation</t>
  </si>
  <si>
    <t>rayyan-388371723</t>
  </si>
  <si>
    <t>Contexts and mechanisms that promote access to healthcare for populations experiencing homelessness: a realist review</t>
  </si>
  <si>
    <t>Siersbaek, R. and Ford, J. A. and Burke, S. and Cheallaigh, C. N. and Thomas, S.</t>
  </si>
  <si>
    <t>Trinity Coll Dublin, Ctr Hlth Policy &amp; Management, Sch Med, Dublin, Ireland     Univ Cambridge, Inst Publ Hlth, Cambridge, England     Trinity Coll Dublin, Clin Med, Sch Med, Dublin, Ireland     St James Hosp, Gen Med, Dublin, Ireland</t>
  </si>
  <si>
    <t>Objective The objective of this study was to identify and understand the health system contexts and mechanisms that allow for homeless populations to access appropriate healthcare when needed. Design A realist review. Data sources Ovid MEDLINE, embase.com, CINAHL, ASSIA and grey literature until April 2019. Eligibility criteria for selecting studies The purpose of the review was to identify health system patterns which enable access to healthcare for people who experience homelessness. Peer-reviewed articles were identified through a systematic search, grey literature search, citation tracking and expert recommendations. Studies meeting the inclusion criteria were assessed for rigour and relevance and coded to identify data relating to contexts, mechanisms and/or outcomes. Analysis Inductive and deductive coding was used to generate context-mechanism-outcome configurations, which were refined and then used to build several iterations of the overarching programme theory. Results Systematic searching identified 330 review articles, of which 24 were included. An additional 11 grey literature and primary sources were identified through citation tracking and expert recommendation. Additional purposive searching of grey literature yielded 50 records, of which 12 were included, for a total of 47 included sources. The analysis found that healthcare access for populations experiencing homelessness is improved when services are coordinated and delivered in a way that is organised around the person with a high degree of flexibility and a culture that rejects stigma, generating trusting relationships between patients and staff/practitioners. Health systems should provide long-term, dependable funding for services to ensure sustainability and staff retention. Conclusions With homelessness on the rise internationally, healthcare systems should focus on high-level factors such as funding stability, building inclusive cultures and setting goals which encourage and support staff to provide flexible, timely and connected services to improve access.</t>
  </si>
  <si>
    <t>Times Cited in Web of Science Core Collection: 3 Total Times Cited: 3 Cited Reference Count: 81 | RAYYAN-INCLUSION: {"Carolyn"=&gt;"Excluded"} | RAYYAN-EXCLUSION-REASONS: Systematic Review (studies included individually)</t>
  </si>
  <si>
    <t>10.1136/bmjopen-2020-043091</t>
  </si>
  <si>
    <t>health policy;organisation of health services;public health;social medicine;PALLIATIVE CARE;MENTAL-HEALTH;PEOPLE;NEEDS;BARRIERS;INTERVENTIONS;FACILITATORS;TUBERCULOSIS;CHALLENGES;PROVISION</t>
  </si>
  <si>
    <t>rayyan-388371724</t>
  </si>
  <si>
    <t>An evaluation of variation in published estimates of schizophrenia prevalence from 1990-2013: a systematic literature review</t>
  </si>
  <si>
    <t>BMC PSYCHIATRY</t>
  </si>
  <si>
    <t>1471-244X J9 - BMC PSYCHIATRY</t>
  </si>
  <si>
    <t>Simeone, J. C. and Ward, A. J. and Rotella, P. and Collins, J. and Windisch, R.</t>
  </si>
  <si>
    <t>Evidera, Lexington, MA 02420 USA     F Hoffmann La Roche Ltd, Basel, Switzerland</t>
  </si>
  <si>
    <t>Background: There is a lack of consistency in findings across studies on the prevalence of schizophrenia, and no recent systematic review of the literature exists. The purpose of this study is to provide an updated systematic review of population-based prevalence estimates and to understand the factors that could account for this variation in prevalence estimates. Methods: MEDLINE, Embase, and PsycInfo databases were searched for observational studies describing schizophrenia prevalence in general populations from 2003-2013 and supplemented by studies from a prior review covering 1990-2002. Studies reporting prevalence estimates from specialized populations such as institutionalized, homeless, or incarcerated persons were excluded. Prevalence estimates were compared both across and within studies by factors that might contribute to variability using descriptive statistics. Results: Sixty-five primary studies were included; thirty-one (48 %) were from Europe and 35 (54 %) were conducted in samples of &gt;= 50,000 persons. Among 21 studies reporting 12-month prevalence, the median estimate was 0.33 % with an interquartile range (IQR) of 0.26 %-0.51 %. The median estimate of lifetime prevalence among 29 studies was 0.48 % (IQR: 0.34 %-0.85 %). Prevalence across studies appeared to vary by study design, geographic region, time of assessment, and study quality scores; associations between study sample size and prevalence were not observed. Within studies, age-adjusted estimates were higher than crude estimates by 17 %-138 %, the use of a broader definition of schizophrenia spectrum disorders compared to schizophrenia increased case identification by 18 %-90 %, identification of cases from inpatient-only settings versus any setting decreased prevalence by 60 %, and no consistent trends were noted by differing diagnostic criteria. Conclusions: This review provides updated information on the epidemiology of schizophrenia in general populations, which is vital information for many stakeholders. Study characteristics appear to play an important role in the variation between estimates. Overall, the evidence is still sparse; for many countries no new studies were identified.</t>
  </si>
  <si>
    <t>Times Cited in Web of Science Core Collection: 147 Total Times Cited: 149 Cited Reference Count: 107 | RAYYAN-INCLUSION: {"Carolyn"=&gt;"Excluded"}</t>
  </si>
  <si>
    <t>10.1186/s12888-015-0578-7</t>
  </si>
  <si>
    <t>HEALTH INSURANCE ENROLLEES;MAJOR MENTAL-DISORDERS;GENERAL-POPULATION;PSYCHIATRIC-DISORDERS;PSYCHOTIC DISORDERS;LIFETIME PREVALENCE;RURAL IRELAND;DIAGNOSED SCHIZOPHRENIA;NONAFFECTIVE PSYCHOSIS;ADMINISTRATIVE DATA;Schizophrenia;Prevalence</t>
  </si>
  <si>
    <t>rayyan-388371725</t>
  </si>
  <si>
    <t>Linking patients with buprenorphine treatment in primary care: Predictors of engagement</t>
  </si>
  <si>
    <t>58-62</t>
  </si>
  <si>
    <t>Simon, C. B. and Tsui, J. I. and Merrill, J. O. and Adwell, A. and Tamru, E. and Klein, J. W.</t>
  </si>
  <si>
    <t>https://www.embase.com/search/results?subaction=viewrecord&amp;id=L620772635&amp;from=export     http://dx.doi.org/10.1016/j.drugalcdep.2017.09.017</t>
  </si>
  <si>
    <t>C.B. Simon, UW School of Medicine, 1959 NE Pacific St A-300 Health Sciences Center, Box 356340, Seattle, WA, United States</t>
  </si>
  <si>
    <t>Background: Office-based buprenorphine treatment promises to expand effective treatment for opioid use disorder. Unfortunately, patients may be lost during engagement, before induction with medication. Few data are available regarding rates and predictors of successfully reaching induction. Methods: The sample included 100 consecutive patients seeking treatment in 2016 at an office-based buprenorphine treatment program in an urban, academic primary care clinic. Patients completed phone intake, nurse visit and physician visit prior to induction. We reviewed electronic medical records to describe the time to complete each step and used multivariable logistic regression to identify predictors of reaching induction. Results: Sixty percent of the sample dropped out prior to induction, with the majority dropping out prior to the nurse visit. For patients who successfully completed induction, median time between screening and induction was 18 days (interquartile range 13-30 days). After adjustment for other factors, completing induction was significantly less likely in patients with recent polysubstance use (OR = 0.15, 95% CI = 0.04â€“0.53), prior methadone treatment (OR = 0.05, 95% CI = 0.01â€“0.36), prior buprenorphine treatment (OR = 0.60, 95% CI = 0.01â€“0.47), or other prior treatment (OR = 0.19, 95% CI = 0.04â€“0.98). Sociodemographic characteristics, such as younger age, minority race/ethnicity, homelessness, unemployment, history of incarceration and relationship status were not significant predictors. Conclusions: Over half of patients beginning primary care buprenorphine treatment were not successful in starting medication. Those with polysubstance use or previous substance use treatment were least likely to be successful. Programs should carefully consider barriers that might prevent treatment-seeking patients from starting medications. Some patients might need enhanced support to successfully start treatment with buprenorphine.</t>
  </si>
  <si>
    <t>L620772635     2018-02-26     2018-03-06 | RAYYAN-INCLUSION: {"Carolyn"=&gt;"Excluded"}</t>
  </si>
  <si>
    <t>10.1016/j.drugalcdep.2017.09.017</t>
  </si>
  <si>
    <t>buprenorphine;methadone;adult;age;aged;article;controlled study;electronic medical record;ethnicity;female;homelessness;human;human relation;major clinical study;male;methadone treatment;nurse;opiate addiction;physician;prediction;primary medical care;priority journal;prisoner;race;substance abuse;unemployment;Buprenorphine</t>
  </si>
  <si>
    <t>rayyan-388371726</t>
  </si>
  <si>
    <t>Prevalence and predictors of recent temporary psychiatric hold among a cohort of people who inject drugs in Los Angeles and San Francisco, California</t>
  </si>
  <si>
    <t>Simpson, K. A. and Gevorgian, H. and Kral, A. H. and Wenger, L. and Bourgois, P. and Bluthenthal, R. N.</t>
  </si>
  <si>
    <t>https://www.embase.com/search/results?subaction=viewrecord&amp;id=L2013886719&amp;from=export     http://dx.doi.org/10.1016/j.drugalcdep.2021.108916</t>
  </si>
  <si>
    <t>K.A. Simpson, Department of Preventive Medicine, University of Southern California Keck School of Medicine, 2001 N Soto Street, Los Angeles, CA, United States</t>
  </si>
  <si>
    <t>California's Welfare and Institutions code 5150 allows for a temporary psychiatric hold (TPH) of individuals who present a danger to themselves or others and/or may be gravely disabled due to mental illness. Little is known about the frequency and predictors of involuntary holds among people who inject drugs (PWID). Methods: We sought to identify the prevalence and predictors of recent TPHs (within the past 12 months) among a community-recruited sample of PWID in Los Angeles and San Francisco, California during 2017â€“2018 (N = 531). Multivariable logistic regression modeling was used to evaluate demographic (e.g., age), economic (e.g., homelessness), drug use (e.g., types of drugs used), incarceration (e.g., recent arrest history) and mental health (e.g., lifetime mental health diagnosis) variables associated with recent TPH. Results: Age (40âˆ’49 years old vs age 50 or older: AOR = 5.85; 95 % CI = 2.18, 15.67), current homelessness (AOR = 3.75; 95 % CI = 1.28, 11.0), lifetime mental health history (AOR = 6.23; 95 % CI = 2.08, 18.66), and frequency of methamphetamine use (AOR = 1.01; 95 % CI = 1.00, 1.01) were statistically associated with increased odds of having experienced a TPH, while frequency of past month heroin/opioid use was associated with decreased odds of reporting a TPH (AOR = 0.99; 95 % CI = 0.99, 1.00) in multivariable analysis. Conclusions: Diverse factors were associated with TPH among PWID. Our analysis underscores the need for research on PWID with co-occurring substance-use and mental illness disorders and homelessness. There is urgent need for expanding access to lower barrier publicly funded mental health treatment from a harm-reduction approach.</t>
  </si>
  <si>
    <t>L2013886719     2021-08-06 | RAYYAN-INCLUSION: {"Carolyn"=&gt;"Excluded"}</t>
  </si>
  <si>
    <t>10.1016/j.drugalcdep.2021.108916</t>
  </si>
  <si>
    <t>adult;article;California;controlled study;demography;harm reduction;homelessness;human;incarceration;injection drug user;involuntary commitment;major clinical study;mental disease;prevalence;substance use;diamorphine;methamphetamine;opiate;San Francisco;Prevalence</t>
  </si>
  <si>
    <t>rayyan-388371727</t>
  </si>
  <si>
    <t>The spirit of resilience through the prism of homelessness: Avoiding stigma and labelization</t>
  </si>
  <si>
    <t>Promoting resilience: Responding to adversity, vulnerability, and loss.</t>
  </si>
  <si>
    <t>9780367145620     9780367145606     9780429057298</t>
  </si>
  <si>
    <t>81-87</t>
  </si>
  <si>
    <t>Skelton, Gerry and Thompson, Neil and Cox, Gerry R.</t>
  </si>
  <si>
    <t>https://ucd.idm.oclc.org/login?url=https://search.ebscohost.com/login.aspx?direct=true&amp;db=psyh&amp;AN=2020-09858-010&amp;site=ehost-live&amp;scope=site     gskelton@belfastmet.ac.uk</t>
  </si>
  <si>
    <t>Routledge/Taylor &amp; Francis Group</t>
  </si>
  <si>
    <t>New York, NY</t>
  </si>
  <si>
    <t>A cursory examination of the literature on homelessness would reveal a plethora of medical, psychiatric and psychological factors that apparently account for homelessness and which have their place in the lexicon of explanations. Nevertheless, the author passionately believes this provides a myopic perspective, so he focuses on other factors that can account for homelessness and contribute to addressing it more holistically. People possess a sense of invincibility, but adversity can (re)visit anyone; and the experience of significant loss(es) reduces resilience. Therefore, insisting on an individualistic understanding discredits both the person and society, as people may be homeless but not hopeless. Truthfully, timely concern and intervention can meaningfully address homelessness. Optimistically, what about imbuing current neoliberal policies and reinforcing blaming rhetoric for social inequalities and disadvantage, with a reminder of our shared humanity and need for kindness? Let's challenge the power of capitalism's resilience and unjust pillars by advocating 'resilient architecture', providing an infrastructure (health, housing, education, employment, resources, well- funded services, social supports, speedy intervention for those on the margins) that enables people to live well, feel connected and flourish. These preventative measures could be complemented by encouraging a view of resilience as something everyone can learn and draw upon. (PsycInfo Database Record (c) 2022 APA, all rights reserved)</t>
  </si>
  <si>
    <t>Accession Number: 2020-09858-010. Partial author list: First Author &amp; Affiliation: Skelton, Gerry; Treadagh House, Belfast, Northern Ireland. Release Date: 20201207. Correction Date: 20220714. Publication Type: Book (0200), Edited Book (0280). Format Covered: Print. Document Type: Chapter. ISBN: 9780367145620, ISBN Paperback; 9780367145606, ISBN Hardcover; 9780429057298, ISBN Digital (undefined format). Language: EnglishMajor Descriptor: Homeless; Resilience (Psychological); Adversity. Minor Descriptor: Psychosocial Factors. Classification: Social Structure &amp; Organization (2910). Population: Human (10). Intended Audience: Psychology: Professional &amp; Research (PS). References Available: Y. Page Count: 7. | RAYYAN-INCLUSION: {"Carolyn"=&gt;"Excluded"}</t>
  </si>
  <si>
    <t>10.4324/9780429057298-11</t>
  </si>
  <si>
    <t>adversity;homelessness;psychological factors;resilience;social inequalities;Homeless;Resilience (Psychological);Psychosocial Factors</t>
  </si>
  <si>
    <t>rayyan-388371728</t>
  </si>
  <si>
    <t>Beyond the Walls: An Evaluation of a Pre-Release Planning (PReP) Programme for Sentenced Mentally Disordered Offenders</t>
  </si>
  <si>
    <t>Front Psychiatry</t>
  </si>
  <si>
    <t>1664-0640 (Print)     1664-0640</t>
  </si>
  <si>
    <t>549</t>
  </si>
  <si>
    <t>Smith, D. and Harnett, S. and Flanagan, A. and Hennessy, S. and Gill, P. and Quigley, N. and Carey, C. and McGhee, M. and McManus, A. and Kennedy, M. and Kelly, E. and Carey, J. and Concannon, A. and Kennedy, H. G. and Mohan, D.</t>
  </si>
  <si>
    <t>National Forensic Mental Health Service, Central Mental Hospital, Dublin, Ireland.     Department of Psychiatry, Trinity College, Dublin, Ireland.     Irish Prison Service, Dublin, Ireland.</t>
  </si>
  <si>
    <t>Background: Prison mental health services have tended to focus on improving the quality of care provided to mentally disordered offenders at the initial point of contact with the prison system and within the prison environment itself. When these individuals reach the end of their sentence and return to the community, there is an increased risk of morbidity, mortality, homelessness and re-imprisonment. New models of care have been developed to minimize these risks. Objectives: The objective of this project was to establish a Pre-Release Planning (PReP) Programme with social work expertise, to enhance interagency collaboration and improve continuity of care for mentally disordered offenders upon their release. We aimed to evaluate the first 2 years of the programme by measuring its success at improving the level of mental health support and the security and quality of accommodation achieved by participants upon release in comparison to that reported at time of imprisonment. Additionally, we aimed to explore the impact of these outcomes on rates of re-imprisonment. Methods: A process of participatory action research was used to develop and evaluate the first 2 years of the programme. This was a naturalistic prospective observational whole cohort study. Results: The PReP Programme supported 43 mentally disordered offenders, representing 13.7%, (43/313) of all new assessments by the prison's inreach mental health service during the 2 years study period. When compared with that reported at time of reception at the prison, gains were achieved in level of mental health support (FET p &lt; 0.001) and security and quality of accommodation (FET p &lt; 0.001) upon release. Of those participants seen by the PReP Programme, 20 (46.5%, 20/43) were returned to prison during the 2-years study period. There was no significant relationship between re-imprisonment and gains made in mental health support (FET p = 0.23) or accommodation (FET p = 0.23). Conclusions: We have shown that compared to that reported at time of reception at prison, the level of mental health support and the security of tenure and quality of accommodation both improved upon release following the intervention of the programme. Improved mental health support and accommodation were not associated with lower rates of re-imprisonment.</t>
  </si>
  <si>
    <t>1664-0640     Smith, Damian     Harnett, Susan     Flanagan, Aisling     Hennessy, Sarah     Gill, Pauline     Quigley, Niamh     Carey, Cornelia     McGhee, Michael     McManus, Aoife     Kennedy, Mary     Kelly, Enda     Carey, Jean     Concannon, Ann     Kennedy, Harry G     Mohan, Damian     Journal Article     Switzerland     Front Psychiatry. 2018 Nov 2;9:549. doi: 10.3389/fpsyt.2018.00549. eCollection 2018. | RAYYAN-INCLUSION: {"Carolyn"=&gt;"Excluded"}</t>
  </si>
  <si>
    <t>10.3389/fpsyt.2018.00549</t>
  </si>
  <si>
    <t>continuity of care;homeless;mental health;participatory action research;prison;transition;Mental Disorders</t>
  </si>
  <si>
    <t>rayyan-388371729</t>
  </si>
  <si>
    <t>Prevalence and motivations for kratom use in a sample of substance users enrolled in a residential treatment program</t>
  </si>
  <si>
    <t>340-348</t>
  </si>
  <si>
    <t>Smith, K. E. and Lawson, T.</t>
  </si>
  <si>
    <t>https://www.embase.com/search/results?subaction=viewrecord&amp;id=L619145827&amp;from=export     http://dx.doi.org/10.1016/j.drugalcdep.2017.08.034</t>
  </si>
  <si>
    <t>K.E. Smith, Kent School of Social Work, University of Louisville, Louisville, KY, United States</t>
  </si>
  <si>
    <t>Background Kratom use in the West has increased recently, yet the prevalence and motives for use among individuals with a history of substance use disorder (SUD) have not been fully examined. Kratom has been documented as a means of treating chronic pain, mitigating drug dependence, and easing withdrawal symptoms, yet it is unclear if substance users are utilizing kratom as a self-medication. Abuse liability, side effects, and overall appeal of kratom remain uncertain. Methods In April 2017, an anonymous survey regarding kratom use and motivations was completed by clients enrolled in a 12-Step-oriented residential program. 500 respondents with a self-reported history of SUD completed the survey. Results 20.8% of respondents endorsed lifetime kratom use and 10.2% reported past-12-month use. Kratom-users were younger (=32.1 vs. 35.9, p &lt; 0.001) and were more versatile substance users. A majority (68.9%) of kratom-users reported having used the drug as a means of reducing or abstaining from non-prescription opioids (NPO) and/or heroin, and 64.1% reported using kratom as a substitute for NPO/heroin. 18.4% of kratom-users reported using the drug due to a disability or chronic pain. One-third of kratom-users stated that kratom was a helpful substance and that they would try it again. However, kratom was not preferred and was indicated as having less appeal than NPO, heroin, amphetamines, and Suboxone. Conclusions Among substance users, kratom use may be initiated for a variety of reasons, including as a novel form of harm-reduction or drug substitution, particularly in the context of dependence and withdrawal from other substances.</t>
  </si>
  <si>
    <t>L619145827     2017-11-14     2017-11-20 | RAYYAN-INCLUSION: {"Carolyn"=&gt;"Excluded"}</t>
  </si>
  <si>
    <t>10.1016/j.drugalcdep.2017.08.034</t>
  </si>
  <si>
    <t>diamorphine;herbaceous agent;opiate;adult;article;chronic pain;controlled study;disability;drug dependence;female;health program;homelessness;human;major clinical study;male;medical history;Mitragyna;Mitragyna speciosa;motivation;patient attitude;patient preference;prevalence;priority journal;residential care;self report;side effect;Prevalence</t>
  </si>
  <si>
    <t>rayyan-388371730</t>
  </si>
  <si>
    <t>Mental Health of Refugees and Migrants during the COVID-19 Pandemic: The Role of Experienced Discrimination and Daily Stressors</t>
  </si>
  <si>
    <t>Spiritus-Beerden, E. and Verelst, A. and Devlieger, I. and Langer Primdahl, N. and Botelho Guedes, F. and Chiarenza, A. and De Maesschalck, S. and Durbeej, N. and Garrido, R. and Gaspar de Matos, M. and Ioannidi, E. and Murphy, R. and Oulahal, R. and Osman, F. and Padilla, B. and Paloma, V. and Shehadeh, A. and Sturm, G. and van den Muijsenbergh, M. and Vasilikou, K. and Watters, C. and Willems, S. and Skovdal, M. and Derluyn, I.</t>
  </si>
  <si>
    <t>Department of Social Work and Social Pedagogy, Ghent University, 9000 Gent, Belgium.     Department of Public Health, University of Copenhagen, 1014 Copenhagen, Denmark.     Department of Health Education, University of Lisbon, 1400 Lisbon, Portugal.     Department of Biomedical, Metabolical and Neurosciences, University of Modena and Reggio Emilia, 41125 Modena, Italy.     Department of Public Health and Primary Care, Ghent University, 9000 Gent, Belgium.     Department of Child Health and Parenting, Uppsala University, 75236 Uppsala, Sweden.     Department of Social Psychology, Universidad de Sevilla, 41018 Seville, Spain.     Institutional Discourse Research Laboratory, National and Kapodistrian University of Athens, 14122 Athens, Greece.     Department of Psychology, Maynooth University, W23 F2K8 Co. Kildare, Ireland.     DIRE Laboratory, Department of Social Sciences, La Reunion University, 97400 Saint-Denis, France.     School of health and Welfare, Dalarna University, 79188 Falun, Sweden.     Department of Sociology, University of South Florida, Tampa, FL 33620, USA.     ISCTE-IUL, 1649-026 Lisboa, Portugal.     Department of Psychology, Al Istiqlal University, Jericho P 580, Palestine.     Department of Psychology, UniversitÃ© de Toulouse, 31058 Toulouse, France.     Department of Primary and Community Care, Radboud University, 6500 HB Nijmegen, The Netherlands.     Research Center for Greek Society, Academy of Athens, 15126 Athens, Greece.     Department of School of Education and Social Work, University of Sussex, Sussex BN1 4GE, UK.</t>
  </si>
  <si>
    <t>The COVID-19 pandemic is a defining global health crisis of our time. While the impact of COVID-19, including its mental health impact, is increasingly being documented, there remain important gaps regarding the specific consequences of the pandemic on particular population groups, including refugees and migrants. This study aims to uncover the impact of the COVID-19 pandemic on the mental health of refugees and migrants worldwide, disentangling the possible role of social and daily stressors, i.e., experiences of discrimination and daily living conditions. Descriptive analysis and structural equation modeling were used to analyze the responses of N = 20,742 refugees and migrants on the self-reporting global ApartTogether survey. Survey findings indicated that the mental health of refugees and migrants during the COVID-19 pandemic was significantly impacted, particularly for certain subgroups, (i.e., insecure housing situation and residence status, older respondents, and females) who reported experiencing higher levels of increased discrimination and increases in daily life stressors. There is a need to recognize the detrimental mental health impact of the COVID-19 pandemic on particular refugee and migrant groups and to develop interventions that target their unique needs.</t>
  </si>
  <si>
    <t>1660-4601     Spiritus-Beerden, Eva     Orcid: 0000-0003-2312-8034     Verelst, An     Orcid: 0000-0002-7178-643x     Devlieger, Ines     Langer Primdahl, Nina     Botelho Guedes, FÃ¡bio     Chiarenza, Antonio     De Maesschalck, Stephanie     Durbeej, Natalie     Garrido, RocÃ­o     Orcid: 0000-0002-2238-0222     Gaspar de Matos, Margarida     Ioannidi, Elisabeth     Murphy, Rebecca     Oulahal, Rachid     Orcid: 0000-0002-9120-0512     Osman, Fatumo     Padilla, Beatriz     Paloma, Virginia     Orcid: 0000-0002-0707-1982     Shehadeh, Amer     Sturm, Gesine     van den Muijsenbergh, Maria     Vasilikou, Katerina     Watters, Charles     Willems, Sara     Orcid: 0000-0002-6349-7785     Skovdal, Morten     Derluyn, Ilse     101016233/Periscope/     2020/1034731-0/WHO_/World Health Organization/International     Journal Article     Research Support, Non-U.S. Gov't     Switzerland     Int J Environ Res Public Health. 2021 Jun 11;18(12):6354. doi: 10.3390/ijerph18126354. | RAYYAN-INCLUSION: {"Carolyn"=&gt;"Excluded"}</t>
  </si>
  <si>
    <t>10.3390/ijerph18126354</t>
  </si>
  <si>
    <t>*covid-19;Female;Humans;Mental Health;Pandemics;*Refugees;SARS-CoV-2;*Transients and Migrants;Covid-19;discrimination;migrants;refugees;Discrimination (Psychology)</t>
  </si>
  <si>
    <t>rayyan-388371714</t>
  </si>
  <si>
    <t>Housing, food and dignity: the food worlds of homeless families in emergency accommodation in Ireland</t>
  </si>
  <si>
    <t>JOURNAL OF SOCIAL DISTRESS AND THE HOMELESS</t>
  </si>
  <si>
    <t>1053-0789     1573-658X J9 - J SOC DISTRESS HOMEL</t>
  </si>
  <si>
    <t>137-150</t>
  </si>
  <si>
    <t>Share, M.</t>
  </si>
  <si>
    <t>Family homeless is an increasing challenge across the western world and no longer confined to marginalized groups. In Ireland, it extends to those who have become homeless because of an economic housing crisis, which has resulted in an unprecedented number of families living in emergency accommodation such as B&amp;Bs and hotels. Homelessness impacts on all aspects of everyday life, not least food and eating. Using the photo-elicitation technique, the study examined how families living in emergency accommodation accessed, stored, cooked, and consumed food, the strategies they used to manage the impact of their food and eating situation, and how the overall situation in regard to food and eating made them feel. Food storage was a constant everyday pressure that impacted on food choice and dignity and constrained choices to the extent that families relied on takeaway meals and convenience foods. Regimented meal times and restricted kitchen access greatly challenged parents? food provision efforts and negatively influenced children?s and parents? dietary intake. The importance of space and the micro-contexts where food is procured, prepared, eaten and disposed is highlighted as is the need for homeless service design that supports positive family food practices and dignity.</t>
  </si>
  <si>
    <t>Times Cited in Web of Science Core Collection: 1 Total Times Cited: 1 Cited Reference Count: 53 | RAYYAN-INCLUSION: {"Carolyn"=&gt;"Included"} | RAYYAN-LABELS: Conference Abstract,Nutrition and Healthy Eating</t>
  </si>
  <si>
    <t>10.1080/10530789.2019.1677065</t>
  </si>
  <si>
    <t>Food dignity;homelessness;photo-elicitation;families;food poverty;LOW-INCOME;DIETARY-INTAKE;SHELTERS;PEOPLE;INSECURITY;HEALTH;EXPERIENCES;BEHAVIORS;POVERTY;CHOICE;Emergencies;Ireland</t>
  </si>
  <si>
    <t>rayyan-388371732</t>
  </si>
  <si>
    <t>Client predictors of treatment completion using a U.S. National sample</t>
  </si>
  <si>
    <t>e106-e107</t>
  </si>
  <si>
    <t>Stahler, G. and Du Cette, J. P.</t>
  </si>
  <si>
    <t>https://www.embase.com/search/results?subaction=viewrecord&amp;id=L71802195&amp;from=export     http://dx.doi.org/10.1016/j.drugalcdep.2014.09.657</t>
  </si>
  <si>
    <t>G. Stahler, Geography and Urban Studies, Temple University, Philadelphia, PA, United States</t>
  </si>
  <si>
    <t>Aims: To identify client predictors of treatment completion for residential and outpatient settings using a national dataset. Methods: Data were extracted from the 2009 TEDS-D dataset, a federal survey that collects data on all publicly funded drug and alcohol programs in the US, to identify client level predictors of treatment completion for outpatient and residential programs. Approximately 1.6 million cases were included in the analysis using stepwise binary logistic regression performed separately for residential and outpatient programs. Results: For residential treatment, the strongest predictors for completion were for clients whose primary substance problem was alcohol (OR = 1.40), had completed high school (OR = 1.21), had full time employment (OR = 1.97), and were older than 45 (OR = 1.19). The likelihood for non-completion was greatest for opiate users (OR = 0.80), Latinos (OR = 0.86), African Americans (OR = 0.86), those with one or more prior treatment episodes (OR = 0.94), females (0.86), and clients living independently (non-homeless) (OR = 0.72). For outpatient treatment, there was a similar but not identical pattern. The strongest predictors of program completion were alcohol as primary substance problem (OR = 1.56), high school completion (OR = 1.12), full time employment (OR = 1.25), and being a Veteran (OR = 1.10). Those least likely to complete treatment were opiate (OR = 0.50) and crack/cocaine users (OR = 0.86), African Americans (OR = 0.73), Latinos (OR = 0.88), those with one or more prior treatment epi-sodes (OR = 0.77), and more frequent drug use prior to admission (OR = 0.77). Conclusions: Given that program completion has been found to be one of the strongest indicators related to various positive addiction treatment outcomes (Brorson et al., 2013), identifying predictors of completion and non-completion for residential and outpatient programs can be useful for improving treatment retention. Further research needs to explore additional correlates of program retention and identify how programs can better address clients who are at greater risk of dropout.</t>
  </si>
  <si>
    <t>L71802195     2015-03-12 | RAYYAN-INCLUSION: {"Carolyn"=&gt;"Excluded"}</t>
  </si>
  <si>
    <t>10.1016/j.drugalcdep.2014.09.657</t>
  </si>
  <si>
    <t>alcohol;opiate;human;United States;college;drug dependence;outpatient;African American;Hispanic;employment;high school;risk;residential care;treatment outcome;addiction;logistic regression analysis;drug use;veteran;female</t>
  </si>
  <si>
    <t>rayyan-388371733</t>
  </si>
  <si>
    <t>Looking for the uninsured in Massachusetts? Check opioid dependent persons seeking detoxification</t>
  </si>
  <si>
    <t>166-169</t>
  </si>
  <si>
    <t>Stein, M. D. and Bailey, G. L. and Thurmond, P. and Paull, N.</t>
  </si>
  <si>
    <t>Butler Hosp, Gen Med Res Unit, Providence, RI 02906 USA     Brown Univ, Warren Alpert Med Sch, Providence, RI 02912 USA     Stanley St Treatment &amp; Resources Inc, Fall River, MA 02720 USA</t>
  </si>
  <si>
    <t>Background: We examined the rate of uninsurance among persons seeking detoxification at a large drug treatment program in Massachusetts in 2013, five years after insurance mandates. Methods: We interviewed three hundred and forty opioid dependent persons admitted for inpatient detoxification in Fall River, Massachusetts. Potential predictors of self-reported insurance status included age, gender, ethnicity, employment, homelessness, years of education, current legal status, and self-perceived health status. Results: Participants mean age was 32 years, 71% were male, and 87% were non-Hispanic Caucasian. Twenty-three percent were uninsured. In the multivariate model, the odds of being uninsured was positively associated with years of education (OR = 1.22, 95% CI = 1.03; 1.46, p &lt; .05), higher among males than females (OR = 2.63, 95% CI = 1.33; 5.20, p &lt;. 01), and inversely associated with age (OR = 0.94, 95% CI = 0.90; 0.98, p &lt;. 01). Conclusion: Opioid dependent persons recruited from a detoxification program in Massachusetts are uninsured at rates far above the state average. With the arrival of the Affordable Care Act, drug treatment programs in Massachusetts and nationally will be important sites to target to expand health coverage. (C) 2014 Elsevier Ireland Ltd. All rights reserved.</t>
  </si>
  <si>
    <t>Times Cited in Web of Science Core Collection: 4 Total Times Cited: 4 Cited Reference Count: 35 | RAYYAN-INCLUSION: {"Carolyn"=&gt;"Excluded"}</t>
  </si>
  <si>
    <t>10.1016/j.drugalcdep.2013.12.016</t>
  </si>
  <si>
    <t>Insurance;Detoxification;Opioid;Affordable Care Act;INJECTION-DRUG USERS;HEALTH-INSURANCE;RACIAL DISPARITIES;UNITED-STATES;PRIMARY-CARE;SERVICES;COVERAGE;REFORM;BUPRENORPHINE;EXPERIENCE;Analgesics, Opioid;Massachusetts;Medically Uninsured</t>
  </si>
  <si>
    <t>rayyan-388371734</t>
  </si>
  <si>
    <t>The Prison and Transition Health (PATH) cohort study: Prevalence of health, social, and crime characteristics after release from prison for men reporting a history of injecting drug use in Victoria, Australia</t>
  </si>
  <si>
    <t>Stewart, A. C. and Cossar, R. D. and Wilkinson, A. L. and Quinn, B. and Dietze, P. and Walker, S. and Butler, T. and Curtis, M. and Aitken, C. and Kirwan, A. and Winter, R. and Ogloff, J. and Kinner, S. and StoovÃ©, M.</t>
  </si>
  <si>
    <t>https://www.embase.com/search/results?subaction=viewrecord&amp;id=L2014402048&amp;from=export     http://dx.doi.org/10.1016/j.drugalcdep.2021.108970</t>
  </si>
  <si>
    <t>A.C. Stewart, 85 Commercial Road, Melbourne, Australia</t>
  </si>
  <si>
    <t>Background: People who inject drugs are overrepresented in prison and have diverse and complex health needs. However, outcomes after release from prison are poorly understood, limiting effective interventions supporting community reintegration. We describe the prevalence of socio-demographics, physical and mental health, alcohol and other drug use, and crime characteristics of men with histories of injecting drug use after their release from prison in Victoria, Australia. Methods: Data come from the Prison and Transition Health (PATH) prospective cohort study. Interviews were undertaken approximately three, 12, and 24 months after release from their index prison episode and were completed in the community, or in prison for those reimprisoned during the study. We present cross-sectional descriptive statistics for each follow-up wave of the PATH study. Results: Among 400 men recruited into PATH, 85 % (n = 336) completed at least one follow-up interview; 162 (42 %) completed all three interviews. Participants reported social disadvantage and health inequity, including high rates of unemployment, homelessness, and physical and mental health morbidities at each follow-up time point. Rapid return to illicit substance use was common, as was overdose (ranging 9 %â€“13 %), receptive syringe sharing (ranging 20 %â€“29 %), involvement in crime-related activities (ranging 49 %â€“58 %), and reimprisonment (ranging 22 %â€“50 %) over the duration of follow-up. Conclusion: Men in this study experienced substantial health and social challenges across a 24-month prospective follow-up period. Improved understanding of characteristics and experiences of this group after release from prison can inform more coordinated and continued care between prison and the community.</t>
  </si>
  <si>
    <t>L2014402048     2021-09-07     2021-09-15 | RAYYAN-INCLUSION: {"Carolyn"=&gt;"Excluded"}</t>
  </si>
  <si>
    <t>10.1016/j.drugalcdep.2021.108970</t>
  </si>
  <si>
    <t>adult;alcohol consumption;article;Australia;cohort analysis;correctional facility;crime;demography;follow up;health status;homelessness;human;injection drug user;interview;longitudinal study;male;morbidity;prevalence;social aspect;social status;substance use;unemployment;Prisons;Prisoners;Victoria;Crime</t>
  </si>
  <si>
    <t>rayyan-388371735</t>
  </si>
  <si>
    <t>The provision of cell phones as a recruitment and retention strategy for people who inject drugs enrolling in a randomized trial</t>
  </si>
  <si>
    <t>20-25</t>
  </si>
  <si>
    <t>Stewart, C. and Kopinski, H. and Liebschutz, J. and Holmdahl, I. and Keosaian, J. and Herman, D. and Anderson, B. and Stein, M.</t>
  </si>
  <si>
    <t>https://www.embase.com/search/results?subaction=viewrecord&amp;id=L2000591235&amp;from=export     http://dx.doi.org/10.1016/j.drugalcdep.2017.11.019</t>
  </si>
  <si>
    <t>M. Stein, Boston University School of Public Health, 715 Albany St., 2W, Boston, MA, United States</t>
  </si>
  <si>
    <t>Background: Studies of drug-using populations often restrict enrollment by limiting participation to those with a working telephone. It is unknown whether supplying phones could broaden recruitment and sustain retention among an urban population of people who inject drugs (PWID). We compare the feasibility of offering pay-by-month phones to gift card compensation as part of an ongoing randomized controlled trial of hospitalized PWID. Methods: Participants were recruited from inpatient services at an urban hospital in Boston, MA to participate in an ongoing randomized trial testing a motivational interviewing (MI) intervention. Participants who did not have their own phone at the time of enrollment were offered a pay-by-month phones as compensation for study participation. Results: Eighty-one participants met study criteria, were enrolled, and completed the study at the time of analysis. We used a generalized estimating equation to compare the overall likelihood of attending interviews during the 12-month follow-up period. Participants receiving phones tended to have lower mean educational attainment (11.4 years vs. 12.1 years), were significantly (Fisher's exact p &lt; 0.001) more likely to report homelessness during the past 90 days (86.7% vs. 37.3%), and were significantly less likely (Fisher's exact p =.044) to be employed (3.3% vs. 20.4%) compared to those receiving gift cards. Participants in each group were equally likely to attend follow-up interviews during the study (83.3% vs. 88.3%, p = 0.53). Conclusion: Offering phones as a compensation method allows recruitment of a more disenfranchised population without impacting study retention and therefore may improve generalizability of study results.</t>
  </si>
  <si>
    <t>L2000591235     2018-04-05     2018-09-07 | RAYYAN-INCLUSION: {"Carolyn"=&gt;"Excluded"}</t>
  </si>
  <si>
    <t>10.1016/j.drugalcdep.2017.11.019</t>
  </si>
  <si>
    <t>mobile phone;adult;article;awareness;clinical protocol;cohort analysis;comparative study;compensation;controlled study;drug abuse;educational status;feasibility study;female;follow up;homelessness;hospital patient;hospital service;human;longitudinal study;male;Massachusetts;motivational interviewing;outcome assessment;patient participation;priority journal;randomized controlled trial (topic);urban area</t>
  </si>
  <si>
    <t>rayyan-388371736</t>
  </si>
  <si>
    <t>Physical illnesses associated with childhood homelessness: a literature review</t>
  </si>
  <si>
    <t>1331-1336</t>
  </si>
  <si>
    <t>Strashun, S. and D'Sa, S. and Foley, D. and Hannon, J. and Murphy, A. M. and O'Gorman, C. S.</t>
  </si>
  <si>
    <t>Graduate Entry Medical School (GEMS), University of Limerick, Limerick, Ireland. sabina.strashun@gmail.com.     Department of Paediatrics, University Hospital Limerick (UHL), Limerick, Ireland.     Graduate Entry Medical School (GEMS), University of Limerick, Limerick, Ireland.</t>
  </si>
  <si>
    <t>BACKGROUND: Childhood homelessness is a growing concern in Ireland [1] creating a paediatric subpopulation at increased risk of physical illnesses, many with life-long consequences [2]. AIM: Our aim was to identify and categorize the physical morbidities prevalent in homeless children. METHODS: A review of the English-language literature on physical morbidities affecting homeless children (defined as â‰¤â€‰18Â years of age) published from 1999 to 2019 was conducted. RESULTS: Respiratory issues were the most commonly cited illnesses affecting homeless children, including asthma, upper respiratory tract infections, and chronic cough [3]. Homeless children were described as being at increased risk for contracting infectious diseases, with many studies placing emphasis on the risks of sexually transmitted infections (STIs) and HIV/AIDS transmission [4, 5]. Dermatologic concerns for this population comprised of scabies and head lice infestation, dermatitis, and abrasions [3, 6]. Malnutrition manifested as a range of physical morbidities, including childhood obesity [7], iron deficiency anemia [4], and stunted growth [8]. Studies demonstrated a higher prevalence of poor dental [7] and ocular health [9] in this population as well. Many articles also commented on the risk factors predisposing homeless children to these physical health concerns, which can broadly be categorized as limited access to health care, poor living conditions, and lack of education [3, 10]. CONCLUSION: This literature review summarized the physical illnesses prevalent among homeless children and the contributing factors leading to them. Gaps in the literature were also identified and included a dearth of studies focusing on younger children compared with adolescents. Further research into prevention and intervention programs for this vulnerable population is urgently needed.</t>
  </si>
  <si>
    <t>1863-4362     Strashun, Sabina     Orcid: 0000-0002-4501-8074     D'Sa, Saskia     Foley, Deirdre     Hannon, Jessica     Murphy, Anne-Marie     O'Gorman, Clodagh S     Journal Article     Review     Ireland     Ir J Med Sci. 2020 Nov;189(4):1331-1336. doi: 10.1007/s11845-020-02233-3. Epub 2020 May 8. | RAYYAN-INCLUSION: {"Carolyn"=&gt;"Excluded"} | RAYYAN-EXCLUSION-REASONS: wrong country</t>
  </si>
  <si>
    <t>10.1007/s11845-020-02233-3</t>
  </si>
  <si>
    <t>Child, Preschool;Disease/*etiology;Female;Homeless Youth/*statistics &amp; numerical data;Humans;Male;Risk Factors;Vulnerable Populations;Young Adult;Childhood homelessness;Homeless health;Homeless youth;Homelessness-associated illness;Physical illness</t>
  </si>
  <si>
    <t>rayyan-388371737</t>
  </si>
  <si>
    <t>Ineligible for most protocols: What differentiates drug users?</t>
  </si>
  <si>
    <t>e214</t>
  </si>
  <si>
    <t>Striley, C. W. and Cottler, L.</t>
  </si>
  <si>
    <t>https://www.embase.com/search/results?subaction=viewrecord&amp;id=L72176956&amp;from=export     http://dx.doi.org/10.1016/j.drugalcdep.2015.07.578</t>
  </si>
  <si>
    <t>C.W. Striley, Epidemiology, University of Florida, Gainesville, FL, United States</t>
  </si>
  <si>
    <t>Aims: Drug users are routinely excluded from research participation, but drug use is common and non-medical exclusions unnecessarily bias research results. A NIDA ambassador intervention to increase enrollment of drug users in relevant research and change the research enterprise gave us the opportunity to study differences in the lives of drug users and non-drug users that may be linked to advances in research and treatment access. Methods: Data came from the Transformative Approach to Reduce Research Disparities Towards Drug Users study that randomized drug users and non-drug users to an ambassador (individual attention and transportation) or a standard navigator intervention (individualized study matching) to increase access to medical care and opportunities to participate in research. Final 60 day assessment of intervention effectiveness will conclude this month. For this analysis, we consider whether the lives of drug users and nonusers differ in ways that are more relevant and less discriminatory than drug use. Results: The sample is 285 community recruited adults, 18 to 80, who endorsed no drug use, and 280 who endorsed current drug use. Drug users were significantly more likely to consider themselves homeless (22% vs. 15%), be food insecure (43% vs. 35%), have unpredictable daily activities (51% vs. 39%), feel unsettled (40% vs. 31%), have more days of the month where they felt unable to control important things [8.25 (95% CI 6.91, 9.51) vs. 5.88 (4.74, 7.03)] and have more overall life chaos [4.98 (95%CI 4.61, 5.34) vs. 3.97(95%CI 3.65, 4.3)]. Evictions, jail time, having a child removed, and social support, were not different by drug use. Conclusions: Biased attitudes towards drug users, especially given the legalization of marijuana in many states, are untenable. Understanding and measuring daily life challengesamongpotential participants is important to decrease prejudicial enrollment practices, and to improve the ability to fully participate in research and attend relevant services for those who use drugs.</t>
  </si>
  <si>
    <t>L72176956     2016-02-08 | RAYYAN-INCLUSION: {"Carolyn"=&gt;"Excluded"}</t>
  </si>
  <si>
    <t>10.1016/j.drugalcdep.2015.07.578</t>
  </si>
  <si>
    <t>cannabis;college;drug dependence;drug use;human;community;adult;child;correctional facility;social support;food;medical care;traffic and transport</t>
  </si>
  <si>
    <t>rayyan-388371738</t>
  </si>
  <si>
    <t>Mental health of homeless people in China amid and beyond COVID-19</t>
  </si>
  <si>
    <t>Lancet Reg Health West Pac</t>
  </si>
  <si>
    <t>2666-6065</t>
  </si>
  <si>
    <t>100544</t>
  </si>
  <si>
    <t>Su, Z. and Bentley, B. L. and Cheshmehzangi, A. and McDonnell, D. and Ahmad, J. and Å egalo, S. and da Veiga, C. P. and Xiang, Y. T.</t>
  </si>
  <si>
    <t>School of Public Health, Southeast University, Nanjing, 210009, China.     Center on Smart and Connected Health Technologies, Mays Cancer Center, School of Nursing, UT Health San Antonio, San Antonio, TX 78229, USA.     Cardiff School of Technologies, Cardiff Metropolitan University, Cardiff, United Kingdom.     Collaboration for the Advancement of Sustainable Medical Innovation, University College London, London, UK.     Faculty of Science and Engineering, University of Nottingham Ningbo China, Ningbo, Zhejiang, 315100, China.     Network for Education and Research on Peace and Sustainability (NERPS), Hiroshima University, Hiroshima, 739-8530, Japan.     Department of Humanities, South East Technological University, Ireland, R93 V960.     Prime Institute of Public Health, Peshawar Medical College, Peshawar, Warsak Road, Peshawar, 25160, Pakistan.     Faculty of Health Studies, University of Sarajevo, 71000 Sarajevo, Bosnia and Herzegovina.     FundaÃ§Ã£o Dom Cabral - FDC, Av. Princesa Diana, 760 Alphaville, Lagoa dos Ingleses, Nova Lima, MG, 34018-006, Brazil.     Unit of Psychiatry, Department of Public Health and Medicinal Administration; Institute of Translational Medicine, Faculty of Health Sciences; Centre for Cognitive and Brain Sciences; Institute of Advanced Studies in Humanities and Social Sciences, University of Macau, Macao SAR, China.</t>
  </si>
  <si>
    <t>2666-6065     Su, Zhaohui     Bentley, Barry L     Cheshmehzangi, Ali     McDonnell, Dean     Ahmad, Junaid     Å egalo, Sabina     da Veiga, Claudimar Pereira     Xiang, Yu-Tao     Journal Article     England     Lancet Reg Health West Pac. 2022 Jul 27;25:100544. doi: 10.1016/j.lanwpc.2022.100544. eCollection 2022 Aug. | RAYYAN-INCLUSION: {"Carolyn"=&gt;"Excluded"}</t>
  </si>
  <si>
    <t>10.1016/j.lanwpc.2022.100544</t>
  </si>
  <si>
    <t>China;Mental Health</t>
  </si>
  <si>
    <t>rayyan-388371739</t>
  </si>
  <si>
    <t>A data science approach to predicting patient aggressive events in a psychiatric hospital</t>
  </si>
  <si>
    <t>217-222</t>
  </si>
  <si>
    <t>Suchting, R. and Green, C. E. and Glazier, S. M. and Lane, S. D.</t>
  </si>
  <si>
    <t>https://www.embase.com/search/results?subaction=viewrecord&amp;id=L2000984338&amp;from=export     http://dx.doi.org/10.1016/j.psychres.2018.07.004</t>
  </si>
  <si>
    <t>R. Suchting, Department of Psychiatry and Behavioral Sciences, UTHealth McGovern Medical School, 1941 East Road, Behavioral and Biomedical Sciences Building 1316, Houston, TX, United States</t>
  </si>
  <si>
    <t>Recent advances in data science were used capitalize on the extensive quantity of data available in electronic health records to predict patient aggressive events. This retrospective study utilized electronic health records (N = 29,841) collected between January 2010 and December 2015 at Harris County Psychiatric Center, a 274-bed safety net community psychiatric facility. The primary outcome of interest was the presence (1.4%) versus absence (98.6%) of an aggressive event toward staff or patients. The best-performing algorithm, penalized generalized linear modeling, achieved an area under the curve = 0.7801. The strongest predictors of patient aggressive events included homelessness (b = 0.52), having been convicted of assault (b = 0.31), and having witnessed abuse (b = âˆ’0.28). The algorithm was also used to generate a cost-optimized probability threshold (6%) for an aggressive event, theoretically affording individualized hospital-staff coverage on the 2.8% of inpatients at highest risk for aggression, based on available hospital operating costs. The present research demonstrated the utility of a data science approach to better understand a high-priority event in psychiatric inpatient settings.</t>
  </si>
  <si>
    <t>L2000984338     2018-08-01 | RAYYAN-INCLUSION: {"Carolyn"=&gt;"Excluded"}</t>
  </si>
  <si>
    <t>10.1016/j.psychres.2018.07.004</t>
  </si>
  <si>
    <t>adult;aggression;area under the curve;article;assault;female;homelessness;hospital patient;hospital personnel;human;machine learning;major clinical study;male;mental hospital;probability;retrospective study;Hospitals, Psychiatric;Aggression</t>
  </si>
  <si>
    <t>rayyan-388371740</t>
  </si>
  <si>
    <t>Community interventions and peer support for active case finding and treatment support for underserved populations with hepatitis C in the UK, Ireland, Romania and Spain as part of the HEPCARE programme</t>
  </si>
  <si>
    <t>S181-S182</t>
  </si>
  <si>
    <t>Surey, J. and Menezes, D. and Story, A. and Sanchez, J. M. and Cristiana, O. A. and Vickerman, P. and Cullen, W. and Lambert, J.</t>
  </si>
  <si>
    <t>https://www.embase.com/search/results?subaction=viewrecord&amp;id=L621858882&amp;from=export</t>
  </si>
  <si>
    <t>J. Surey, University College London, Institute of Global Health, London, United Kingdom</t>
  </si>
  <si>
    <t>Background and Aims: Hepatitis C disproportionately affects vulnerable groups such as the homeless, PWIDs and prison populations. In the age of DAAs community interventions are vital to reach these underserved populations if there is to be a chance of reducing prevalence and eventual elimination. The four EU HepCare sites (Ireland, UK, Spain, Romania) aim to improve identification and treatment of HCV, especially focusing on vulnerable populations with a commitment to sharing knowledge and practice. The HepFriend workpackage aims to utilise peer support in the community to increase awareness of the risk of HCV, the importance of testing, disease severity and provide treatment support. Peers, with their lived experience, can connect with underserved populations in away traditional treatment services cannot. Method: Peers were recruited and trained in HCV awareness raising and testing using a standardised method developed by the Hepatitis C Trust (UK). They were taught to deliver three simple messages: the importance of getting tested; the effectiveness of current treatment; how to avoid infection. Each site then adapted the training to meet local needs and peer networks were developed locally with NGO partners to feed into specialist HCV services. One site (London) trained peers in Fibroscan alongside the clinical team. Training was also provided in other diseases such as TB, HIV and linkage to care. Results: To date, a total of 27 peers received training: Dublin n = 12, London n = 6, Bucharest n = 3 and Sevilla n = 6. These peers have collectively carried out 216 tests and (re-)engaged 168 patients with clinical services. Of these 82 (48.8%)were started on treatment. Three sites (Dublin, London, Bucharest) made linkages with TB services, two also with HIV advocacy NGOs (Bucharest, Sevilla). The London site offered peer support linked with a mobile health unit with trained peers carrying out 70 Fibroscans. Peers have been also incorporated into OST delivery sites (Dublin n = 4, London n = 3) and the local hospital treatment network (Bucharest, Sevilla). Conclusion: Peers have a unique role in engaging with underserved populations and we have shown they can be successfully integrated into community interventions to improve case finding and treatment outcomes. Peers can also be a powerful resource to empower patients to access treatment, which is vital if we are to eliminate HCV as a public health concern, where traditional medical models have failed.</t>
  </si>
  <si>
    <t>L621858882     2018-05-01 | RAYYAN-INCLUSION: {"Carolyn"=&gt;"Excluded"} | RAYYAN-EXCLUSION-REASONS: No full text available</t>
  </si>
  <si>
    <t>adult;awareness;case finding;conference abstract;elastograph;England;female;health center;hepatitis C;human;Human immunodeficiency virus;Ireland;major clinical study;male;nonhuman;peer group;personal experience;Romania;Spain;TB cell line;trust</t>
  </si>
  <si>
    <t>rayyan-388371741</t>
  </si>
  <si>
    <t>An autopsy case of a homeless person with unilateral lower extremity edema</t>
  </si>
  <si>
    <t>Legal Medicine</t>
  </si>
  <si>
    <t>1344-6223     1873-4162</t>
  </si>
  <si>
    <t>209-212</t>
  </si>
  <si>
    <t>Suzuki, H. and Hikiji, W. and Shigeta, A. and Fukunaga, T.</t>
  </si>
  <si>
    <t>https://www.embase.com/search/results?subaction=viewrecord&amp;id=L52451534&amp;from=export     http://dx.doi.org/10.1016/j.legalmed.2012.12.004</t>
  </si>
  <si>
    <t>H. Suzuki, Tokyo Medical Examiner's Office, Tokyo Metropolitan Government, 4-21-18 Otsuka, Bunkyo-ku, Tokyo 112-0012, Japan</t>
  </si>
  <si>
    <t>We present an autopsy case of a homeless person showing remarkable unilateral lower extremity edema, which was strongly associated with the cause of death. A 55-year-old homeless man without any past medical history was found dead in a flophouse. External examination showed evidence of malnourishment and remarkable swelling of the right, lower extremity. Putrefactive discoloration in the same area was evident at the time of autopsy (approximately 30. h post-mortem). The autopsy revealed focal pneumonia in the right lower lobe, dehydration and chronic pancreatitis. Dissection of the edematous extremity revealed massive abscess formation in the subcutaneous tissue and superficial fascia around the right knee joint. Histopathological findings were compatible with necrotizing fasciitis and blood chemistry results showed an elevation of HbA1c (6.3%). The cause of death is considered to be necrotizing fasciitis and secondary pneumonia/dehydration. This case suggests that necrotizing fasciitis should be differentiated during postmortem diagnosis, especially in cases showing lower extremity edema with early putrefactive changes. In addition, forensic pathologists should closely examine a lower extremity of such cases to detect a true cause of death, even if other pathological findings which can be a cause of death, such as pneumonia and dehydration, are observed in major internal organs. Â© 2013 Elsevier Ireland Ltd.</t>
  </si>
  <si>
    <t>L52451534     2013-02-21     2013-06-25 | RAYYAN-INCLUSION: {"Carolyn"=&gt;"Excluded"}</t>
  </si>
  <si>
    <t>10.1016/j.legalmed.2012.12.004</t>
  </si>
  <si>
    <t>hemoglobin A1c;abscess;adult;article;autopsy;blood chemistry;case report;cause of death;chronic pancreatitis;dehydration;fascia;histopathology;homelessness;human;human tissue;knee;leg edema;male;malnutrition;medical history;necrotizing fasciitis;pneumonia;subcutaneous tissue;Autopsy</t>
  </si>
  <si>
    <t>rayyan-388371742</t>
  </si>
  <si>
    <t>Medicolegal death of homeless persons in Tokyo Metropolis over 12 years (1999-2010)</t>
  </si>
  <si>
    <t>LEGAL MEDICINE</t>
  </si>
  <si>
    <t>1344-6223 J9 - LEGAL MED-TOKYO</t>
  </si>
  <si>
    <t>126-133</t>
  </si>
  <si>
    <t>Suzuki, H. and Hikiji, W. and Tanifuji, T. and Abe, N. and Fukunaga, T.</t>
  </si>
  <si>
    <t>Tokyo Metropolitan Govt, Tokyo Med Examiners Off, Tokyo 1120012, Japan</t>
  </si>
  <si>
    <t>Background: Recently, the number of homeless persons in Japan has steadily decreased. However, it is not certain whether unexpected death of the homeless have actually decreased in proportion to decrease in total number of cases. Methods: The documentation of medicolegal deaths among homeless persons handled in the Tokyo Medical Examiner's Office during 1999-2010 were reviewed, and we compared the number and manner/cause of death between cases occurring before 2004 and those occurring after 2004. In addition, we compared manner/cause of death between homeless and non-homeless persons. Results: The number of medicolegal deaths of homeless persons remained almost the same during the study period in spite of a marked decrease in the total number of homeless persons after 2004. Age distribution shifted to older after 2004, and a higher proportion of the deceased had longer postmortem periods after 2004. Comparison between the manners/causes of death of the cases occurring before 2004 and those occurring after 2004 showed little difference. Disease constituted about 70% of all cases, and causes of death from disease were more various than those of non-homeless persons. Certain specific patterns included a higher proporton of death from circulatory disease in elderly homeless persons and a higher proportion of death from alcohol-related digestive disease and tuberculosis among younger homeless persons. Regarding accidental death, hypothermia was a leading cause of death irrespective of age group. Conclusion: Aging and isolation among homeless persons might contribute to an unchanged number of medicolegal death of them. In addition to measures to address frequent causes of death in each age group, better intervention for isolated homeless persons might be a key factor to prevent unexpected deaths of homeless persons in the future. (C) 2012 Elsevier Ireland Ltd. All rights reserved.</t>
  </si>
  <si>
    <t>Times Cited in Web of Science Core Collection: 6 Total Times Cited: 7 Cited Reference Count: 19 | RAYYAN-INCLUSION: {"Carolyn"=&gt;"Excluded"}</t>
  </si>
  <si>
    <t>10.1016/j.legalmed.2012.10.004</t>
  </si>
  <si>
    <t>Homeless persons;Causes of death;Medicolegal death;Mortality statistics;MORTALITY</t>
  </si>
  <si>
    <t>rayyan-388371731</t>
  </si>
  <si>
    <t>The assessment of the severity of illness to the emergency department for psychiatric assessment</t>
  </si>
  <si>
    <t>Springael, M. and Doherty, A.</t>
  </si>
  <si>
    <t>https://www.embase.com/search/results?subaction=viewrecord&amp;id=L639200463&amp;from=export     http://dx.doi.org/10.1186/s12919-022-00235-w</t>
  </si>
  <si>
    <t>M. Springael, UCD School of Medicine, University College Dublin, Belfield, Dublin 4, Ireland</t>
  </si>
  <si>
    <t>Background COVID-19 has had a profound effect on our mental health services. In a short period of time, mental health services have had to reconfigure to reduce the spread of SARS-CoV-2. This has resulted in the closure of day services, reduced in-person psychiatric support and social isolation, leaving some of society's most vulnerable in crisis. The purpose of this study is to identify any differences in the number and severity of emergency presentations to the Emergency Department (ED). Methods The study is a retrospective review of the log of patients referred to the liaison psychiatry team at an Inner-City Dublin hospital from the ED or inpatients wards where self-harm was the reason for admission. Three time frames were chosen between January and June 2020: a baseline group (T1), lockdown (T2) and re-opening of society (T3). Severity of presentation was measured using the Threshold Assessment Grid (TAG) (n=306)[1]. Data were analysed using the application SPSS. Results There was a significant increase in self-harm presentations in T2 and T3 (T2 - 55.1% n=27 &amp; T3 - 38.1% n=16) with the highest incidence during the first lockdown (T2), and this was statistically significant (p=0.029). Psychiatric admissions rose during the pandemic, highest in T3 with an admission rate of 26.8% (n=11) compared to baseline (19.9%, n=39 T1, p value 0.733). Substance misuse levels were high among this population, the baseline group level of substance misuse was 57.7% (n=113) and this rose to 71.4% (n=35) and 80% (n=32) in T2 and T3 respectively (p=0.008). The study found that the homeless represent 37% (n=107) of the population seen in the ED by psychiatry (0.92% of local population). This number rose during periods of lockdown and during the reopening of society to 46.9% (n=23, T2) and 47.5% (n=19, T3) respectively. Conclusions The preliminary data suggests further research is warranted to fully understand and address the impact on this population however it is clear that there is a need to strengthen and expand current mental health systems to address the ongoing mental health crisis. Through this research we demonstrated the feasibility of doing a larger and more conclusive study with the current proposed methodology.</t>
  </si>
  <si>
    <t>L639200463     2022-10-12 | RAYYAN-INCLUSION: {"Carolyn"=&gt;"Included"} | RAYYAN-LABELS: Health care - Use (Psychiatric) | USER-NOTES: {"Carolyn"=&gt;[" The study found that the homeless represent 37% (n=107) of the population seen in the ED by psychiatry (0.92% of local population). This number rose during periods of lockdown and during the reopening of society to 46.9% (n=23, T2) and 47.5% (n=19, T3) respectively."]}</t>
  </si>
  <si>
    <t>10.1186/s12919-022-00235-w</t>
  </si>
  <si>
    <t>adult;automutilation;conference abstract;controlled study;data analysis software;emergency ward;feasibility study;female;hospital patient;human;incidence;liaison psychiatry;lockdown;major clinical study;male;mental disease;mental disease assessment;mental health;pandemic;preliminary data;psychiatry;retrospective study;Emergency Service, Hospital;Emergencies</t>
  </si>
  <si>
    <t>rayyan-388371744</t>
  </si>
  <si>
    <t>Hepcare Europe - bridging the gap in the treatment of hepatitis C: study protocol</t>
  </si>
  <si>
    <t>Expert Rev Gastroenterol Hepatol</t>
  </si>
  <si>
    <t>1747-4124</t>
  </si>
  <si>
    <t>303-314</t>
  </si>
  <si>
    <t>Swan, D. and Cullen, W. and Macias, J. and Oprea, C. and Story, A. and Surey, J. and Vickerman, P. and Lambert, J. S.</t>
  </si>
  <si>
    <t>a UCD School of Medicine , University College Dublin , Dublin , Ireland.     b Unidad de Enfermedades Infecciosas y MicrobiologÃ­a , Hospital Universitario de Valme , Seville , Spain.     c Infectious Diseases Department , Victor Babes Clinical Hospital for Infectious and Tropical Diseases , Bucharest , Romania.     d Infectious Diseases Department , Carol Davila University of Medicine and Pharmacy , Bucharest , Romania.     e Find &amp; Treat Service , University College London Hospitals NHS Foundation Trust , London , UK.     f Institute of Global Health , University College London , London , UK.     g School of Social and Community Medicine, Oakfield House , University of Bristol , Bristol , UK.     h Centre for Research in Infectious Diseases , Mater Misericordiae University Hospital , Dublin , Ireland.</t>
  </si>
  <si>
    <t>BACKGROUND: Hepatitis C (HCV) infection is highly prevalent among people who inject drugs (PWID). Many PWID are unaware of their infection and few have received HCV treatment. Recent developments in treatment offer cure rates &gt;90%. However, the potential of these treatments will only be realised if HCV identification among PWID with linkage to treatment is optimised. This paper describes the Hepcare Europe project, a collaboration between five institutions across four member states (Ireland, UK, Spain, Romania), to develop, implement and evaluate interventions to improve the identification, evaluation and treatment of HCV among PWID. METHODS: A service innovation project and a mixed-methods, pre-post intervention study, Hepcare will design and deliver interventions in Dublin, London, Seville and Bucharest to enhance PWID engagement and retention in the cascade of HCV care. RESULTS: The feasibility, acceptability, potential efficacy and cost-effectiveness of these interventions to improve care processes and outcomes among PWID will be evaluated. CONCLUSION: Hepcare has the potential to make an important impact on patient care for marginalised populations who might otherwise go undiagnosed and untreated. Lessons learned from the study can be incorporated into national and European guidelines and strategies for HCV.</t>
  </si>
  <si>
    <t>1747-4132     Swan, Davina     Cullen, Walter     Macias, Juan     Oprea, Cristiana     Story, Alistair     Surey, Julian     Vickerman, Peter     Lambert, John S     Journal Article     Multicenter Study     Observational Study     England     Expert Rev Gastroenterol Hepatol. 2018 Mar;12(3):303-314. doi: 10.1080/17474124.2018.1424541. Epub 2018 Jan 16. | RAYYAN-INCLUSION: {"Carolyn"=&gt;"Excluded"}</t>
  </si>
  <si>
    <t>10.1080/17474124.2018.1424541</t>
  </si>
  <si>
    <t>Cost-Benefit Analysis;Health Education;Health Personnel/education;Hepatitis C/*complications/*diagnosis/drug therapy/epidemiology;Humans;Ireland/epidemiology;London/epidemiology;*Patient Acceptance of Health Care;Patient Satisfaction;Program Development;Referral and Consultation;Research Design;Romania/epidemiology;Spain/epidemiology;Substance Abuse, Intravenous/*complications;Sustained Virologic Response;Europe;Hcv;Hepatitis C;Pwid;homeless;interventions;linkage to care;prisoners;screening;treatment</t>
  </si>
  <si>
    <t>rayyan-388371743</t>
  </si>
  <si>
    <t>Health status of the homeless in Dublin: does the mobile health clinic improve access to primary healthcare for its users?</t>
  </si>
  <si>
    <t>545-554</t>
  </si>
  <si>
    <t>Swabri, J. and Uzor, C. and Laird, E. and O'Carroll, A.</t>
  </si>
  <si>
    <t>School of Medicine, Trinity College Dublin, College Green, University of Dublin, Dublin 2, Ireland. swabrij@tcd.ie.     School of Medicine, Trinity College Dublin, College Green, University of Dublin, Dublin 2, Ireland. uzore@tcd.ie.     School of Medicine, Trinity College Dublin, College Green, University of Dublin, Dublin 2, Ireland. lairdea@tcd.ie.     Division of Population Health Sciences, Department of Family Medicine and General Practice, Royal College of Surgeons in Ireland, Dublin, Ireland. lairdea@tcd.ie.     Division of Population Health Sciences, Department of Family Medicine and General Practice, Royal College of Surgeons in Ireland, Dublin, Ireland. aocarroll@rcsi.ie.</t>
  </si>
  <si>
    <t>BACKGROUND: Homeless people experience substantially higher rates of illness and significant barriers to accessing health services. The mobile health clinic (MHC), staffed by trainee general practitioners, targets and provides homeless people in Dublin with free and easy access to primary healthcare services. AIMS: To explore and determine the specific health reasons for attending the mobile health unit and to investigate whether the MHC improves access to primary healthcare for homeless people. METHODS: Interviewer-administered questionnaire addressed demographic characteristics, physical and mental health status. RESULTS: Forty-two participants were recruited in this study. The majority were male (90%), single (74%), Irish (81%) and in the 25-44 age group (71%). Risky health behaviour was common: tobacco use (93%; 39/42), illicit drug use (60%; 25/42) and alcohol use (45%; 19/42). Most participants described their health status as fair (48%) or good (31%). There were high rates of physical and mental health conditions. Hepatitis C (29%; 12/42) and depression (43%; 18/42) were prevalent. Dental disease was present in 79%. Compared with MHC, most health conditions were diagnosed and treated at other healthcare facility (OHF) [134 vs 27]. Report of physical health symptoms, such as coughs (61%) and migraine headache (46%), was also high, an average of five per person/year. CONCLUSION: While the findings of this study are limited by the small sample size, they nevertheless indicate that the MHC promotes access to primary care service. Results also highlight the need to expand the healthcare approaches on the MHC to adequately meet the health needs of its target population.</t>
  </si>
  <si>
    <t>1863-4362     Swabri, Jahbyn     Uzor, Chiadika     Orcid: 0000-0002-9202-2332     Laird, Eamon     O'Carroll, Austin     Journal Article     Ireland     Ir J Med Sci. 2019 May;188(2):545-554. doi: 10.1007/s11845-018-1892-0. Epub 2018 Sep 3. | RAYYAN-INCLUSION: {"Carolyn"=&gt;"Included"} | RAYYAN-LABELS: General health,Health care - Access</t>
  </si>
  <si>
    <t>10.1007/s11845-018-1892-0</t>
  </si>
  <si>
    <t>Adult;Female;*Health Status;Homeless Persons/psychology/*statistics &amp; numerical data;Humans;Ireland;Male;Mobile Health Units/*statistics &amp; numerical data;Primary Health Care/*standards;Health status;Homeless persons;Mobile health unit;Primary care services;Health Status;Primary Health Care</t>
  </si>
  <si>
    <t>rayyan-388371746</t>
  </si>
  <si>
    <t>How well do we understand older female substance abusers in the U.S.? An analysis of TEDS-D 2006-2009</t>
  </si>
  <si>
    <t>e117</t>
  </si>
  <si>
    <t>Terplan, M. and Longinaker, N. and Chisolm, M. S.</t>
  </si>
  <si>
    <t>https://www.embase.com/search/results?subaction=viewrecord&amp;id=L71802224&amp;from=export     http://dx.doi.org/10.1016/j.drugalcdep.2014.09.686</t>
  </si>
  <si>
    <t>M. Terplan, Epidemiology and Public Health, University of Maryland, School of Medicine, Baltimore, MD, United States</t>
  </si>
  <si>
    <t>Aims: Historically, substance abuse (SA) has been considered a problem of young people, especially men. Hence less is known about the nature of SA in older women. The number of baby boomers in the US suggests that as this cohort ages, there will be an increased need for services specific to older women. Methods: Data were drawn from the Treatment Episode Data Set-Discharges (TEDS-D). Analysis compared women under 50 (n = 1,878,067) to those 50 and over (N= 182,246) via multivariable logistic regression. Characteristics included were race/ethnicity, education, source of income, living arrangements, primary substance, age at first use, days awaiting treatment, referral source, number of substances, treatment setting, and prior episodes. Results: In demographic comparisons, older women were more likely to be black (OR = 2.57 [2.52, 2.66]), divorced/widowed (OR = 1.39 [1.35,1.42]), high school graduates (OR = 1.43 [1.39, 1.47]), homeless (OR = 1.32 [1.25, 1.34]), receiving retirement or disability income (OR = 3.40 [3.29, 3.51]), and to have started use of their primary drug as adults (OR 2.21 [2.17, 2.27]). Older women were also more likely to have prior treatment episodes and be enrolled for alcohol, which may explain many of the treatment characteristics observed. Specifically, older women were more likely than younger women to go into detoxification and have short wait times, and less likely to have criminal justice referrals (OR = 0.87 [0.84, 0.88]). Conclusions: These findings suggest there are differences between older and younger women in treatment. These may be the result of cohort effects or evidence of changes in SA as women age. There is need to further investigate the factors driving these differences to better inform healthcare policies and treatment services for this population.</t>
  </si>
  <si>
    <t>L71802224     2015-03-12 | RAYYAN-INCLUSION: {"Carolyn"=&gt;"Excluded"}</t>
  </si>
  <si>
    <t>10.1016/j.drugalcdep.2014.09.686</t>
  </si>
  <si>
    <t>alcohol;substance abuse;United States;college;drug dependence;female;human;income;baby boomer;education;male;logistic regression analysis;detoxification;epidemiology;population;high school graduate;adult;disability;criminal justice;retirement;health care policy;Substance-Related Disorders</t>
  </si>
  <si>
    <t>rayyan-388371747</t>
  </si>
  <si>
    <t>'just because it feels good': Moral considerations in the palliative care for people with intellectual disabilities</t>
  </si>
  <si>
    <t>NP351</t>
  </si>
  <si>
    <t>Tielen, L. and Kolen, M. and Tonino, M. and Echteld, M. A.</t>
  </si>
  <si>
    <t>https://www.embase.com/search/results?subaction=viewrecord&amp;id=L614041165&amp;from=export     http://dx.doi.org/10.1177/0269216316646056</t>
  </si>
  <si>
    <t>L. Tielen, Stichting Prisma, Biezenmortel, Netherlands</t>
  </si>
  <si>
    <t>In the palliative care for people with intellectual disabilities (ID) the same moral issues are present as in the normal population. The particular nature of this care form causes the usual protocols and guidelines for these issues to be virtually unusable and usual care to be highly unpredictable Especially the position of the client is ill-represented This means that caregivers are required to use their personal moral judgments. Often the answer to the question why they make choices in care is â€œjust because it feels goodâ€_x009d_. Using three case studies, the process of forming daily moral considerations is shown The study is designed from an ethics of care perspective that offers the possibility to focus on the interrelational character of the care, attention for the context of care and the possibility to ask the question to what good living in a palliative care phase entails. Three cases were selected from patients admitted to a hospice for people with ID in The Netherlands, and analysed retrospectively The first case is of a homeless man of 67 with a mild ID, who's lifestyle was incompatible with the institutional boundaries of the hospice. The second case is of a 50-yearold man with severe intellectual and physical disabilities showing extremely problematic behaviour. The last case is of a 33-year-old woman with a mild ID, who confronted the hospice staff with her personal wishes that caused moral conflicts within the staff members Development of moral sensitivity of staff members of palliative care facilities for people with ID deserves attention This will form an important source of moral wealth in the development of excellent palliative care for people with ID.</t>
  </si>
  <si>
    <t>L614041165     2017-01-17 | RAYYAN-INCLUSION: {"Carolyn"=&gt;"Excluded"}</t>
  </si>
  <si>
    <t>adult;attention;ethics;female;homeless man;hospice;human;intellectual impairment;lifestyle;major clinical study;male;morality;Netherlands;palliative therapy;physical disability;problem behavior;staff;Intellectual Disability;Palliative Care</t>
  </si>
  <si>
    <t>rayyan-388371748</t>
  </si>
  <si>
    <t>A 63-Year-Old Man With Frostbite</t>
  </si>
  <si>
    <t>Air Medical Journal</t>
  </si>
  <si>
    <t>1532-6497     1067-991X</t>
  </si>
  <si>
    <t>248-250</t>
  </si>
  <si>
    <t>Tilney, P. and Choate, M. and Perrault, P.</t>
  </si>
  <si>
    <t>https://www.embase.com/search/results?subaction=viewrecord&amp;id=L2001844386&amp;from=export     http://dx.doi.org/10.1016/j.amj.2019.03.017</t>
  </si>
  <si>
    <t>L2001844386     2019-05-14     2019-07-02 | RAYYAN-INCLUSION: {"Carolyn"=&gt;"Excluded"}</t>
  </si>
  <si>
    <t>10.1016/j.amj.2019.03.017</t>
  </si>
  <si>
    <t>forced-air warming system;gauze dressing;percutaneous endoscopic gastrostomy tube;acetylsalicylic acid;enoxaparin;fentanyl;hypertensive factor;midazolam;noradrenalin;piperacillin plus tazobactam;tissue plasminogen activator;vancomycin;adult;agitation;alcohol abuse;alcohol liver disease;antibiotic therapy;arterial gas;article;bacterial pneumonia;blood transfusion;body surface;bradycardia;case report;cellulitis;chronic liver disease;chronic obstructive lung disease;clinical article;comorbidity;computed tomographic angiography;computer assisted tomography;core temperature;debridement;drug dose escalation;drug withdrawal;emergency health service;environmental temperature;fluid resuscitation;frostbite;Haemophilus influenzae type b;hematocrit;homelessness;human;hypotension;iliopsoas hematoma;intensive care unit;intubation;length of stay;male;mental disease;mental health;middle aged;patient transport;priority journal;resuscitation;sepsis;somnolence;systolic blood pressure;thrombocytopenia;tidal volume;warming;winter;Bair Hugger;Humans</t>
  </si>
  <si>
    <t>rayyan-388371749</t>
  </si>
  <si>
    <t>Mobile phone and text messaging in a public sector, office-based buprenorphine program</t>
  </si>
  <si>
    <t>e4-e5</t>
  </si>
  <si>
    <t>Tofighi, B. and Grossman, E. and Buirkle, E. and Lee, J. D.</t>
  </si>
  <si>
    <t>https://www.embase.com/search/results?subaction=viewrecord&amp;id=L71801926&amp;from=export     http://dx.doi.org/10.1016/j.drugalcdep.2014.09.694</t>
  </si>
  <si>
    <t>B. Tofighi, Population Health, New York University, School of Medicine, New York City, NY, United States</t>
  </si>
  <si>
    <t>Aims: We conducted a descriptive, cross-sectional survey exploring mobile phone and TM use patterns and preferences pertaining to their substance treatment in a public sector, office-based buprenorphine program. Methods: A 28-item, quantitative and qualitative semistructured survey was administered to 71 patients enrolled in a public sector, office-based buprenorphine program between June and September 2013. Survey domains included: demographic characteristics, mobile phone and TM use patterns, and mobile phone and TM use patterns and preferences pertaining to their substance treatment. Results: Mobile phone ownership was common (93%) with no significant differences in ownership among self-reported homeless, recently incarcerated, and unemployed respondents. Most reported sending or receiving TM (93%) and reporting 'very much' or 'somewhat' comfort sending TM (79%). Contacting buprenorphine providers by phone (30%) or TM (17%) was uncommon, however most preferred to use either form of communication to reach their provider (67%). Older patients received less TM (25) compared to younger age groups (128) yet were as interested as the rest of the clinic population to have their provider's mobile phone number (96%) and send TM if at risk of relapse (78%). Conclusions: Our findings highlight the acceptability of enhancing patient-provider mobile phone and TM communications in a public sector, office-based buprenorphine clinic, even among respondents that were not comfortable in using TM. Although mobile phone ownership was very common, frequent turnover in phone ownership and changing phone numbers highlights challenges in feasibility for any future m health interventions in this clinical setting.</t>
  </si>
  <si>
    <t>L71801926     2015-03-12 | RAYYAN-INCLUSION: {"Carolyn"=&gt;"Excluded"}</t>
  </si>
  <si>
    <t>10.1016/j.drugalcdep.2014.09.694</t>
  </si>
  <si>
    <t>buprenorphine;mobile phone;text messaging;organization and management;college;drug dependence;human;patient;hospital;interpersonal communication;demography;health;relapse;risk;population;groups by age;comfort;turnover rate;unemployment;Buprenorphine;Cellular Phone</t>
  </si>
  <si>
    <t>rayyan-388371750</t>
  </si>
  <si>
    <t>A comparison of syringe disposal practices among injection drug users in a city with versus a city without needle and syringe programs</t>
  </si>
  <si>
    <t>255-259</t>
  </si>
  <si>
    <t>Tookes, H. E. and Kral, A. H. and Wenger, L. D. and Cardenas, G. A. and Martinez, A. N. and Sherman, R. L. and Pereyra, M. and Forrest, D. W. and LaLota, M. and Metsch, L. R.</t>
  </si>
  <si>
    <t>https://www.scopus.com/inward/record.uri?eid=2-s2.0-84861224172&amp;doi=10.1016%2fj.drugalcdep.2011.12.001&amp;partnerID=40&amp;md5=0feeed7469fb60612d07952b8b2c3cd0</t>
  </si>
  <si>
    <t>Department of Epidemiology and Public Health, Miller School of Medicine, University of Miami, Miami, FL, United States     Urban Health Program, RTI International, San Francisco, CA, United States     Department of Sociology, San Francisco State University, San Francisco, CA, United States     Florida Department of Health, Bureau of HIV/AIDS, Tallahassee, FL, United States</t>
  </si>
  <si>
    <t>Background: The United States (U.S.) approved use of federal funds for needle and syringe programs (NSPs) in December 2009. This study compares syringe disposal practices in a U.S. city with NSPs to a U.S. city without NSPs by examining the prevalence of improperly discarded syringes in public places and the self-reported syringe disposal practices of injection drug users (IDUs) in the two cities. Methods: We conducted visual inspection walkthroughs in a random sample of the top-quartile of drug-affected neighborhoods in San Francisco, California (a city with NSPs) and Miami, Florida (a city without NSPs). We also conducted quantitative interviews with adult IDUs in San Francisco (N= 602) and Miami (N= 448). Results: In the visual inspections, we found 44 syringes/1000 census blocks in San Francisco, and 371 syringes/1000 census blocks in Miami. Survey results showed that in San Francisco 13% of syringes IDUs reported using in the 30 days preceding the study interviews were disposed of improperly versus 95% of syringes by IDUs in Miami. In multivariable logistic regression analysis, IDUs in Miami had over 34 times the adjusted odds of public syringe disposal relative to IDUs in San Francisco (adjusted odds ratio = 34.2, 95% CI = 21.92, 53.47). Conclusions: We found eight-fold more improperly disposed syringes on walkthroughs in the city without NSPs compared to the city with NSPs, which was corroborated by survey data. NSPs may help IDUs dispose of their syringes safely in cities with large numbers of IDUs. Â© 2011 Elsevier Ireland Ltd.</t>
  </si>
  <si>
    <t>Cited By :22     Export Date: 18 November 2022     CODEN: DADED     Correspondence Address: Metsch, L.R.; Clinical Research Building, 1120 NW 14th Street, Miami, FL 33136, United States; email: lmetsch@med.miami.edu | RAYYAN-INCLUSION: {"Carolyn"=&gt;"Excluded"}</t>
  </si>
  <si>
    <t>10.1016/j.drugalcdep.2011.12.001</t>
  </si>
  <si>
    <t>Hepatitis;HIV;Injection drug users (IDUs);Needle and syringe programs (NSPs);adult;article;comparative study;controlled study;female;health program;health survey;human;intravenous drug abuse;major clinical study;male;priority journal;quantitative analysis;sharps disposal;syringe;United States;Adolescent;Age Factors;Confidence Intervals;Data Collection;Florida;HIV Seropositivity;Homeless Persons;Humans;Middle Aged;Needle Sharing;Needle-Exchange Programs;Odds Ratio;Residence Characteristics;San Francisco;Sex Factors;Socioeconomic Factors;Substance Abuse, Intravenous;Syringes;Young Adult</t>
  </si>
  <si>
    <t>rayyan-388371751</t>
  </si>
  <si>
    <t>Psychiatric patients' internet use corresponds to the internet use of the general public</t>
  </si>
  <si>
    <t>136-141</t>
  </si>
  <si>
    <t>Trefflich, F. and Kalckreuth, S. and Mergl, R. and Rummel-Kluge, C.</t>
  </si>
  <si>
    <t>Univ Leipzig, Fac Med, Dept Psychiat &amp; Psychotherapy, DE-04103 Leipzig, Germany     Forschungszentrum Stiftung Deutsch Depress Hilfe, DE-04103 Leipzig, Germany</t>
  </si>
  <si>
    <t>The use of Internet has grown in the past number of years, including the increased application of various therapy programs for psychiatric patients which can be accessed online. Few studies investigating psychiatric patients' Internet use exist. Therefore, the aim of this study was to examine the number of psychiatric patients that use the Internet in comparison to the general population. Since patients with mental health disorders frequently suffer from a variety of disadvantages in society, it was evaluated whether psychiatric patients were disadvantaged particularly concerning the use and access of the Internet. Three hundred and thirty-seven patients participated in the study and completed a 29-item questionnaire. A response rate of 66% was achieved. Descriptive statistics, analysis of variance and binary logistic regression analysis were used. Out of the participants, 79.5% were Internet users. This number corresponds to the Internet use of the general population. Young patients in particular were found to use online information, using mostly search engines to seek medical information. The results show that psychiatric patients do not rank below the general population concerning the frequency of Internet use, which is especially important for accessing health related information online or participating in online programs. (C) 2015 Elsevier Ireland Ltd. All rights reserved.</t>
  </si>
  <si>
    <t>Times Cited in Web of Science Core Collection: 35 Total Times Cited: 35 Cited Reference Count: 31 | RAYYAN-INCLUSION: {"Carolyn"=&gt;"Excluded"}</t>
  </si>
  <si>
    <t>10.1016/j.psychres.2014.12.037</t>
  </si>
  <si>
    <t>Availability;Internet;Online access;Online therapy;Psychiatry;Survey;HEALTH INFORMATION;MENTALLY-ILL;DEPRESSION;HOMELESS;THERAPY;SEARCH;TRIAL;CARE</t>
  </si>
  <si>
    <t>rayyan-388371752</t>
  </si>
  <si>
    <t>Effects of video psychoeducation on perceptions and knowledge about electroconvulsive therapy</t>
  </si>
  <si>
    <t>Tsai, J. and Huang, M. and Wilkinson, S. T. and Edelen, C.</t>
  </si>
  <si>
    <t>https://www.embase.com/search/results?subaction=viewrecord&amp;id=L2005226989&amp;from=export     http://dx.doi.org/10.1016/j.psychres.2020.112844</t>
  </si>
  <si>
    <t>J. Tsai, VACT 950 Campbell Ave., 151D, West Haven, CT, United States</t>
  </si>
  <si>
    <t>This study examined the effects of video psychoeducation about electroconvulsive therapy (ECT) on perceptions and knowledge about ECT. A pre-post design was used with a national sample of 1,068 adults who screened positive for depression. Participantsâ€™ perceptions and knowledge about ECT were assessed before and after watching a psychoeducational video about ECT. Participants showed significant increases in positive perceptions and accurate knowledge about ECT after watching the psychoeducational video. In the perception domain, the items â€œECT can be lifesavingâ€_x009d_ and â€œfears that ECT can be painfulâ€_x009d_ showed the largest positive increases. In the knowledge domain, items related to â€œECT is one of the safest procedures performedâ€_x009d_ and â€œECT can be given safely to older personsâ€_x009d_ showed the largest increases. Over 20% of participants changed their mind and reported they were willing to try ECT after watching the video. Together, these findings suggest video psychoeducation about ECT holds great potential to improve perceptions and knowledge about ECT, particularly as new technologies are developed to create, distribute, and host videos to reach large audiences.</t>
  </si>
  <si>
    <t>L2005226989     2020-03-20     2020-04-07 | RAYYAN-INCLUSION: {"Carolyn"=&gt;"Excluded"}</t>
  </si>
  <si>
    <t>10.1016/j.psychres.2020.112844</t>
  </si>
  <si>
    <t>adult;article;attitude to health;controlled study;electroconvulsive therapy;female;geriatric patient;health literacy;human;major clinical study;male;mental health;patient attitude;patient preference;patient safety;priority journal;psychoeducation;public health;treatment resistant depression;videorecording;Electroconvulsive Therapy</t>
  </si>
  <si>
    <t>rayyan-388371753</t>
  </si>
  <si>
    <t>Sobriety as an admission criterion for transitional housing: A multi-site comparison of programs with a sobriety requirement to programs with no sobriety requirement</t>
  </si>
  <si>
    <t>223-229</t>
  </si>
  <si>
    <t>Tsai, J. and Rosenheck, R. A. and Kasprow, W. J. and McGuire, J. F.</t>
  </si>
  <si>
    <t>VA New England Mental Illness Res Educ &amp; Clin Ctr, West Haven, CT 06516 USA     Yale Univ, Sch Med, Dept Psychiat, New Haven, CT 06510 USA     Yale Univ, Sch Publ Hlth, Dept Epidemiol &amp; Publ Hlth, New Haven, CT 06520 USA     VA NE Program Evaluat Ctr, West Haven, CT 06516 USA     VHA Vet Justice Program, Washington, DC USA</t>
  </si>
  <si>
    <t>Background: This study examined whether homeless clients enrolled in transitional housing programs that required sobriety (SR) as an admission criterion have outcomes comparable to clients enrolled in programs that did not require sobriety (NSR) as an admission criterion. Methods: A total of 1062 military veterans in 40 transitional housing programs funded by the United States Department of Veterans Affairs were grouped based on whether they were in SR or NSR programs and followed over a one-year period after program discharge. Participants in SR and NSR programs were compared on their ratings of the social climate of the program, and housing and psychosocial outcomes. Results: Participants in SR programs reported more days housed and better psychosocial outcomes than participants in NSR programs, although the differences were small and there were no differences in ratings of their social climate. Both participants in SR and NSR programs showed improvements on most outcomes after discharge from transitional housing. There were no significant differences in outcomes between participants actively abusing substances at program entry compared to those who were not. Conclusions: Requiring sobriety as an admission criterion in transitional housing made only a small difference in housing outcomes post-discharge. Further study is needed to determine whether requiring sobriety at admission in transitional housing is necessary for successful client outcomes. Published by Elsevier Ireland Ltd.</t>
  </si>
  <si>
    <t>Times Cited in Web of Science Core Collection: 9 Total Times Cited: 9 Cited Reference Count: 31 | RAYYAN-INCLUSION: {"Carolyn"=&gt;"Excluded"}</t>
  </si>
  <si>
    <t>10.1016/j.drugalcdep.2012.02.016</t>
  </si>
  <si>
    <t>Homeless persons;Substance abuse;Transitional housing;Supported housing;Admission criteria;SUBSTANCE USE;MENTAL-ILLNESS;SERVICE USE;OUTCOMES;HEALTH;INSTRUMENT;PLACEMENT;ADULTS;ABUSE</t>
  </si>
  <si>
    <t>rayyan-388371754</t>
  </si>
  <si>
    <t>Video directly observed therapy for patients receiving office-based buprenorphine â€“ A pilot randomized controlled trial</t>
  </si>
  <si>
    <t>Tsui, J. I. and Leroux, B. G. and Radick, A. C. and Schramm, Z. A. and Blalock, K. and Labelle, C. and Heerema, M. and Klein, J. W. and Merrill, J. O. and Saxon, A. J. and Samet, J. H. and Kim, T. W.</t>
  </si>
  <si>
    <t>https://www.embase.com/search/results?subaction=viewrecord&amp;id=L2014043842&amp;from=export     http://dx.doi.org/10.1016/j.drugalcdep.2021.108917</t>
  </si>
  <si>
    <t>J.I. Tsui, University of Washington, Mailbox 359780, 325 Ninth Avenue, Seattle, WA, United States</t>
  </si>
  <si>
    <t>Background: We conducted a pilot study to assess feasibility of using video directly-observed therapy (DOT) for patients initiating buprenorphine to evaluate whether it is associated with better opioid use disorder (OUD) outcomes when compared to treatment-as-usual (TAU). Methods: Pilot randomized controlled trial of adult patients with OUD initiating buprenorphine treatment (n = 78) at two sites (Seattle, WA and Boston, MA) from January 2019 to May 2020. Intervention was video DOT using a HIPAA-compliant smartphone application to record taking daily buprenorphine. Study smartphones, text reminders to upload a video, and calendar summaries of video DOT adherence were provided. Main outcomes were 1) percentage of 12 weekly urine drug tests (UDT) negative for illicit opioids and 2) engagement in treatment at week 12 (i.e., having an active prescription for buprenorphine within the last 7 days). Results: Of 78 enrolled, 20 (26 %) were female; 29 (37 %) non-white; and 31 (40 %) homeless. The mean (standard deviation) percentage of doses confirmed by video was 31 % (34 %). In intention-to-treat analysis, the average percentage of weekly opioid negative UDT was 50 % (95 % CI: 40â€“63 %) in the intervention arm versus 64 % (95 % CI: 55â€“74 %) among controls; RR = 0.78 (95 % CI: 0.60â€“1.02, p = 0.07). Engagement at week 12 was 69 % (95 % CI: 56â€“86 %) v. 82 % (95 % CI: 71â€“95 %) in the intervention vs. TAU arms, respectively; RR = 0.84 (95 % CI: 0.65â€“1.10, p = 0.20). Conclusions: The video DOT intervention did not result in improvements in illicit opioid use and treatment engagement compared to TAU. The study was limited by low rates of intervention use. Trial registration: ClinicalTrails.gov, NCT03779997, Registered on December 19, 2018.</t>
  </si>
  <si>
    <t>L2014043842     2021-08-17     2021-09-13 | RAYYAN-INCLUSION: {"Carolyn"=&gt;"Excluded"}</t>
  </si>
  <si>
    <t>10.1016/j.drugalcdep.2021.108917</t>
  </si>
  <si>
    <t>NCT03779997;mobile health application;smartphone;buprenorphine;adult;article;controlled study;directly observed therapy;feasibility study;female;homelessness;human;intention to treat analysis;intermethod comparison;major clinical study;male;medication compliance;opiate addiction;pilot study;randomized controlled trial;videorecording;Buprenorphine</t>
  </si>
  <si>
    <t>rayyan-388371755</t>
  </si>
  <si>
    <t>Factors associated with illicit methadone injecting in a Canadian setting</t>
  </si>
  <si>
    <t>e225</t>
  </si>
  <si>
    <t>Tucker, D. and Milloy, M. J. and Hayashi, K. and Lung, R. and Nguyen, P. and Kerr, T. and Wood, E.</t>
  </si>
  <si>
    <t>https://www.embase.com/search/results?subaction=viewrecord&amp;id=L72176985&amp;from=export     http://dx.doi.org/10.1016/j.drugalcdep.2015.07.607</t>
  </si>
  <si>
    <t>D. Tucker, BC Centre for Excellence in HIV/AIDS, St Paul's Hospital, Vancouver, BC, Canada</t>
  </si>
  <si>
    <t>Aims: We examine the prevalence of and risk factors associated with injection of methadone in an urban population. Methods: Between December, 2005 and November, 2013, data were derived from two open prospective studies of persons who inject drugs (PWID) in Vancouver, Canada. Generalized estimating equations (GEE) logistic regression was used to determine factors independently associated with illicit methadone injecting. Results: Over the study period, 1911 individuals were recruited, including 34% women. Of these, 134 (7%) participants reported methadone injecting at least once. In the multivariable analysis, Caucasian ethnicity [adjusted odds ratio (AOR) = 1.90, 95% confidence interval (CI) = 1.21-3.00]; homelessness (AOR = 1.50, 95% CI = 1.12-1.99); drug dealing (AOR = 2.13, 95% CI = 1.53-2.98); â‰¥daily heroin injection (AOR = 1.59, 95% CI = 1.10-2.29); â‰¥daily crack smoking (AOR = 2.06, 95% CI = 1.44-2.94); and being a victim of violence (AOR = 1.54, 95% CI = 1.08-2.20) were independently and positively associated with methadone injection. Conversely, female gender (AOR = 0.48, 95% CI = 0.30-0.77) was negatively associated with methadone injecting. Conclusions: Diversion of methadone for illicit injection was prevalent in this urban setting and was associated with several markers of addiction severity and other health and social vulnerabilities. These findings underscore the need to ensure methadone accessibility while limiting diversion-related risk.</t>
  </si>
  <si>
    <t>L72176985     2016-02-08 | RAYYAN-INCLUSION: {"Carolyn"=&gt;"Excluded"}</t>
  </si>
  <si>
    <t>10.1016/j.drugalcdep.2015.07.607</t>
  </si>
  <si>
    <t>methadone;diamorphine;marker;Canadian;college;drug dependence;human;injection;female;risk;prevalence;ethnicity;Caucasian;urban population;logistic regression analysis;gender;health;risk factor;violence;smoking;confidence interval;homelessness;Canada;victim;prospective study;addiction;Methadone</t>
  </si>
  <si>
    <t>rayyan-388371756</t>
  </si>
  <si>
    <t>Sniping and other high-risk smoking practices among homeless youth</t>
  </si>
  <si>
    <t>105-110</t>
  </si>
  <si>
    <t>Tucker, J. S. and Shadel, W. G. and Golinelli, D. and Mullins, L. and Ewing, B.</t>
  </si>
  <si>
    <t>RAND Corp, Santa Monica, CA 90407 USA     RAND Corp, Pittsburgh, PA 15213 USA</t>
  </si>
  <si>
    <t>Background: This study of homeless youth uses quantitative data to estimate the prevalence of high-risk smoking practices (obtaining or using cigarettes in a way that increase exposure to toxins and/or susceptibility to infectious diseases) and identify characteristics associated in particular with sniping (smoking discarded cigarettes), and qualitative data to describe why and how homeless youth engage in sniping. Methods: A probability sample of 292 homeless youth smokers in Los Angeles County completed a self-administered survey, and a separate convenience sample of 27 homeless youth who were lifetime smokers participated in focus groups. Survey participants reported on background characteristics, smoking cognitions, and high-risk smoking practices. Focus group participants described how they obtained cigarettes and responses relevant to sniping were coded. Results: Survey results indicated that nearly all youth engaged in at least one high-risk smoking practice, with three-quarters having sniped cigarettes in the past 30 days. Sniping was more frequent among youth with less negative smoking attitudes (b = 0.29,95% CI= 0.55 to 0.04, p = 0.02), greater nicotine dependence (b = 0.11, 95% CI= 0.00 to 0.23, p = 0.046), lower income (b = 0.05, 95% CI=-0.09 to 0.01, p = 0.02), and more severe drug abuse (b = 0.15, 95% Cl = 0.04, 0.26, p = 0.01). Focus groups data indicated that youth snipe because it provides cheap and easy access to tobacco, and use specific strategies to mitigate the perceived health risks of sniping. Conclusions: Sniping and other high-risk smoking practices deserve further attention among homeless youth, particularly those already facing greater health threats due to factors such as nicotine dependence, lower income, and drug abuse. 2015 Elsevier Ireland Ltd. All rights reserved.</t>
  </si>
  <si>
    <t>Times Cited in Web of Science Core Collection: 22 Total Times Cited: 22 Cited Reference Count: 38 | RAYYAN-INCLUSION: {"Carolyn"=&gt;"Excluded"}</t>
  </si>
  <si>
    <t>10.1016/j.drugalcdep.2015.06.036</t>
  </si>
  <si>
    <t>Homeless;Youth;Smoking;Sniping;MARIJUANA USE;TOBACCO USE;SUBSTANCE USE;ADOLESCENTS;CIGARETTE;ALCOHOL;POPULATIONS;CESSATION;DEPENDENCE;SERVICES;Adolescent;Smoke</t>
  </si>
  <si>
    <t>rayyan-388371757</t>
  </si>
  <si>
    <t>Roll-your-own cigarette smoking among youth experiencing homelessness</t>
  </si>
  <si>
    <t>Tucker, J. S. and Shadel, W. G. and Seelam, R. and Golinelli, D. and Siconolfi, D.</t>
  </si>
  <si>
    <t>https://www.embase.com/search/results?subaction=viewrecord&amp;id=L2003583443&amp;from=export     http://dx.doi.org/10.1016/j.drugalcdep.2019.107632</t>
  </si>
  <si>
    <t>J.S. Tucker, RAND Corporation, 1776 Main Street, PO Box 2138, Santa Monica, CA, United States</t>
  </si>
  <si>
    <t>Introduction: Roll-your-own (RYO) cigarette smoking is uncommon among young smokers in the U.S. but may be more widespread among those experiencing homelessness as it is a less expensive source of cigarettes. This study examines the prevalence and correlates of RYO use among young cigarette smokers experiencing homelessness. Methods: The analytic sample consisted of 433 unaccompanied homeless youth who reported past month use of factory-manufactured cigarettes. Participants were sampled from 25 street and service sites in Los Angeles County, and completed a survey on their tobacco-related behaviors and cognitions. Results: RYO use was reported by 43% of cigarette smokers. Among those who filled RYOs with tobacco, 87% rolled them with used tobacco (typically mixed with new tobacco). Most RYO smokers reported engaging in high-risk smoking practices, such as smoking discarded cigarettes. Although RYO smokers were more likely than other smokers to perceive RYOs as less risky in general, these groups did not differ in the perceived relative harm, expense, and ease of access of RYOs compared to regular cigarettes. Multivariable analyses indicated that RYO use was associated with older age, less perceived riskiness of RYOs, greater exposure to RYO smokers, and stronger future intentions to smoke. Conclusion: RYOs may encourage continued tobacco use among youth experiencing homelessness and pose additional health risks despite usersâ€™ beliefs to the contrary. Future research is needed to obtain more detailed information on RYO practices and motivations for use, as well as how to address RYOs in efforts to reduce tobacco use in this population.</t>
  </si>
  <si>
    <t>L2003583443     2019-11-04 | RAYYAN-INCLUSION: {"Carolyn"=&gt;"Excluded"}</t>
  </si>
  <si>
    <t>10.1016/j.drugalcdep.2019.107632</t>
  </si>
  <si>
    <t>age;aged;article;California;cigarette smoking;cognition;controlled study;health hazard;homeless youth;homelessness;human;human tissue;motivation;prevalence;smoking;tobacco;Smoke;Adolescent;Smoking</t>
  </si>
  <si>
    <t>rayyan-388371758</t>
  </si>
  <si>
    <t>Co-use of tobacco and marijuana among young people experiencing homelessness in Los Angeles County</t>
  </si>
  <si>
    <t>https://www.embase.com/search/results?subaction=viewrecord&amp;id=L2004240640&amp;from=export     http://dx.doi.org/10.1016/j.drugalcdep.2019.107809</t>
  </si>
  <si>
    <t>J.S. Tucker, RAND Corporation, 1776 Main Street, Santa Monica, CA, United States</t>
  </si>
  <si>
    <t>Introduction: Tobacco and marijuana co-use among young people in the U.S. is a public health concern that deserves greater attention. This study addresses a significant gap in the literature by examining the prevalence and correlates of tobacco and marijuana co-use among young people experiencing homelessness. Methods: The analytic sample consisted of 449 unaccompanied homeless youth (mean age = 22; 72% male) who had used any type of tobacco product in the past 30 days. Participants were recruited from 12 service sites and 13 street sites in Los Angeles County. Results: Over 90% of young homeless tobacco users reported past month marijuana and tobacco co-use: 65% reported any co-administration (mixing both substances in a cigarette, joint, blunt, bong, hookah, pipe or bowl) and 27% reported only using them separately. Analysis of covariance tests found that co-administrators reported greater quantity and frequency of tobacco cigarette use, more frequent marijuana use and, in some cases, poorer functioning and more severe homelessness compared to other tobacco users (p &lt; 0.05). Logistic regression analysis indicated that co-administration was less likely among youth who were Black (vs. white) and who perceived it as being the same or more harmful than cigarette smoking, but more likely among youth who reported greater exposure to peers who engaged in co-administration (p &lt; 0.05). Conclusions: Co-administration of tobacco and marijuana is prevalent among young tobacco users experiencing homelessness. Results add to a growing literature on the prevalence and potential risks of co-administration among young people that can inform policies aimed at regulating tobacco and marijuana products.</t>
  </si>
  <si>
    <t>L2004240640     2019-12-30     2020-01-06 | RAYYAN-INCLUSION: {"Carolyn"=&gt;"Excluded"}</t>
  </si>
  <si>
    <t>10.1016/j.drugalcdep.2019.107809</t>
  </si>
  <si>
    <t>cannabis;adult;article;Black person;cannabis use;Caucasian;controlled study;criminal behavior;female;homelessness;human;male;prevalence;priority journal;race difference;recreation;smoking cessation;smoking regulation;tobacco use;United States;young adult;Cannabis;Los Angeles</t>
  </si>
  <si>
    <t>rayyan-388371759</t>
  </si>
  <si>
    <t>Timing, prevalence, determinants and outcomes of homelessness among patients admitted to acute psychiatric wards</t>
  </si>
  <si>
    <t>SOCIAL PSYCHIATRY AND PSYCHIATRIC EPIDEMIOLOGY</t>
  </si>
  <si>
    <t>0933-7954     1433-9285 J9 - SOC PSYCH PSYCH EPID</t>
  </si>
  <si>
    <t>1181-1191</t>
  </si>
  <si>
    <t>Tulloch, A. D. and Fearon, P. and David, A. S.</t>
  </si>
  <si>
    <t>Kings Coll London, Inst Psychiat, Dept Psychosis Studies, London SE5 8AF, England     Trinity Coll Dublin, Dublin 8, Ireland     St Patricks Univ Hosp Dublin, Dublin 8, Ireland</t>
  </si>
  <si>
    <t>To document the prevalence, timing, associations and short-term housing outcomes of homelessness among acute psychiatric inpatients. Cross-sectional study of 4,386 acute psychiatric admissions discharged from a single NHS Trust in 2008-2009. Homelessness occurred in 16%. Most homelessness (70%) was either recorded as present at admission or started within 1 week. It was associated with younger age; male gender; ethnicity other than White British or Black African/Caribbean; being single, divorced, separated or widowed; diagnosis of drug and alcohol disorder; detention under a forensic section of the Mental Health Act; having no previous admission or alternatively having a longer previous admission; having a low score on the depressed mood or hallucinations and delusions items of the Health of the Nation Outcome Scales (HoNOS); and having a high score on the HoNOS relationship difficulties and occupation and activities items. Of those who were followed-up for 28 days after discharge, 53% had a new address recorded; of those who were not, only 22% did. Homelessness affects a substantial minority of psychiatric admissions in the UK. Housing outcomes are uncertain, and it is possible that more than half continue to be homeless or living in very transient situations. Demographic and diagnostic associations with homelessness were consistent with US studies; associations with HoNOS item scores and having had no admission in the preceding 2 years suggest that, in many cases, social adversity predominates over active psychopathology at the time of admission.</t>
  </si>
  <si>
    <t>Times Cited in Web of Science Core Collection: 14 Total Times Cited: 14 Cited Reference Count: 38 | RAYYAN-INCLUSION: {"Carolyn"=&gt;"Excluded"}</t>
  </si>
  <si>
    <t>10.1007/s00127-011-0414-4</t>
  </si>
  <si>
    <t>Mental disorder;Homeless persons;Hospitals;Psychiatric;Residential mobility;HEALTH-SERVICE USE;RISK-FACTORS;PAST HOMELESSNESS;SCALES HONOS;MEN;VARIABLES;LONDON;Prevalence</t>
  </si>
  <si>
    <t>rayyan-388371760</t>
  </si>
  <si>
    <t>Associations of homelessness and residential mobility with length of stay after acute psychiatric admission</t>
  </si>
  <si>
    <t>Tulloch, A. D. and Khondoker, M. R. and Fearon, P. and David, A. S.</t>
  </si>
  <si>
    <t>Kings Coll London, Inst Psychiat, London SE5 8AF, England     Maudsley Hosp &amp; Inst Psychiat, NIHR Specialist Biomed Ctr Mental Hlth, London SE5 8AZ, England     St Patricks Univ Hosp Dublin, Dublin 8, Ireland     Univ Dublin Trinity Coll, Dublin 8, Ireland</t>
  </si>
  <si>
    <t>Background: A small number of patient-level variables have replicated associations with the length of stay (LOS) of psychiatric inpatients. Although need for housing has often been identified as a cause of delayed discharge, there has been little research into the associations between LOS and homelessness and residential mobility (moving to a new home), or the magnitude of these associations compared to other exposures. Methods: Cross-sectional study of 4885 acute psychiatric admissions to a mental health NHS Trust serving four South London boroughs. Data were taken from a comprehensive repository of anonymised electronic patient records. Analysis was performed using log-linear regression. Results: Residential mobility was associated with a 99% increase in LOS and homelessness with a 45% increase. Schizophrenia, other psychosis, the longest recent admission, residential mobility, and some items on the Health of the Nation Outcome Scales (HoNOS), especially ADL impairment, were also associated with increased LOS. Informal admission, drug and alcohol or other non-psychotic diagnosis and a high HoNOS self-harm score reduced LOS. Including residential mobility in the regression model produced the same increase in the variance explained as including diagnosis; only legal status was a stronger predictor. Conclusions: Homelessness and, especially, residential mobility account for a significant part of variation in LOS despite affecting a minority of psychiatric inpatients; for these people, the effect on LOS is marked. Appropriate policy responses may include attempts to avert the loss of housing in association with admission, efforts to increase housing supply and the speed at which it is made available, and reforms of payment systems to encourage this.</t>
  </si>
  <si>
    <t>Times Cited in Web of Science Core Collection: 28 Total Times Cited: 28 Cited Reference Count: 68 | RAYYAN-INCLUSION: {"Carolyn"=&gt;"Excluded"}</t>
  </si>
  <si>
    <t>10.1186/1471-244X-12-121</t>
  </si>
  <si>
    <t>Length of stay;Hospitals psychiatric;Mental disorders;Residential mobility;Homeless persons;SEVERE MENTAL-ILLNESS;ACUTE INPATIENT CARE;LONG-STAY;HOSPITAL PAYMENT;UNITED-STATES;HEALTH;INDIVIDUALS;DISORDERS;SERVICE;SYSTEM;Length of Stay;Population Dynamics</t>
  </si>
  <si>
    <t>rayyan-388371761</t>
  </si>
  <si>
    <t>Neurocognition, psychiatric symptoms, and lifetime homelessness among veterans with a history of traumatic brain injury</t>
  </si>
  <si>
    <t>167-170</t>
  </si>
  <si>
    <t>Twamley, E. W. and Hays, C. C. and Van Patten, R. and Seewald, P. M. and Orff, H. J. and Depp, C. A. and Olsen, D. C. and Jak, A. J.</t>
  </si>
  <si>
    <t>https://www.embase.com/search/results?subaction=viewrecord&amp;id=L2001318496&amp;from=export     http://dx.doi.org/10.1016/j.psychres.2018.11.049</t>
  </si>
  <si>
    <t>E.W. Twamley, VA San Diego Healthcare System, 3350 La Jolla Village Drive (116A), San Diego, CA, United States</t>
  </si>
  <si>
    <t>We retrospectively investigated archival clinical data, including correlates of lifetime homelessness, in 503 Veterans with a history of traumatic brain injuries (86.5% mild) who completed neuropsychological evaluations and passed performance validity tests. The 471 never-homeless and 32 ever-homeless Veterans were compared on demographic factors, TBI severity, psychiatric diagnosis, subjective symptoms, and neuropsychological functioning. Homelessness history was significantly associated with unemployment, lower disability income, more severe depressive, anxiety, posttraumatic stress disorder, and postconcussive symptoms, and lower performances on two of fifteen neurocognitive tests. In a multiple logistic regression model, current unemployment and substance use disorder remained significantly associated with lifetime homelessness.</t>
  </si>
  <si>
    <t>L2001318496     2018-11-28     2018-12-06 | RAYYAN-INCLUSION: {"Carolyn"=&gt;"Excluded"}</t>
  </si>
  <si>
    <t>10.1016/j.psychres.2018.11.049</t>
  </si>
  <si>
    <t>adult;anxiety;article;clinical article;cognition;cognitive defect;controlled study;depression;disease association;disease severity;female;homelessness;human;lifespan;male;mental disease;multivariate logistic regression analysis;neuropsychological test;postconcussion syndrome;posttraumatic stress disorder;priority journal;retrospective study;symptom;traumatic brain injury;veteran;Brain;Brain Injuries</t>
  </si>
  <si>
    <t>rayyan-388371762</t>
  </si>
  <si>
    <t>THE HEALTH OF PEOPLE EXPERIENCING MULTIPLE FORMS OF SOCIAL EXCLUSION: A SYSTEMATIC REVIEW</t>
  </si>
  <si>
    <t>A20-A21</t>
  </si>
  <si>
    <t>Tweed, E. J. and Sumpter, C. and Thomson, R. and Lewer, D. and Southworth, P. and Kirolos, A. and Story, A. and Hayward, A. and Hwang, S. and Aldridge, R. and Katikireddi, S. V.</t>
  </si>
  <si>
    <t>https://www.embase.com/search/results?subaction=viewrecord&amp;id=L638508602&amp;from=export     http://dx.doi.org/10.1136/jech-2019-SSMabstracts.43</t>
  </si>
  <si>
    <t>E.J. Tweed, MRC/CSO Social and Public Health Sciences Unit, University of Glasgow, Glasgow, United Kingdom</t>
  </si>
  <si>
    <t>Background People with a history of homelessness, imprisonment, substance use, sex work, or serious mental illness experience much higher rates of ill-health and premature death than the general population. There is substantial overlap in these experiences in the population, and they may interact in important ways to influence health. However, the health outcomes associated with these experiences in combination have not previously been reviewed. We therefore aimed to synthesise existing evidence on allcause mortality; cause-specific mortality; morbidity from conditions appearing in ICD-10; self-rated health; and quality of life among people with lifetime exposure to more than one of the following: homelessness; imprisonment; substance use; sex work; or serious mental illness. Methods We searched Medline, Embase, and Psycinfo using search terms for the above exposures and outcomes, in consultation with a medical librarian. Eligible studies comprised peer-reviewed English-language articles from high-income countries published since 1998 reporting at least one relevant outcome for people with lifetime exposure to two or more exposures of interest, in comparison to people with one or no exposures. Screening was undertaken independently by two authors using Covidence, with risk of bias assessed using a modified Newcastle-Ottawa Scale. Findings were summarised using a pre-specified narrative synthesis plan. The protocol was registered with PROSPERO (CRD42018097189). Results Searches retrieved 15,948 unique citations. After full text screening of 1,583 studies, initial results from 293 studies for which data extraction has been completed are presented here. Of these, 73% were cross-sectional studies. The most common exposure combinations were imprisonment &amp; substance use (33%) and serious mental illness &amp; substance use (26%); only 11 data points (1%) reported outcomes associated with &gt;2 exposures. Infectious diseases were by far the most common outcomes studied (44%): blood-borne viruses alone accounted for 33% of all data points. The next most common outcomes were external causes, injury, and poisoning (16%) and mental disorders (14%): together with infections, these categories accounted for 73% of all data points. Conclusion Existing research on the health of people experiencing multiple forms of social exclusion is dominated by cross-sectional studies examining a relatively limited set of exposures and outcomes. The lack of data on more than two exposures in combination; self-rated health or quality of life; or non-communicable diseases (e.g. cardiovascular disease and cancer) suggests that research to date may not reflect the true burden of ill-health in these populations. Limitations include restriction to peer-reviewed studies and risk of publication bias.</t>
  </si>
  <si>
    <t>L638508602     2022-07-26 | RAYYAN-INCLUSION: {"Carolyn"=&gt;"Excluded"} | RAYYAN-EXCLUSION-REASONS: Systematic Review (studies included individually)</t>
  </si>
  <si>
    <t>10.1136/jech-2019-SSMabstracts.43</t>
  </si>
  <si>
    <t>cardiovascular disease;conference abstract;consultation;controlled study;cross-sectional study;data extraction;Embase;English (language);high income country;homelessness;human;ICD-10;imprisonment;intoxication;librarian;Medline;mental disease;morbidity;mortality;narrative;Newcastle-Ottawa scale;non communicable disease;nonhuman;outcome assessment;PsycINFO;publication bias;quality of life;risk assessment;social exclusion;substance use;synthesis;systematic review;virus</t>
  </si>
  <si>
    <t>rayyan-388371745</t>
  </si>
  <si>
    <t>Lifetime, 5-year and past-year prevalence of homelessness in Europe: a cross-national survey in eight European nations</t>
  </si>
  <si>
    <t>e033237</t>
  </si>
  <si>
    <t>Taylor, O. and Loubiere, S. and Tinland, A. and Vargas-Moniz, M. and Spinnewijn, F. and Manning, R. and Gaboardi, M. and Wolf, Jrlm and Bokszczanin, A. and Bernad, R. and Kallmen, H. and Toro, P. and Ornelas, J. and Auquier, P.</t>
  </si>
  <si>
    <t>School of Medicine - La Timone Medical Campus, EA 3279: CEReSS, Aix-Marseille Universite, Marseille, France.     School of Medicine - La Timone Medical Campus, EA 3279: CEReSS, Aix-Marseille Universite, Marseille, France sandrine.loubiere@univ-amu.fr.     Department of Clinical Research and Innovation, Support Unit for Clinical Research and Economic Evaluation, APHM, Marseille, France.     APPsyCI - Applied Psychology Research Center: Capabilities and Inclusion, Instituto Superior de Psicologia Aplicada, Lisboa, Lisboa, Portugal.     FEANTSA - European Federation of National Organisations Working with the Homeless, Brussels, Belgium.     Department of Psychology, University of Limerick, Limerick, Ireland.     Department of Developmental and Social Psychology, University of Padova School of Psychology, Padova, Veneto, Italy.     Impuls - Netherlands Center for Social Care Research, Department of Primary and Community Care, Radboud University Medical Center, Nijmegen, The Netherlands.     Institute of Psychology, Opole University, Opole, Poland.     Rais FundaciÃ³n, Madrid, Spain.     Stockholm Center for Psychiatry Research and Education, Karolinska Institute, Stockholm, Stockholm County, Sweden.     Department of Psychology, Wayne State University, Detroit, Michigan, USA.</t>
  </si>
  <si>
    <t>OBJECTIVES: To examine the lifetime, 5-year and past-year prevalence of homelessness among European citizens in eight European nations. DESIGN: A nationally representative telephone survey using trained bilingual interviewers and computer-assisted telephone interview software. SETTING: The study was conducted in France, Ireland, Italy, the Netherlands, Poland, Portugal, Spain and Sweden. PARTICIPANTS: European adult citizens, selected from opt-in panels from March to December 2017. Total desired sample size was 5600, with 700 per country. Expected response rates of approximately 30% led to initial sample sizes of 2500 per country. MAIN OUTCOME MEASURES: History of homelessness was assessed for lifetime, past 5 years and past year. Sociodemographic data were collected to assess correlates of homelessness prevalence using generalised linear models for clustered and weighted samples. RESULTS: Response rates ranged from 30.4% to 33.5% (n=5631). Homelessness prevalence was 4.96% for lifetime (95% CI 4.39% to 5.59%), 1.92% in the past 5 years (95% CI 1.57% to 2.33%) and 0.71% for the past year (95% CI 0.51% to 0.98%) and varied significantly between countries (pairwise comparison difference test, p&lt;0.0001). Time spent homeless ranged between less than a week (21%) and more than a year (18%), with high contrasts between countries (p&lt;0.0001). Male gender, age 45-54, lower secondary education, single status, unemployment and an urban environment were all independently strongly associated with lifetime homelessness (all OR &gt;1.5). CONCLUSIONS: The prevalence of homelessness among the surveyed nations is significantly higher than might be expected from point-in-time and homeless service use statistics. There was substantial variation in estimated prevalence across the eight nations. Coupled with the well-established health impacts of homelessness, medical professionals need to be aware of the increased health risks of those with experience of homelessness. These findings support policies aiming to improve health services for people exposed to homelessness.</t>
  </si>
  <si>
    <t>2044-6055     Taylor, Owen     Orcid: 0000-0003-4510-0577     Loubiere, Sandrine     Orcid: 0000-0001-6715-1223     Tinland, Aurelie     Vargas-Moniz, Maria     Spinnewijn, Freek     Manning, Rachel     Gaboardi, Marta     Wolf, Judith R L M     Bokszczanin, Ana     Bernad, Roberto     Kallmen, Hakan     Toro, Paul     Ornelas, Jose     Auquier, Pascal     HOME_EU Consortium Study Group     Members of the HOME_EU (Horizon 2020 GA/726997) Consortium Study Group     Journal Article     Research Support, Non-U.S. Gov't     England     BMJ Open. 2019 Dec 1;9(11):e033237. doi: 10.1136/bmjopen-2019-033237. | RAYYAN-INCLUSION: {"Carolyn"=&gt;"Included"} | RAYYAN-LABELS: SDOH - Housing Needs | USER-NOTES: {"Carolyn"=&gt;["Info on SDOH. "]}</t>
  </si>
  <si>
    <t>10.1136/bmjopen-2019-033237</t>
  </si>
  <si>
    <t>Adolescent;Adult;Aged;Aged, 80 and over;Europe/epidemiology;Female;Homeless Persons/*statistics &amp; numerical data;Humans;Linear Models;Male;Middle Aged;Prevalence;Risk Factors;Socioeconomic Factors;Surveys and Questionnaires;Time Factors;Young Adult;Europe;homelessness;public health</t>
  </si>
  <si>
    <t>rayyan-388371764</t>
  </si>
  <si>
    <t>Twelve-year trend in treatment seeking for buprenorphine abuse in Finland</t>
  </si>
  <si>
    <t>207-214</t>
  </si>
  <si>
    <t>Uosukainen, H. and Kauhanen, J. and Voutilainen, S. and FÃ¶hr, J. and Paasolainen, M. and Tiihonen, J. and Laitinen, K. and Onyeka, I. N. and Bell, J. S.</t>
  </si>
  <si>
    <t>https://www.scopus.com/inward/record.uri?eid=2-s2.0-84870922935&amp;doi=10.1016%2fj.drugalcdep.2012.07.002&amp;partnerID=40&amp;md5=3b6cbebb191100aeff16077228c88ade</t>
  </si>
  <si>
    <t>School of Pharmacy, Faculty of Health Sciences, University of Eastern Finland, 70211 Kuopio, Finland     Institute of Public Health and Clinical Nutrition, Faculty of Health Sciences, University of Eastern Finland, 70211 Kuopio, Finland     Helsinki Deaconess Institute, Helsinki, Finland     Department of Forensic Psychiatry, University of Eastern Finland, Niuvanniemi Hospital, 70211 Kuopio, Finland     National Institute for Health and Welfare, Helsinki, Finland     Department of Clinical Neuroscience, Karolinska Institutet, Stockholm, Sweden     Quality Use of Medicines and Pharmacy Research Centre, Sansom Institute, School of Pharmacy and Medical Sciences, University of South Australia, Adelaide, Australia     Clinical Pharmacology and Geriatric Pharmacotherapy Unit, University of Eastern Finland, 70211 Kuopio, Finland</t>
  </si>
  <si>
    <t>Background: Buprenorphine abuse is becoming increasingly common worldwide. However, large-scale long-term studies of buprenorphine abuse are lacking. The objective of this study was to examine the trend in characteristics of clients seeking treatment for buprenorphine abuse and compare them to those seeking treatment for heroin and amphetamine abuse. Methods: A 12-year descriptive study was conducted at the Helsinki Deaconess Institute (HDI), a public utility foundation responsible for providing treatment for substance abuse in the greater Helsinki area. All clients seeking treatment between 31 January 1997 and 31 August 2008 received a structured clinical interview concerning demographic characteristics and abuse patterns. Characteristics of clients who reported that their primary drug of abuse was buprenorphine (n= 780) were compared to those whose primary drug of abuse was either heroin (n= 598) or amphetamine (n= 1249). Results: The annual proportion of buprenorphine clients increased from 3.0% in 1998 to 38.4% in 2008. Daily abuse (73.8%) and intravenous administration (80.6%) were common among buprenorphine clients. Concurrent abuse of prescription medications (p&lt; 0.001), stimulants (p= 0.001) and alcohol (p&lt; 0.001) increased from 1997 to 2008. Treatment seeking for heroin abuse declined to approximately 1% of clients annually after 2002. Buprenorphine clients were more likely to be daily users of their primary drug (p&lt; 0.001), abuse prescription medications (p&lt; 0.001) and administer drugs intravenously (p= 0.001 from 1997 to 2001) compared to heroin and amphetamine clients. Conclusions: Our results highlight the increasing abuse of buprenorphine in Finland. Buprenorphine clients had risky abuse patterns in terms of daily use and intravenous administration. Concurrent substance abuse increased during the study period. Â© 2012 Elsevier Ireland Ltd.</t>
  </si>
  <si>
    <t>Cited By :25     Export Date: 18 November 2022     CODEN: DADED     Correspondence Address: Uosukainen, H.; University of Eastern Finland, Kuopio campus, P.O. Box 1627, FI-70211 Kuopio, Finland; email: hanna.uosukainen@uef.fi | RAYYAN-INCLUSION: {"Carolyn"=&gt;"Excluded"}</t>
  </si>
  <si>
    <t>10.1016/j.drugalcdep.2012.07.002</t>
  </si>
  <si>
    <t>Amphetamine;Buprenorphine;Epidemiologic methods;Heroin;Substance abuse;Treatment seeking;alcohol;cannabis;central stimulant agent;adult;age;alcohol abuse;amphetamine abuse;article;cannabis addiction;controlled study;descriptive research;drug abuse;drug use;ethnic group;female;Finland;Finnish;help seeking behavior;heroin dependence;high risk patient;homelessness;human;intravenous administration;major clinical study;male;narcotic dependence;onset age;prescription;priority journal;self report;sex;structured interview;trend study;Humans;Opiate Substitution Treatment;Opioid-Related Disorders;Questionnaires;Treatment Outcome;Young Adult</t>
  </si>
  <si>
    <t>rayyan-388371765</t>
  </si>
  <si>
    <t>A pilot Quality Improvement (QI) initiative to Improve the Discharge planning process for patients with complex care needs at Temple Street Children's Hospital (TSCUH), Dublin</t>
  </si>
  <si>
    <t>A242</t>
  </si>
  <si>
    <t>Vaish, S. and Power, G. and Fagan, C. and Fitzgerald, E. and Ryan, S.</t>
  </si>
  <si>
    <t>https://www.embase.com/search/results?subaction=viewrecord&amp;id=L628681300&amp;from=export     http://dx.doi.org/10.1136/archdischild-2019-epa.564</t>
  </si>
  <si>
    <t>S. Vaish, TSCUH, Dublin, Ireland</t>
  </si>
  <si>
    <t>Background: Improvements in medical care have resulted in increasing numbers of children with complex care needs. These patients have substantial care needs resulting in functional limitations that may require tailored technological assistance (Cohen et al. 2011). These increased medical needs can result in prolonged hospital stay with a significant impact on the lives of the patient and their family. Discharge planning is an important aspect of patient care and can be challenging to organize for these patients. Currently there is a lot of disparity in the co-ordination of discharge or transfer process for these patients throughout our hospital. The has had a negative impact, some of which include, a delay in recognizing these patients and their needs, poor communication between health care professions, duplication of work and poor patient experience. Aims: A pilot QI initiative to improve the discharge planning process for long stay children with complex care needs by decreasing the time to initiate the discharge planning from more than 100 days to less than 60 days of in-patient stay on a ward at Temple Street Children's University Hospital, Dublin. Methods: Baseline data was collected and analysed to establish the median number of days before discharge planning was initiated for five children with complex care needs who were long-stay in-patients (i.e. for more than 30 days) on a particular ward at TSCUH. A patient-centred approach to improving inpatient discharge planning process for long-stay patients with complex care needs was created. A number of plan, do, study and act (PDSA) cycles were conducted in developing a baseline data collection method and a criteria based referral pathway to allow for initiation of a standardised discharge process for these patients. Early recognition of these patients assessed the impact on initiating the discharge planning process for patients admitted to one of the wards at TSCUH. Results/Findings Data collection and collation is on-going and should be complete by March 2019.</t>
  </si>
  <si>
    <t>L628681300     2019-08-01 | RAYYAN-INCLUSION: {"Carolyn"=&gt;"Excluded"} | RAYYAN-EXCLUSION-REASONS: wrong population</t>
  </si>
  <si>
    <t>10.1136/archdischild-2019-epa.564</t>
  </si>
  <si>
    <t>child;chronic patient;clinical article;clinical assessment;conference abstract;controlled study;coordination;female;homeless youth;hospital discharge;hospital patient;human;male;occupation;patient referral;total quality management;university hospital;Patient Discharge</t>
  </si>
  <si>
    <t>rayyan-388371766</t>
  </si>
  <si>
    <t>Socioeconomic marginalization and opioid-related overdose: A systematic review</t>
  </si>
  <si>
    <t>van Draanen, J. and Tsang, C. and Mitra, S. and Karamouzian, M. and Richardson, L.</t>
  </si>
  <si>
    <t>https://www.embase.com/search/results?subaction=viewrecord&amp;id=L2006962811&amp;from=export     http://dx.doi.org/10.1016/j.drugalcdep.2020.108127</t>
  </si>
  <si>
    <t>L. Richardson, BC Centre on Substance Use, University of British Columbia, 400-1045 Howe Street, Vancouver, BC, Canada</t>
  </si>
  <si>
    <t>Background: Socioeconomic marginalization (SEM) is an important but under-explored determinant of opioid overdose with important implications for health equity and associated public policy initiatives. This systematic review synthesizes evidence on the role of SEM in both fatal and non-fatal overdose among people who use opioids. Methods: Studies published between January 1, 2000 and March 31, 2018 were identified through searching electronic databases, citations, and by contacting experts. The titles, abstracts, citation information, and descriptor terms of citations were screened by two team members. Data were synthesized using the lumping technique. Results: A total of 37 studies met inclusion criteria and were included in the review, with 34 of 37 finding a significant association between at least one socioeconomic factor and overdose. The included studies contained variables related to eight socioeconomic factors: criminal justice system involvement, income, employment, social support, health insurance, housing/homelessness, education, and composite measures of socio-economic status. Most studies found associations in the hypothesized direction, whereby increased SEM was associated with a higher rate or increased likelihood of the overdose outcome measured. The review revealed an underdeveloped evidence base. Conclusions: Nearly all reviewed studies found a connection between a socioeconomic variable and overdose, but more research is needed with an explicit focus on SEM, using robust and nuanced measures that capture multiple dimensions of disadvantage, and collect data over time to better inform decision making around opioid overdose.</t>
  </si>
  <si>
    <t>L2006962811     2020-07-16     2020-07-20 | RAYYAN-INCLUSION: {"Carolyn"=&gt;"Excluded"} | RAYYAN-EXCLUSION-REASONS: Systematic Review (studies included individually)</t>
  </si>
  <si>
    <t>10.1016/j.drugalcdep.2020.108127</t>
  </si>
  <si>
    <t>citation analysis;criminal justice;drug overdose;economic status;educational status;employment;evidence based medicine;health insurance;homelessness;housing;human;income;opiate addiction;outcome assessment;priority journal;review;risk factor;social exclusion;social status;social support;systematic review;Analgesics, Opioid</t>
  </si>
  <si>
    <t>rayyan-388371763</t>
  </si>
  <si>
    <t>Profiling frequent attenders at an inner city emergency department</t>
  </si>
  <si>
    <t>1013-1019</t>
  </si>
  <si>
    <t>UÃ­ Bhroin, S. and Kinahan, J. and Murphy, A.</t>
  </si>
  <si>
    <t>https://www.scopus.com/inward/record.uri?eid=2-s2.0-85059898636&amp;doi=10.1007%2fs11845-019-01964-2&amp;partnerID=40&amp;md5=97f92f12564fb6400bbb7683b8f51d77</t>
  </si>
  <si>
    <t>Emergency Department, Mercy University Hospital, Cork, Ireland     HRB Clinical Research Facility-Cork (CRF-C), Mercy University Hospital, Cork, Ireland     Dublin, Ireland     Liaison Psychiatry, Mercy University Hospital, Cork, Ireland</t>
  </si>
  <si>
    <t>Background: Emergency department (ED) frequent attenders (FAs) have a higher rate of adverse outcomes compared to infrequent attenders. Aims: The primary aim was to describe the prevalence of FAs at an inner city ED. A subgroup analysis was undertaken for high and very high FAs to establish demographics and other factors which might cause them to attend frequently. Methods: A retrospective review of all patients who attended the ED at Mercy University Hospital (MUH), Cork, during 2016 was undertaken. Patients were classified as either infrequent attenders (1â€“2 attendances/year), frequent attenders (3â€“12 attendances/year), high frequent attenders (HFA, 13â€“29 attendances/year), or very high frequent attenders (VHFA, &gt; 30 attendances/year). Results: During 2016, a total of 21,920 patients presented 33,152 times. Overall, 90.2% (n = 19,761) were infrequent attenders, whilst 9.6% (n = 2115) were FAs. A further 36 patients (0.16%) were HFAs and eight patients (0.04%) were classified as VHFAs. Almost 10% of patients attended the ED three or more times, accounting for 29% of overall ED attendances. The HFA and VHFA cohorts were predominantly male (79.5%, n = 35) with an average age of 49.6Â years. They were found to have multiple medical comorbidities, complex psychosocial problems, and a mortality rate of 11.3% over a 2-year period. Conclusions: This retrospective review is the most detailed assessment of Irish FAs undertaken to date. Further studies are required to examine the Irish hospitals most at need of Case Management Strategy Programmes which we postulate could minimise the risk of adverse outcomes for these patients and improve overall ED efficiency. Â© 2019, Royal Academy of Medicine in Ireland.</t>
  </si>
  <si>
    <t>Cited By :2     Export Date: 18 November 2022     CODEN: IJMSA     Correspondence Address: UÃ­ Bhroin, S.Ireland; email: susanuibhroin@outlook.ie | RAYYAN-INCLUSION: {"Carolyn"=&gt;"Included"} | RAYYAN-LABELS: Health care - Use (ED)</t>
  </si>
  <si>
    <t>10.1007/s11845-019-01964-2</t>
  </si>
  <si>
    <t>Emergency medicine;Psychiatry;Vulnerable patients;adult;adverse outcome;aged;ambulance;anxiety disorder;Article;atrial fibrillation;chronic liver disease;city;clinical classification;community mental health;comorbidity;drug dependence;emergency care;emergency health service;epilepsy;female;frequent attender;health care personnel;heart failure;homelessness;human;Ireland;Irish (citizen);ischemic heart disease;liaison psychiatry;lung cancer;major clinical study;male;medical history;medical staff;mental deficiency;mental disease;middle aged;miscellaneous named groups;mood disorder;mortality;mortality rate;multicenter study;patient attendance;personality disorder;prevalence;private health insurance;prostate cancer;psychosocial disorder;retrospective study;seizure;social psychology;substance abuse;substance use;university hospital;virus hepatitis;hospital emergency service;psychology;vulnerable population;Emergency Service, Hospital;Humans;Retrospective Studies;Vulnerable Populations;Emergencies</t>
  </si>
  <si>
    <t>rayyan-388371767</t>
  </si>
  <si>
    <t>"A costly turn on": patterns of use and perceived consequences of mephedrone based head shop products amongst Irish injectors</t>
  </si>
  <si>
    <t>0955-3959</t>
  </si>
  <si>
    <t>188-97</t>
  </si>
  <si>
    <t>Van Hout, M. C. and Bingham, T.</t>
  </si>
  <si>
    <t>School of Health Sciences, Waterford Institute of Technology, Waterford, Ireland. mcvanhout@wit.ie</t>
  </si>
  <si>
    <t>BACKGROUND: Mephedrone injecting has recently been reported in Romania, Slovenia, Guernsey and Ireland. The research reported here aimed to describe the experiences of a group of Irish injecting drug users, who were injecting mephedrone based headshop products prior to the introduction of legislative controls in Ireland, with particular focus on pre- and post-legislative use, effects of injecting mephedrone, settings and contexts for injecting, polydrug use and serial drug injecting, risk perceptions and harm reduction practises. METHODS: Following a predevelopment phase with a Privileged Access Interviewer, in-depth interviews using a phenomenological approach were conducted with eleven attendees of a low threshold harm reduction service. RESULTS: The findings describe the abuse potential of these mephedrone based headshop products when used by intravenous injection. Although participants were aware of risks and safe injecting practises, compulsive re injecting with excessive binge use over long periods of time was common. Nasal to injection route transitions, intense paranoia, violent behaviour and aggression, emergence of Parkinson type symptomatologies (in the form of spasms and 'wobbling'), and permanent numbness in lower extremities were reported. Multi and serial drug injecting with heroin was used in efforts to manage the intense rush and avoid unpleasant comedown. Participants reported limb abscesses, vein clotting, damage and recession resulting from product toxicity, crystallisation of the products when diluted and flushing practises. Seven participants were homeless, with groin and street injecting common. Following legislative changes use of mephedrone products declined due to closure of headshops, increased street prices, concerns around contamination and the emergence of new street stimulant drugs. CONCLUSION: Continued monitoring of drug displacement patterns in post legislative time frames is advised, alongside longitudinal ethnographic research to track the diffusion of mephedrone and other cathinone derivatives within injecting networks. Further investigation of the adverse health consequences of these drugs on injection is warranted.</t>
  </si>
  <si>
    <t>1873-4758     Van Hout, Marie Claire     Bingham, Tim     Journal Article     Research Support, Non-U.S. Gov't     Netherlands     Int J Drug Policy. 2012 May;23(3):188-97. doi: 10.1016/j.drugpo.2012.01.008. Epub 2012 Feb 17. | RAYYAN-INCLUSION: {"Carolyn"=&gt;"Included"} | RAYYAN-LABELS: Psychiatric health condition - Substance misuse | USER-NOTES: {"Carolyn"=&gt;["include."]}</t>
  </si>
  <si>
    <t>10.1016/j.drugpo.2012.01.008</t>
  </si>
  <si>
    <t>Adult;Female;Humans;Illicit Drugs/*adverse effects;Ireland;Male;Methamphetamine/adverse effects/*analogs &amp; derivatives;Risk Management;Substance Abuse, Intravenous/*complications</t>
  </si>
  <si>
    <t>rayyan-388371768</t>
  </si>
  <si>
    <t>Open drug scenes and drug-related public nuisance: A visual rapid assessment research study in Dublin, Ireland</t>
  </si>
  <si>
    <t>Journal of Ethnicity in Substance Abuse</t>
  </si>
  <si>
    <t>15332640 (ISSN)</t>
  </si>
  <si>
    <t>154-178</t>
  </si>
  <si>
    <t>https://www.scopus.com/inward/record.uri?eid=2-s2.0-84879611887&amp;doi=10.1080%2f15332640.2013.788917&amp;partnerID=40&amp;md5=2b3fa0c83e71a29c0871975bc31e9c16</t>
  </si>
  <si>
    <t>Waterford Institute of Technology, Waterford, Ireland     Irish Needle Exchange Forum, Tralee, Ireland</t>
  </si>
  <si>
    <t>The research was undertaken at a time of increasing public concerns for drug-and alcohol-related public nuisance in the city center of Dublin, Ireland. Rapid Assessment Research was conducted involving qualitative interviewing with drug service users; business, transport, community, voluntary, and statutory stakeholders (n = 61); and an environmental mapping exercise. The interplay between homelessness, loitering, an influx of drug users via city metro systems, transient open drug scenes, street drinking, drug injecting, intimidation, knife crime, and prescribed medication abuse was evident. Potential strategies to address drug and alcohol related public nuisance are advised to include the relocation of treatment services, targeted harm reduction initiatives, urban regeneration, improved community rehabilitation pathways, and heightened policing intensity. Â© 2013 Taylor &amp; Francis Group, LLC.</t>
  </si>
  <si>
    <t>Cited By :8     Export Date: 18 November 2022     CODEN: JESAC     Correspondence Address: Van Hout, M.C.; Waterford Institute of Technology, Waterford, Ireland; email: mcvanhout@wit.ie | RAYYAN-INCLUSION: {"Carolyn"=&gt;"Included"} | RAYYAN-LABELS: Psychiatric health condition - Substance misuse</t>
  </si>
  <si>
    <t>10.1080/15332640.2013.788917</t>
  </si>
  <si>
    <t>antisocial behavior;drug-related public nuisance;open drug scenes;public place injecting;article;drug abuse;health care policy;health service;homelessness;human;interview;Ireland;physical abuse;prescription;priority journal;public health problem;Adult;Alcohol-Related Disorders;Crime;Data Collection;Homeless Persons;Humans;Male;Prescription Drug Misuse;Public Opinion;Substance Abuse, Intravenous;Substance-Related Disorders;Transportation;Urban Population;Young Adult</t>
  </si>
  <si>
    <t>rayyan-388371769</t>
  </si>
  <si>
    <t>Optimising treatment in opioid dependency in primary care: results from a national key stakeholder and expert focus group in Ireland</t>
  </si>
  <si>
    <t>BMC Fam Pract</t>
  </si>
  <si>
    <t>1471-2296</t>
  </si>
  <si>
    <t>103</t>
  </si>
  <si>
    <t>Van Hout, M. C. and Crowley, D. and McBride, A. and Delargy, I.</t>
  </si>
  <si>
    <t>Public Health Institute, Liverpool John Moore's University, Liverpool, UK. m.c.vanhout@ljmu.ac.uk.     Substance Misuse Programme, Irish College of General Practitioners, Dublin, Ireland. m.c.vanhout@ljmu.ac.uk.     Substance Misuse Programme, Irish College of General Practitioners, Dublin, Ireland.</t>
  </si>
  <si>
    <t>BACKGROUND: Treatment for opioid dependence in Ireland is provided predominantly by general practitioners (GP) who have undergone additional training in opioid agonist treatment (OAT) and substance misuse. The National Methadone Treatment Programme (MTP) was introduced in 1998, and was designed to treat the opioid dependent population and to regulate the prescribing regimes at the time. The past two decades have seen the increased prescribing of methadone in primary care and changes in type of opioid abused, in particular, the increased use of over the counter (OTC) and prescription medications. Despite the scaling up of OAT in Ireland, drug related deaths however have increased and waiting lists for treatment exist in some areas outside the capital, Dublin. Two previous MTP reviews have made recommendations aimed at improving and scaling up of OAT in Ireland. This study updates these recommendations and is the first time that a group of national experts have engaged in structured research to identify barriers to OAT delivery in Ireland. The aim was to explore the views of national statutory and non-statutory stakeholders and experts on current barriers within the MTP and broader OAT delivery structures in order to inform their future design and implementation. METHODS: A single focus group with a chosen group of national key stakeholders and experts with a broad range of expertise (clinical, addiction and social inclusion management, harm reduction, homelessness, specialist GPs, academics) (nâ€‰=â€‰11) was conducted. The group included national representation from the areas of drug treatment delivery, service design, policy and practice in Ireland. RESULTS: Four themes emerged from the narrative analysis, and centred on OAT Choices and Patient Characteristics; Systemic Barriers to Optimal OAT Service Provision; GP Training and Registration in the MTP, and Solutions and Models of Good Practice: Using What You Have. CONCLUSION: The study identified a series of improvement strategies which could reduce barriers to access and the stigma associated with OAT, optimise therapeutic choices, enhance interagency care planning within the MTP, utilise the strengths of community pharmacy and nurse prescribers, and recruit and support methadone prescribing GPs in Ireland.</t>
  </si>
  <si>
    <t>1471-2296     Van Hout, Marie Claire     Orcid: 0000-0002-0018-4060     Crowley, Des     McBride, Aoife     Delargy, Ide     Journal Article     Research Support, Non-U.S. Gov't     England     BMC Fam Pract. 2018 Jun 30;19(1):103. doi: 10.1186/s12875-018-0792-8. | RAYYAN-INCLUSION: {"Carolyn"=&gt;"Included"} | RAYYAN-LABELS: Health care - Quality (Addiction)</t>
  </si>
  <si>
    <t>10.1186/s12875-018-0792-8</t>
  </si>
  <si>
    <t>Analgesics, Opioid/therapeutic use;Focus Groups;General Practitioners;Humans;Ireland;Methadone/therapeutic use;Opiate Substitution Treatment/*methods;Opioid-Related Disorders/*drug therapy;Primary Health Care/*methods;Quality Improvement;Stakeholder Participation;General practitioner (GP);Methadone treatment Programme;Opioid agonist treatment (OAT);Opioid dependence;the Public Health Institute of Liverpool John Moores University, United Kingdom.;She also holds the Clinical Audit Facilitator role at the Irish College of;General Practitioners, Ireland. DC is Assistant Director of the Substance Misuse;Programme at the Irish College of General Practitioners, Ireland. AM is the;Administrator of the Substance Misuse Programme at the Irish College of General;Practitioners, Ireland. ID is Director of the Substance Misuse Programme at the;Irish College of General Practitioners, Ireland. ETHICS APPROVAL AND CONSENT TO;PARTICIPATE: Ethical approval for the study was granted by the ICGP Ethics;Committee prior to conducting the study, and written signed consent was provided;by all participants in the focus group. COMPETING INTERESTS: The authors declare;that they have no competing interests. PUBLISHERâ€™S NOTE: Springer Nature remains;neutral with regard to jurisdictional claims in published maps and institutional;affiliations.</t>
  </si>
  <si>
    <t>rayyan-388371771</t>
  </si>
  <si>
    <t>The national programme palliative care in the Netherlands</t>
  </si>
  <si>
    <t>NP288-NP289</t>
  </si>
  <si>
    <t>Van Tol, C.</t>
  </si>
  <si>
    <t>https://www.embase.com/search/results?subaction=viewrecord&amp;id=L614041486&amp;from=export     http://dx.doi.org/10.1177/0269216316646056</t>
  </si>
  <si>
    <t>C. Van Tol, Palliative Care, ZonMw, The Hague, Netherlands</t>
  </si>
  <si>
    <t>The palliative care is well organised in the Netherlands. Still there is room for improvement, for example to smoothen the cooperation in the homecare and hospital care and to improve the quality of education about palliative care for professionals. The government formulated 13 goals in the national programme (NPPZ) in 2020 and will invest 51 million euro for the improvements (2014-2020). ZonMw (as a governmental funding agency) is asked to formulate a programme to be able to subsidise projects, organised in four themes: - awareness and culture - organisation and continuity of care - innovations and quality of care - patient involvement and support. The patient has a central role in the programme, called Palliantie. In the presentation I will explain what the purpose of the government is, which role the regional palliative care plays in this field and how we stimulate new developments and improvements in research, care and education. The organisations involved in palliative care work together in seven regional networks. In the start of this programme we talked to 125 experts about difficulties within the four themes and for different targetgroups in palliative care like children, people with dementia or homeless or psychiatric people. They gave their priorities for important improvements in the palliative care. We will ask them again in 2016 and in 2018 to actualise the priorities. Researchers, education experts and/or carers are invited every year to send in proposals to improve palliative care. In the presentation I will tell more about the differences in priorities by several targetgroups, about the four themes and goals in these themes, the role of the patients in the programme and projects and the impact of the investment we want to achieve in 2020. In a free communication session I'd like to discuss the differences between countries, which are present in the workshop, the difficulties in improvement of palliative care and possible solutions.</t>
  </si>
  <si>
    <t>L614041486     2017-01-17 | RAYYAN-INCLUSION: {"Carolyn"=&gt;"Excluded"}</t>
  </si>
  <si>
    <t>awareness;child;clinical study;dementia;education;funding;government;home care;human;investment;Netherlands;organization;palliative therapy;patient care;patient participation;scientist;Palliative Care</t>
  </si>
  <si>
    <t>rayyan-388371772</t>
  </si>
  <si>
    <t>Interventions to reduce tobacco use in people experiencing homelessness</t>
  </si>
  <si>
    <t>Cochrane Database Syst Rev</t>
  </si>
  <si>
    <t>1361-6137</t>
  </si>
  <si>
    <t>Cd013413</t>
  </si>
  <si>
    <t>Vijayaraghavan, M. and Elser, H. and Frazer, K. and Lindson, N. and Apollonio, D.</t>
  </si>
  <si>
    <t>Division of General Internal Medicine, University of California, San Francisco, San Francisco, California, USA.     Epidemiology, University of California, Berkeley, Berkeley, California, USA.     School of Nursing, Midwifery &amp; Health Systems, University College Dublin, Dublin 4, Ireland.     Nuffield Department of Primary Care Health Sciences, University of Oxford, Oxford, UK.     Clinical Pharmacy, University of California San Francisco, San Francisco, CA, USA.</t>
  </si>
  <si>
    <t>BACKGROUND: Populations experiencing homelessness have high rates of tobacco use and experience substantial barriers to cessation. Tobacco-caused conditions are among the leading causes of morbidity and mortality among people experiencing homelessness, highlighting an urgent need for interventions to reduce the burden of tobacco use in this population. OBJECTIVES: To assess whether interventions designed to improve access to tobacco cessation interventions for adults experiencing homelessness lead to increased numbers engaging in or receiving treatment, and whether interventions designed to help adults experiencing homelessness to quit tobacco lead to increased tobacco abstinence. To also assess whether tobacco cessation interventions for adults experiencing homelessness affect substance use and mental health. SEARCH METHODS: We searched the Cochrane Tobacco Addiction Group Specialized Register, MEDLINE, Embase and PsycINFO for studies using the terms: un-housed*, homeless*, housing instability, smoking cessation, tobacco use disorder, smokeless tobacco. We also searched trial registries to identify unpublished studies. Date of the most recent search: 06 January 2020. SELECTION CRITERIA: We included randomized controlled trials that recruited people experiencing homelessness who used tobacco, and investigated interventions focused on the following: 1) improving access to relevant support services; 2) increasing motivation to quit tobacco use; 3) helping people to achieve abstinence, including but not limited to behavioral support, tobacco cessation pharmacotherapies, contingency management, and text- or app-based interventions; or 4) encouraging transitions to long-term nicotine use that did not involve tobacco. Eligible comparators included no intervention, usual care (as defined by the studies), or another form of active intervention. DATA COLLECTION AND ANALYSIS: We followed standard Cochrane methods. Tobacco cessation was measured at the longest time point for each study, on an intention-to-treat basis, using the most rigorous definition available. We calculated risk ratios (RRs) and 95% confidence intervals (CIs) for smoking cessation for each study where possible. We grouped eligible studies according to the type of comparison (contingent reinforcement in addition to usual smoking cessation care; more versus less intensive smoking cessation interventions; and multi-issue support versus smoking cessation support only), and carried out meta-analyses where appropriate, using a Mantel-Haenszel random-effects model. We also extracted data on quit attempts, effects on mental and substance-use severity, and meta-analyzed these outcomes where sufficient data were available. MAIN RESULTS: We identified 10 studies involving 1634 participants who smoked combustible tobacco at enrolment. One of the studies was ongoing. Most of the trials included participants who were recruited from community-based sites such as shelters, and three included participants who were recruited from clinics. We judged three studies to be at high risk of bias in one or more domains. We identified low-certainty evidence, limited by imprecision, that contingent reinforcement (rewards for successful smoking cessation) plus usual smoking cessation care was not more effective than usual care alone in promoting abstinence (RR 0.67, 95% CI 0.16 to 2.77; 1 trial, 70 participants). We identified very low-certainty evidence, limited by risk of bias and imprecision, that more intensive behavioral smoking cessation support was more effective than brief intervention in promoting abstinence at six-month follow-up (RR 1.64, 95% CI 1.01 to 2.69; 3 trials, 657 participants; I(2) = 0%). There was low-certainty evidence, limited by bias and imprecision, that multi-issue support (cessation support that also encompassed help to deal with other challenges or addictions) was not superior to targeted smoking cessation support in promoting abstinence (RR 0.95, 95% CI 0.35 to 2.61; 2 trials, 146 participants; I(2) = 25%). More data on these types of interventions are likely to change our interpretation of these data. Single studies that examined the effects of text-messaging support, e-cigarettes, or cognitive behavioral therapy for smoking cessation provided inconclusive results. Data on secondary outcomes, including mental health and substance use severity, were too sparse to draw any meaningful conclusions on whether there were clinically-relevant differences. We did not identify any studies that explicitly assessed interventions to increase access to tobacco cessation care; we were therefore unable to assess our secondary outcome 'number of participants receiving treatment'. AUTHORS' CONCLUSIONS: There is insufficient evidence to assess the effects of any tobacco cessation interventions specifically in people experiencing homelessness. Although there was some evidence to suggest a modest benefit of more intensive behavioral smoking cessation interventions when compared to less intensive interventions, our certainty in this evidence was very low, meaning that further research could either strengthen or weaken this effect. There is insufficient evidence to assess whether the provision of tobacco cessation support and its effects on quit attempts has any effect on the mental health or other substance-use outcomes of people experiencing homelessness. Although there is no reason to believe that standard tobacco cessation treatments work any differently in people experiencing homelessness than in the general population, these findings highlight a need for high-quality studies that address additional ways to engage and support people experiencing homelessness, in the context of the daily challenges they face. These studies should have adequate power and put effort into retaining participants for long-term follow-up of at least six months. Studies should also explore interventions that increase access to cessation services, and address the social and environmental influences of tobacco use among people experiencing homelessness. Finally, studies should explore the impact of tobacco cessation on mental health and substance-use outcomes.</t>
  </si>
  <si>
    <t>1469-493x     Vijayaraghavan, Maya     Elser, Holly     Frazer, Kate     Lindson, Nicola     Apollonio, Dorie     Journal Article     Meta-Analysis     Research Support, Non-U.S. Gov't     Systematic Review     England     Cochrane Database Syst Rev. 2020 Dec 3;12(12):CD013413. doi: 10.1002/14651858.CD013413.pub2. | RAYYAN-INCLUSION: {"Carolyn"=&gt;"Excluded"} | RAYYAN-EXCLUSION-REASONS: wrong country</t>
  </si>
  <si>
    <t>10.1002/14651858.CD013413.pub2</t>
  </si>
  <si>
    <t>Adult;Bias;Carbon Monoxide/analysis;Cognitive Behavioral Therapy;Cotinine/analysis;Counseling/methods;Electronic Nicotine Delivery Systems;*Homeless Persons;Humans;Life Style;Randomized Controlled Trials as Topic;Smoking/blood/*therapy;Smoking Cessation/*methods;Text Messaging;Tobacco Use Cessation Devices</t>
  </si>
  <si>
    <t>rayyan-388371773</t>
  </si>
  <si>
    <t>Female perspectives on housing quality and household characteristics, perceptions and challenges: Evidence from Australia</t>
  </si>
  <si>
    <t>HABITAT INTERNATIONAL</t>
  </si>
  <si>
    <t>0197-3975     1873-5428 J9 - HABITAT INT</t>
  </si>
  <si>
    <t>Viljoen, C. and Lowies, B. and Lushington, K. and McGreal, S.</t>
  </si>
  <si>
    <t>Univ South Australia, Univ South Australia Business, 37-44 North Terrace, Adelaide, SA 5000, Australia     Univ South Australia, Univ South Australia Justice &amp; Soc, St Bernards Rd, Magill 5072, Australia     Univ Pretoria, Fac Econ &amp; Management Sci, Dept Financial Management, Lynnwood Rd, ZA-0002 Pretoria, South Africa     Univ Ulster, Built Environm Res Inst, Jordanstown Campus,Shore Rd, Newtownabbey BT37 0QB, Antrim, North Ireland</t>
  </si>
  <si>
    <t>In many societies, perceptions regarding housing and ownership rights is that it is mostly consigned to males rather than females. Housing is gendered around physical aspects, as a financial asset, and even in housing data to be a male preserve - excluding females and their perceptions. This important paper addresses this limitation in the literature by examining the views and perceptions of female participants in the Australian Housing Conditions dataset. More specifically this paper examines the significance of household structure, housing quality and characteristics of Australian woman and how it affects their financial strain. As a further dimension this paper also examines differences in women's housing experience by age as older Australian women (above 65 years) have a higher likelihood to revert to substandard housing conditions and homelessness than younger Australian women (under 65 years). Logistic regression analysis shows a higher tendency towards financial strain in women under 65 years, those with either poor physical or mental health and those who were single or lone parents. These finding propose that women under 65 are at greater risk to experience household financial strain and poorer housing security. The paper argues that these results present challenges for Australian housing policy through increasing housing affordability. The analysis suggests that an increase in the availability of affordable housing will ease the financial strain and improve the mental health of Australian women. Moreover, an increase in the flexibility of housing arrangements may prove to be beneficial in providing additional housing solutions.</t>
  </si>
  <si>
    <t>Times Cited in Web of Science Core Collection: 3 Total Times Cited: 3 Cited Reference Count: 60 | RAYYAN-INCLUSION: {"Carolyn"=&gt;"Excluded"}</t>
  </si>
  <si>
    <t>10.1016/j.habitatint.2020.102276</t>
  </si>
  <si>
    <t>Housing conditions;Gender inequality;Females;Financial strain;Ageing;Housing policy;Australia;HEADED HOUSEHOLDS;HEALTH;WOMEN;CHILDREN;GENDER</t>
  </si>
  <si>
    <t>rayyan-388371774</t>
  </si>
  <si>
    <t>Homelessness, HIV testing, and the reach of public health efforts for people who inject drugs, San Francisco, California</t>
  </si>
  <si>
    <t>Vincent, W. and Lin, J. and Veloso, D. and Miller, D. and McFarland, W.</t>
  </si>
  <si>
    <t>https://www.embase.com/search/results?subaction=viewrecord&amp;id=L2011040008&amp;from=export     http://dx.doi.org/10.1016/j.drugalcdep.2021.108560</t>
  </si>
  <si>
    <t>W. Vincent, Department of Psychology, Weiss Hall, 1701 N. 13th Street, Philadelphia, PA, United States</t>
  </si>
  <si>
    <t>Background: There is a dearth of literature that explicitly examines associations between housing and HIV testing among people who inject drugs (PWID). Thus, the present study investigated the links between housing status and HIV testing for PWID. Methods: Respondent-driven sampling recruited 382 HIV-negative PWID, who completed structured interviews in San Francisco. Logistic regression determined whether housing statuses in the past 12 months ([1] owned/rented, [2] single-room occupancy hotels [SROs], [3] living with friends/family/partners, [4] shelters, [5] outdoors) were associated with getting HIV tested in the past 12 months while adjusting for sociodemographics and receptive sharing of injection paraphernalia in the past 12 months. Results: PWID who lived in SROs had greater odds of being tested for HIV than PWID who did not live in SROs (aOR = 1.95, CI.95: 1.06â€“3.60) while adjusting for covariates. Although bivariable analyses indicated that receptively sharing syringes was more common for PWID who lived with others (Ï‡2[3] = 7.94, p = 0.047) or lived outdoors (Ï‡2[3] = 9.50, p = 0.023) than those who did not, respectively, PWID who lived with others (aOR = 1.72, CI.95 = 0.95â€“3.14) or lived outdoors (aOR = 1.37, CI.95 = 0.74â€“2.53) did not show greater odds of HIV testing in multivariable analyses. Conclusions: PWID who lived in SROs had greater odds of HIV testing than PWID who did not live in SROs. Although PWID who lived with others or outdoors showed greater HIV risk, they did not show greater odds of HIV testing. Public health efforts may be reaching PWID in SROs, but more work is needed to reach PWID who live with other people or outdoors.</t>
  </si>
  <si>
    <t>L2011040008     2021-02-24     2021-07-13 | RAYYAN-INCLUSION: {"Carolyn"=&gt;"Excluded"}</t>
  </si>
  <si>
    <t>10.1016/j.drugalcdep.2021.108560</t>
  </si>
  <si>
    <t>HIV test;adult;article;California;confidence interval;controlled study;cross-sectional study;demography;domestic partner;family;female;friend;harm reduction;homelessness;housing;human;Human immunodeficiency virus infection;injection drug user;logistic regression analysis;male;multivariate analysis;needle sharing;odds ratio;public health;structured interview;San Francisco</t>
  </si>
  <si>
    <t>rayyan-388371775</t>
  </si>
  <si>
    <t>What do previously homeless people in London, UK, think about advance care planning (ACP) and end of life care (EOLC)? A qualitative investigation</t>
  </si>
  <si>
    <t>NP224</t>
  </si>
  <si>
    <t>Vivat, B. and Kennedy, P. and Daley, J. and Hewett, N. and Low, J. and Stone, P. and Riley, J. and Shulman, C.</t>
  </si>
  <si>
    <t>https://www.embase.com/search/results?subaction=viewrecord&amp;id=L614041825&amp;from=export     http://dx.doi.org/10.1177/0269216316646056</t>
  </si>
  <si>
    <t>B. Vivat, Marie Curie Palliative Care Research Department, University College London, London, United Kingdom</t>
  </si>
  <si>
    <t>Background: The mean age of death of homeless people in the UK is 47, and many die with complex unaddressed needs, frequently complicated by substance misuse. However, little research has explored the thoughts or personal experiences of homeless people regarding end of life care (EOLC) or advance care planning (ACP). Methods: As the first stage of a wider study, we conducted semi-structured interviews and focus groups with people with past experience of homelessness, exploring their own thoughts and experiences, their perceptions of the experiences of other homeless people, and the implications for care and support of currently homeless people, particularly those with substance misuse issues, who consequently risk death related to liver disease. Results: We interviewed eight people with personal experience of homelessness, all currently working with homeless people in London. Five then took part in a focus group. While recognising the potential value of ACP, most participants, similarly to the general population, did not wish to think about it while the need was perceived as still hypothetical. Instead, they preferred to focus on hope and keeping optimistic that people with liver disease, even when seriously ill, would recover and not die. Their main concern was that professional caregivers, rather than offering ACP to specific individuals, should persevere with providing ongoing compassionate care to all homeless people. They suggested this would enable the development of trust over time, which they saw as a prerequisite for initiating any discussion of EOLC or ACP. Conclusions: Homeless people may be considered more vulnerable and more in need of ACP than the wider population. However, our previously homeless interviewees thought that homeless people primarily need compassionate care and support, not ACP discussions, unless the end of life is extremely pressing. Ongoing caring relationships may build trust and so facilitate broaching EOL issues with homeless people.</t>
  </si>
  <si>
    <t>L614041825     2017-01-17 | RAYYAN-INCLUSION: {"Carolyn"=&gt;"Excluded"}</t>
  </si>
  <si>
    <t>advance care planning;caregiver;death;England;homeless person;homelessness;human;information processing;liver disease;perception;personal experience;population;semi structured interview;thinking;trust;Terminal Care;Advance Care Planning</t>
  </si>
  <si>
    <t>rayyan-388371776</t>
  </si>
  <si>
    <t>Association between non-fatal opioid overdose and encounters with healthcare and criminal justice systems: Identifying opportunities for intervention</t>
  </si>
  <si>
    <t>215-220</t>
  </si>
  <si>
    <t>Wagner, K. D. and Liu, L. and Davidson, P. J. and Cuevas-Mota, J. and Armenta, R. F. and Garfein, R. S.</t>
  </si>
  <si>
    <t>https://www.embase.com/search/results?subaction=viewrecord&amp;id=L604849040&amp;from=export     http://dx.doi.org/10.1016/j.drugalcdep.2015.05.026</t>
  </si>
  <si>
    <t>K.D. Wagner, School of Community Health Sciences, University of Nevada, Reno, 1664 N. Virginia St. MC 0274, Reno, NV, United States</t>
  </si>
  <si>
    <t>Background: Accidental overdose, driven largely by opioids, is a leading cause of death among people who inject drugs (PWIDs). We conducted secondary analysis of data from a cohort of PWIDs to identify venues where high-risk PWID could be targeted by overdose education/naloxone distribution (OEND) programs. Methods: 573 PWIDs completed a quantitative survey between June, 2012 and January, 2014, which was analyzed using multivariable logistic regression. The dependent variable was a dichotomous indicator of experiencing a heroin/opioid-related overdose in the past six months. Independent variables included: demographics, drug use behavior, and encounters with two venues - the health care and criminal justice systems - that could serve as potential venues for OEND programs. Results: Almost half (41.5%) reported ever experiencing a heroin/opioid overdose, and 45 (7.9%) reported experiencing at least one heroin/opioid overdose in the past six months. In the final multivariable model, receiving care in a hospital in the past six months (Adjusted Odds Ratio [AdjOR] 4.08, 95% Confidence Interval [C.I.] 2.07, 8.04, p&lt;. 0.001) and being arrested for drug possession in the past six months (AdjOR 5.17, 95% C.I. 2.37, 11.24, p&lt;. 0.001) were associated with experiencing an opioid overdose in the past six months. Conclusions: Identifying venues outside of those that traditionally target services to PWIDs (i.e., syringe exchange programs) will be critical to implementing OEND interventions at a scale sufficient to address the growing epidemic of heroin/opioid related deaths. Clinical settings, such as hospitals, and drug-related encounters with law enforcement officers are promising venues for the expansion of OEND programs.</t>
  </si>
  <si>
    <t>L604849040     2015-06-19     2015-08-12 | RAYYAN-INCLUSION: {"Carolyn"=&gt;"Excluded"}</t>
  </si>
  <si>
    <t>10.1016/j.drugalcdep.2015.05.026</t>
  </si>
  <si>
    <t>buprenorphine plus naloxone;diamorphine;methamphetamine;naloxone;opiate;adult;age distribution;alcohol consumption;article;behavior;cohort analysis;comparative study;controlled study;criminal justice;demography;drug overdose;drug use;drug use behavior;emergency ward;female;health care access;health care delivery;health care planning;health care system;health program;high risk population;homelessness;human;law enforcement;major clinical study;male;medical history;nonfatal opioid overdose;outpatient department;overdose education naloxone distribution program;patient identification;injection drug user;priority journal;suboxone;Analgesics, Opioid</t>
  </si>
  <si>
    <t>rayyan-388371777</t>
  </si>
  <si>
    <t>Emergency homeless shelter use in the Dublin region 2012-2016: Utilizing a cluster analysis of administrative data</t>
  </si>
  <si>
    <t>CITIES</t>
  </si>
  <si>
    <t>0264-2751     1873-6084 J9 - CITIES</t>
  </si>
  <si>
    <t>143-152</t>
  </si>
  <si>
    <t>Waldron, R. and O'Donoghue-Hynes, B. and Redmond, D.</t>
  </si>
  <si>
    <t>Queens Univ Belfast, Sch Nat &amp; Built Environm, David Keir Bldg,Stranmillis Rd, Belfast BT9 5AG, Antrim, North Ireland     Local Govt Management Agcy, Dublin, Ireland     Univ Coll Dublin, Sch Architecture Planning &amp; Environm Policy, Dublin, Ireland</t>
  </si>
  <si>
    <t>Arising out of a decade of economic recession and austerity, Ireland is currently in the grip of a severe housing crisis marked by weak housing supply, rapidly rising house prices and rents and a dramatic increase in homelessness that is placing severe pressure on the State's emergency accommodation system. This article utilises data from a national homelessness services database (PASS system), which captures live information on service user interactions for all state funded NGO and local authority homeless services, to examine the patterns of emergency accommodation use by the homeless population in Dublin City. The paper applies a k-means cluster analysis to determine different subgroups of Dublin's homeless population (n = 12,734) and analyses their rate of movement through homeless services between the years 2012 and 2016. A temporary cluster (78%) experienced a small number of homeless episodes for relatively short periods of time, while an episodic cluster (10%) experienced multiple homeless episodes also for a short period of time. The chronic cluster (12%) experienced a small number of homeless episodes but with long stays in emergency shelter. Results for Ireland show patterns similar to those reported in the US, Canada and Denmark, where a small number of chronic users of homeless accommodation account for a disproportionately large share of resources (i.e. 50% of total bed nights). The findings have implications for the operation of emergency homeless accommodation in Ireland and, in particular, the targeting of interventions and the re-directing of resources away from emergency accommodation responses towards a more effective emergency accommodation system for all stakeholders.</t>
  </si>
  <si>
    <t>Times Cited in Web of Science Core Collection: 9 Total Times Cited: 9 Cited Reference Count: 42 | RAYYAN-INCLUSION: {"Carolyn"=&gt;"Excluded"} | RAYYAN-LABELS: SDOH - Housing Needs | RAYYAN-EXCLUSION-REASONS: wrong topic (emergency shelter use)</t>
  </si>
  <si>
    <t>10.1016/j.cities.2019.06.008</t>
  </si>
  <si>
    <t>Homelessness;Cluster analysis;Homeless typology;Emergency accommodation;Ireland;MENTAL-HEALTH;TYPOLOGY;PATTERNS;Emergencies</t>
  </si>
  <si>
    <t>rayyan-388371778</t>
  </si>
  <si>
    <t>Sleep disordered breathing and Spina Bifida - Experience in a tertiary referral paediatric centre</t>
  </si>
  <si>
    <t>A147</t>
  </si>
  <si>
    <t>Walsh, A. and Mernagh, A. and Caird, J. and Crimmins, D. and Ringholz, F. and Williamson, M. and Healy, F.</t>
  </si>
  <si>
    <t>https://www.embase.com/search/results?subaction=viewrecord&amp;id=L628695476&amp;from=export     http://dx.doi.org/10.1136/archdischild-2019-epa.339</t>
  </si>
  <si>
    <t>A. Walsh, Temple Street Children's University Hospital, Dublin, Ireland</t>
  </si>
  <si>
    <t>Introduction: There is a paucity of knowledge regarding Sleep Disordered Breathing (SDB) in paediatric patients with Spina Bifida/Myelomeningocoele (SB/MMC). Undiagnosed, untreated SDB has detrimental effects on growth, development (1) and cognition (2) which is especially important to recognise in those with other co-morbidities as is the case in SB/MMC. Aim: There are currently 317 patients aged 0-16 years attending the Spina Bifida service at Temple Street Children's University (TSCUH). Fourteen of 317 patients (4.4%) currently require Non-Invasive Ventilation (NIV) therapy for SDB under the care of the Respiratory Team. We hypothesize that a subpopulation of the SB/MMC patients are at risk of undiagnosed SDB. We aimed to initially review the demographics of the sub-group of SB/MMC patients currently requiring NIV by assessing for potential predictors of SDB. Method We used up to date medical records of the patients under our care to look for potential predictors for SDB, in particular hydrocephalus with VP shunt, Chiari II malformation and intellectual disability (ID). We then compared our data to what is known about the general SB/MMC population. Results: 100% of SB patients with SDB requiring NIV had hydrocephalus with VP shunt compared to 80% in general SB/MMC patients. 92% also had Chiari II malformation. 50% had a moderate to severe ID in contrast to 25-25% of the general SB/MMC population. Conclusion: A higher proportion of SB/MMC patients known to have SDB have hydrocephalus and ID compared to the SB/MMC population mean. At present there is no standardised screen for SDB in our SB/MMC patients. The results of this review have prompted a clinical audit of all of SB/MMC patients at TSCUH to identify those at higher risk of SDB and ultimately determine the prevalence of SDB in this population.</t>
  </si>
  <si>
    <t>L628695476     2019-08-01 | RAYYAN-INCLUSION: {"Carolyn"=&gt;"Excluded"} | RAYYAN-EXCLUSION-REASONS: wrong population</t>
  </si>
  <si>
    <t>10.1136/archdischild-2019-epa.339</t>
  </si>
  <si>
    <t>adolescent;Arnold Chiari malformation;child;clinical audit;conference abstract;controlled study;diagnosis;female;homeless youth;human;hydrocephalus;intellectual impairment;major clinical study;male;medical record;meningomyelocele;noninvasive ventilation;patient referral;pediatric hospital;prevalence;respiratory system;sleep disordered breathing;Sleep Disorders;Sleep Apnea Syndromes;Referral and Consultation;Spinal Dysraphism;Respiration;Sleep</t>
  </si>
  <si>
    <t>rayyan-388371779</t>
  </si>
  <si>
    <t>Promoting HIV and sexual safety behaviour in people with severe mental illness: A systematic review of behavioural interventions</t>
  </si>
  <si>
    <t>INTERNATIONAL JOURNAL OF MENTAL HEALTH NURSING</t>
  </si>
  <si>
    <t>1445-8330     1447-0349 J9 - INT J MENT HEALTH NU</t>
  </si>
  <si>
    <t>344-354</t>
  </si>
  <si>
    <t>Walsh, C. and McCann, E. and Gilbody, S. and Hughes, E.</t>
  </si>
  <si>
    <t>Hull &amp; East Yorkshire Hosp NHS Trust, York, N Yorkshire, England     Univ York, York YO10 5DD, N Yorkshire, England     Hull York Med Sch, York, N Yorkshire, England     Univ Dublin, Trinity Coll, Sch Nursing &amp; Midwifery, Dublin, Ireland</t>
  </si>
  <si>
    <t>People diagnosed with severe mental illness (SMI) are at greater risk of HIV than the general population. However, little attention has been given to how best to reduce sexual risk taking in this group. The aim of the review was to evaluate the effectiveness of behavioural interventions to promote sexual safety behaviour in people diagnosed with SMI. A comprehensive search of relevant databases was undertaken, and studies were included if they were randomized, controlled trials; behavioural intervention related to sexual behaviour; included adults diagnosed with SMI; and if a behavioural outcome was reported. The Cochrane Assessment of Bias Tool was used. Of the initial 515 papers identified, 11 trials were included for quality assessment and data extraction. The studies were heterogeneous in content and dose of intervention, as well as outcome measure and follow-up periods, and all had some risk of bias. Four of the studies demonstrated significant improvement in safer sexual behaviour at follow up, but this effect diminished over time. The effect sizes were extremely variable. There is emerging evidence to suggest that a behavioural intervention has the potential to reduce sexual risks in people diagnosed with SMI. However, further high-quality research is needed in this area.</t>
  </si>
  <si>
    <t>Times Cited in Web of Science Core Collection: 18 Total Times Cited: 18 Cited Reference Count: 32 | RAYYAN-INCLUSION: {"Carolyn"=&gt;"Excluded"} | RAYYAN-EXCLUSION-REASONS: Systematic Review (studies included individually)</t>
  </si>
  <si>
    <t>10.1111/inm.12065</t>
  </si>
  <si>
    <t>health promotion;HIV;intervention;review;schizophrenia;RANDOMIZED CONTROLLED-TRIAL;RISK BEHAVIOR;PREVENTION INTERVENTION;SUBSTANCE-ABUSE;HOMELESS MEN;REDUCTION;ADULTS;ILL;PSYCHOSIS;HEALTH;Mentally Ill Persons</t>
  </si>
  <si>
    <t>rayyan-388371780</t>
  </si>
  <si>
    <t>Psychiatric deinstitutionalisation in ireland 1960â€“2013</t>
  </si>
  <si>
    <t>07909667 (ISSN)</t>
  </si>
  <si>
    <t>347-352</t>
  </si>
  <si>
    <t>Walsh, D.</t>
  </si>
  <si>
    <t>https://www.scopus.com/inward/record.uri?eid=2-s2.0-84949321503&amp;doi=10.1017%2fipm.2015.20&amp;partnerID=40&amp;md5=269e7f28c88b0d7f5c512bb6136253cb</t>
  </si>
  <si>
    <t>Consultant Psychiatrist, Formerly Inspector of Mental Hospitals, Ireland</t>
  </si>
  <si>
    <t>Objective. This paper reviews the decline in numbers in inpatient psychiatric care in Ireland over the past half century. Method. The relevant policy publications advocating de-institutilisation have been examined. Change has been monitored through successive census reports of the Medico-social Research Board and the Health Research Board. Findings. Ireland has moved from having the highest hospitalisation rate of any western country to a position of equality with other comparable countries in the quantum of inpatient care provided. In the public sector virtually no patients remain in 19th century mental hospitals with acute care being provided in general hospital units. Numbers have also decreased in the private sector but to a lesser degree and acute private care is still delivered in stand-alone psychiatric hospitals. Â© College of Psychiatrists of Ireland 2015.</t>
  </si>
  <si>
    <t>Cited By :2     Export Date: 18 November 2022     CODEN: IPMEE     Correspondence Address: Walsh, D.; RussboroughIreland; email: blaisewalsh@eircom.net | RAYYAN-INCLUSION: {"Carolyn"=&gt;"Excluded"}</t>
  </si>
  <si>
    <t>10.1017/ipm.2015.20</t>
  </si>
  <si>
    <t>1963â€“2013;Ireland;Psychiatry deinstitutilisation;Article;community care;health care access;health care availability;health care cost;health care policy;health care quality;health insurance;homelessness;hospital admission;hospital care;hospitalization;human;mental disease;mental health care;mental health service;mental hospital;patient care;prisoner</t>
  </si>
  <si>
    <t>rayyan-388371781</t>
  </si>
  <si>
    <t>Life-Course Marginalities of Positive Health and Aging: A Participatory Approach Integrating the Lived Experiences of Older Irish Travelers and Older Homeless Adults in Multistakeholder Research Processes</t>
  </si>
  <si>
    <t>Qualitative Health Research</t>
  </si>
  <si>
    <t>10497323 (ISSN)</t>
  </si>
  <si>
    <t>1139-1152</t>
  </si>
  <si>
    <t>Walsh, K. and Carroll, B. and MacFarlane, A. and Oâ€™Donovan, D. and Cush, P.</t>
  </si>
  <si>
    <t>https://www.scopus.com/inward/record.uri?eid=2-s2.0-85130604510&amp;doi=10.1177%2f10497323221100346&amp;partnerID=40&amp;md5=d12ea2f21a50792fa956fd8992929464</t>
  </si>
  <si>
    <t>Irish Centre for Social Gerontology, Institute for Lifecourse and Society, National University of Ireland Galway, Galway, Ireland     School of Medicine, and Health Research Institute, Faculty of Education Health Sciences, University of Limerick, Limerick, Ireland     School of Medicine, Dentistry and Biomedical Sciences, Queens University, Belfast, Antrim, United Kingdom</t>
  </si>
  <si>
    <t>There is increased emphasis on adopting positive health and aging policy goals for heterogeneous older populations, and recognition of the role that participatory research approaches can play in supporting their implementation. However, questions remain about how to represent the marginalized experiences of some older populations within such processes. With a focus on older Irish ethnic Travelers and older homeless adults as two vulnerable populations in Ireland, this article presents and critically discusses a participatory approach developed to integrate marginalized older adult perspectives on positive health and aging in a multistakeholder research and development process. The qualitative methodology is first detailed, incorporating methods that harness collaboratively derived views and individual narratives (e.g., focus groups; consultation forums; in-depth interviews). Critical reflections on research implementation and specific considerations relevant to these populations are presented (e.g., trust building; one-to-one facilitation), with lessons then drawn for the design of multistakeholder participatory approaches with marginalized older populations. Â© The Author(s) 2022.</t>
  </si>
  <si>
    <t>Export Date: 18 November 2022     CODEN: QHREE     Correspondence Address: Walsh, K.; Irish Centre for Social Gerontology, Ireland; email: Kieran.walsh@nuigalway.ie | RAYYAN-INCLUSION: {"Carolyn"=&gt;"Excluded"} | RAYYAN-LABELS: Ageing | RAYYAN-EXCLUSION-REASONS: wrong topic (research methods)</t>
  </si>
  <si>
    <t>10.1177/10497323221100346</t>
  </si>
  <si>
    <t>life-course experiences;marginalized groups;older adults;participatory research;positive health and ageing;adult;aged;aging;article;consultation;facilitation;human;interview;Ireland;lifespan;narrative;personal experience;travel;trust;vulnerable population;homeless person;information processing;procedures;Community-Based Participatory Research;Focus Groups;Homeless Persons;Humans;Vulnerable Populations;Travel</t>
  </si>
  <si>
    <t>rayyan-388371782</t>
  </si>
  <si>
    <t>POSITIVE HEALTH AND AGING FOR OLDER IRISH TRAVELLERS AND OLDER PEOPLE WHO HAVE EXPERIENCED HOMELESSNESS: LIFE-COURSE MEANINGS AND DETERMINANTS</t>
  </si>
  <si>
    <t>AGE AND AGEING</t>
  </si>
  <si>
    <t>0002-0729     1468-2834 J9 - AGE AGEING</t>
  </si>
  <si>
    <t>Walsh, K. and Carroll, C. and Scharf, T. and O'Donovan, D.</t>
  </si>
  <si>
    <t>Natl Univ Ireland Galway, Irish Ctr Social Gerontol, Galway, Ireland     Newcastle Univ, Newcastle Upon Tyne, Tyne &amp; Wear, England     Queens Univ, Belfast, Antrim, North Ireland</t>
  </si>
  <si>
    <t>Times Cited in Web of Science Core Collection: 0 Total Times Cited: 0 Cited Reference Count: 0 | RAYYAN-INCLUSION: {"Carolyn"=&gt;"Excluded"} | RAYYAN-EXCLUSION-REASONS: Duplicate</t>
  </si>
  <si>
    <t>10.1093/ageing/afab216.257</t>
  </si>
  <si>
    <t>Travel</t>
  </si>
  <si>
    <t>rayyan-388371783</t>
  </si>
  <si>
    <t>Developing an Embedded Nursing Service within a Homeless Shelter: Client's Perspectives</t>
  </si>
  <si>
    <t>Warren, D. and Gilmore, J. P. and Wright, C.</t>
  </si>
  <si>
    <t>School of Nursing, Midwifery and Social Work, Canterbury Christ Church University, Canterbury CT1 1QU, UK.     School of Nursing, Midwifery and Health Systems, University College Dublin, D04 V1W8 Dublin, Ireland.</t>
  </si>
  <si>
    <t>This phenomenological case study of a newly developed nursing service, embedded within a homeless shelter in the South East of England, uses semi-structured to elicit experiences and perceptions of clients within the service. Participants (n = 6) were interviewed using a semi-structured approach and identified three broad themes: impact of previous healthcare experiences, benefits of embedding healthcare within the shelter, and future service development. The study illuminates the diversity and complexity of healthcare needs of homeless people, as well as offers a unique insight into the service user's perception of the service.</t>
  </si>
  <si>
    <t>1660-4601     Warren, Denise     Gilmore, John Patrick     Wright, Christine     Journal Article     Switzerland     Int J Environ Res Public Health. 2021 Apr 28;18(9):4719. doi: 10.3390/ijerph18094719. | RAYYAN-INCLUSION: {"Carolyn"=&gt;"Excluded"}</t>
  </si>
  <si>
    <t>10.3390/ijerph18094719</t>
  </si>
  <si>
    <t>Delivery of Health Care;England;*Homeless Persons;Housing;Humans;*Nursing Services;healthcare;homeless;nurse-led;nursing;shelter;service examined.</t>
  </si>
  <si>
    <t>rayyan-388371784</t>
  </si>
  <si>
    <t>Correlates of risk for prenatal alcohol use among WIC recipients</t>
  </si>
  <si>
    <t>e17-e18</t>
  </si>
  <si>
    <t>Washio, Y. and Mericle, A. A. and Cassey, H. and Daubert, A. and Kirby, K. C.</t>
  </si>
  <si>
    <t>https://www.embase.com/search/results?subaction=viewrecord&amp;id=L71801960&amp;from=export     http://dx.doi.org/10.1016/j.drugalcdep.2014.09.728</t>
  </si>
  <si>
    <t>Y. Washio, Treatment Research Institute, Philadelphia, PA, United States</t>
  </si>
  <si>
    <t>Aims: Large disparities exist in prenatal alcohol use with 24% of Medicaid eligible pregnant women reporting prenatal alcohol use. Prenatal alcohol use puts mothers and their children at risk for pregnancy, birth, and neonatal complications including a leading known cause of brain damage, developmental disabilities, and birth defects in children, known as fetal alcohol spectrum disorders. In addition, prenatal alcohol use and smoking combined produce the worst birth outcomes. The current study examined demographic variables and other substance use patterns as characteristics of low income pregnant women at risk for prenatal alcohol use. Methods: We conducted brief survey for 140 pregnant women at offices of Special Supplemental Nutrition Program for Women, Infants, and Children (WIC). At present, over 95% of women who acknowledged being pregnant have responded to the survey, and 27% have been identified as being at risk for prenatal alcohol use (n = 38) based on scores from the TWEAK. Results: Preliminary findings indicate that lifetime homelessness (p &lt; 0.001), smoking status (p &lt; 0.001), having a history of marijuana use (p = 0.001), and having a history of illicit drug use (p = 0.036) were significantly associated with risk for prenatal alcohol use. When these variables were included in a multivariate model, only lifetime homelessness (p = 0.009) and smoking status (p = 0.002) remained significantly associated with at risk status. Conclusions: Our preliminary findings corroborate earlier studies examining the risk for prenatal alcohol use among economically dis advantaged women and underscore the need for comprehensive services, including housing support and other treatment services, for them.</t>
  </si>
  <si>
    <t>L71801960     2015-03-12 | RAYYAN-INCLUSION: {"Carolyn"=&gt;"Excluded"}</t>
  </si>
  <si>
    <t>10.1016/j.drugalcdep.2014.09.728</t>
  </si>
  <si>
    <t>illicit drug;alcohol consumption;recipient;college;drug dependence;risk;human;female;pregnant woman;child;smoking;lifespan;homelessness;mother;fetal alcohol syndrome;medicaid;congenital malformation;developmental disorder;brain damage;model;infant;lowest income group;substance use;pregnancy outcome;nutrition;cannabis use;pregnancy;drug use;housing;Alcoholics</t>
  </si>
  <si>
    <t>rayyan-388371785</t>
  </si>
  <si>
    <t>Is there a CRISIS of childhood?</t>
  </si>
  <si>
    <t>Community Practitioner</t>
  </si>
  <si>
    <t>36-41</t>
  </si>
  <si>
    <t>Waters, Jo</t>
  </si>
  <si>
    <t>https://ucd.idm.oclc.org/login?url=https://search.ebscohost.com/login.aspx?direct=true&amp;db=rzh&amp;AN=138812708&amp;site=ehost-live&amp;scope=site</t>
  </si>
  <si>
    <t>The article discusses a 2019 Action for Children (AfC) charity survey which shows the threat on childhood in Great Britain due to unprecedented social pressures, political turmoil and lack of government policies. Topics covered include children and families' concerns on the European Union exit, and issues like violent crime and bullying, and the need for further resources by health visitors and school nursing. Also noted is the call for a national childhood strategy to address such issues.</t>
  </si>
  <si>
    <t>pictorial. Journal Subset: Blind Peer Reviewed; Core Nursing; Europe; Nursing; Peer Reviewed; Public Health; UK &amp; Ireland. NLM UID: 9809060. | RAYYAN-INCLUSION: {"Carolyn"=&gt;"Excluded"}</t>
  </si>
  <si>
    <t>Child;Psychosocial Factors;United Kingdom;Child Care;Child Safety;Child Development;Cyberbullying;Prevention and Control;Support, Psychosocial;Public Policy;Parent-Child Relations;Significant Other;Homelessness;Poverty;Terrorism;Social Isolation;Stress, Psychological;In Infancy and Childhood;Health Care Reform;Ireland;Health Services Accessibility</t>
  </si>
  <si>
    <t>rayyan-388371786</t>
  </si>
  <si>
    <t>Predictors of treatment initiation for alcohol use disorders in primary care</t>
  </si>
  <si>
    <t>56-62</t>
  </si>
  <si>
    <t>Watkins, K. E. and Ober, A. and McCullough, C. and Setodji, C. and Lamp, K. and Lind, M. and Hunter, S. B. and Chan Osilla, K.</t>
  </si>
  <si>
    <t>https://www.embase.com/search/results?subaction=viewrecord&amp;id=L2001002843&amp;from=export     http://dx.doi.org/10.1016/j.drugalcdep.2018.06.021</t>
  </si>
  <si>
    <t>K.E. Watkins, RAND Corporation, 1776 Main Street, Santa Monica, CA, United States</t>
  </si>
  <si>
    <t>Background: We identified predictors of receiving treatment (brief therapy [BT] and/or extended-release injectable naltrexone [XR-NTX]) for the treatment of alcohol use disorders (AUDs) in primary care. We also examined the relationship between receiving BT and XR-NTX. Methods: Secondary data analysis of SUMMIT, a randomized controlled trial of collaborative care. Participants were 290 individuals with AUDs who reported no past 30-day opioid use and who were receiving primary care at a multi-site Federally Qualified Health Center. Bivariate and multivariate analyses examined predictors of BT and/or XR-NTX. Results: Thirty-two percent (N = 93) received either BT or XR-NTX, 28% (N = 82) received BT and 13% (N = 37) received XR-NTX; 9% (N = 26) received both BT and XR-NTX. Older age, white race, talking with a professional about alcohol use and having more negative consequences all predicted receipt of evidence-based treatment; being homeless was a negative predictor. The predictors of receiving BT included not being homeless and previously talking with a professional; the predictors of receiving XR-NTX included older age, white race and experiencing more negative consequences. In 80% of those who received both BT and XR-NTX, receipt of BT preceded XR-NTX. Conclusions: Patient factors were important predictors of receiving primary-care based AUD treatment and differed by type of treatment received. Receiving BT was associated with subsequent use of XR-NTX and may be associated with a longer duration of XR-NTX treatment. Providers should consider these findings when considering ways to increase primary-care based AUD treatment.</t>
  </si>
  <si>
    <t>L2001002843     2018-08-07     2018-08-09 | RAYYAN-INCLUSION: {"Carolyn"=&gt;"Excluded"}</t>
  </si>
  <si>
    <t>10.1016/j.drugalcdep.2018.06.021</t>
  </si>
  <si>
    <t>naltrexone;opiate;adult;age;alcoholism;article;brief therapy;Caucasian;controlled study;doctor patient relationship;drug dependence treatment;drug formulation;drug release;evidence based medicine;female;health center;health practitioner;homelessness;human;major clinical study;male;prediction;primary medical care;priority journal;randomized controlled trial;Alcoholics</t>
  </si>
  <si>
    <t>rayyan-388371787</t>
  </si>
  <si>
    <t>Editorial Perspective: Effective mental health and psychosocial interventions for children and adolescents in street situations</t>
  </si>
  <si>
    <t>J Child Psychol Psychiatry</t>
  </si>
  <si>
    <t>0021-9630</t>
  </si>
  <si>
    <t>215-217</t>
  </si>
  <si>
    <t>Watters, C.</t>
  </si>
  <si>
    <t>Community Psychology Services, Markievicz House, Sligo, Ireland.     School of Psychology, Queen's University Belfast, Belfast, UK.</t>
  </si>
  <si>
    <t>Children and adolescents in street situations (CASS) in low- and middle-income countries (LAMIC) could arguably be regarded as the most at-risk group of children for mental health and psychosocial impairments compared with any other group of children. CASS, street-connected children and street children are some of the terms used to describe this group of children who have some association with the street; such as living, working or loitering for long periods of time on the street. These children are often described as 'voiceless'; a vulnerable group of children who experience a considerable amount of adversity from a young age.</t>
  </si>
  <si>
    <t>1469-7610     Watters, Cynthia     Orcid: 0000-0003-0248-4769     Editorial     England     J Child Psychol Psychiatry. 2017 Feb;58(2):215-217. doi: 10.1111/jcpp.12625. | RAYYAN-INCLUSION: {"Carolyn"=&gt;"Excluded"}</t>
  </si>
  <si>
    <t>10.1111/jcpp.12625</t>
  </si>
  <si>
    <t>Adolescent;Child;Developing Countries;Homeless Youth/*psychology;Humans;Mental Disorders/prevention &amp; control/*therapy;Psychotherapy/*methods/standards;Mental health;intervention;third world children;Only Child</t>
  </si>
  <si>
    <t>rayyan-388371788</t>
  </si>
  <si>
    <t>Mental health and psychosocial interventions for children and adolescents in street situations in low- and middle-income countries: A systematic review</t>
  </si>
  <si>
    <t>18-26</t>
  </si>
  <si>
    <t>Watters, C. and O'Callaghan, P.</t>
  </si>
  <si>
    <t>M.Sc. Psychology of Childhood Adversity Dissertation, School of Psychology, Queen's University Belfast, Belfast, Northern Ireland, United Kingdom. Electronic address: cwatters07@qub.ac.uk.     M.Sc. Psychology of Childhood Adversity Dissertation, School of Psychology, Queen's University Belfast, Belfast, Northern Ireland, United Kingdom.</t>
  </si>
  <si>
    <t>This article reviews the available quantitative literature on mental health and psychosocial interventions among children and adolescents in street situations (CASS) in low- and middle-income countries (LAMIC). PRISMA standards for systematic reviews were used to search five databases as well as grey literature. There were four inclusion criteria; studies had to involve a description of an external (i.e. outside of the home) mental health or psychosocial intervention/treatment, must be focused in LAMIC, must be focused on CASS, and must empirically evaluate the effectiveness of the intervention described. A quality assessment tool was used to assess the risk of bias in included articles. Five studies were included. A multidisciplinary care approach was significant in reducing psychological distress, substance use and improving sleeping arrangements (p&lt;0.001, n=400). Residency step programmes were on average 52% successful in reintegrating children back into communities (n=863). Resilience training significantly increased psychological well-being components (p&lt;0.001, n=60). Emotional regulation training had a beneficial improvement in emotional regulation. FORNET (Forensic Offender Rehabilitation Narrative Exposure Therapy) (n=32) reduced the number of self-reported offenses committed [t(19.26)=1.81, p=0.043]. There are not enough credible studies available to develop a firm conclusion on the effectiveness of mental health and psychosocial interventions delivered to CASS in LAMIC. The limited amount of studies, inconsistent outcome measures, interventions and imperfect study designs maintain that this is an area in need of greater attention and research focus.</t>
  </si>
  <si>
    <t>1873-7757     Watters, Cynthia     O'Callaghan, Paul     Journal Article     Review     Systematic Review     England     Child Abuse Negl. 2016 Oct;60:18-26. doi: 10.1016/j.chiabu.2016.09.002. Epub 2016 Sep 22. | RAYYAN-INCLUSION: {"Carolyn"=&gt;"Excluded"}</t>
  </si>
  <si>
    <t>10.1016/j.chiabu.2016.09.002</t>
  </si>
  <si>
    <t>Adolescent;Child;*Cognitive Behavioral Therapy;Developing Countries;Female;Homeless Youth/*psychology;Humans;Male;*Mental Health;Outcome Assessment, Health Care;Poverty;*Psychosocial Deprivation;Substance-Related Disorders;Treatment Outcome;Young Adult;*cass;*Intervention;*Psychosocial;*Street children;Only Child;Mental Health</t>
  </si>
  <si>
    <t>rayyan-388371789</t>
  </si>
  <si>
    <t>Genetic variants in or near ADH1B and ADH1C affect susceptibility to alcohol dependence in a British and Irish population</t>
  </si>
  <si>
    <t>Addiction Biology</t>
  </si>
  <si>
    <t>1355-6215     1369-1600</t>
  </si>
  <si>
    <t>594-604</t>
  </si>
  <si>
    <t>Way, Michael and McQuillin, Andrew and Saini, Jit and Ruparelia, Kush and Lydall, Gregory J. and Guerrini, Irene and Ball, David and Smith, Iain and Quadri, Giorgia and Thomson, Allan D. and Kasiakogiaâ€_x0090_Worlley, Katherine and Cherian, Raquin and Gunwardena, Priyanthi and Rao, Harish and Kottalgi, Girija and Patel, Shamir and Hillman, Audrey and Douglas, Ewen and Qureshi, Sherhzad Y. and Reynolds, Gerry and Jauhar, Sameer and O'Kane, Aideen and Dedman, Alex and Sharp, Sally and Kandaswamy, Radhika and Dar, Karim and Curtis, David and Morgan, Marsha Y. and Gurling, Hugh M. D.</t>
  </si>
  <si>
    <t>https://ucd.idm.oclc.org/login?url=https://search.ebscohost.com/login.aspx?direct=true&amp;db=psyh&amp;AN=2015-15971-003&amp;site=ehost-live&amp;scope=site     marsha.morgan@ucl.ac.uk</t>
  </si>
  <si>
    <t>Morgan, Marsha Y., UCL Institute for Liver &amp; Digestive Health, University College London Medical School, Royal Free Campus, Rowland Hill Street, London, United Kingdom, NW3 2PF</t>
  </si>
  <si>
    <t>Certain single nucleotide polymorphisms (SNPs) in genes encoding alcohol dehydrogenase (ADH) enzymes confer a significant protective effect against alcohol dependence syndrome (ADS) in East Asian populations. Recently, attention has focused on the role of these SNPs in determining ADS risk in European populations. To further elucidate these associations, SNPs of interest in ADH1B, ADH1C and the ADH1B/1C intergenic region were genotyped in a British and Irish population (ADS cases n = 1076: controls n = 1027) to assess their relative contribution to ADS risk. A highly significant, protective association was observed between the minor allele of rs1229984 in ADH1B and ADS risk [allelic P = 8.4 Ã— 10âˆ’6, odds ratio (OR) = 0.26, 95 percent confidence interval, 0.14, 0.49]. Significant associations were also observed between ADS risk and the ADH1B/1C intergenic variant, rs1789891 [allelic P = 7.2 Ã— 10âˆ’5, OR = 1.4 (1.2, 1.6)] and three nonâ€_x0090_synonymous SNPs rs698, rs1693482 and rs283413 in ADH1C. However, these associations were not completely independent; thus, while the ADH1B rs1229984 minor allele association was independent of those of the intergenic variant rs1789891 and the three ADH1C variants, the three ADH1C variants were not individually independent. In conclusion, the rare ADH1B rs1229984 mutation provides significant protection against ADS in this British and Irish population; other variants in the ADH gene cluster also alter ADS risk, although the strong linkage disequilibrium between SNPs at this location precluded clear identification of the variant(s) driving the associations. (PsycINFO Database Record (c) 2016 APA, all rights reserved)</t>
  </si>
  <si>
    <t>Molecular Psychiatry Laboratory, Mental Health Sciences Unit, Faculty of Brain Sciences, University College London, London, United Kingdom. Other Publishers: Taylor &amp; Francis. Release Date: 20150504. Publication Type: Journal (0100), Peer Reviewed Journal (0110). Format Covered: Electronic. Document Type: Journal Article. Language: EnglishMajor Descriptor: Alcohol Dehydrogenases; Alcoholism; Genetics; Polymorphism. Minor Descriptor: Risk Factors. Classification: Substance Abuse &amp; Addiction (3233). Population: Human (10); Male (30); Female (40). Location: United Kingdom. Age Group: Adolescence (13-17 yrs) (200); Adulthood (18 yrs &amp; older) (300). Tests &amp; Measures: Schedule for Affective Disorders and Schizophrenia DOI: 10.1037/t07870-000. Methodology: Empirical Study; Quantitative Study. Supplemental Data: Tables and Figures Internet. References Available: Y. Page Count: 11. Issue Publication Date: May, 2015. Copyright Statement: Society for the Study of Addiction. 2014.     Sponsor: University College London, United Kingdom. Other Details: PhD studentship. Recipients: No recipient indicated     Sponsor: Hobson Charity Limited. Recipients: No recipient indicated | RAYYAN-INCLUSION: {"Carolyn"=&gt;"Excluded"}</t>
  </si>
  <si>
    <t>10.1111/adb.12141</t>
  </si>
  <si>
    <t>Alcohol dehydrogenase;alcohol dependence;association study;British and Irish ancestry;population attributable risk;protective alleles;Alcoholism;Case-Control Studies;Female;Genetic Predisposition to Disease;Genetic Variation;Genotype;Great Britain;Humans;Ireland;Male;Polymorphism, Single Nucleotide;Alcohol Dehydrogenases;Genetics;Polymorphism;Risk Factors;Alcoholics</t>
  </si>
  <si>
    <t>rayyan-388371790</t>
  </si>
  <si>
    <t>Willingness to take buprenorphine/naloxone among people who use opioids in Vancouver, Canada</t>
  </si>
  <si>
    <t>Weicker, S. A. and Hayashi, K. and Grant, C. and Milloy, M. J. and Wood, E. and Kerr, T.</t>
  </si>
  <si>
    <t>https://www.embase.com/search/results?subaction=viewrecord&amp;id=L2003672986&amp;from=export     http://dx.doi.org/10.1016/j.drugalcdep.2019.107672</t>
  </si>
  <si>
    <t>T. Kerr, Department of Medicine, University of British Columbia, British Columbia Centre on Substance Use, Senior Scientist, 400-1045 Howe Street, Vancouver, BC, Canada</t>
  </si>
  <si>
    <t>Objectives: Opioid agonist therapy is the cornerstone of treatment of opioid use disorder. In Canada, buprenorphine/naloxone has recently been adopted as the first line agonist therapy given its comparable effectiveness to methadone and superior safety profile. This study examines factors associated with willingness to take buprenorphine/naloxone among opioid users. Methods: Data were derived from two prospective cohorts of high-risk individuals who use drugs in Vancouver, Canada. Multivariable logistic regression analyses were used to determine factors associated with willingness to use buprenorphine/naloxone among people who use opioids and were not currently accessing this treatment option. Participants who were unwilling to use buprenorphine/naloxone were invited to provide reason(s) and their responses were examined in a sub-analysis. Results: Between December 2014 and May 2018, 1103 participants were interviewed. Overall, 194 (17.6%) respondents indicated that they would be willing to take buprenorphine/naloxone. Variables independently associated with willingness were previous buprenorphine/naloxone treatment (adjusted odds ratio [AOR] = 2.04), having ever used methadone treatment (AOR = 1.87), and age (AOR = 0.98, per year older) (all p &lt; 0.05). Satisfaction with current agonist therapy (25.4%), not knowing what buprenorphine/naloxone is (25.1%), and wanting more information about buprenorphine/naloxone (15.1%) were the most commonly cited reasons for unwillingness. A low rate of willingness to use buprenorphine/naloxone (15.1%) was also observed among the sub-set of participants not using methadone. Conclusions: While an overall low level of willingness to take buprenorphine/naloxone was observed, this appeared to be largely driven by satisfaction with other agonists and a low prevalence of community knowledge about buprenorphine/naloxone.</t>
  </si>
  <si>
    <t>L2003672986     2019-11-12     2019-11-15 | RAYYAN-INCLUSION: {"Carolyn"=&gt;"Excluded"}</t>
  </si>
  <si>
    <t>10.1016/j.drugalcdep.2019.107672</t>
  </si>
  <si>
    <t>buprenorphine plus naloxone;diamorphine;methadone;methamphetamine;adult;age;article;attitude to health;Canada;clinical outcome;cohort analysis;drug intoxication;female;follow up;gender identity;homelessness;human;injection drug user;major clinical study;male;opiate addiction;patient satisfaction;prevalence;priority journal;prospective study;questionnaire;Analgesics, Opioid;Buprenorphine</t>
  </si>
  <si>
    <t>rayyan-388371791</t>
  </si>
  <si>
    <t>Inpatient addiction consultation and post-discharge 30-day acute care utilization</t>
  </si>
  <si>
    <t>Weinstein, Z. M. and Cheng, D. M. and D'Amico, M. J. and Forman, L. S. and Regan, D. and Yurkovic, A. and Samet, J. H. and Walley, A. Y.</t>
  </si>
  <si>
    <t>https://www.embase.com/search/results?subaction=viewrecord&amp;id=L2006046308&amp;from=export     http://dx.doi.org/10.1016/j.drugalcdep.2020.108081</t>
  </si>
  <si>
    <t>Z.M. Weinstein, Clinical Addiction Research and Education Unit, Section of General Internal Medicine Boston Medical Center and Boston University School of Medicine, 801 Massachusetts Avenue, 2nd Floor, Boston, MA, United States</t>
  </si>
  <si>
    <t>Background: Addiction Consult Services care for hospitalized patients with substance use disorders (SUD), who frequently utilize costly medical services. This study evaluates whether an addiction consult is associated with 30-day acute care utilization. Methods: This was a retrospective cohort study of 3905 inpatients with SUD. Acute care utilization was defined as any emergency department visit or re-hospitalization within 30 days of discharge. Inverse probability of treatment weighted generalized estimating equations logistic regression models were used to evaluate the relationship between receipt of an addiction consult and 30-day acute care utilization. Exploratory subgroup analyses were performed to describe whether this association differed by type of SUD and discharge on medication for addiction treatment. Results: The 30-day acute care utilization rate was 39.5 % among patients with a consult and 36.0 % among those without. Addiction consults were not significantly associated with care utilization (Adjusted Odds Ratio 1.02; 0.82, 1.28). No significant differences were detected in subgroup analyses; however, the decreased odds among patients with OUD given medication was clinically notable (AOR 0.69; 0.47, 1.02). Discussion: Repeat acute care utilization is common among hospitalized patients with SUD, particularly those seen by the addiction consult services. While this study did not detect a significant association between addiction consults and 30-day acute care utilization, this relationship merits further evaluation using prospective studies, controlling for key confounders and with a focus on the impact of medications for opioid use disorder.</t>
  </si>
  <si>
    <t>L2006046308     2020-06-05     2020-06-16 | RAYYAN-INCLUSION: {"Carolyn"=&gt;"Excluded"}</t>
  </si>
  <si>
    <t>10.1016/j.drugalcdep.2020.108081</t>
  </si>
  <si>
    <t>barbituric acid derivative;benzodiazepine derivative;buprenorphine;methadone;naloxone;abscess;acute pancreatitis;adult;article;cellulitis;chronic pancreatitis;cohort analysis;consultation;delirium tremens;drug dependence;endocarditis;female;health care utilization;homelessness;hospital emergency service;hospital patient;hospital readmission;human;Human immunodeficiency virus infection;intoxication;major clinical study;male;mental health service;opiate addiction;osteomyelitis;priority journal;retrospective study;seizure;tenosynovitis;Wernicke Korsakoff syndrome;Referral and Consultation</t>
  </si>
  <si>
    <t>rayyan-388371770</t>
  </si>
  <si>
    <t>Oral health behaviours amongst homeless people attending rehabilitation services in Ireland</t>
  </si>
  <si>
    <t>J Ir Dent Assoc</t>
  </si>
  <si>
    <t>0021-1133 (Print)     0021-1133</t>
  </si>
  <si>
    <t>144-9</t>
  </si>
  <si>
    <t>Van Hout, M. C. and Hearne, E.</t>
  </si>
  <si>
    <t>STATEMENT OF THE PROBLEM: Research on oral health behaviours and dental care service uptake of drug users and those in recovery remains scant. PURPOSE OF THE STUDY: The research aimed to explore and describe perspectives of drug users on their oral health behaviours, awareness of oral health complications caused by alcohol, cigarette and drug use, dental service uptake and opinions on improved dental service for active and recovering addicts. MATERIALS AND METHODS: Two focus groups with a purposeful sample of participants (n = 15) were conducted in two treatment and rehabilitation settings. The semi-structured guide consisted of open questioning relating to dental access and uptake, oral health, awareness of oral cancers, nutrition and substance consumption on oral health, and opinions around optimum oral health and dental service provision for active drug users and those in recovery. Thematic analysis of narratives was conducted. RESULTS: Participants described barriers to access and uptake, poor levels of preventative dental care, DIY dentistry in the event of dental emergencies, substance use to self-medicate for dental pain, mixed awareness of the effects of sugary products and substance use on oral health and cancers, and emphasised the importance of preventative dental care and dental aesthetics when in recovery. CONCLUSIONS: Findings illustrate a profile of oral health behaviours in Irish drug users, with information useful for private and public practice, and in the further development of street, community and treatment setting oral health interventions.</t>
  </si>
  <si>
    <t>Van Hout, Marie Claire     Hearne, Evelyn     Journal Article     Ireland     J Ir Dent Assoc. 2014 Jun-Jul;60(3):144-9. | RAYYAN-INCLUSION: {"Carolyn"=&gt;"Included"} | RAYYAN-LABELS: Oral Health</t>
  </si>
  <si>
    <t>Adult;Alcoholism/complications/rehabilitation;Attitude to Health;Dental Care/*statistics &amp; numerical data;Dental Caries/etiology;Dietary Carbohydrates/adverse effects;*Drug Users/psychology;Female;Focus Groups;*Health Behavior;Health Knowledge, Attitudes, Practice;Health Services Accessibility;*Homeless Persons/psychology;Humans;Ireland;Male;Middle Aged;Mouth Diseases/etiology;Mouth Neoplasms/etiology;Nutritional Physiological Phenomena;*Oral Health;Self Medication;Smoking/adverse effects;Substance-Related Disorders/complications/rehabilitation;Toothache/therapy;Young Adult</t>
  </si>
  <si>
    <t>rayyan-388371793</t>
  </si>
  <si>
    <t>Prevalence and factors associated with hospitalisation for bacterial skin infections among people who inject drugs: The ETHOS Engage Study</t>
  </si>
  <si>
    <t>Wheeler, A. and Valerio, H. and Cunningham, E. B. and Martinello, M. and Barocas, J. A. and Colledge-Frisby, S. and Treloar, C. and Amin, J. and Henderson, C. and Read, P. and Matthews, G. V. and Dunlop, A. J. and Gorton, C. and Hayllar, J. and Alavi, M. and Murray, C. and Marks, P. and Silk, D. and Degenhardt, L. and Dore, G. J. and Grebely, J.</t>
  </si>
  <si>
    <t>https://www.embase.com/search/results?subaction=viewrecord&amp;id=L2018989624&amp;from=export     http://dx.doi.org/10.1016/j.drugalcdep.2022.109543</t>
  </si>
  <si>
    <t>A. Wheeler, The Kirby Institute, UNSW Sydney, Wallace Wurth Building, High Street, Kensington, NSW, Australia</t>
  </si>
  <si>
    <t>Background: Injecting-related skin and soft tissue infections (SSTIs) are a preventable cause of inpatient hospitalisation among people who inject drugs (PWID). This study aimed to determine the prevalence of hospitalisation for SSTIs among PWID, and identify similarities and differences in factors associated with hospitalisation for SSTIs versus non-bacterial harms related to injecting drug use. Methods: We performed cross-sectional analyses of baseline data from an observational cohort study of PWID attending drug treatment clinics and needle and syringe programs in Australia. Logistic regression models were used to identify factors associated with self-reported hospitalisation for (1) SSTIs (abscess and/or cellulitis), and (2) non-bacterial harms related to injecting drug use (e.g., non-fatal overdose; hereafter referred to as non-bacterial harms), both together and separately. Results: 1851 participants who injected drugs in the previous six months were enrolled (67% male; 85% injected in the past month; 42% receiving opioid agonist treatment [OAT]). In the previous year, 40% (n = 737) had been hospitalised for drug-related causes: 20% (n = 377) and 29% (n = 528) of participants were admitted to hospital for an SSTI and non-bacterial harm, respectively. Participants who were female (adjusted odds ratio [aOR]: 1.53, 95% CI: 1.19â€“1.97) or homeless (aOR: 1.59, 95% CI: 1.16â€“2.19) were more likely to be hospitalised for an SSTI, but not a non-bacterial harm. Both types of hospitalisation were more likely among people recently released from prison. Conclusions: Hospitalisation for SSTIs is common among PWID. Community-based interventions to prevent SSTIs and subsequent hospitalisation among PWID will require targeting of at-risk groups, including women, people experiencing homelessness, and incarcerated people upon prison release.</t>
  </si>
  <si>
    <t>L2018989624     2022-07-12     2022-07-26 | RAYYAN-INCLUSION: {"Carolyn"=&gt;"Excluded"} | RAYYAN-EXCLUSION-REASONS: wrong country</t>
  </si>
  <si>
    <t>10.1016/j.drugalcdep.2022.109543</t>
  </si>
  <si>
    <t>needle;syringe;opiate agonist;abscess;adult;article;Australia;bacterial skin disease;cellulitis;cohort analysis;cross-sectional study;drug overdose;female;high risk population;homelessness;hospitalization;human;injection drug user;major clinical study;male;observational study;prevalence;risk assessment;risk factor;self report;soft tissue infection;Prevalence</t>
  </si>
  <si>
    <t>rayyan-388371794</t>
  </si>
  <si>
    <t>There is still a perception that homelessness is a housing problem": Devolution, homelessness and health in the UK</t>
  </si>
  <si>
    <t>Housing, Care and Support</t>
  </si>
  <si>
    <t>14608790 (ISSN)</t>
  </si>
  <si>
    <t>33-44</t>
  </si>
  <si>
    <t>Whiteford, M. and Simpson, G.</t>
  </si>
  <si>
    <t>https://www.scopus.com/inward/record.uri?eid=2-s2.0-84990935756&amp;doi=10.1108%2fHCS-06-2016-0003&amp;partnerID=40&amp;md5=372d08b4d79eef6235cd09473d899268</t>
  </si>
  <si>
    <t>Health Services Research, University of Liverpool, Liverpool, United Kingdom     University of Liverpool, Liverpool, United Kingdom</t>
  </si>
  <si>
    <t>Purpose - The purpose of this paper is to provide an exploratory account of the links between devolution, homelessness and health in the UK. Specifically, it focusses on the policy context and governance structures that shape the systems of healthcare for homeless people in London, Scotland, Wales and Northern Ireland. Design/methodology/approach - Empirically the paper draws on semi-structured interviews with a small sample of policy and practice actors from the devolved territories. Qualitative interviews were supplemented by a comparative policy analysis of the homelessness and health agenda within the devolved regions. Theoretically, it takes inspiration from Chaney's concept of the "issue salience of homelessness" and explores the comparative character of healthcare as pertains to homeless people across the devolved territories. Findings - The paper provides clear evidence of areas of divergence and convergence in policy and practice between the devolved regions. These features are shown to be strongly mediated by the interplay of two factors: first, the scope and scale of national and local homelessness prevention strategies; and second, intra-national variation in public health responses to homelessness. Originality/value - The paper offers considerable insight from a comparative policy perspective into the nature of healthcare provision for homeless people in the devolved regions.</t>
  </si>
  <si>
    <t>Cited By :3     Export Date: 18 November 2022     Correspondence Address: Whiteford, M.; Health Services Research, United Kingdom; email: martin.whiteford@liverpool.ac.uk | RAYYAN-INCLUSION: {"Carolyn"=&gt;"Excluded"}</t>
  </si>
  <si>
    <t>10.1108/HCS-06-2016-0003</t>
  </si>
  <si>
    <t>Devolution;Health;Homeless people;Homelessness;Public health;Welfare</t>
  </si>
  <si>
    <t>rayyan-388371795</t>
  </si>
  <si>
    <t>Collaborative Care for injured patients with Prescription Drug Misuse: A feasibility study</t>
  </si>
  <si>
    <t>e217</t>
  </si>
  <si>
    <t>Whiteside, L. K. and Darnell, D. and Jackson, K. and Donovan, D. and Zatzick, D.</t>
  </si>
  <si>
    <t>https://www.embase.com/search/results?subaction=viewrecord&amp;id=L618520307&amp;from=export     http://dx.doi.org/10.1016/j.drugalcdep.2016.08.593</t>
  </si>
  <si>
    <t>L.K. Whiteside, Division of Emergency Medicine, University of Washington, Seattle, WA, United States</t>
  </si>
  <si>
    <t>Aims: Collaborative Care is a model of care for patients with complex medical comorbidity such as Prescription Drug Misuse (PDM). The objectives of this study were: (1) to determine the feasibility of a Collaborative Care intervention for injured patients initiated in the Emergency Department (ED) with self-report PDM and (2) to determine if PDM decreases in the one-month after enrollment. Methods: Injured adults presenting to Harborview Medical Center ED in Seattle, WA from 02/2015 to 09/2015 were screened for eligibility and completed a screening assessment for past 6-month PDM based on NIDA m-ASSIST for prescription opioids, sedatives and stimulants and select questions from the Current Opioid Misuse Measure. Participants with a positive screen completed a baseline assessment and were enrolled in the Collaborative Care intervention and followed for 6-months. Descriptive statistics were calculated and a paired t-test was used to determine the difference between baseline and one-month PDM. Results: A total of 36 participants (56.2% of patients approached, 33% female, 44.3 years old, 31% homeless/temporarily housed) had PDM(36% prescription stimulant misuse, 25% prescription sedative misuse, 97% prescription opioid misuse). All eligible participants that screened positive for PDM (n = 30) agreed to participate and 93% completed the one-month assessment. Baseline levels of polysubstance comorbidity were high; 57% had used heroin, and 83% had used marijuana in the past 6-months and 43% had a prior lifetime overdose. There was no difference in NIDA m-ASSIST scores for prescription stimulants (t =-1.57, p = 0.13), sedatives (t = 0.03, p = 0.98) and opioids (t = 0.46, p = 0.65) from baseline to one month. Conclusions: Initiating a longitudinal Collaborative Care intervention for patients with PDM from the ED is feasible and holds promise as an intervention strategy for this complex population.</t>
  </si>
  <si>
    <t>L618520307     2017-10-06 | RAYYAN-INCLUSION: {"Carolyn"=&gt;"Excluded"}</t>
  </si>
  <si>
    <t>10.1016/j.drugalcdep.2016.08.593</t>
  </si>
  <si>
    <t>cannabis;central stimulant agent;diamorphine;opiate;prescription drug;sedative agent;adult;clinical article;comorbidity;drug misuse;drug overdose;emergency ward;feasibility study;female;human;male;self report;statistics;Student t test;Feasibility Studies;Drug Prescriptions;Nonprescription Drugs;Prescriptions;Prescription Drugs</t>
  </si>
  <si>
    <t>rayyan-388371796</t>
  </si>
  <si>
    <t>Stable housing, stable substance use? Evaluation of two 'Housing First' programs for homeless individuals</t>
  </si>
  <si>
    <t>e239</t>
  </si>
  <si>
    <t>Whittaker, E. and Burns, L.</t>
  </si>
  <si>
    <t>https://www.embase.com/search/results?subaction=viewrecord&amp;id=L72177021&amp;from=export     http://dx.doi.org/10.1016/j.drugalcdep.2015.07.643</t>
  </si>
  <si>
    <t>E. Whittaker, National Drug and Alcohol Research Centre, UNSW, Sydney, NSW, Australia</t>
  </si>
  <si>
    <t>Aims: Australian and international evidence highlights the heightened prevalence of substance use disorders in homeless populations. In recent years, adaptions of the Housing First initiative, whereby chronically homeless individuals are provided long-term housing with support, have been implemented across Australia. Two such adaptions include scatter-site (private rental apartments; SS) and congregate site (apartments in the one building; CS) models. There is currently limited Australian evidence on the effect that these variations of Housing First programs have on client outcomes. The primary aim of this study was to undertake a longitudinal evaluation of two adaptations of the Housing First model (one SS and one CS) in relation to clients' housing and health outcomes, specifically substance use patterns and service utilisation. Methods: Longitudinal mixed-methods design comparing process and outcome measures at baseline and 12 months postbaseline. Results: A recruitment rate of 67% was achieved at baseline for both programs, of which 78% were successfully followed-up at 12 months post-baseline. Clients in both models did not differ significantly on demographics, homelessness history or proportion with a substance use disorder. However, at baseline a significantly higher proportion of clients in the CS model had an anxiety disorder (67% vs. 34%) and had recently injected (42% vs. 19%). Findings over time showed that whilst injecting behaviour reduced in the SS model (19-11%), it remained unchanged in the CS model. Whereas deceasing trends were observed for all justice system outcomes in the SS model, overall increases were found for the CS model. Conclusions:Anumber of factors distinguished outcomes in the two Housing First models. Clients entering the CS model appeared to be less well and were injecting drugs more often, suggesting high rates of illicit drug dependence.</t>
  </si>
  <si>
    <t>L72177021     2016-02-08 | RAYYAN-INCLUSION: {"Carolyn"=&gt;"Excluded"}</t>
  </si>
  <si>
    <t>10.1016/j.drugalcdep.2015.07.643</t>
  </si>
  <si>
    <t>illicit drug;housing;college;drug dependence;substance use;model;human;Australian;substance abuse;prevalence;Australia;longitudinal study;criminal justice;population;anxiety disorder;homelessness;health;adaptation</t>
  </si>
  <si>
    <t>rayyan-388371797</t>
  </si>
  <si>
    <t>IDF21-0559 Long-term association between homelessness and mortality among patients with diabetes who use hospital services</t>
  </si>
  <si>
    <t>Wiens, K. and Hwangw, S. and Booth, G. and Ronksley, P. and Campbelljt, D.</t>
  </si>
  <si>
    <t>https://www.embase.com/search/results?subaction=viewrecord&amp;id=L2018513256&amp;from=export     http://dx.doi.org/10.1016/j.diabres.2022.109573</t>
  </si>
  <si>
    <t>K. Wiens, University of Toronto, Dalla Lana School of Public Health, Toronto, Canada</t>
  </si>
  <si>
    <t>Background: Timely access to primary care and adequate disease management are necessary to mitigate severe consequences of diabetes, such as cardiovascular disease and premature mortality. People experiencing homelessness face unique challenges to diabetes care including limited access to medical resources and lack of access to healthy foods, which increases their risk of poor outcomes. While the prevalence of diabetes is similar between homeless and non-homeless groups, it is uncertain whether adverse complications are more common among those experiencing homelessness. Aim: The objective of this study was to examine whether a recently documented history of homelessness is associated with higher rates of all-cause mortality among patients with diabetes who use hospital services. Method: We used a propensity-matched cohort study design to compare mortality rates among homeless and non-homeless patients with diabetes, as captured from administrative health care data from Ontario, Canada. Adults with existing diabetes who had at least one hospital admission or emergency department visit between April 1, 2006, and March 31, 2019 were included. Those identified as homeless in their hospital medical charts were followed from the date of their first hospital encounter with a data element indicating homelessness. These elements included no fixed address, being admitted from or discharged to homelessness, or an ICD-10 diagnostic code for homelessness (Z59). Propensity score matching was used to match homeless individuals with a non-homeless individual who shared similar sociodemographic and clinical characteristics. All-cause mortality was estimated using Kaplan-Meier survival curves and Cox proportional hazards regression models. Results: There were 1,077,000 patients with diabetes who had at least one hospital encounter between April 1, 2006 and March 31, 2018. Of these, 6900 (0.64%) were identified as homeless based on documentation in their hospital records. The average age of the homeless cohort was 56 years old. Most homeless patients were male (67%) and had a diagnosed mental health or addictions issue (75%). A suitable match was found for 5200 homeless patients (total sample = 10,400) with good balance of covariates achieved between groups (SD &lt; 0.1). Compared to non-homeless patients with diabetes, patients with documented homelessness had nearly 1.5 times the hazard of all-cause mortality (HR = 1.45; 95% CI: 1.36â€“1.55) after matching on potential confounders at baseline. Discussion: The negative impacts of homelessness on health are evident through high rates of chronic disease and complications. The findings of this study demonstrate that among those with diabetes who use hospital services, homelessness is strongly associated with mortality. Future work should strive to understand the causes for excess mortality in this population to inform healthcare strategies to mitigate poor health outcomes among patients with diabetes who experience homelessness.</t>
  </si>
  <si>
    <t>L2018513256     2022-06-17 | RAYYAN-INCLUSION: {"Carolyn"=&gt;"Excluded"}</t>
  </si>
  <si>
    <t>10.1016/j.diabres.2022.109573</t>
  </si>
  <si>
    <t>addiction;administrative health data;adult;all cause mortality;Canada;chronic disease;clinical feature;cohort analysis;complication;conference abstract;confounding variable;controlled study;demography;diabetes mellitus;diabetic patient;documentation;emergency ward;excess mortality;homeless person;homelessness;hospital admission;hospital service;human;human tissue;ICD-10;Kaplan Meier method;major clinical study;male;medical record;mental health;middle aged;mortality;mortality rate;Ontario;outcome assessment;propensity score</t>
  </si>
  <si>
    <t>rayyan-388371798</t>
  </si>
  <si>
    <t>Impact of COVID-19 &amp; Response Measures on HIV-HCV Prevention Services and Social Determinants in People Who Inject Drugs in 13 Sites with Recent HIV Outbreaks in Europe, North America and Israel</t>
  </si>
  <si>
    <t>AIDS Behav</t>
  </si>
  <si>
    <t>1090-7165 (Print)     1090-7165</t>
  </si>
  <si>
    <t>41640</t>
  </si>
  <si>
    <t>Wiessing, L. and Sypsa, V. and Abagiu, A. O. and Arble, A. and Berndt, N. and Bosch, A. and Buskin, S. and Chemtob, D. and Combs, B. and Conyngham, C. and Feelemyer, J. and Fitzgerald, M. and Goldberg, D. and Hatzakis, A. and Patrascu, R. E. and Keenan, E. and Khan, I. and Konrad, S. and Leahy, J. and McAuley, A. and Menza, T. and Merrick, S. and Metcalfe, R. and Rademaker, T. and Revivo, S. and Rosca, P. and Seguin-Devaux, C. and Skinner, S. and Smith, C. and Tinsley, J. and Wilberg, M. and Des Jarlais, D.</t>
  </si>
  <si>
    <t>Public Health Unit, European Monitoring Centre for Drugs and Drug Addiction (EMCDDA), PraÃ§a Europa 1, Cais do SodrÃ©, 1249-289, Lisbon, Portugal. lucas.wiessing@emcdda.europa.eu.     Department of Hygiene, Epidemiology and Medical Statistics, Medical School, National and Kapodistrian University of Athens, Athens, Greece.     National Institute for Infectious Diseases, Bucharest, Romania.     Hamilton County Public Health, Cincinnati, OH, USA.     Luxembourg National Focal Point of the European Monitoring Centre for Drugs and Drug Addiction, Department of Epidemiology and Statistics, Directorate of Health, Luxembourg-Hamm, Luxembourg.     STD, HIV, and TB Section - Infectious Disease Epidemiology, Prevention and Control, Minnesota Department of Health, St. Paul, MN, USA.     University of Washington, Seattle, WA, USA.     Public Health - Seattle &amp; King County, Seattle, WA, USA.     Department of Tuberculosis and AIDS, Ministry of Health, Jerusalem, Israel.     Braun School of Public Health and Community Medicine, Hebrew University-Hadassah Medical School, Jerusalem, Israel.     Scott County Health Department, Scottsburg, IN, USA.     Philadelphia Department of Public Health, Philadelphia, PA, USA.     School of Global Public Health, New York University, New York, NY, USA.     National Social Inclusion Office, Health Services Executive, Dublin, Ireland.     Public Health Scotland, Glasgow, Scotland, United Kingdom.     First Nations and Inuit Health Branch, Indigenous Services Canada, Regina, Canada.     Oregon Health Authority, Portland, OR, USA.     School of Health and Life Sciences, Glasgow Caledonian University, Glasgow, Scotland, United Kingdom.     Oregon Health and Science University, Portland, OR, USA.     Sandyford Sexual Health Service, Glasgow, Scotland, United Kingdom.     Izhar Needle and Syringe Programme, Public Health Association, Jerusalem, Israel.     Department for the Treatment of Substance Abuse, Ministry of Health, Jerusalem, Israel.     Department of Infection and Immunity, Luxembourg Institute of Health, Esch-sur-Alzette, Luxembourg.     University of Saskatchewan, Saskatoon, Canada.     Minnesota Department of Human Services, St. Paul, Minnesota, USA.</t>
  </si>
  <si>
    <t>HIV/HCV prevention among people who inject drugs (PWID) is of key public health importance. We aimed to assess the impact of COVID-19 and associated response measures on HIV/HCV prevention services and socio-economic status of PWID in high-HIV-risk sites. Sites with recent (2011-2019) HIV outbreaks among PWID in Europe North America and Israel, that had been previously identified, were contacted early May 2020. Out of 17 sites invited to participate, 13 accepted. Semi-structured qualitative site reports were prepared covering data from March to May 2020, analyzed/coded and confirmed with a structured questionnaire, in which all sites explicitly responded to all 103 issues reported in the qualitative reports. Opioid maintenance treatment, needle/syringe programs and antiretroviral treatment /hepatitis C treatment continued, but with important reductions and operational changes. Increases in overdoses, widespread difficulties with food and hygiene needs, disruptions in drug supply, and increased homelessness were reported. Service programs rapidly reformed long established, and politically entrenched, restrictive service delivery policies. Future epidemic control measures should include mitigation of negative side-effects on service provision and socio-economic determinants in PWID.</t>
  </si>
  <si>
    <t>1573-3254     Wiessing, Lucas     Orcid: 0000-0002-2078-2826     Sypsa, V     Abagiu, A O     Arble, A     Berndt, N     Bosch, A     Buskin, S     Chemtob, D     Combs, B     Conyngham, C     Feelemyer, J     Fitzgerald, M     Goldberg, D     Hatzakis, A     Patrascu, R E     Keenan, E     Khan, I     Konrad, S     Leahy, J     McAuley, A     Menza, T     Merrick, S     Metcalfe, R     Rademaker, T     Revivo, S     Rosca, P     Seguin-Devaux, C     Skinner, S     Smith, C     Tinsley, J     Wilberg, M     Des Jarlais, D     Journal Article     United States     AIDS Behav. 2022 Nov 11:1-14. doi: 10.1007/s10461-022-03851-x. | RAYYAN-INCLUSION: {"Carolyn"=&gt;"Excluded"} | RAYYAN-EXCLUSION-REASONS: Systematic Review (studies included individually)</t>
  </si>
  <si>
    <t>10.1007/s10461-022-03851-x</t>
  </si>
  <si>
    <t>Covid-19;Epidemiology;Hiv;Hepatitis C;Homelessness;Outbreaks;Overdose;People who inject drugs (PWID);Prevention;Services;Social determinants;Treatment</t>
  </si>
  <si>
    <t>rayyan-388371799</t>
  </si>
  <si>
    <t>Problem drug use predicts higher HIV prevalence in UK tuberculosis cases, 2010-2014</t>
  </si>
  <si>
    <t>315s</t>
  </si>
  <si>
    <t>Winter, J. R. and Stagg, H. R. and Smith, C. J. and Lalor, M. K. and Brown, A. E. and Thomas, H. L. and Delpech, V. and Abubakar, I.</t>
  </si>
  <si>
    <t>https://www.embase.com/search/results?subaction=viewrecord&amp;id=L616686042&amp;from=export</t>
  </si>
  <si>
    <t>J.R. Winter, Univ Coll London, London, United Kingdom</t>
  </si>
  <si>
    <t>Background: HIV co-infection in tuberculosis (TB) patients is associated with poorer outcomes; including higher rates of recurrence, adverse events, treatment interruption or non-completion, and death. Black African ethnicity and being born in sub-Saharan Africa are known predictors of HIV co-infection. Methods: We identified adults aged â‰¥15 years diagnosed with TB from 2010-2014 in England, Wales and Northern Ireland from national TB surveillance data. HIV status was determined by record linkage to national HIV surveillance data. We calculated the proportion of TB cases diagnosed with HIV and used logistic regression to identify associations between social risk factors (problem drug use, alcohol misuse, imprisonment, homelessness and index of multiple deprivation [IMD] score) and HIV co-infection. Results: 30,064 adults diagnosed with TB were included, 931 (3.1%) were co-infected with HIV. The median age at TB diagnosis was 37 years (inter-quartile range 28-53). Among all TB cases, 4,756 (16.0%) were of black African ethnicity and 14,605 (48.6%) were of Indian/Pakistani/Bangladeshi ethnicity. 6,754 (22.5%) were UK-born and 3,467 (11.5%) were born in countries with high (&gt;1%) HIV prevalence. Among all TB cases, 780 (2.6%) had a history of problem drug use, 855 (2.8%) alcohol misuse, 723 (2.4%) homelessness, and 772 (2.6%) incarceration. 6,298 TB cases (20.1%) were in the lowest IMD decile. In univariable analyses, increased odds of HIV co-infection were associated with drug use (odds ratio [OR] 2.31, 95% confidence interval 1.73-3.08), homelessness (OR 2.51, 1.88-3.35) and imprisonment (OR 1.55, 1.10-2.18), whilst increasing IMD decile was associated with lower odds of co-infection (OR 0.96 per decile increase, 0.93-0.99). Alcohol misuse was not significantly associated with HIV co-infection. In a multivariable model adjusted for age, sex, ethnicity, country of birth and year of diagnosis, drug use remained associated with HIV co-infection (OR 2.44, 1.71-3.49). Conclusion: Problem drug use was associated with a higher prevalence of HIV among TB cases. Greater focus on screening and preventive activities for both TB and HIV may reduce the prevalence of HIV co-infection and improve outcomes for TB patients. (Table Presented).</t>
  </si>
  <si>
    <t>L616686042     2017-06-13 | RAYYAN-INCLUSION: {"Carolyn"=&gt;"Excluded"}</t>
  </si>
  <si>
    <t>adolescent;adult;alcohol abuse;alcohol consumption;confidence interval;diagnosis;England;ethnicity;female;homelessness;human;Human immunodeficiency virus prevalence;logistic regression analysis;major clinical study;male;coinfection;model;Northern Ireland;odds ratio;prevention;risk factor;screening;tuberculosis control;Wales;Prevalence;Tuberculosis</t>
  </si>
  <si>
    <t>rayyan-388371800</t>
  </si>
  <si>
    <t>Trends in, and factors associated with, HIV infection amongst tuberculosis patients in the era of anti-retroviral therapy: a retrospective study in England, Wales and Northern Ireland</t>
  </si>
  <si>
    <t>BMC Med</t>
  </si>
  <si>
    <t>1741-7015</t>
  </si>
  <si>
    <t>Winter, J. R. and Stagg, H. R. and Smith, C. J. and Lalor, M. K. and Davidson, J. A. and Brown, A. E. and Brown, J. and Zenner, D. and Lipman, M. and Pozniak, A. and Abubakar, I. and Delpech, V.</t>
  </si>
  <si>
    <t>Institute for Global Health, University College London, 30 Guildford Street, London, WC1N 1EH, UK. joanne.winter.14@ucl.ac.uk.     Institute for Global Health, University College London, 30 Guildford Street, London, WC1N 1EH, UK.     National Infections Service, Public Health England, 61 Colindale Avenue, London, NW9 5EQ, UK.     Royal Free London National Health Service Foundation Trust, Royal Free Hospital, Pond Street, London, NW3 2QG, UK.     UCL Respiratory, Division of Medicine, University College London, Royal Free Campus, Pond Street, London, NW3 2PF, UK.     Chelsea and Westminster Hospital, 369 Fulham Road, London, SW10 9NH, UK.</t>
  </si>
  <si>
    <t>BACKGROUND: HIV increases the progression of latent tuberculosis (TB) infection to active disease and contributed to increased TB in the UK until 2004. We describe temporal trends in HIV infection amongst patients with TB and identify factors associated with HIV infection. METHODS: We used national surveillance data of all TB cases reported in England, Wales and Northern Ireland from 2000 to 2014 and determined HIV status through record linkage to national HIV surveillance. We used logistic regression to identify associations between HIV and demographic, clinical and social factors. RESULTS: There were 106,829 cases of TB in adults (â‰¥â€‰15Â years) reported from 2000 to 2014. The number and proportion of TB patients infected with HIV decreased from 543/6782 (8.0%) in 2004 to 205/6461 (3.2%) in 2014. The proportion of patients diagnosed with HIV &gt;â€‰91Â days prior to their TB diagnosis increased from 33.5% in 2000 to 60.2% in 2013. HIV infection was highest in people of black African ethnicity from countries with high HIV prevalence (32.3%), patients who misused drugs (8.1%) and patients with miliary or meningeal TB (17.2%). CONCLUSIONS: There has been an overall decrease in TB-HIV co-infection and a decline in the proportion of patients diagnosed simultaneously with both infections. However, high rates of HIV remain in some sub-populations of patients with TB, particularly black Africans born in countries with high HIV prevalence and people with a history of drug misuse. Whilst the current policy of testing all patients diagnosed with TB for HIV infection is important in ensuring appropriate management of TB patients, many of these TB cases would be preventable if HIV could be diagnosed before TB develops. Improving screening for both latent TB and HIV and ensuring early treatment of HIV in these populations could help prevent these TB cases. British HIV Association guidelines on latent TB testing for people with HIV from sub-Saharan Africa remain relevant, and latent TB screening for people with HIV with a history of drug misuse, homelessness or imprisonment should also be considered.</t>
  </si>
  <si>
    <t>1741-7015     Winter, Joanne R     Stagg, Helen R     Smith, Colette J     Lalor, Maeve K     Davidson, Jennifer A     Brown, Alison E     Brown, James     Zenner, Dominik     Lipman, Marc     Pozniak, Anton     Abubakar, Ibrahim     Delpech, Valerie     SRF-2011-04-001/DH_/Department of Health/United Kingdom     DRF-2015-08-210/DH_/Department of Health/United Kingdom     PDF-2014-07-008/DH_/Department of Health/United Kingdom     SRF-2011-04-001/National Institute for Health Research/International     PDF-2014-07-008/National Institute for Health Research/International     WT_/Wellcome Trust/United Kingdom     NF-SI-0616-10037/National Institute for Health Research/International     Journal Article     Research Support, Non-U.S. Gov't     England     BMC Med. 2018 Jun 7;16(1):85. doi: 10.1186/s12916-018-1070-2. | RAYYAN-INCLUSION: {"Carolyn"=&gt;"Excluded"}</t>
  </si>
  <si>
    <t>10.1186/s12916-018-1070-2</t>
  </si>
  <si>
    <t>Adolescent;Adult;Aged;Anti-Retroviral Agents/pharmacology/*therapeutic use;Coinfection/*etiology;England/epidemiology;Female;HIV Infections/*etiology;Humans;Male;Middle Aged;Northern Ireland/epidemiology;Prevalence;Retrospective Studies;Tuberculosis/*complications/epidemiology;Wales/epidemiology;Young Adult;Drug misuse;Epidemiology;Hiv;Latent tuberculosis;Trends;Tuberculosis;student Research Ethics Committee (5683/001). Patient consent was not required,;as PHE has authority under the Health and Social Care Act 2012 to hold and;analyse national surveillance data for public health and research purposes.;COMPETING INTERESTS: HRS reports grants from the National Institute of Health;Research, outside the submitted work. CJS reports personal fees from Gilead and;Janssen, outside the submitted work. AP is chair of the BHIVA guidelines;committee. All other authors declare that they have no competing interests.;PUBLISHERâ€™S NOTE: Springer Nature remains neutral with regard to jurisdictional;claims in published maps and institutional affiliations.;HIV Infections</t>
  </si>
  <si>
    <t>rayyan-388371801</t>
  </si>
  <si>
    <t>Coping and emotion regulation profiles as predictors of nonmedical prescription drug and illicit drug use among high-risk young adults</t>
  </si>
  <si>
    <t>165-171</t>
  </si>
  <si>
    <t>Wong, C. F. and Silva, K. and Kecojevic, A. and Schrager, S. M. and Bloom, J. J. and Iverson, E. and Lankenau, S. E.</t>
  </si>
  <si>
    <t>Childrens Hosp Los Angeles, Saban Res Inst Community, Hlth Outcomes &amp; Intervent Res Program, Los Angeles, CA 90027 USA     Univ So Calif, Keck Sch Med, Dept Pediat, Los Angeles, CA 90033 USA     Temple Univ, Dept Psychol, Philadelphia, PA 19122 USA     Drexel Univ, Sch Publ Hlth, Dept Community Hlth &amp; Prevent, Philadelphia, PA 19102 USA     Childrens Hosp Los Angeles, Div Adolescent Med, Los Angeles, CA 90027 USA</t>
  </si>
  <si>
    <t>Background: Deficits in the ability to organize, integrate, and modulate emotions, thoughts, and behaviors when dealing with stress have been found to be related to the onset and escalation of substance use among adolescents and young adults. However, limited research has focused on understanding how coping and emotion regulation tendencies might be associated with different patterns of prescription and illicit drug use, particularly among high-risk young adults who may already face additional challenges relative to lower-risk populations. Methods: Young adults aged 16-25 years who had misused prescription drugs within the past 90 days were interviewed in Los Angeles and New York. The current study utilized latent profile analysis to empirically derive coping and emotion regulation typologies/profiles that are then used to predict different patterns of substance use (N = 560). Results: Four latent classes/groups were identified: (1) suppressors, (2) others-reliant copers, (3) self-reliant copers and (4) active copers. Distinct patterns of prescription and illicit drug misuse were found among different coping/emotion regulation profiles, including differences in age of initiation of opiates, tranquilizers, and illicit drugs, recent injection drug use, substance use-related problems, and past 90-day use of tranquilizers, heroin, and cocaine. Specifically, suppressors and others-reliant capers evidenced more problematic patterns of substance use compared to active copers. Conclusion: This is among the first studies to show how coping and emotion regulation profiles predict distinct patterns of substance use. Results provide the groundwork for additional investigations that could have significant prevention and clinical implications for substance-using high-risk young adults. (C) 2013 Published by Elsevier Ireland Ltd.</t>
  </si>
  <si>
    <t>Times Cited in Web of Science Core Collection: 57 Total Times Cited: 61 Cited Reference Count: 44 | RAYYAN-INCLUSION: {"Carolyn"=&gt;"Excluded"}</t>
  </si>
  <si>
    <t>10.1016/j.drugalcdep.2013.01.024</t>
  </si>
  <si>
    <t>Coping and emotion regulation;Prescription and illicit drug use;Latent profile analysis;High-risk youth;SUBSTANCE USE;ABUSE;HOMELESS;OPIOIDS;STRESS;MISUSE;PREVALENCE;HISTORY;HEALTH;TRENDS;Prescriptions;Drug Prescriptions;Nonprescription Drugs;Prescription Drugs</t>
  </si>
  <si>
    <t>rayyan-388371802</t>
  </si>
  <si>
    <t>Residential mobility and housing instability among justice-involved African-American opioid abusers</t>
  </si>
  <si>
    <t>e26</t>
  </si>
  <si>
    <t>Wooditch, A. and Taxman, F. and Murphy, A.</t>
  </si>
  <si>
    <t>https://www.embase.com/search/results?subaction=viewrecord&amp;id=L71801983&amp;from=export     http://dx.doi.org/10.1016/j.drugalcdep.2014.09.751</t>
  </si>
  <si>
    <t>A. Wooditch, Criminology, Law and Society, George Mason University, Fairfax, VA, United States</t>
  </si>
  <si>
    <t>Aims: Social and economic supports are often fractured for justice-involved individuals, which impacts involvement in treatment. Little research assesses how housing status and residential transitions relate to substance use and criminal offending among justice-involved individuals. Methods: The sample includes individuals screened for eligibility in a randomized clinical trial on buprenorphine (n = 210). All clients were currently involved in the justice system (probation, parole, or pre-trial release services) and addicted to opioids within the prior 12-months of their assessment. OLS regression models with robust standard error were conducted to explore how the number of changes in housing status, residential mobility (living at home, relatives, or friend's residence), and residing at a halfway house or homeless shelter predict days of illicit substance use, alcohol consumed, and criminal activity. Results: Those who were less residentially mobile (t =-3.63; p &lt; .001) and spent more days stably housed (t = 2.02; p &lt; .05) were considerably more likely to self-report criminal activity. Residing at a halfway house or homeless shelter was associated with a lower likelihood of criminal activity (t =-2.08; p &lt; .05). Participants who resided at halfway house or homeless shelter (t = 1.79; p = .08) had a lower frequency of substance use. Housing factors were unrelated to alcohol use. Conclusions: Participants who were less residentially mobile and more stably housed had a higher likelihood of criminal involvement. These findings were likely due to the participants' stronger social ties to those criminally-involved. Justice-involved individuals residing at a halfway house and homeless shelter was associated with a lower likelihood of illicit substance use and criminal activity, likely due to housing requirements that regulate behavior. Further research in this area needs to explore how social ties moderate the effects of housing stability and mobility on crime and substance use.</t>
  </si>
  <si>
    <t>L71801983     2015-03-12 | RAYYAN-INCLUSION: {"Carolyn"=&gt;"Excluded"}</t>
  </si>
  <si>
    <t>10.1016/j.drugalcdep.2014.09.751</t>
  </si>
  <si>
    <t>opiate;buprenorphine;alcohol;housing;justice;African American;college;drug dependence;migration;human;offender;substance use;halfway house;clinical trial;friend;model;probation;criminal justice;crime;alcohol consumption;self report;Analgesics, Opioid;African Americans</t>
  </si>
  <si>
    <t>rayyan-388371803</t>
  </si>
  <si>
    <t>Investigating the sociodemographic and behavioural factors associated with hepatitis C virus testing amongst people who inject drugs in England, Wales and Northern Ireland: A quantitative cross-sectional analysis</t>
  </si>
  <si>
    <t>103821</t>
  </si>
  <si>
    <t>Yuan, J. M. and Croxford, S. and Viviani, L. and Emanuel, E. and Phipps, E. and Desai, M.</t>
  </si>
  <si>
    <t>UK Health Security Agency, 61 Colindale Avenue, London, NW9 5EQ, UK. Electronic address: JinMin.Yuan@ukhsa.gov.uk.     UK Health Security Agency, 61 Colindale Avenue, London, NW9 5EQ, UK.     Department of Health Services Research and Policy, Faculty of Public Health and Policy, London School of Hygiene and Tropical Medicine, Keppel St, London, WC1E 7HT, UK.</t>
  </si>
  <si>
    <t>BACKGROUND: Hepatitis C virus (HCV) transmission in the UK is driven by injecting drug use. We explore HCV testing uptake amongst people who inject drugs (PWID) in England, Wales and Northern Ireland, and identify factors associated with i) ever having an HCV test amongst people who have ever injected drugs, and ii) recently having an HCV test (within the current or previous year) amongst people who currently inject drugs (reported injecting drugs within the last year). METHODS: We analysed data from the 2019 'Unlinked Anonymous Monitoring Survey' of PWID, using logistic regression. RESULTS: Of 3,127 PWID, 2,065 reported injecting drugs within the last year. Most (86.7%) PWID had a lifetime history of HCV testing. In multivariable analysis, higher odds of ever testing were associated with: female sex (aOR=1.54; 95%CI 1.11-2.14), injecting duration â‰¥3 years (aOR=2.94; 95%CI 2.13-4.05), ever receiving used needles/syringes (aOR=1.74; 95%CI 1.29-2.36), ever being on opioid agonist treatment (aOR=2.91; 95%CI 2.01-4.21), ever being imprisoned (aOR=1.86; 95%CI 1.40-2.48) and ever being homeless (aOR=1.54; 95%CI 1.14-2.07). Amongst PWID who had injected drugs within the last year, 49.9% had recently undertaken an HCV test. After adjustment, factors associated with higher odds of undertaking a recent HCV test included: injecting crack in the last year (aOR=1.29; 95%CI 1.03-1.61), experiencing a non-fatal overdose in the last year (aOR=1.39; 95%CI 1.05-1.85), ever being on opioid agonist treatment (aOR=1.48; 95%CI 0.97-2.25), receiving HCV information in the last year (aOR=1.99; 95%CI 1.49-2.65) and using a healthcare service in the last year (aOR=1.80; 95%CI 1.21-2.67). CONCLUSION: Results suggest that PWID who have experienced homelessness and incarceration - amongst the most vulnerable and marginalised in the PWID population - are engaging with HCV testing, but overall there remain missed testing opportunities. Recent initiates to injecting have highest HCV infection risk but lower odds of testing, and peer-education may help target this group.</t>
  </si>
  <si>
    <t>1873-4758     Yuan, Jin-Min     Croxford, Sara     Viviani, Laura     Emanuel, Eva     Phipps, Emily     Desai, Monica     Journal Article     Netherlands     Int J Drug Policy. 2022 Nov;109:103821. doi: 10.1016/j.drugpo.2022.103821. Epub 2022 Aug 20. | RAYYAN-INCLUSION: {"Carolyn"=&gt;"Excluded"}</t>
  </si>
  <si>
    <t>10.1016/j.drugpo.2022.103821</t>
  </si>
  <si>
    <t>Female;Humans;Hepacivirus;*Substance Abuse, Intravenous/epidemiology/complications;Cross-Sectional Studies;*Drug Users;Northern Ireland/epidemiology;Wales/epidemiology;Analgesics, Opioid;*Hepatitis C/diagnosis/epidemiology/complications;England/epidemiology;Prevalence;England;Factors;Hcv;Hepatitis c;Northern Ireland;Pwid;People who inject drugs;Test;Wales;financial interests or personal relationships that could have appeared to;influence the work reported in this paper.</t>
  </si>
  <si>
    <t>rayyan-388371804</t>
  </si>
  <si>
    <t>Review of metabolic investigations at Tallaght University Hospital, Dublin, Ireland</t>
  </si>
  <si>
    <t>Developmental Medicine and Child Neurology</t>
  </si>
  <si>
    <t>1469-8749</t>
  </si>
  <si>
    <t>51</t>
  </si>
  <si>
    <t>Yusuf, Z. and Sharif, F. and McDonald, D.</t>
  </si>
  <si>
    <t>https://www.embase.com/search/results?subaction=viewrecord&amp;id=L631605359&amp;from=export     http://dx.doi.org/10.1111/dmcn.14411</t>
  </si>
  <si>
    <t>Z. Yusuf, Paediatric Neurodisability, Tallaght University Hospital, Dublin, Ireland</t>
  </si>
  <si>
    <t>Objective: Metabolic investigations are important in the investigation of children with disordered development. The aim of this audit was to determine if paediatric metabolic investigations were ordered as per current best practice evidence at Tallaght University Hospital, Dublin, Republic of Ireland. Methods: We used recommendations from seven publications to guide this audit and identified indications for performing metabolic investigations. We reviewed metabolic investigations sent on paediatric patients at Tallaght University Hospital from 1 January 2018 to 31 December 2018. We identified the clinical indication for investigating patients by reviewing dictated clinic letters available on the hospital intranet and confirmed investigation results by reviewing scanned copies available on the hospital intranet. We compared the indications for metabolic investigations with published expert guidelines. Results: Metabolic investigations were performed on 254 patients from 1 January 2019 to 31 December 2018. Six patients had inconclusive results and were referred to the Metabolic Team at Temple Street Children's University Hospital Dublin for further assessment. There have been no metabolic diagnoses made to date as per Tallaght University Hospital dictated letters. Of the 254 patients, 104 had a diagnosis of Autism Spectrum Disorder (ASD). Of those with ASD, 33 had a confirmed or suspected intellectual disability. 158 patients (62%) met best practice recommendations for metabolic investigations. Of the 96 patients who did not fulfil recommendations, 71 (74%) were for children with ASD. Conclusions: We identified two areas that could improve patient care by optimising diagnostic yield and improving resource utilisation at the hospital. First, we recommend clinicians send targeted investigations and avoid blanket investigations for children with disordered development, including ASD. Second, we recommend clinicians include relevant clinical details on request forms to improve diagnostic yield. Finally, we question the value of metabolic investigations for intellectual disability in the absence of other clinical risk factors or comorbidities and suggest this requires further study.</t>
  </si>
  <si>
    <t>L631605359     2020-05-04 | RAYYAN-INCLUSION: {"Carolyn"=&gt;"Excluded"}</t>
  </si>
  <si>
    <t>10.1111/dmcn.14411</t>
  </si>
  <si>
    <t>autism;child;comorbidity;conference abstract;controlled study;diagnosis;diagnostic value;female;homeless youth;human;intellectual impairment;intranet;Ireland;major clinical study;male;patient care;pediatric patient;practice guideline;risk factor;university hospital</t>
  </si>
  <si>
    <t>rayyan-388371805</t>
  </si>
  <si>
    <t>The burden of HIV among female sex workers, men who have sex with men and transgender women in Haiti: results from the 2016 Priorities for Local AIDS Control Efforts (PLACE) study</t>
  </si>
  <si>
    <t>Journal of the International AIDS Society</t>
  </si>
  <si>
    <t>1758-2652</t>
  </si>
  <si>
    <t>Zalla, L. C. and Herce, M. E. and Edwards, J. K. and Michel, J. and Weir, S. S.</t>
  </si>
  <si>
    <t>https://www.embase.com/search/results?subaction=viewrecord&amp;id=L2004361751&amp;from=export     http://dx.doi.org/10.1002/jia2.25281</t>
  </si>
  <si>
    <t>L.C. Zalla, Department of Epidemiology, University of North Carolina at Chapel Hill, Chapel Hill, NC, United States</t>
  </si>
  <si>
    <t>Introduction: Despite the higher risk of HIV among female sex workers (FSWs), men who have sex with men (MSM) and transgender women (TGW), these populations are under-represented in the literature on HIV in Haiti. Here, we present the first nationally representative estimates of HIV prevalence and the first care and treatment cascade for FSWs, MSM and TGW in Haiti. We also examine the social determinants of HIV prevalence in these groups and estimate FSW and MSM population size in Haiti. Methods: Data were collected between April 2016 and February 2017 throughout the 10 geographical departments of Haiti. The Priorities for Local AIDS Control Efforts (PLACE) method was used to: (1) recruit participants for a behavioural survey; (2) provide rapid testing, counselling and linkage to care for syphilis and HIV; and (3) measure viral load using dried blood spots for participants testing HIV positive. Results: Study participants included 990 FSWs, 520 MSM and 109 TGW. HIV prevalence was estimated at 7.7% (95% CI 6.2%, 9.6%) among FSWs, 2.2% (0.9%, 5.3%) among MSM and 27.6% (5.0%, 73.5%) among TGW. Of participants who tested positive for syphilis, 17% of FSWs, 19% of MSM and 74% of TGW were co-infected with HIV. Economic instability and intimate partner violence (IPV) were significantly associated with HIV among MSM; food insecurity, economic instability and history of rape were significantly associated with HIV among TGW. Fewer than one-third of participants living with HIV knew their status, and more than a quarter of those who knew their status were not on treatment. While approximately four in five FSW and MSM participants on treatment for HIV were virally suppressed, viral suppression was less common among TGW participants at only 46%. Conclusions: This study demonstrates a need for targeted interventions to prevent and treat HIV among key populations in Haiti. Potential high-impact interventions may include venue-based, peer navigator-led outreach and testing for HIV and syphilis and improving screening and case management for structural violence and IPV. TGW are in urgent need of such interventions due to our observations of alarmingly high HIV prevalence and low frequency of HIV viral suppression among TGW.</t>
  </si>
  <si>
    <t>L2004361751     2020-03-11     2020-03-16 | RAYYAN-INCLUSION: {"Carolyn"=&gt;"Excluded"}</t>
  </si>
  <si>
    <t>10.1002/jia2.25281</t>
  </si>
  <si>
    <t>Abbott RealTime HIV viral load assay;Alere Determine;condom;genetic analyzer;hepatitis C rapid test;HIV test;rapid test;SD Bioline Syphilis 3 0;UniGold;adult;article;disease burden;dried blood spot testing;economic evaluation;female;food insecurity;Haiti;homelessness;human;Human immunodeficiency virus infection;Human immunodeficiency virus prevalence;LGBTQIA+ people;limit of detection;major clinical study;male;male to female transgender;men who have sex with men;coinfection;partner violence;patient care;patient counseling;priority journal;rape;sex worker;syphilis;virus load;OraQuick</t>
  </si>
  <si>
    <t>rayyan-388371792</t>
  </si>
  <si>
    <t>Addiction treatment in deprived urban areas in EU countries: Accessibility of care for people from socially marginalized groups</t>
  </si>
  <si>
    <t>Drugs: Education, Prevention &amp; Policy</t>
  </si>
  <si>
    <t>9687637</t>
  </si>
  <si>
    <t>74-83</t>
  </si>
  <si>
    <t>Welbel, Marta and Matanov, Aleksandra and Moskalewicz, Jacek and Barros, Henrique and Canavan, Reamonn and Gabor, Edina and Gaddini, Andrea and Greacen, Tim and Kluge, Ulrike and Lorant, Vincent and Esteban PeÃ±a, Mercedes and Schene, Aart H. and Soares, Joaquim J. F. and StraÃŸmayr, Christa and VondrÃ¡Ä_x008d_kovÃ¡, Petra and Priebe, Stefan</t>
  </si>
  <si>
    <t>https://ucd.idm.oclc.org/login?url=https://search.ebscohost.com/login.aspx?direct=true&amp;db=a9h&amp;AN=84784555&amp;site=ehost-live&amp;scope=site</t>
  </si>
  <si>
    <t>Aim: This study examines the accessibility of addiction treatment within services providing mental health care and support for people from socially marginalized groups in deprived urban areas across EU countries. Methods: Services providing mental health care and support in deprived areas of 14 EU capital cities were assessed with a questionnaire. We analysed the availability and accessibility of those services providing addiction treatment for people from six groups: the long-term unemployed, the homeless, street sex workers, asylum seekers and refugees, irregular migrants and people from travelling communities. Results: While 30% of all the assessed services provided addiction treatment, in 20% of services, addiction was a criterion for exclusion. Among services providing addiction treatment, 77% accepted self-referrals, 63% were open on weekends or in the evening, 60% did not charge any out-of-pocket fees, 35% provided access to interpreters, and 28% ran outreach activities. These results varied substantially among EU capitals. Conclusion: Access to addiction treatment for socially marginalized groups varies across Europe. Some of the models identified may constitute barriers to treatment. Developing care delivery models that facilitate access for vulnerable populations should be a priority for national and European policies. [ABSTRACT FROM AUTHOR]     Copyright of Drugs: Education, Prevention &amp; Policy is the property of Taylor &amp; Francis Ltd and its content may not be copied or emailed to multiple sites or posted to a listserv without the copyright holder's express written permission. However, users may print, download, or email articles for individual use. This abstract may be abridged. No warranty is given about the accuracy of the copy. Users should refer to the original published version of the material for the full abstract. (Copyright applies to all Abstracts.)</t>
  </si>
  <si>
    <t>Welbel, Marta 1; Email Address: mwelbel@ipin.edu.pl Matanov, Aleksandra 2 Moskalewicz, Jacek 1 Barros, Henrique 3,4 Canavan, Reamonn 5 Gabor, Edina 6 Gaddini, Andrea 7 Greacen, Tim 8 Kluge, Ulrike 9 Lorant, Vincent 10 Esteban PeÃ±a, Mercedes 11 Schene, Aart H. 12 Soares, Joaquim J.F. 13,14 StraÃŸmayr, Christa 15 VondrÃ¡Ä_x008d_kovÃ¡, Petra 16 Priebe, Stefan 2; Affiliation: 1: Department of Studies on Alcohol and Drug Dependence, Institute of Psychiatry and Neurology, Warsaw, Poland 2: Unit for Social and Community Psychiatry, Queen Mary University of London, London, UK 3: Department of Clinical Epidemiology, Predictive Medicine and Public Health, University of Porto Medical School, Porto, Portugal 4: Institute of Public Health, University of Porto, Portugal 5: Health Promotion Research Centre, National University of Ireland Galway, University Road, Galway, Ireland 6: National Institute for Health Development, Budapest, Hungary 7: LaziosanitÃ  ASP â€“ Public Health Agency, Rome, Italy 8: Laboratoire de recherche, Etablissement Public de SantÃ© Maison Blanche, Paris, France 9: Clinic for Psychiatry and Psychotherapy, CharitÃ©, University Medicine Berlin, Berlin, Germany 10: Institute of Health and Society (IRSS), UniversitÃ© Catholique de Louvain, Bruxelles, Belgium 11: Madrid Salud, Madrid, Spain 12: Department of Psychiatry, Academic Medical Center, University of Amsterdam, Amsterdam, The Netherlands 13: Department of Public Health Sciences, Karolinska Institute, Norrbacka, Stockholm, Sweden 14: Department of Public Health Sciences, Mid Sweden University, Sundsvall, Sweden 15: Ludwig Boltzmann Institute for Social Psychiatry, Vienna, Austria 16: Department of Psychiatry, 1st Faculty of Medicine, Charles University, Prague, Czech Republic; Source Info: Feb2013, Vol. 20 Issue 1, p74; Subject Term: COMPULSIVE behavior; Subject Term: SUBSTANCE abuse treatment; Subject Term: HEALTH services accessibility; Subject Term: HEALTH status indicators; Subject Term: INTERVIEWING; Subject Term: MEDICAL cooperation; Subject Term: MENTAL health services; Subject Term: METROPOLITAN areas; Subject Term: POPULATION geography; Subject Term: QUESTIONNAIRES; Subject Term: RESEARCH; Subject Term: RESEARCH funding; Subject Term: AT-risk people; Subject Term: DATA analysis software; Subject Term: DESCRIPTIVE statistics; Subject Term: THERAPEUTICS; Subject Term: EUROPEAN Union countries; Company/Entity: EUROPEAN Community; NAICS/Industry Codes: 621330 Offices of Mental Health Practitioners (except Physicians); NAICS/Industry Codes: 622210 Psychiatric and Substance Abuse Hospitals; NAICS/Industry Codes: 623220 Residential Mental Health and Substance Abuse Facilities; NAICS/Industry Codes: 621420 Outpatient Mental Health and Substance Abuse Centers; Number of Pages: 10p; Document Type: Article | RAYYAN-INCLUSION: {"Carolyn"=&gt;"Included"} | RAYYAN-LABELS: Health care - Access (Opioid treatment)</t>
  </si>
  <si>
    <t>10.3109/09687637.2012.706757</t>
  </si>
  <si>
    <t>COMPULSIVE behavior;SUBSTANCE abuse treatment;HEALTH services accessibility;HEALTH status indicators;INTERVIEWING;MEDICAL cooperation;MENTAL health services;METROPOLITAN areas;POPULATION geography;QUESTIONNAIRES;RESEARCH;RESEARCH funding;AT-risk people;DATA analysis software;DESCRIPTIVE statistics;THERAPEUTICS;EUROPEAN Union countries;EUROPEAN Community</t>
  </si>
  <si>
    <t>Included post Full Text</t>
  </si>
  <si>
    <t>Incl post supplementary review</t>
  </si>
  <si>
    <t>Excluded</t>
  </si>
  <si>
    <t>Excluded at Title/Abstract</t>
  </si>
  <si>
    <t>Excluded at Full text screen</t>
  </si>
  <si>
    <t>Total papers</t>
  </si>
  <si>
    <t>Title</t>
  </si>
  <si>
    <t>Year</t>
  </si>
  <si>
    <t>Human Decision (for T&amp;A review)</t>
  </si>
  <si>
    <t>Human Decision (for FT review 1) Y=include</t>
  </si>
  <si>
    <t>Final Human Decision (for FT review 2)</t>
  </si>
  <si>
    <t>Final AI Decision</t>
  </si>
  <si>
    <t>Include agreement AI vs final human</t>
  </si>
  <si>
    <t>Classification</t>
  </si>
  <si>
    <t>Conservative Decision</t>
  </si>
  <si>
    <t>Conservative Confidence</t>
  </si>
  <si>
    <t>Conservative Rationale</t>
  </si>
  <si>
    <t>Conservative Quotes</t>
  </si>
  <si>
    <t>Comprehensive Decision</t>
  </si>
  <si>
    <t>Comprehensive Confidence</t>
  </si>
  <si>
    <t>Comprehensive Rationale</t>
  </si>
  <si>
    <t>Comprehensive Quotes</t>
  </si>
  <si>
    <t>Resolver Decision</t>
  </si>
  <si>
    <t>Resolver Confidence</t>
  </si>
  <si>
    <t>Resolver Reasoning</t>
  </si>
  <si>
    <t>_conservative_rationale_full</t>
  </si>
  <si>
    <t>_comprehensive_rationale_full</t>
  </si>
  <si>
    <t>_resolver_rationale_full</t>
  </si>
  <si>
    <t>_conservative_quotes_full</t>
  </si>
  <si>
    <t>_comprehensive_quotes_full</t>
  </si>
  <si>
    <t>Authors</t>
  </si>
  <si>
    <t>Source ID</t>
  </si>
  <si>
    <t>DOI</t>
  </si>
  <si>
    <t>The Development of an Inclusion Health Integrated Care Programme for Homeless Adults in Dublin, Irel...</t>
  </si>
  <si>
    <t>Include</t>
  </si>
  <si>
    <t>exclude</t>
  </si>
  <si>
    <t>FN</t>
  </si>
  <si>
    <t>uncertain</t>
  </si>
  <si>
    <t>The abstract describes a pilot program for an Inclusion Health Integrated Care Programme for homeless adults in Dublin, Ireland, which aligns with the...</t>
  </si>
  <si>
    <t>Routinely collected administrative data was utilised to capture hospital presentations and length of stay for homeless individuals.; During the pilot ...</t>
  </si>
  <si>
    <t>The study focuses on the development and evaluation of an integrated care program for homeless adults in Dublin, Ireland, which aligns with the popula...</t>
  </si>
  <si>
    <t>We sought to develop and pilot a person-centred, multi-disciplinary approach to care delivery through an Inclusion Health Integrated Care Programme fo...</t>
  </si>
  <si>
    <t>The study focuses on an Inclusion Health Integrated Care Programme for homeless adults in Dublin, Ireland, and reports on healthcare utilization outco...</t>
  </si>
  <si>
    <t>The abstract describes a pilot program for an Inclusion Health Integrated Care Programme for homeless adults in Dublin, Ireland, which aligns with the population and geographic criteria. However, the study primarily focuses on the development and implementation of a care program rather than generating empirical data on health status, healthcare access, or specific health conditions. While it mentions outcomes like reduced admissions and length of stay, it lacks explicit mention of empirical health indicators or a comparison with the general housed population, which are crucial for inclusion. Additionally, the study design is described as action research, which may not align with the requirement for empirical primary or secondary data generation. More information on the specific empirical data collected and any comparison with the general population would be needed to make a confident inclusion decision.</t>
  </si>
  <si>
    <t>The study focuses on the development and evaluation of an integrated care program for homeless adults in Dublin, Ireland, which aligns with the population and location criteria. However, it does not meet the inclusion criteria for generating empirical data on health status, healthcare access, utilization, or quality in a manner that allows for comparison with the general housed population. The study lacks a control group of the general housed population and does not provide a method for comparing health indicators between the homeless and housed populations, which is a key requirement for inclusion. Additionally, the study design is more of a program evaluation rather than generating new empirical data on health outcomes or access.</t>
  </si>
  <si>
    <t>The study focuses on an Inclusion Health Integrated Care Programme for homeless adults in Dublin, Ireland, and reports on healthcare utilization outcomes (hospital admissions, length of stay) for this group. This aligns with the population, location, and general topic of interest (healthcare utilization) of the systematic review. The study was published in 2018, meeting the date criteria, and it presents empirical data derived from routinely collected administrative records.
However, the study does not meet a critical inclusion criterion related to 'Comparison'. The systematic review protocol specifies that studies of interest should 'include a comparison/control group comprising the general, housed population' and 'contain a method for comparing health indicator(s) between the homeless (exposed) group and the general housed (control) group.' Furthermore, a 'Full-Text Screening Specific Exclusion' criterion mandates exclusion for 'Studies that do not provide a method for comparing health indicator(s) between the exposed (homeless) and control (general housed) groups.'
The current study evaluates the impact of an intervention on the homeless population by comparing outcomes within this group over time (e.g., reduction in admissions and length of stay). It does not include a comparison/control group of the general housed population, nor does it provide data or a methodology for comparing health indicators between homeless individuals and the general housed population. 
Both reviewers identified the lack of comparison with the general housed population as a key issue. The comprehensive reviewer explicitly cited 'Comparison: Incorrect comparator' as an exclusion reason. While the study provides valuable data on an intervention for homeless individuals, its design does not fulfill the specific comparative requirements outlined in the systematic review protocol. Therefore, the study is excluded.</t>
  </si>
  <si>
    <t>Routinely collected administrative data was utilised to capture hospital presentations and length of stay for homeless individuals.; During the pilot period, the number of homeless admissions to SJH fell from 0.03 to 0.017 per capita of homeless adults in Dublin per quarter.; The mean length of stay for homeless adults in SJH fell from 16 days S.D 7 days to 7 days S.D. 2.5 days.</t>
  </si>
  <si>
    <t>We sought to develop and pilot a person-centred, multi-disciplinary approach to care delivery through an Inclusion Health Integrated Care Programme for homeless people attending St James's Hospital.; The Inclusion Health team, based in St James's Hospital SJH, Dublin, was piloted from August 2016- August 2017.; During the pilot period, the number of homeless admissions to SJH fell from 0.03 to 0.017 per capita of homeless adults in Dublin per quarter.</t>
  </si>
  <si>
    <t>The study focuses on problem gambling treatment episodes in Ireland, using data from the National Drug Treatment Reporting System. While it includes s...</t>
  </si>
  <si>
    <t>7.4% were homeless; This is the first Irish national study using routinely gathered health surveillance data to describe treated problem gambling.</t>
  </si>
  <si>
    <t>The study focuses on problem gambling treatment episodes in Ireland, with a small subset of the population being homeless (7.4%). However, the primary...</t>
  </si>
  <si>
    <t>7.4% were homeless; Problem gambling frequently co-occurred with problem use of other substances</t>
  </si>
  <si>
    <t>N/A</t>
  </si>
  <si>
    <t>The study focuses on problem gambling treatment episodes in Ireland, using data from the National Drug Treatment Reporting System. While it includes some data on homelessness (7.4% of participants), the primary focus is on gambling and its treatment, not on the health status, healthcare access/utilization/quality, or health conditions of individuals experiencing homelessness. Additionally, the study does not provide a comparison with the general housed population, which is a requirement for inclusion. Therefore, it does not meet the population or comparison criteria for this review.</t>
  </si>
  <si>
    <t>The study focuses on problem gambling treatment episodes in Ireland, with a small subset of the population being homeless (7.4%). However, the primary focus is not on the health status, healthcare access/utilization/quality, or health conditions of individuals experiencing homelessness specifically. The study does not provide a comparison between the homeless and general housed populations, nor does it focus on the broader health-related topics outlined in the inclusion criteria, such as overall health status or social determinants of health for the homeless population. Additionally, the study does not generate empirical data on health-related topics specifically for the homeless population, which is a key requirement for inclusion.</t>
  </si>
  <si>
    <t>ESTIMATION OF PALLIATIVE CARE NEEDS OF PEOPLE EXPERIENCING HOMELESSNESS USING MORTALITY DATA AND CAU...</t>
  </si>
  <si>
    <t>The study focuses on estimating palliative care needs using mortality data of people experiencing homelessness in Dublin, which aligns with the popula...</t>
  </si>
  <si>
    <t>Mortality data (2005-2015) of people experiencing homelessness was reviewed for illnesses (malignant and non-malignant) potentially requiring palliati...</t>
  </si>
  <si>
    <t>The study focuses on estimating palliative care needs using mortality data of people experiencing homelessness in Dublin, which aligns with the population criterion of including data from the Republic of Ireland. However, the study does not meet the intervention criterion as it does not generate empirical data on health status, healthcare access, utilization, or quality, nor does it address specific health conditions, health behaviors, or social determinants of health as outlined in the protocol. Instead, it focuses on palliative care needs estimation, which is outside the scope of the specified health-related topics. Additionally, the study does not include a comparison group of the general housed population, which is a requirement for inclusion when comparisons are made.</t>
  </si>
  <si>
    <t>The study focuses on estimating palliative care needs using mortality data of people experiencing homelessness in Dublin, which aligns with the population and setting criteria. However, it does not include a comparison group of the general housed population, which is a requirement for inclusion. The study also does not focus on the specified health-related topics such as overall health status, healthcare access, utilisation, or quality, but rather on palliative care needs, which is not explicitly covered by the intervention criteria. Additionally, the study uses secondary data analysis, which is acceptable, but the lack of a comparison group is a critical exclusion factor.</t>
  </si>
  <si>
    <t>Mortality data (2005-2015) of people experiencing homelessness was reviewed for illnesses (malignant and non-malignant) potentially requiring palliative care input.; N=361 deaths of people experiencing homelessness in Dublin between 2005-2015.</t>
  </si>
  <si>
    <t>Qualitative study exploring the experience of homelessness staff working with homeless people with l...</t>
  </si>
  <si>
    <t>The study focuses on the experiences of homelessness staff working with homeless individuals with life-limiting illnesses, rather than directly on the...</t>
  </si>
  <si>
    <t>To explore the experience of homelessness staff working with homeless people with a life-limiting illness in homeless accommodation in Dublin.; Qualit...</t>
  </si>
  <si>
    <t>The study focuses on the experiences of homelessness staff working with homeless individuals with life-limiting illnesses, rather than directly on the health status, healthcare access, or health conditions of the homeless individuals themselves. The abstract does not indicate that empirical data on health outcomes or healthcare access/utilization for the homeless population is collected. Instead, it explores staff experiences and identifies areas for education and collaboration, which does not align with the inclusion criteria that require empirical data on health-related topics for the homeless population. Additionally, the study does not include a comparison group of the general housed population, which is a requirement for inclusion when comparisons are made.</t>
  </si>
  <si>
    <t>The study focuses on the experiences of homelessness staff working with homeless individuals with life-limiting illnesses, rather than directly on the health status, healthcare access, or health conditions of the homeless individuals themselves. The abstract indicates that the data was collected from interviews with staff, not from the homeless population directly, which does not meet the inclusion criteria that require empirical data on the health of homeless individuals. Additionally, the study does not include a comparison with the general housed population, which is a key component of the inclusion criteria for studies of interest.</t>
  </si>
  <si>
    <t>To explore the experience of homelessness staff working with homeless people with a life-limiting illness in homeless accommodation in Dublin.; Qualitative methodology was employed. Semi-structured 1:1 interviews were conducted with homelessness staff.</t>
  </si>
  <si>
    <t>Age and gender-specific hepatitis C continuum of care and predictors of direct acting antiviral trea...</t>
  </si>
  <si>
    <t>Exclude</t>
  </si>
  <si>
    <t>TN</t>
  </si>
  <si>
    <t>The study focuses on persons who inject drugs (PWID) in Seattle, Washington, and does not include data collected in the Republic of Ireland, which is ...</t>
  </si>
  <si>
    <t>We report the continuum of care for HCV and describe predictors of treatment with DAAs among PWID in Seattle.; Methods: We analyzed data from the 2018...</t>
  </si>
  <si>
    <t>The study focuses on the continuum of care for hepatitis C among persons who inject drugs in Seattle, Washington, which does not align with the inclus...</t>
  </si>
  <si>
    <t>The study focuses on persons who inject drugs (PWID) in Seattle, Washington, and does not include data collected in the Republic of Ireland, which is a key inclusion criterion for the review. Additionally, the study does not provide a comparison between the homeless population and the general housed population, which is required for inclusion. The focus is on the continuum of care for hepatitis C among PWID, not specifically on the health status or healthcare access/utilization/quality of individuals experiencing homelessness in Ireland.</t>
  </si>
  <si>
    <t>The study focuses on the continuum of care for hepatitis C among persons who inject drugs in Seattle, Washington, which does not align with the inclusion criteria requiring data from the Republic of Ireland. Additionally, the study does not include a comparison group of the general housed population, which is necessary for inclusion. The focus is on a specific health condition (HCV) among a specific population (PWID) in a location outside the Republic of Ireland, making it ineligible for this review.</t>
  </si>
  <si>
    <t>We report the continuum of care for HCV and describe predictors of treatment with DAAs among PWID in Seattle.; Methods: We analyzed data from the 2018 Seattle area National HIV Behavioral Surveillance (NHBS) survey of PWID.</t>
  </si>
  <si>
    <t>A Scoping Review of the Health Impact of the COVID-19 Pandemic on Persons Experiencing Homelessness ...</t>
  </si>
  <si>
    <t>The abstract describes a scoping review focusing on the health impacts of the COVID-19 pandemic on persons experiencing homelessness in North America ...</t>
  </si>
  <si>
    <t>This scoping review aimed to explore the impacts of the COVID-19 pandemic on the health and well-being of PEH in North America and Europe.; A systemat...</t>
  </si>
  <si>
    <t>The study is a scoping review, which does not generate empirical primary or secondary data on a health topic, thus failing to meet the inclusion crite...</t>
  </si>
  <si>
    <t>The abstract describes a scoping review focusing on the health impacts of the COVID-19 pandemic on persons experiencing homelessness in North America and Europe. The study does not meet the inclusion criteria for several reasons: 1) The population focus is not specific to the Republic of Ireland, as it includes North America and Europe broadly. 2) The study design is a scoping review, which does not generate empirical primary or secondary data, thus failing the study design criteria. 3) There is no mention of a comparison group comprising the general housed population, which is a requirement for inclusion. These factors lead to exclusion based on population, study design, and comparison criteria.</t>
  </si>
  <si>
    <t>The study is a scoping review, which does not generate empirical primary or secondary data on a health topic, thus failing to meet the inclusion criteria for study design. Additionally, the study focuses on North America and Europe without specific mention of data from the Republic of Ireland, which is a requirement for inclusion. The abstract does not indicate any comparison with the general housed population, which is necessary for inclusion under the comparison criteria.</t>
  </si>
  <si>
    <t>This scoping review aimed to explore the impacts of the COVID-19 pandemic on the health and well-being of PEH in North America and Europe.; A systematic search of academic and grey literature was conducted in September 2021.; To be included, studies had to include primary data related to the impact of the pandemic on health or well-being of PEH and be written in English.</t>
  </si>
  <si>
    <t>This scoping review aimed to explore the impacts of the COVID-19 pandemic on the health and well-being of PEH in North America and Europe.; A systematic search of academic and grey literature was conducted in September 2021.</t>
  </si>
  <si>
    <t>Peer navigators to promote engagement of homeless African Americans with serious mental illness in p...</t>
  </si>
  <si>
    <t>The study focuses on a specific intervention (Peer Navigator Program) aimed at improving healthcare utilization among homeless African Americans with ...</t>
  </si>
  <si>
    <t>Homeless African Americans with serious mental illness experience higher rates of morbidity and mortality than adults with severe mental illness alone...</t>
  </si>
  <si>
    <t>This study examined whether the Peer Navigator Program (PNP) improved scheduling and achieving healthcare appointments compared to treatment as usual ...</t>
  </si>
  <si>
    <t>The study focuses on a specific intervention (Peer Navigator Program) aimed at improving healthcare utilization among homeless African Americans with serious mental illness. However, the abstract does not specify that the study was conducted in the Republic of Ireland, which is a critical inclusion criterion for this review. Additionally, there is no mention of a comparison group comprising the general housed population, which is necessary for inclusion. The study seems to focus on a specific intervention rather than providing empirical data on overall health status, healthcare access, or social determinants of health for the homeless population in Ireland.</t>
  </si>
  <si>
    <t>The study focuses on a specific intervention (Peer Navigator Program) aimed at improving healthcare utilization among homeless African Americans with serious mental illness. However, it does not meet the inclusion criteria for several reasons: 1) The study does not specify that the data was collected in the Republic of Ireland, which is a critical inclusion criterion. 2) There is no mention of a comparison group comprising the general housed population, which is necessary for studies to be included. 3) The study does not provide empirical indicators of health status, access, or quality as defined in the inclusion criteria, but rather focuses on healthcare utilization improvements through an intervention. Therefore, it does not align with the review's focus on empirical data regarding health status, access, or quality for the homeless population in Ireland.</t>
  </si>
  <si>
    <t>Homeless African Americans with serious mental illness experience higher rates of morbidity and mortality than adults with severe mental illness alone.; This study examined whether the Peer Navigator Program (PNP) improved scheduling and achieving healthcare appointments compared to treatment as usual (TAU) over the course of 12 months.</t>
  </si>
  <si>
    <t>This study examined whether the Peer Navigator Program (PNP) improved scheduling and achieving healthcare appointments compared to treatment as usual (TAU) over the course of 12 months.</t>
  </si>
  <si>
    <t>The abstract describes a service innovation project, 'HepCare Ireland', which includes interventions aimed at improving HCV outcomes among populations...</t>
  </si>
  <si>
    <t>The study focuses on a service innovation project related to Hepatitis C virus (HCV) outcomes in Ireland, specifically targeting populations including...</t>
  </si>
  <si>
    <t>Hepatitis C virus (HCV) remains a major cause of morbidity and death worldwide, with prevalence highest among people who inject drugs (PWID), homeless...</t>
  </si>
  <si>
    <t>The study is excluded because it does not meet core requirements of the systematic review protocol. 
1. Population Focus: The study describes the 'Hep...</t>
  </si>
  <si>
    <t>The abstract describes a service innovation project, 'HepCare Ireland', which includes interventions aimed at improving HCV outcomes among populations including the homeless. However, the abstract lacks explicit details on whether the study specifically focuses on the homeless population within the Republic of Ireland, as required by the inclusion criteria. Additionally, it does not mention any comparison with the general housed population, which is a key component of the review's comparison criteria. The abstract also does not clearly state if empirical data on health status, healthcare access, or quality specific to the homeless population is generated. More detailed information on the study's population focus and comparison methods would be needed to make a confident inclusion decision.</t>
  </si>
  <si>
    <t>The study focuses on a service innovation project related to Hepatitis C virus (HCV) outcomes in Ireland, specifically targeting populations including people who inject drugs, homeless populations, and prisoners. However, the abstract does not provide specific empirical data on the health status, healthcare access, or social determinants of health for the homeless population in Ireland. It primarily discusses interventions and outcomes related to HCV care without a clear comparison to the general housed population, which is a requirement for inclusion. Additionally, the study seems to be more of a program evaluation rather than generating new empirical data on health topics as specified in the inclusion criteria.</t>
  </si>
  <si>
    <t>The study is excluded because it does not meet core requirements of the systematic review protocol. 
1. Population Focus: The study describes the 'HepCare Ireland' project, which targets Hepatitis C (HCV) in populations including homeless individuals, people who inject drugs, and prisoners. However, the abstract indicates it will present 'aggregate cascade of care figures' and does not state that data specific to the homeless population in the Republic of Ireland will be disaggregated or that this group is the primary focus for reporting on broader health status as required by the PICO. 
2. Comparison Group: The abstract provides no indication of a comparison group of the general housed population, which is a specified inclusion criterion. 
3. Study Aim and Data Type: The study aims to summarize methods and present HCV care outcomes for a service innovation project. This appears to be an evaluation of the HepCare program rather than a study primarily designed to generate empirical data on the overall health status, healthcare access/utilization/quality, or other health-related topics for the homeless population as outlined in the review's research question and inclusion criteria. While HCV is a relevant health condition, the reported data seems confined to the program's HCV-specific outcomes rather than the broader health indicators required.</t>
  </si>
  <si>
    <t>Hepatitis C virus (HCV) remains a major cause of morbidity and death worldwide, with prevalence highest among people who inject drugs (PWID), homeless populations and prisoners.; This paper aims to summarize the methods and present the aggregate cascade of care figures for the Irish components of HepCare.; Interventions included intensified screening, community-based assessment, linkage to specialist care, peer training and support, multidisciplinary educational resources and cost-effectiveness analysis.</t>
  </si>
  <si>
    <t>Trends in overdose experiences and prevention behaviors among people who use opioids in Baltimore, M...</t>
  </si>
  <si>
    <t>The study focuses on opioid users in Baltimore, MD, and does not include data from the Republic of Ireland, which is a key inclusion criterion for the...</t>
  </si>
  <si>
    <t>The analysis included people who used opioids (PWUO; N = 502) recruited through a community-based study.; This study explored non-fatal overdose and e...</t>
  </si>
  <si>
    <t>The study focuses on trends in overdose experiences and prevention behaviors among people who use opioids in Baltimore, MD, which does not align with ...</t>
  </si>
  <si>
    <t>This study explored non-fatal overdose and engagement in overdose prevention behaviors and compared these trends to city-wide overdose fatality rates ...</t>
  </si>
  <si>
    <t>The study focuses on opioid users in Baltimore, MD, and does not include data from the Republic of Ireland, which is a key inclusion criterion for the review. Additionally, the study does not compare health indicators between the homeless population and the general housed population, as required by the comparison criteria. The abstract does not mention any empirical data on health status, healthcare access, or social determinants of health specific to individuals experiencing homelessness in Ireland.</t>
  </si>
  <si>
    <t>The study focuses on trends in overdose experiences and prevention behaviors among people who use opioids in Baltimore, MD, which does not align with the inclusion criteria focusing on individuals experiencing homelessness in the Republic of Ireland. The study population is not specific to the Republic of Ireland, and the research does not provide data on health status, healthcare access/utilization/quality, or social determinants of health for the homeless population in Ireland. Additionally, there is no comparison with the general housed population, which is a requirement for inclusion.</t>
  </si>
  <si>
    <t>The analysis included people who used opioids (PWUO; N = 502) recruited through a community-based study.; This study explored non-fatal overdose and engagement in overdose prevention behaviors and compared these trends to city-wide overdose fatality rates from 2017 to 2019 in Baltimore, MD.</t>
  </si>
  <si>
    <t>This study explored non-fatal overdose and engagement in overdose prevention behaviors and compared these trends to city-wide overdose fatality rates from 2017 to 2019 in Baltimore, MD.; The analysis included people who used opioids (PWUO; N = 502) recruited through a community-based study.; The majority of the sample were male(68 %), Black(61 %), reported past 6 months homelessness(56 %), and were on average 45 years old.</t>
  </si>
  <si>
    <t>The abstract is missing, which makes it impossible to assess the study against the inclusion criteria. Without the abstract, we cannot determine if th...</t>
  </si>
  <si>
    <t>The abstract is missing, which makes it impossible to assess the study against the inclusion and exclusion criteria. The title suggests a focus on men...</t>
  </si>
  <si>
    <t>The decision to exclude this article is based on the presence of the keyword 'letter' in the search result context, in conjunction with the systematic...</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</si>
  <si>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assess the study design or the specific outcomes measured. To make a confident decision, the abstract content is necessary to evaluate these aspects.</t>
  </si>
  <si>
    <t>The abstract is missing, which makes it impossible to assess the study against the inclusion and exclusion criteria. The title suggests a focus on mental illness and structural violence, which could potentially relate to health conditions or social determinants of health for individuals experiencing homelessness. However, without further details, it is unclear if the study includes data from the Republic of Ireland, focuses on the homeless population, or provides empirical data relevant to the research question. Additional information from the full text or abstract is needed to make a confident decision.</t>
  </si>
  <si>
    <t>The decision to exclude this article is based on the presence of the keyword 'letter' in the search result context, in conjunction with the systematic review protocol's explicit exclusion criteria. Both the conservative and comprehensive reviewers marked this article as 'uncertain' due to a missing abstract, which prevented them from assessing its content against the PICO criteria. While the title ('Mental illness and structural violence'), other keywords (e.g., 'homelessness,' 'Ireland,' 'mental disease'), journal ('Irish Medical Journal'), and publication year (2012) suggest potential thematic, geographical, and temporal relevance, the systematic review protocol specifies under 'Study Design &amp; Publication Type-related' exclusion criteria that 'Commentaries/Letters' are to be excluded. This is because such publication types typically 'do not generate empirical primary or secondary data on a health topic.' Assuming the 'letter' keyword accurately reflects the article's type, it falls under this exclusion criterion. Although the missing abstract means we cannot be 100% certain of the article's nature and content (e.g., whether it might be an unusual 'research letter' containing primary data), the explicit exclusion of 'Letters' provides a strong, protocol-based rationale for exclusion based on the available metadata. This decision moves beyond the initial uncertainty by leveraging a specific piece of metadata (the 'letter' keyword) that points to a direct exclusion criterion.</t>
  </si>
  <si>
    <t>The abstract focuses on the historical context of psychiatry in Ireland, particularly the role of asylums and societal attitudes towards mental health...</t>
  </si>
  <si>
    <t>The history of psychiatry is a history of therapeutic enthusiasm, with all of the triumph and tragedy, hubris and humility that such enthusiasm brings...</t>
  </si>
  <si>
    <t>The abstract focuses on the historical context of psychiatry in Ireland, particularly the role of asylums and societal attitudes towards mental health. It does not provide empirical data on the health status, healthcare access, or specific health conditions of individuals experiencing homelessness in the Republic of Ireland. Additionally, there is no mention of a comparison group comprising the general housed population, nor any empirical indicators of health status or healthcare access/utilization. The study appears to be more of a historical commentary rather than an empirical study generating primary or secondary data on health topics relevant to the homeless population.</t>
  </si>
  <si>
    <t>The abstract focuses on the historical context of psychiatry in Ireland, particularly the role of asylums and societal attitudes towards mental health. It does not provide empirical data on the health status, healthcare access, or specific health conditions of individuals experiencing homelessness in the Republic of Ireland. Additionally, there is no mention of a comparison group comprising the general housed population, nor any empirical indicators of health status or healthcare access/utilization. The study appears to be a historical commentary rather than an empirical study generating primary or secondary data, which is required by the inclusion criteria.</t>
  </si>
  <si>
    <t>The history of psychiatry is a history of therapeutic enthusiasm, with all of the triumph and tragedy, hubris and humility that such enthusiasm brings.; Ireland's mental health services have been transformed over the past five decades, although real challenges remain, especially in relation to the homeless mentally ill, the mentally ill in prison, and providing meaningful support to families.</t>
  </si>
  <si>
    <t>The study focuses on the development of a peer support model for individuals with Hepatitis C in Dublin, Ireland. While it involves a homeless populat...</t>
  </si>
  <si>
    <t>To date we have a number of instructive case reports to illustrate the value of the peer support intervention.; This study suggests that peer support ...</t>
  </si>
  <si>
    <t>The study focuses on the development and implementation of a peer support model for individuals with Hepatitis C in Dublin, Ireland. While it involves...</t>
  </si>
  <si>
    <t>To date we have a number of instructive case reports to illustrate the value of the peer support intervention.; Mary was assigned a peer worker to ens...</t>
  </si>
  <si>
    <t>The study focuses on the development of a peer support model for individuals with Hepatitis C in Dublin, Ireland. While it involves a homeless population, the study does not generate empirical data on health status, healthcare access, or quality as required by the inclusion criteria. Instead, it describes a pilot project and provides case reports, which are excluded as they do not constitute empirical primary or secondary data. Additionally, the study does not include a comparison group of the general housed population, which is necessary for inclusion. The abstract lacks specific empirical indicators of health status or healthcare access/utilization, focusing instead on the development and implementation of a peer support model.</t>
  </si>
  <si>
    <t>The study focuses on the development and implementation of a peer support model for individuals with Hepatitis C in Dublin, Ireland. While it involves a vulnerable population that may include homeless individuals, the abstract does not explicitly state that the study population is exclusively or primarily homeless individuals. Additionally, the study appears to be a case report or series, which is excluded under the study design criteria as it does not generate empirical primary or secondary data on a health topic. The abstract also lacks a comparison group of the general housed population, which is a requirement for inclusion. Therefore, it does not meet the inclusion criteria for the systematic review.</t>
  </si>
  <si>
    <t>To date we have a number of instructive case reports to illustrate the value of the peer support intervention.; This study suggests that peer support can enhance access and support individuals to navigate the HCV care Pathway.</t>
  </si>
  <si>
    <t>To date we have a number of instructive case reports to illustrate the value of the peer support intervention.; Mary was assigned a peer worker to ensure adherence to follow up and treatment.</t>
  </si>
  <si>
    <t>Successful application of a cross-sectoral integrated care approach to addiction and homeless servic...</t>
  </si>
  <si>
    <t>The abstract describes an initiative focused on integrating addiction and homeless services in Southern Ireland, aiming to improve care coordination a...</t>
  </si>
  <si>
    <t>This initiative aimed to: (i) provide a continuum of care for service users across all addiction and homeless services across Southern Ireland; Outcom...</t>
  </si>
  <si>
    <t>The study focuses on the implementation of an integrated care approach for addiction and homeless services in Southern Ireland, which aligns with the ...</t>
  </si>
  <si>
    <t>The abstract describes an initiative focused on integrating addiction and homeless services in Southern Ireland, aiming to improve care coordination and access to services. However, it lacks explicit mention of empirical data collection or specific health-related outcomes for the homeless population, which are required by the inclusion criteria. The study appears to focus on service implementation and process outcomes rather than generating empirical data on health status, healthcare access, or specific health conditions. Additionally, there is no mention of a comparison group comprising the general housed population, which is necessary for inclusion. Therefore, the study does not meet the criteria for inclusion in the systematic review.</t>
  </si>
  <si>
    <t>The study focuses on the implementation of an integrated care approach for addiction and homeless services in Southern Ireland, which aligns with the geographical requirement. However, it primarily describes a practice change and its implementation process rather than generating empirical data on health status, healthcare access, or specific health conditions of the homeless population. The outcomes mentioned, such as reduced duplication of screening and assessment waiting times, are related to service delivery improvements rather than direct empirical health indicators. Additionally, there is no mention of a comparison group comprising the general housed population, which is a requirement for inclusion. Therefore, the study does not meet the criteria for generating empirical data on health-related topics or for including a comparison group.</t>
  </si>
  <si>
    <t>This initiative aimed to: (i) provide a continuum of care for service users across all addiction and homeless services across Southern Ireland; Outcomes: reduced duplication of screening and assessment reduced assessment waiting times decentralisation of assessments from statutory clinics to the wider community</t>
  </si>
  <si>
    <t>This initiative aimed to: (i) provide a continuum of care for service users across all addiction and homeless services across Southern Ireland; Outcomes: reduced duplication of screening and assessment reduced assessment waiting times</t>
  </si>
  <si>
    <t>The Dublin hepcheck study: Community based testing of HCV by point of care oraquickÂ® HCV saliva tes...</t>
  </si>
  <si>
    <t>include</t>
  </si>
  <si>
    <t>TP</t>
  </si>
  <si>
    <t>The abstract provides information on a study conducted among homeless individuals in Dublin, Ireland, which aligns with the population criteria. It fo...</t>
  </si>
  <si>
    <t>Target Population: a cohort of homeless people accessing the Safetynet primary healthcare services in Dublin, Ireland; Opportunistic community based s...</t>
  </si>
  <si>
    <t>The study focuses on a cohort of homeless individuals in Dublin, Ireland, which aligns with the population criteria of the review. It generates empiri...</t>
  </si>
  <si>
    <t>Target Population: a cohort of homeless people accessing the Safetynet primary healthcare services in Dublin, Ireland; To date 460 have been screened ...</t>
  </si>
  <si>
    <t>The study meets the Population criteria (homeless individuals in Dublin, Republic of Ireland), Intervention criteria (empirical data on HCV prevalence...</t>
  </si>
  <si>
    <t>The abstract provides information on a study conducted among homeless individuals in Dublin, Ireland, which aligns with the population criteria. It focuses on health conditions (HCV) and healthcare access/utilization, which are relevant to the intervention criteria. However, the abstract does not mention a comparison group of the general housed population, which is a key component of the inclusion criteria. Additionally, while the study generates empirical data, it is unclear if it includes empirical indicators of health care quality or utilization beyond the screening process. The lack of explicit mention of a comparison group and detailed outcome measures creates uncertainty about its full alignment with the review criteria.</t>
  </si>
  <si>
    <t>The study focuses on a cohort of homeless individuals in Dublin, Ireland, which aligns with the population criteria of the review. It generates empirical data on health conditions, specifically Hepatitis C (HCV) prevalence and treatment outcomes, which fits the intervention criteria. The study provides quantitative data on HCV screening outcomes and qualitative insights into barriers to healthcare access, addressing both health status and healthcare access/utilization, which are key outcomes of interest. Although the abstract does not explicitly mention a comparison with the general housed population, the focus on empirical data collection in the specified population and setting justifies inclusion for further review.</t>
  </si>
  <si>
    <t>The study meets the Population criteria (homeless individuals in Dublin, Republic of Ireland), Intervention criteria (empirical data on HCV prevalence and healthcare access/utilization), and Outcome criteria (empirical indicators of health status and healthcare access/utilization). The abstract details HCV positivity rates (26%), screening numbers (460 screened), referral outcomes, and reasons for loss to follow-up, which are all relevant.
The primary discrepancy between reviewers was the absence of a comparison group (general housed population) in the abstract. The conservative reviewer was 'uncertain' due to this, while the comprehensive reviewer opted to 'include'. The systematic review protocol's main research question includes comparison "...where data allows," and the inclusion criterion for Comparison states such studies "are of interest," not that they are strictly mandatory for all articles at the initial screening stage. More stringent exclusion criteria regarding the comparison group are specified under "Full-Text Screening Specific Exclusions."
At this abstract screening stage, the study provides valuable, specific data for the target population concerning a significant health condition and healthcare engagement. This information directly addresses core components of the systematic review's research question. Therefore, the study is included for a more definitive assessment at the full-text review stage, where the presence or necessity of a direct comparator can be fully evaluated.</t>
  </si>
  <si>
    <t>Target Population: a cohort of homeless people accessing the Safetynet primary healthcare services in Dublin, Ireland; Opportunistic community based screening interventions such as oral HCV testing in Dublin have identified that 26% of the homeless population are HCV positive</t>
  </si>
  <si>
    <t>Target Population: a cohort of homeless people accessing the Safetynet primary healthcare services in Dublin, Ireland; To date 460 have been screened for Hepatitis C, of whom 26% (n = 124) tested HCV positive; Opportunistic community based screening interventions such as oral HCV testing in Dublin have identified that 26% of the homeless population are HCV positive</t>
  </si>
  <si>
    <t>HepCheck Dublin': an intensified hepatitis C screening programme in a homeless population demonstra...</t>
  </si>
  <si>
    <t>The abstract provides information on a study conducted in Dublin, Ireland, focusing on hepatitis C screening among the homeless population. While it m...</t>
  </si>
  <si>
    <t>The HepCheck study sought to investigate and establish the characterisation of HCV burden among individuals who attended an intensified screening prog...</t>
  </si>
  <si>
    <t>The study focuses on a specific health condition (HCV) within a homeless population in Dublin, Ireland, which aligns with the population and intervent...</t>
  </si>
  <si>
    <t>The study, titled 'HepCheck Dublin', focuses on the HCV burden and healthcare pathway for a homeless population in Dublin, Ireland. It meets the popul...</t>
  </si>
  <si>
    <t>The abstract provides information on a study conducted in Dublin, Ireland, focusing on hepatitis C screening among the homeless population. While it meets the population criterion by focusing on individuals experiencing homelessness in the Republic of Ireland, there are several ambiguities that prevent a confident inclusion decision. Firstly, the study is part of a larger European initiative, and it is unclear if the results are specific to Ireland or if they are part of a broader dataset. Secondly, the abstract does not explicitly mention a comparison with the general housed population, which is a key component of the inclusion criteria. Additionally, while the study reports on health conditions and healthcare access, it is not clear if empirical indicators of health status, access, or quality are provided in a manner that aligns with the review's outcome criteria. Further information from the full text would be needed to determine if the study includes a comparison group and specific empirical health indicators.</t>
  </si>
  <si>
    <t>The study focuses on a specific health condition (HCV) within a homeless population in Dublin, Ireland, which aligns with the population and intervention criteria. However, it does not include a comparison group of the general housed population, which is a requirement for inclusion. The study is part of a larger European initiative, but the abstract does not indicate that it reports outcomes specific to the Republic of Ireland in a comparative context. Additionally, the study does not seem to provide empirical indicators of health care access, quality, or utilisation in a comparative manner between homeless and housed populations, which is necessary for inclusion.</t>
  </si>
  <si>
    <t>The study, titled 'HepCheck Dublin', focuses on the HCV burden and healthcare pathway for a homeless population in Dublin, Ireland. It meets the population criterion (homeless individuals in the Republic of Ireland) and the intervention criterion (providing empirical data on a specific health condition and healthcare access/utilization). However, the systematic review protocol explicitly requires studies to include a comparison/control group comprising the general, housed population, and a method for comparing health indicators between the homeless and housed groups. The abstract describes a study design focused solely on the homeless cohort, detailing HCV prevalence, risk factors, and treatment uptake within this group. There is no indication that data from a general housed population was collected or used for comparison of health indicators. The conclusion about the inadequacy of the current model of care is an inference for the homeless population, not a result of a direct comparative analysis with a housed group as specified by the protocol's 'Comparison' criteria and 'Full-Text Screening Specific Exclusions'. Therefore, the study is excluded due to the lack of the required comparison group.</t>
  </si>
  <si>
    <t>The HepCheck study sought to investigate and establish the characterisation of HCV burden among individuals who attended an intensified screening programme for HCV in homeless services in Dublin, Ireland.; The study consisted of three phases; 1) all subjects completed a short survey and were offered a rapid oral HCV test; 2) a convenience sample of HCV positive participants from phase 1 were selected to complete a survey on health and social risk factors and 3) subjects were tracked along the referral pathway to identify whether they were referred to a specialist clinic, attended the specialist clinic, were assessed for cirrhosis by transient elastography (Fibroscan) and were treated for HCV.</t>
  </si>
  <si>
    <t>A clinical and demographic comparison between a forensic and a general sample of female patients wit...</t>
  </si>
  <si>
    <t>The study focuses on comparing clinical and demographic characteristics between female incarcerated forensic patients with schizophrenia and female in...</t>
  </si>
  <si>
    <t>Compared to SZ, fSZ were more severely clinically impaired, showing higher rates of comorbid alcohol and substance disorder, more suicide attempts, ha...</t>
  </si>
  <si>
    <t>The study focuses on comparing clinical and demographic characteristics between female incarcerated forensic patients with schizophrenia and female inpatients with schizophrenia. While it mentions homelessness as a demographic variable, the study does not specifically focus on individuals experiencing homelessness as the primary population of interest. Additionally, the study does not provide data collected specifically in the Republic of Ireland, nor does it include a comparison with the general housed population, which is a requirement for inclusion. The study also does not focus on the health status, healthcare access/utilization/quality, or social determinants of health for the homeless population in the Republic of Ireland, which are key components of the inclusion criteria.</t>
  </si>
  <si>
    <t>The study focuses on comparing clinical and demographic characteristics between female incarcerated forensic patients with schizophrenia and female inpatients with schizophrenia. While it mentions homelessness as a demographic variable, the study does not focus on individuals experiencing homelessness as the primary population. Additionally, the study is not set in the Republic of Ireland, as it is published by Elsevier Ireland Ltd., which does not imply data collection in Ireland. Furthermore, the study does not include a comparison group of the general housed population, which is a requirement for inclusion. Therefore, it does not meet the population or comparison criteria for inclusion in the review.</t>
  </si>
  <si>
    <t>Compared to SZ, fSZ were more severely clinically impaired, showing higher rates of comorbid alcohol and substance disorder, more suicide attempts, had more previous hospitalizations, and were younger at disease onset.; Regarding demographic variables, fSZ showed a higher rate of unemployment and homelessness and had to rely more often on housing and legal guardianships compared to SZ.</t>
  </si>
  <si>
    <t>The abstract provides information on a study conducted in Dublin, focusing on HCV screening among homeless individuals, which aligns with the populati...</t>
  </si>
  <si>
    <t>The target population was homeless people accessing the Safetynet primary healthcare services in Dublin.; Community based screening interventions are ...</t>
  </si>
  <si>
    <t>The study focuses on individuals experiencing homelessness in Dublin, Republic of Ireland, which aligns with the population criteria. It generates emp...</t>
  </si>
  <si>
    <t>The target population was homeless people accessing the Safetynet primary healthcare services in Dublin.; This study aimed to establish the effectiven...</t>
  </si>
  <si>
    <t>The study meets the Population criteria (homeless individuals in Dublin, Republic of Ireland) and Intervention criteria (empirical data on HCV, a spec...</t>
  </si>
  <si>
    <t>The abstract provides information on a study conducted in Dublin, focusing on HCV screening among homeless individuals, which aligns with the population and intervention criteria. However, it lacks explicit mention of a comparison group involving the general housed population, which is a critical component of the inclusion criteria. Additionally, while the study reports on health care access and barriers, it does not clearly specify empirical indicators of health care quality or utilization, nor does it provide a method for comparing health indicators between the homeless and housed populations. These omissions create uncertainty about the study's eligibility.</t>
  </si>
  <si>
    <t>The study focuses on individuals experiencing homelessness in Dublin, Republic of Ireland, which aligns with the population criteria. It generates empirical data on health conditions, specifically the prevalence of Hepatitis C (HCV) among the homeless population, which fits the intervention criteria of examining specific health conditions. The study also discusses barriers to healthcare access, which is relevant to the outcome criteria of healthcare access and utilisation. Although the abstract does not explicitly mention a comparison with the general housed population, the primary focus on the homeless population and the detailed empirical data provided justify inclusion for further review.</t>
  </si>
  <si>
    <t>The study meets the Population criteria (homeless individuals in Dublin, Republic of Ireland) and Intervention criteria (empirical data on HCV, a specific health condition, and healthcare access/utilization). It also provides Outcome data (HCV prevalence, referral rates, barriers to care). The primary point of contention is the Comparison criterion. The systematic review protocol's research question seeks comparison with the general housed population 'where data allows,' suggesting that studies rich in data on the homeless population in ROI are valuable even without a direct comparison. The exclusion criterion related to comparison applies when a comparison is 'implied or attempted' but not properly executed. This abstract does not appear to attempt such a comparison; it focuses on describing the situation within the homeless cohort. The study provides significant empirical data directly addressing the core research question about the health status and healthcare access of the homeless population in ROI. Therefore, it warrants inclusion for a full-text review to assess its complete contribution.</t>
  </si>
  <si>
    <t>The target population was homeless people accessing the Safetynet primary healthcare services in Dublin.; Community based screening interventions are effective in determining the prevalence of HCV in homeless populations however, referrals to secondary care are suboptimal for this cohort.</t>
  </si>
  <si>
    <t>The target population was homeless people accessing the Safetynet primary healthcare services in Dublin.; This study aimed to establish the effectiveness of intensified screening for HCV in individuals attending homelessness services in Dublin.; Community based screening interventions are effective in determining the prevalence of HCV in homeless populations.</t>
  </si>
  <si>
    <t>The study focuses on students in Collegiate Recovery Programs (CRPs) across 17 states in the United States, with no indication that data was collected...</t>
  </si>
  <si>
    <t>Data from an online survey of CRP students describes their background and clinical history, reasons for CRP participation, overall experiences with an...</t>
  </si>
  <si>
    <t>The study focuses on students in Collegiate Recovery Programs (CRPs) across the United States, with no indication of data specific to individuals expe...</t>
  </si>
  <si>
    <t>33% had had a period of homelessness; Data from an online survey of CRP students describes their background and clinical history</t>
  </si>
  <si>
    <t>The study focuses on students in Collegiate Recovery Programs (CRPs) across 17 states in the United States, with no indication that data was collected in the Republic of Ireland. The population of interest in this review is individuals experiencing homelessness in the Republic of Ireland, which is not addressed in this study. Additionally, the study does not include a comparison group of the general housed population, nor does it focus on the health status, healthcare access/utilization/quality, or social determinants of health for the homeless population. Therefore, it does not meet the inclusion criteria for the systematic review.</t>
  </si>
  <si>
    <t>The study focuses on students in Collegiate Recovery Programs (CRPs) across the United States, with no indication of data specific to individuals experiencing homelessness in the Republic of Ireland. The abstract mentions that 33% of the surveyed students had experienced a period of homelessness, but it does not focus on the health status or healthcare access/utilization/quality of homeless individuals in Ireland. Additionally, the study does not include a comparison group of the general housed population, which is a requirement for inclusion. The study also does not appear to generate empirical data on health-related topics specific to the homeless population in Ireland, as required by the inclusion criteria.</t>
  </si>
  <si>
    <t>Data from an online survey of CRP students describes their background and clinical history, reasons for CRP participation, overall experiences with and use of CRP services.; Students (preliminary N= 480, target M= 550) from 25 universities in 17 states were 56% male, Caucasians (91%) with an average age of 26; 12% were veterans.</t>
  </si>
  <si>
    <t>The abstract does not provide any empirical data or outcomes related to the health status, healthcare access, or health conditions of homeless individ...</t>
  </si>
  <si>
    <t>The author reports that the Royal College of Emergency Medicine (RCEM) in partnership with the Faculty for Homelessness and Inclusion Health, is devel...</t>
  </si>
  <si>
    <t>The abstract does not provide any indication that the study includes empirical data collection or analysis related to the health status, healthcare ac...</t>
  </si>
  <si>
    <t>developing tools to support emergency departments (EDs) to improve the care of homeless people</t>
  </si>
  <si>
    <t>The abstract does not provide any empirical data or outcomes related to the health status, healthcare access, or health conditions of homeless individuals in the Republic of Ireland. It mentions the development of tools to support emergency departments in improving care for homeless people, but this is more indicative of a policy or guideline development rather than an empirical study. Additionally, there is no mention of a comparison group or specific data collection in the Republic of Ireland, which are essential criteria for inclusion.</t>
  </si>
  <si>
    <t>The abstract does not provide any indication that the study includes empirical data collection or analysis related to the health status, healthcare access, or health conditions of homeless individuals in the Republic of Ireland. It appears to describe a development of tools for emergency departments, which suggests a focus on policy or practice improvement rather than empirical research. Additionally, there is no mention of a comparison group or specific outcomes for the Republic of Ireland, which are required by the inclusion criteria.</t>
  </si>
  <si>
    <t>"A costly turn on": patterns of use and perceived consequences of mephedrone based head shop product...</t>
  </si>
  <si>
    <t>The study focuses on the experiences of Irish injecting drug users with mephedrone-based products, specifically examining patterns of use, perceived c...</t>
  </si>
  <si>
    <t>Seven participants were homeless, with groin and street injecting common.</t>
  </si>
  <si>
    <t>The study focuses on the use of mephedrone among Irish injectors, with a specific emphasis on drug use patterns, risk perceptions, and harm reduction ...</t>
  </si>
  <si>
    <t>The research reported here aimed to describe the experiences of a group of Irish injecting drug users, who were injecting mephedrone based headshop pr...</t>
  </si>
  <si>
    <t>The study focuses on the experiences of Irish injecting drug users with mephedrone-based products, specifically examining patterns of use, perceived consequences, and harm reduction practices. While it includes some homeless participants, the primary focus is on drug use behaviors and consequences rather than the broader health status, healthcare access, or social determinants of health for the homeless population. Additionally, the study does not provide a comparison with the general housed population, which is a requirement for inclusion. The abstract does not mention empirical indicators of health status, healthcare access, or quality, which are necessary outcomes for inclusion.</t>
  </si>
  <si>
    <t>The study focuses on the use of mephedrone among Irish injectors, with a specific emphasis on drug use patterns, risk perceptions, and harm reduction practices. While it mentions that seven participants were homeless, the primary focus is on drug use rather than the broader health status, healthcare access, or social determinants of health for the homeless population. Additionally, the study does not include a comparison group of the general housed population, which is a requirement for inclusion. The study also does not seem to provide empirical indicators of health status or healthcare access/utilization as defined in the inclusion criteria.</t>
  </si>
  <si>
    <t>The research reported here aimed to describe the experiences of a group of Irish injecting drug users, who were injecting mephedrone based headshop products.; Seven participants were homeless, with groin and street injecting common.</t>
  </si>
  <si>
    <t>Open drug scenes and drug-related public nuisance: A visual rapid assessment research study in Dubli...</t>
  </si>
  <si>
    <t>The study focuses on drug-related public nuisance and involves qualitative interviews with various stakeholders, including drug service users and comm...</t>
  </si>
  <si>
    <t>Rapid Assessment Research was conducted involving qualitative interviewing with drug service users; business, transport, community, voluntary, and sta...</t>
  </si>
  <si>
    <t>The study focuses on drug-related public nuisance in Dublin, Ireland, and involves qualitative interviews with various stakeholders, including drug se...</t>
  </si>
  <si>
    <t>The interplay between homelessness, loitering, an influx of drug users via city metro systems, transient open drug scenes, street drinking, drug injec...</t>
  </si>
  <si>
    <t>The study focuses on drug-related public nuisance and involves qualitative interviews with various stakeholders, including drug service users and community members, rather than directly collecting empirical data on the health status or healthcare access/utilization/quality of individuals experiencing homelessness. Additionally, the study does not appear to include a comparison group of the general housed population, which is a requirement for inclusion. The abstract does not specify any empirical health indicators or outcomes specific to the homeless population in the Republic of Ireland, which are necessary for inclusion according to the protocol.</t>
  </si>
  <si>
    <t>The study focuses on drug-related public nuisance in Dublin, Ireland, and involves qualitative interviews with various stakeholders, including drug service users. However, it does not specifically focus on the health status, healthcare access/utilization/quality, or health conditions of individuals experiencing homelessness. The abstract mentions the interplay between homelessness and drug use but does not provide empirical data on health outcomes for the homeless population. Additionally, the study does not include a comparison group of the general housed population, which is a requirement for inclusion. Therefore, it does not meet the inclusion criteria for the systematic review.</t>
  </si>
  <si>
    <t>Rapid Assessment Research was conducted involving qualitative interviewing with drug service users; business, transport, community, voluntary, and statutory stakeholders (n = 61); and an environmental mapping exercise.; The interplay between homelessness, loitering, an influx of drug users via city metro systems, transient open drug scenes, street drinking, drug injecting, intimidation, knife crime, and prescribed medication abuse was evident.</t>
  </si>
  <si>
    <t>The interplay between homelessness, loitering, an influx of drug users via city metro systems, transient open drug scenes, street drinking, drug injecting, intimidation, knife crime, and prescribed medication abuse was evident.</t>
  </si>
  <si>
    <t>Optimising treatment in opioid dependency in primary care: results from a national key stakeholder a...</t>
  </si>
  <si>
    <t>The study focuses on the views of national stakeholders and experts regarding barriers to opioid agonist treatment (OAT) delivery in Ireland, rather t...</t>
  </si>
  <si>
    <t>The aim was to explore the views of national statutory and non-statutory stakeholders and experts on current barriers within the MTP and broader OAT d...</t>
  </si>
  <si>
    <t>The study focuses on the views of key stakeholders and experts regarding barriers to opioid agonist treatment (OAT) delivery in Ireland, rather than d...</t>
  </si>
  <si>
    <t>The study focuses on the views of national stakeholders and experts regarding barriers to opioid agonist treatment (OAT) delivery in Ireland, rather than directly generating empirical data on the health status, healthcare access, or health conditions of individuals experiencing homelessness. The study design involves a focus group with key stakeholders, which does not meet the inclusion criteria of generating empirical data on health-related topics for the homeless population. Additionally, the study does not provide a comparison with the general housed population, which is a requirement for inclusion. Therefore, it does not meet the population or intervention criteria for inclusion in the review.</t>
  </si>
  <si>
    <t>The study focuses on the views of key stakeholders and experts regarding barriers to opioid agonist treatment (OAT) delivery in Ireland, rather than directly collecting empirical data on the health status, healthcare access, or health conditions of individuals experiencing homelessness. The methodology involves a focus group with stakeholders, which does not align with the inclusion criteria requiring empirical data on health-related topics for the homeless population. Additionally, the study does not provide a comparison between the homeless and general housed populations, which is a key component of the inclusion criteria.</t>
  </si>
  <si>
    <t>The aim was to explore the views of national statutory and non-statutory stakeholders and experts on current barriers within the MTP and broader OAT delivery structures in order to inform their future design and implementation.; A single focus group with a chosen group of national key stakeholders and experts with a broad range of expertise (clinical, addiction and social inclusion management, harm reduction, homelessness, specialist GPs, academics) (n=11) was conducted.</t>
  </si>
  <si>
    <t>The aim was to explore the views of national statutory and non-statutory stakeholders and experts on current barriers within the MTP and broader OAT delivery structures.; A single focus group with a chosen group of national key stakeholders and experts with a broad range of expertise (clinical, addiction and social inclusion management, harm reduction, homelessness, specialist GPs, academics) (nâ€‰=â€‰11) was conducted.</t>
  </si>
  <si>
    <t>The abstract describes a national programme for palliative care in the Netherlands, focusing on improvements in care, education, and patient involveme...</t>
  </si>
  <si>
    <t>The palliative care is well organised in the Netherlands.; The government formulated 13 goals in the national programme (NPPZ) in 2020 and will invest...</t>
  </si>
  <si>
    <t>The abstract focuses on the national programme for palliative care in the Netherlands, which does not align with the inclusion criteria for the system...</t>
  </si>
  <si>
    <t>The abstract describes a national programme for palliative care in the Netherlands, focusing on improvements in care, education, and patient involvement. It does not mention any empirical data collection or analysis related to the health status, healthcare access, or health conditions of individuals experiencing homelessness in the Republic of Ireland. Furthermore, the study is set in the Netherlands, not the Republic of Ireland, and does not provide any specific outcomes for the Irish context. Therefore, it does not meet the population or geographical criteria for inclusion in the review.</t>
  </si>
  <si>
    <t>The abstract focuses on the national programme for palliative care in the Netherlands, which does not align with the inclusion criteria for the systematic review. Specifically, the study does not involve individuals experiencing homelessness in the Republic of Ireland, nor does it provide empirical data on health status, healthcare access, or social determinants of health for this population. Additionally, the study is not set in the Republic of Ireland and does not include a comparison with the general housed population. The abstract also suggests a focus on policy and programme development rather than empirical health outcomes, which is outside the scope of the review.</t>
  </si>
  <si>
    <t>The palliative care is well organised in the Netherlands.; The government formulated 13 goals in the national programme (NPPZ) in 2020 and will invest 51 million euro for the improvements (2014-2020).</t>
  </si>
  <si>
    <t>The study focuses on interventions to reduce tobacco use among people experiencing homelessness, which aligns with the population and intervention cri...</t>
  </si>
  <si>
    <t>We included randomized controlled trials that recruited people experiencing homelessness who used tobacco, and investigated interventions focused on t...</t>
  </si>
  <si>
    <t>The study focuses on interventions to reduce tobacco use among people experiencing homelessness, which aligns with the population of interest. However...</t>
  </si>
  <si>
    <t>Populations experiencing homelessness have high rates of tobacco use and experience substantial barriers to cessation.; We included randomized control...</t>
  </si>
  <si>
    <t>The study focuses on interventions to reduce tobacco use among people experiencing homelessness, which aligns with the population and intervention criteria. However, it does not meet the comparison criteria as it lacks a control group comprising the general housed population. The study does not provide a method for comparing health indicators between the homeless and housed populations, which is a requirement for inclusion. Additionally, the study is a systematic review, not an empirical study generating primary or secondary data, which is another exclusion criterion.</t>
  </si>
  <si>
    <t>The study focuses on interventions to reduce tobacco use among people experiencing homelessness, which aligns with the population of interest. However, it does not meet the inclusion criteria for several reasons. Firstly, the study does not provide data specific to the Republic of Ireland, which is a critical requirement for inclusion. Secondly, the study does not include a comparison group of the general housed population, which is necessary for assessing health indicators between the homeless and housed populations. Lastly, the study is a systematic review, not an empirical study generating primary or secondary data, which is required by the inclusion criteria.</t>
  </si>
  <si>
    <t>We included randomized controlled trials that recruited people experiencing homelessness who used tobacco, and investigated interventions focused on the following: 1) improving access to relevant support services; 2) increasing motivation to quit tobacco use; 3) helping people to achieve abstinence, including but not limited to behavioral support, tobacco cessation pharmacotherapies, contingency management, and text- or app-based interventions; or 4) encouraging transitions to long-term nicotine use that did not involve tobacco.; Eligible comparators included no intervention, usual care (as defined by the studies), or another form of active intervention.</t>
  </si>
  <si>
    <t>Populations experiencing homelessness have high rates of tobacco use and experience substantial barriers to cessation.; We included randomized controlled trials that recruited people experiencing homelessness who used tobacco.</t>
  </si>
  <si>
    <t>Contexts and mechanisms that promote access to healthcare for populations experiencing homelessness:...</t>
  </si>
  <si>
    <t>The study is a realist review, which does not align with the inclusion criteria requiring empirical data generation on health-related topics for the h...</t>
  </si>
  <si>
    <t>Design A realist review.; The objective of this study was to identify and understand the health system contexts and mechanisms that allow for homeless...</t>
  </si>
  <si>
    <t>The study is a realist review, which does not generate empirical primary or secondary data on health topics, thus failing to meet the study design inc...</t>
  </si>
  <si>
    <t>The study is a realist review, which does not align with the inclusion criteria requiring empirical data generation on health-related topics for the homeless population. The abstract indicates that the study focuses on identifying health system contexts and mechanisms rather than generating empirical data on health status, healthcare access, or specific health conditions. Additionally, the study does not mention data collection specific to the Republic of Ireland, which is a critical inclusion criterion. The focus on high-level factors such as funding stability and inclusive cultures suggests a policy-oriented approach rather than empirical health outcomes or access data.</t>
  </si>
  <si>
    <t>The study is a realist review, which does not generate empirical primary or secondary data on health topics, thus failing to meet the study design inclusion criteria. The focus is on identifying health system contexts and mechanisms rather than providing empirical data on health status, healthcare access, or specific health conditions of homeless individuals in Ireland. Additionally, the abstract does not specify that the data is specific to the Republic of Ireland, which is a requirement for inclusion.</t>
  </si>
  <si>
    <t>Design A realist review.; The objective of this study was to identify and understand the health system contexts and mechanisms that allow for homeless populations to access appropriate healthcare when needed.</t>
  </si>
  <si>
    <t>The role of social networks and geography on risky injection behaviors of young persons who inject d...</t>
  </si>
  <si>
    <t>The study focuses on young persons who inject drugs (PWID) in metropolitan Chicago, Illinois, U.S., which does not meet the inclusion criteria requiri...</t>
  </si>
  <si>
    <t>Methods: We conducted a cross-sectional personal network (egocentric) and geographic study of young PWID and their drug-using, sexual, and support net...</t>
  </si>
  <si>
    <t>The study focuses on young persons who inject drugs (PWID) in metropolitan Chicago, Illinois, U.S., which does not meet the inclusion criteria requiring data collection in the Republic of Ireland. Additionally, the study does not provide a comparison with the general housed population, which is a necessary component for inclusion. The focus on social networks and geography related to injection behaviors does not align with the specified health-related topics for the homeless population in Ireland.</t>
  </si>
  <si>
    <t>The study focuses on young persons who inject drugs (PWID) in metropolitan Chicago, Illinois, U.S., which does not meet the inclusion criteria requiring data collection in the Republic of Ireland. Additionally, the study does not provide a comparison between the homeless population and the general housed population, which is a key component of the review's comparison criteria. The study's focus on social networks and geography related to injection behaviors does not align with the specified health-related topics for the homeless population in Ireland.</t>
  </si>
  <si>
    <t>Methods: We conducted a cross-sectional personal network (egocentric) and geographic study of young PWID and their drug-using, sexual, and support network members in 2012-13 in metropolitan Chicago, Illinois, U.S.</t>
  </si>
  <si>
    <t>The experience of a daily hospital wide operational huddle at Temple Street Children's University Ho...</t>
  </si>
  <si>
    <t>The abstract describes an initiative at Temple Street Children's University Hospital involving a daily operational huddle to improve care coordination...</t>
  </si>
  <si>
    <t>The increasing complexity of healthcare delivery makes care co-ordination and maintaining safety a continuous challenge.; A daily operational huddle t...</t>
  </si>
  <si>
    <t>The abstract describes an initiative to improve healthcare delivery through a daily operational huddle at Temple Street Children's University Hospital...</t>
  </si>
  <si>
    <t>The experience of a daily hospital wide operational huddle at Temple Street Children's University Hospital; The increasing complexity of healthcare de...</t>
  </si>
  <si>
    <t>The abstract describes an initiative at Temple Street Children's University Hospital involving a daily operational huddle to improve care coordination and patient safety. However, it does not meet the inclusion criteria for several reasons: 1) The study does not focus on individuals experiencing homelessness, nor does it mention data collected in the Republic of Ireland specifically related to this population. 2) The intervention described is a hospital operational process improvement, not related to the health status, healthcare access, or social determinants of health for the homeless population. 3) There is no mention of a comparison group involving the general housed population, nor any empirical health indicators relevant to the review's outcomes. Therefore, the study does not align with the population, intervention, or outcome criteria specified in the review protocol.</t>
  </si>
  <si>
    <t>The abstract describes an initiative to improve healthcare delivery through a daily operational huddle at Temple Street Children's University Hospital. It focuses on care coordination, patient safety, and communication within the hospital setting. However, it does not address the health status, healthcare access/utilization/quality, or health conditions of individuals experiencing homelessness in the Republic of Ireland. Additionally, there is no mention of a comparison group comprising the general housed population, nor does it generate empirical data on health-related topics for the homeless population. Therefore, it does not meet the inclusion criteria for the systematic review.</t>
  </si>
  <si>
    <t>The increasing complexity of healthcare delivery makes care co-ordination and maintaining safety a continuous challenge.; A daily operational huddle to discuss key issues and plan ahead was piloted in 2014.</t>
  </si>
  <si>
    <t>The experience of a daily hospital wide operational huddle at Temple Street Children's University Hospital; The increasing complexity of healthcare delivery makes care co-ordination and maintaining safety a continuous challenge.; A daily operational huddle to discuss key issues and plan ahead was piloted in 2014.</t>
  </si>
  <si>
    <t>The abstract describes a conference summary rather than an empirical study, which falls under the exclusion criteria for study design and publication ...</t>
  </si>
  <si>
    <t>The article discusses the highlights of the Unite-Community Practitioners and Health Visitors Association (CPHVA) 2021 Virtual Professional Conference</t>
  </si>
  <si>
    <t>The abstract describes a conference report, which falls under the exclusion criteria for study design and publication type as it is not an empirical s...</t>
  </si>
  <si>
    <t>The article discusses the highlights of the Unite-Community Practitioners and Health Visitors Association (CPHVA) 2021 Virtual Professional Conference...</t>
  </si>
  <si>
    <t>The abstract describes a conference summary rather than an empirical study, which falls under the exclusion criteria for study design and publication type. Specifically, it is a conference abstract and does not generate empirical primary or secondary data on a health topic. Additionally, the content does not focus on the Republic of Ireland, as it mentions Northern Ireland and Wales, which are not part of the Republic of Ireland. Therefore, it does not meet the population criteria either.</t>
  </si>
  <si>
    <t>The abstract describes a conference report, which falls under the exclusion criteria for study design and publication type as it is not an empirical study generating primary or secondary data. Additionally, the content focuses on roles and leadership in Northern Ireland and Wales, not the Republic of Ireland, and does not provide empirical data on health status, healthcare access, or social determinants of health for the homeless population in the Republic of Ireland. Therefore, it does not meet the inclusion criteria for population, intervention, or outcome.</t>
  </si>
  <si>
    <t>The article discusses the highlights of the Unite-Community Practitioners and Health Visitors Association (CPHVA) 2021 Virtual Professional Conference; the community practitioners (CPs) role in vaccine take-up and the leadership role for CPs in Northern Ireland and Wales</t>
  </si>
  <si>
    <t>The abstract does not meet the inclusion criteria for several reasons. Firstly, it does not focus on individuals experiencing homelessness, nor does i...</t>
  </si>
  <si>
    <t>The article presents 2012 news related to medicine.; The British nursing charity Nurseaid has changed its name to the Cavell Nurses' Trust.; The All I...</t>
  </si>
  <si>
    <t>The abstract does not meet the inclusion criteria for several reasons. Firstly, it does not focus on individuals experiencing homelessness, nor does it provide data collected in the Republic of Ireland specific to this population. Secondly, the content of the abstract is not related to generating empirical data on health-related topics for the homeless population. Instead, it discusses news related to nursing and scholarships, which falls outside the scope of the review. Additionally, there is no mention of a comparison group comprising the general housed population, nor any empirical indicators of health status, access, quality, or utilization. Therefore, the study is excluded based on population, intervention, and outcome criteria.</t>
  </si>
  <si>
    <t>The abstract does not meet the inclusion criteria for several reasons. Firstly, it does not focus on individuals experiencing homelessness, nor does it provide data collected in the Republic of Ireland specific to this population. Secondly, the content of the abstract is not related to generating empirical data on health-related topics for the homeless population. Instead, it discusses news related to nursing scholarships and organizational changes, which are not relevant to the research question. Additionally, the abstract does not mention any comparison with the general housed population or provide empirical indicators of health status, access, or quality. Lastly, the publication type appears to be a news article or announcement, which does not align with the requirement for empirical primary or secondary data studies.</t>
  </si>
  <si>
    <t>The article presents 2012 news related to medicine.; The British nursing charity Nurseaid has changed its name to the Cavell Nurses' Trust.; The All Ireland Institute of Hospice and Palliative Care announced that it is offering four short term scholarships to clinicians and educators in 2012.; The Royal College of Nursing has announced that it is offering scholarships of up to Â£5,000 to support nurses with learning and development activities that improve the patient care and promote health.</t>
  </si>
  <si>
    <t>The abstract is missing, which makes it impossible to assess the study against the inclusion criteria. Without specific information on the population,...</t>
  </si>
  <si>
    <t>The abstract is missing, which makes it impossible to determine if the study meets the inclusion criteria. Without information on the study's populati...</t>
  </si>
  <si>
    <t>The study is excluded. The primary reason is the geographical mismatch: the keyword 'Northern Ireland' indicates the study's focus is outside the requ...</t>
  </si>
  <si>
    <t>The abstract is missing, which makes it impossible to assess the study against the inclusion criteria. Without specific information on the population, intervention, comparison, and outcomes, it is unclear whether the study meets the criteria for inclusion. Additional information, such as the study's focus on individuals experiencing homelessness in the Republic of Ireland and the presence of empirical data on health-related topics, would be necessary to make a confident decision.</t>
  </si>
  <si>
    <t>The abstract is missing, which makes it impossible to determine if the study meets the inclusion criteria. Without information on the study's population, intervention, comparison, and outcomes, we cannot assess its relevance to the research question. Additional information from the full text or a complete abstract is needed to make a confident decision.</t>
  </si>
  <si>
    <t>The study is excluded. The primary reason is the geographical mismatch: the keyword 'Northern Ireland' indicates the study's focus is outside the required 'Republic of Ireland' as per the systematic review protocol. This directly triggers an exclusion criterion ('Studies with no data from the Republic of Ireland'). Although the abstract is missing, which led both reviewers to be uncertain, this geographical information from the keywords is sufficient for exclusion. Additionally, keywords like 'Awards and Prizes' and 'History of Nursing' raise doubts about whether the article is an empirical study generating primary data as required by the inclusion criteria, potentially being a historical account or a non-research piece.</t>
  </si>
  <si>
    <t>The abstract is a conference proceeding containing multiple studies, none of which explicitly focus on the health status, healthcare access/utilizatio...</t>
  </si>
  <si>
    <t>The proceedings contain 749 papers.; national record linkage study of mortality for a large cohort of opioid users ascertained by drug treatment or cr...</t>
  </si>
  <si>
    <t>The abstract is a conference proceeding summary, which is explicitly excluded under the study design and publication type-related criteria. It does no...</t>
  </si>
  <si>
    <t>The proceedings contain 749 papers.; topics discussed include: national record linkage study of mortality for a large cohort of opioid users ascertain...</t>
  </si>
  <si>
    <t>The abstract is a conference proceeding containing multiple studies, none of which explicitly focus on the health status, healthcare access/utilization/quality, or health conditions of individuals experiencing homelessness in the Republic of Ireland. The studies mentioned are conducted in various international settings (e.g., England, San Francisco, Canada) and do not provide specific data for the Republic of Ireland. Additionally, the abstract does not mention any comparison with the general housed population, which is a requirement for inclusion. Furthermore, as a conference proceeding, it falls under the exclusion criteria for publication type, as conference abstracts are explicitly excluded from the review.</t>
  </si>
  <si>
    <t>The abstract is a conference proceeding summary, which is explicitly excluded under the study design and publication type-related criteria. It does not focus on empirical data specific to the Republic of Ireland, nor does it provide any indication of a comparison between homeless individuals and the general housed population in Ireland. Additionally, the abstract does not mention any specific health-related topics or outcomes relevant to the homeless population in Ireland, as required by the inclusion criteria.</t>
  </si>
  <si>
    <t>The proceedings contain 749 papers.; national record linkage study of mortality for a large cohort of opioid users ascertained by drug treatment or criminal justice sources in England, 2005-2009;; the impact of a housing first randomized controlled trial on substance use problems among homeless individuals with mental illness;; trends in use of health care and HIV prevention services for persons who inject drugs in San Francisco: results from national HIV behavioral surveillance 2005-2012;; neighbourhood crime and adolescent cannabis use in Canadian adolescents;</t>
  </si>
  <si>
    <t>The proceedings contain 749 papers.; topics discussed include: national record linkage study of mortality for a large cohort of opioid users ascertained by drug treatment or criminal justice sources in England, 2005-2009; the impact of a housing first randomized controlled trial on substance use problems among homeless individuals with mental illness; trends in use of health care and HIV prevention services for persons who inject drugs in San Francisco: results from national HIV behavioral surveillance 2005-2012; neighbourhood crime and adolescent cannabis use in Canadian adolescents; post-exposure prophylaxis use and recurrent exposure to HIV among men who have sex with men who use crystal methamphetamine; blunted striatal responses to favorite-food cues in smokers; an assessment of MDPV-induced place preference in adult Sprague-Dawley rats; loss of self-control over drinking and the relationship of alexithymia to quality of life in alcohol-dependent patients; and mobile phone and text messaging in a public sector, office-based buprenorphine program.</t>
  </si>
  <si>
    <t>The abstract describes a calendar of conferences related to primary health care, including one in Dublin, Ireland. However, it does not present any em...</t>
  </si>
  <si>
    <t>A calendar of conferences for the primary health care sector scheduled in Great Britain for May to November 2016 is presented</t>
  </si>
  <si>
    <t>The abstract describes a calendar of conferences related to primary health care, including one in Dublin, Ireland. However, it does not present any empirical data or research findings related to the health status, healthcare access, or health conditions of individuals experiencing homelessness in the Republic of Ireland. It is a conference announcement, which falls under the exclusion criteria for study design and publication type, specifically as a conference abstract.</t>
  </si>
  <si>
    <t>The abstract describes a calendar of conferences related to primary health care, including one in Dublin, Ireland. However, it does not present any empirical data or research findings related to the health status, healthcare access, or health conditions of individuals experiencing homelessness in the Republic of Ireland. It is a conference announcement, which falls under the exclusion criteria for study design and publication type, specifically as a conference abstract and not a study generating empirical data.</t>
  </si>
  <si>
    <t>The abstract is from a conference proceeding, which is explicitly excluded under the study design and publication type-related criteria. Additionally,...</t>
  </si>
  <si>
    <t>The proceedings contain 531 papers.; enhancing detection and treatment of viral hepatitis and liver fibrosis in vulnerable and homeless adults through...</t>
  </si>
  <si>
    <t>The abstract is a conference proceeding summary, which typically does not provide detailed empirical data necessary for inclusion in a systematic revi...</t>
  </si>
  <si>
    <t>The abstract is from a conference proceeding, which is explicitly excluded under the study design and publication type-related criteria. Additionally, the abstract does not provide specific data or outcomes related to the Republic of Ireland, nor does it focus on the health of homeless individuals directly. The mention of a study involving homeless adults is not sufficient to meet the inclusion criteria, as it lacks detail on empirical data generation or specific outcomes for the Republic of Ireland.</t>
  </si>
  <si>
    <t>The abstract is a conference proceeding summary, which typically does not provide detailed empirical data necessary for inclusion in a systematic review. Additionally, the abstract mentions a wide range of topics, but only one study ('valid study') seems to relate to the homeless population. However, it lacks specific information on whether it includes data from the Republic of Ireland or provides a comparison with the general housed population. Furthermore, conference abstracts are explicitly excluded by the review protocol.</t>
  </si>
  <si>
    <t>The proceedings contain 531 papers.; enhancing detection and treatment of viral hepatitis and liver fibrosis in vulnerable and homeless adults through dedicated hostel-based liver service: valid (vulnerable adults liver disease) study.</t>
  </si>
  <si>
    <t>The proceedings contain 73 papers.; topics discussed include: primary, complete fascial closure of the open abdomen and prevention of the 'homeless bo...</t>
  </si>
  <si>
    <t>The abstract describes proceedings from a conference, which includes multiple papers on topics related to abdominal surgery and intra-abdominal pressu...</t>
  </si>
  <si>
    <t>The abstract is a conference proceeding summary, which is explicitly excluded under the study design and publication type-related criteria. It does not focus on the health of individuals experiencing homelessness in the Republic of Ireland, nor does it provide empirical data on health-related topics for the homeless population. Additionally, the topics discussed are related to surgical and medical procedures rather than the health status, healthcare access, or social determinants of health for the homeless population.</t>
  </si>
  <si>
    <t>The abstract describes proceedings from a conference, which includes multiple papers on topics related to abdominal surgery and intra-abdominal pressure. There is no mention of homelessness, health status, healthcare access/utilization/quality, or social determinants of health for individuals experiencing homelessness in the Republic of Ireland. Additionally, the content does not align with the inclusion criteria focusing on empirical data related to health topics for the homeless population. Furthermore, conference abstracts are explicitly excluded from the review as per the study design and publication type-related exclusion criteria.</t>
  </si>
  <si>
    <t>The proceedings contain 73 papers.; topics discussed include: primary, complete fascial closure of the open abdomen and prevention of the 'homeless bowel' using a non-invasive device</t>
  </si>
  <si>
    <t>The abstract is missing, which makes it impossible to determine the study's relevance to the review criteria. Without information on the study's popul...</t>
  </si>
  <si>
    <t>The decision is to 'include' for full-text review, despite the missing abstract (as noted by both reviewers) and potential concerns about the publicat...</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</si>
  <si>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the title suggests a focus on podiatry, but without further details, we cannot ascertain if this relates to overall health status, healthcare access, or specific health conditions as required by the protocol. More information from the abstract or full text would be needed to make a confident decision.</t>
  </si>
  <si>
    <t>The abstract is missing, which makes it impossible to determine the study's relevance to the review criteria. Without information on the study's population, intervention, comparison, and outcomes, it's unclear if the study focuses on individuals experiencing homelessness in the Republic of Ireland, or if it includes empirical data on health-related topics. The title suggests a focus on podiatry outreach, which could potentially relate to healthcare access or quality, but this is speculative without further details. Additional information from the full text or a complete abstract is needed to make a confident decision.</t>
  </si>
  <si>
    <t>The decision is to 'include' for full-text review, despite the missing abstract (as noted by both reviewers) and potential concerns about the publication venue. The title ('HELPING THE HOMELESS -- A PODIATRY OUTREACH PROJECT') and keywords ('Homeless Persons', 'Ireland', 'Podiatry', 'Foot Diseases', 'Focus Groups') strongly suggest relevance to the review's PICO criteria, indicating a study on homeless individuals in Ireland, addressing podiatric health, and likely using empirical methods (focus groups). The publication year (2018) is compliant. While 'Podiatry Now' appears to be a professional magazine, potentially raising concerns about it being grey literature or not a source of rigorous empirical research per protocol, the keyword 'Focus Groups' suggests empirical content that warrants further investigation. Full-text review is necessary to determine the actual nature and rigor of the data and to confirm if the publication type is acceptable under the review's exclusion criteria. This decision prioritizes cautious inclusivity at the screening stage when key indicators of relevance are present.</t>
  </si>
  <si>
    <t>The abstract is missing, which makes it impossible to assess the study against the inclusion and exclusion criteria. The title suggests a focus on inf...</t>
  </si>
  <si>
    <t>The final decision is 'uncertain' because the abstract for the article is missing ('N/A'). This prevents a conclusive assessment against key inclusion...</t>
  </si>
  <si>
    <t>The abstract is missing, which makes it impossible to assess the study against the inclusion criteria. Without the abstract, we cannot determine if the study focuses on individuals experiencing homelessness in the Republic of Ireland, or if it includes empirical data on health status, healthcare access, or social determinants of health. Additionally, we cannot verify if there is a comparison with the general housed population. The title suggests a focus on infants born to homelessness, which might align with the population criteria, but this is speculative without further details. Additional information from the abstract or full text would be needed to make a confident decision.</t>
  </si>
  <si>
    <t>The abstract is missing, which makes it impossible to assess the study against the inclusion and exclusion criteria. The title suggests a focus on infants born to homelessness, which could potentially relate to health conditions or social determinants of health for the homeless population in Ireland. However, without further information, it is unclear if the study provides empirical data, focuses on the Republic of Ireland, or includes a comparison with the general housed population. Additional information from the abstract or full text would be needed to make a confident decision.</t>
  </si>
  <si>
    <t>The final decision is 'uncertain' because the abstract for the article is missing ('N/A'). This prevents a conclusive assessment against key inclusion/exclusion criteria of the systematic review protocol.
While the title ('Scandal of infants born to homelessness'), keywords (e.g., 'Homelessness', 'Ireland', 'Health and Welfare Planning'), journal ('World of Irish Nursing &amp; Midwifery'), and publication year (2018) suggest potential relevance regarding the population (homeless individuals in Ireland), health focus, and timeliness, the critical criterion of whether the article presents *empirical data* cannot be verified. The protocol explicitly excludes non-empirical content such as commentaries or opinion pieces. The word 'Scandal' in the title raises the possibility that this article may be non-empirical in nature.
Without the abstract, it is impossible to determine if the study meets the requirement for empirical data or to assess other details like specific outcomes for the Republic of Ireland or the presence of a comparison group. Therefore, the article is marked 'uncertain' pending further review of its content (abstract or full text).</t>
  </si>
  <si>
    <t>The abstract is missing, which makes it impossible to assess whether the study meets the inclusion criteria. Without an abstract, we cannot determine ...</t>
  </si>
  <si>
    <t>The abstract and title suggest that the study focuses on workers struggling to secure rental homes, which does not align with the population of intere...</t>
  </si>
  <si>
    <t>The abstract is missing, which makes it impossible to assess whether the study meets the inclusion criteria. Without an abstract, we cannot determine if the study focuses on individuals experiencing homelessness in the Republic of Ireland, or if it provides empirical data on health-related topics for this population. Additionally, there is no information on whether the study includes a comparison group of the general housed population or reports empirical health indicators. The absence of an abstract also prevents us from verifying the study design and publication type, which are critical for inclusion. Therefore, the study is excluded due to insufficient information to assess its relevance and eligibility.</t>
  </si>
  <si>
    <t>The abstract and title suggest that the study focuses on workers struggling to secure rental homes, which does not align with the population of interest, namely individuals experiencing homelessness. There is no indication that the study involves data collected in the Republic of Ireland specifically about the health of homeless individuals. Additionally, the journal title suggests a focus on nursing and midwifery, which may not directly address the health status or healthcare access/utilization/quality of the homeless population. Therefore, it does not meet the population inclusion criteria.</t>
  </si>
  <si>
    <t>The abstract is missing, which makes it impossible to assess the study against the inclusion criteria. Without information on the study's population, ...</t>
  </si>
  <si>
    <t>The article titled "Spotlight on: Michelle O'Hara" strongly suggests that it is a profile, interview, or feature piece about an individual, rather tha...</t>
  </si>
  <si>
    <t>The abstract is missing, which makes it impossible to assess the study against the inclusion criteria. Without specific information on the population, intervention, comparison, and outcomes, it is unclear whether the study meets the criteria for inclusion. Additional information, such as the study's focus on the health of homeless individuals in the Republic of Ireland and the presence of a comparison group with the general housed population, would be needed to make a confident decision.</t>
  </si>
  <si>
    <t>The abstract is missing, which makes it impossible to assess the study against the inclusion criteria. Without information on the study's population, intervention, comparison, and outcomes, we cannot determine if it focuses on individuals experiencing homelessness in the Republic of Ireland or if it includes empirical data on health-related topics. Additional information from the full text or a complete abstract is needed to make a confident decision.</t>
  </si>
  <si>
    <t>The article titled "Spotlight on: Michelle O'Hara" strongly suggests that it is a profile, interview, or feature piece about an individual, rather than an empirical research study. The systematic review protocol requires studies that generate empirical primary or secondary data on a health topic related to the homeless population in Ireland. An article of the nature suggested by the title would likely fall under the exclusion criterion for non-empirical publication types, such as "Commentaries/Letters." While some keywords (e.g., "Homelessness," "Ireland") are relevant, the title is a strong indicator that the article format does not meet the inclusion criteria for providing empirical data on the health status, healthcare access, or social determinants of health for the homeless population as required by the research question. Therefore, despite the missing abstract, the available information points towards exclusion.</t>
  </si>
  <si>
    <t>FP</t>
  </si>
  <si>
    <t>The abstract is missing, which makes it impossible to determine if the study meets the inclusion criteria. The title suggests a focus on health and so...</t>
  </si>
  <si>
    <t>The decision is to 'include' primarily due to strong positive signals from the keywords, despite the missing abstract (N/A) which led both reviewers t...</t>
  </si>
  <si>
    <t>The abstract is missing, which makes it impossible to assess the study against the inclusion criteria. Without specific information on the population, intervention, comparison, and outcomes, it is unclear whether the study focuses on individuals experiencing homelessness in the Republic of Ireland, whether it generates empirical data on relevant health topics, or if it includes a comparison with the general housed population. Additional information from the full text or a detailed abstract is needed to make a confident decision.</t>
  </si>
  <si>
    <t>The abstract is missing, which makes it impossible to determine if the study meets the inclusion criteria. The title suggests a focus on health and social care for marginalized groups, which could potentially include individuals experiencing homelessness in Ireland. However, without specific information on the population, intervention, comparison, and outcomes, it is not possible to make a confident inclusion or exclusion decision. Additional information from the full text would be needed to assess the study's relevance to the research question and inclusion criteria.</t>
  </si>
  <si>
    <t>The decision is to 'include' primarily due to strong positive signals from the keywords, despite the missing abstract (N/A) which led both reviewers to be 'uncertain'. The keywords 'Homelessness' and 'Ireland' directly align with the PICO population criteria. Furthermore, keywords such as 'Health Services Accessibility,' 'Prenatal Care,' and 'Psychosocial Factors' suggest relevance to the PICO intervention/outcomes concerning health topics for this population. The publication in the 'World of Irish Nursing &amp; Midwifery' journal in 2021 also supports potential relevance to health in the Republic of Ireland. While the missing abstract prevents confirmation of the study's empirical nature and other specific inclusion/exclusion criteria at this stage, the combination of highly relevant keywords makes it probable that the article meets inclusion criteria. Therefore, the study is recommended for inclusion, with the understanding that a full-text review will be essential to definitively confirm its suitability.</t>
  </si>
  <si>
    <t>An evaluation of variation in published estimates of schizophrenia prevalence from 1990-2013: a syst...</t>
  </si>
  <si>
    <t>The study is a systematic review of schizophrenia prevalence estimates and explicitly excludes studies reporting prevalence from specialized populatio...</t>
  </si>
  <si>
    <t>Studies reporting prevalence estimates from specialized populations such as institutionalized, homeless, or incarcerated persons were excluded.</t>
  </si>
  <si>
    <t>The study is a systematic review of schizophrenia prevalence estimates and explicitly excludes studies reporting prevalence from specialized populations such as homeless individuals. This directly contradicts the inclusion criteria, which require data on individuals experiencing homelessness. Additionally, the study does not focus on the Republic of Ireland or provide a comparison with the general housed population, which are both necessary for inclusion. The study design also does not generate new empirical data, as it is a review of existing literature, which is excluded by the protocol.</t>
  </si>
  <si>
    <t>The study is a systematic review of schizophrenia prevalence estimates and explicitly excludes studies reporting prevalence from specialized populations such as homeless individuals. This directly conflicts with the inclusion criteria, which focus on individuals experiencing homelessness. Additionally, the study does not provide data specific to the Republic of Ireland, nor does it include a comparison group of the general housed population, which are both necessary for inclusion. The study also does not generate new empirical data but rather synthesizes existing literature, which is outside the scope of the review's focus on empirical data generation.</t>
  </si>
  <si>
    <t>Symptomatic and functional outcomes of substance use disorder persistence 2 years after admission to...</t>
  </si>
  <si>
    <t>The study focuses on substance use disorders (SUD) in first-episode psychosis (FEP) patients in Montreal, Canada, which does not meet the population c...</t>
  </si>
  <si>
    <t>We performed a 2-year longitudinal study of 212 FEP patients, aged between 18 and 30 years, admitted to 2 early psychosis services in Montréal, Québec...</t>
  </si>
  <si>
    <t>The study focuses on substance use disorders (SUD) in first-episode psychosis (FEP) patients in Montreal, Canada, which does not meet the inclusion cr...</t>
  </si>
  <si>
    <t>The study focuses on substance use disorders (SUD) in first-episode psychosis (FEP) patients in Montreal, Canada, which does not meet the population criteria of individuals experiencing homelessness in the Republic of Ireland. Additionally, the study does not provide data specific to the Republic of Ireland, nor does it include a comparison group of the general housed population. The focus is on the persistence of SUD and its impact on functional and symptomatic outcomes, which does not align with the specified health-related topics for the homeless population in Ireland.</t>
  </si>
  <si>
    <t>The study focuses on substance use disorders (SUD) in first-episode psychosis (FEP) patients in Montreal, Canada, which does not meet the inclusion criteria of focusing on individuals experiencing homelessness in the Republic of Ireland. Additionally, the study does not provide a comparison between the homeless population and the general housed population, which is a requirement for inclusion. The study's location and population focus are outside the scope of the review, and there is no indication of data specific to the Republic of Ireland.</t>
  </si>
  <si>
    <t>We performed a 2-year longitudinal study of 212 FEP patients, aged between 18 and 30 years, admitted to 2 early psychosis services in Montréal, Québec, Canada.</t>
  </si>
  <si>
    <t>We performed a 2-year longitudinal study of 212 FEP patients, aged between 18 and 30 years, admitted to 2 early psychosis services in Montréal, Québec, Canada.; SUD persistence was associated with illness severity, homelessness and cluster-B personality.</t>
  </si>
  <si>
    <t>Paediatric consultation-liaison psychiatry presentations to the emergency department: Comparison bet...</t>
  </si>
  <si>
    <t>The study focuses on paediatric consultation-liaison psychiatry presentations in emergency departments of two hospitals in Ireland, comparing the type...</t>
  </si>
  <si>
    <t>The project aimed to compare the type of ED presentations and interventions by PCLP between Temple Street Children's University Hospital (TSCUH) and O...</t>
  </si>
  <si>
    <t>The study focuses on paediatric consultation-liaison psychiatry presentations in emergency departments of two hospitals in Ireland, comparing the type of presentations and interventions between these hospitals. However, it does not address the health status, healthcare access/utilization/quality, or health conditions of individuals experiencing homelessness, which is the primary focus of the review. Additionally, there is no mention of a comparison group comprising the general housed population, nor does it provide empirical indicators of health status or healthcare access/utilization/quality for the homeless population. Therefore, it does not meet the inclusion criteria for the population, intervention, or comparison aspects of the review.</t>
  </si>
  <si>
    <t>The study focuses on paediatric consultation-liaison psychiatry presentations in emergency departments of two hospitals in Ireland, comparing the type of presentations and interventions between these hospitals. However, it does not address the health status, healthcare access/utilization/quality, or health conditions of individuals experiencing homelessness, nor does it include a comparison with the general housed population. The study population is not specified as individuals experiencing homelessness, and there is no indication of data specific to the homeless population in the Republic of Ireland. Additionally, the study does not generate empirical data on the specified health-related topics for the homeless population as required by the inclusion criteria.</t>
  </si>
  <si>
    <t>The project aimed to compare the type of ED presentations and interventions by PCLP between Temple Street Children's University Hospital (TSCUH) and Our Lady's Children's Hospital, Crumlin (OLCHC) over a one-month period (November 2016).</t>
  </si>
  <si>
    <t>The study focuses on women in a drug court system in the Midwest, which does not align with the inclusion criteria requiring data from the Republic of...</t>
  </si>
  <si>
    <t>Data comes from 319 women recruited from a Municipal Drug Court System in the Midwest.; The study examines exposure to violence and substance use diso...</t>
  </si>
  <si>
    <t>The study focuses on women in a drug court system in the Midwest, which is outside the Republic of Ireland, thus not meeting the geographical inclusio...</t>
  </si>
  <si>
    <t>Data comes from 319 women recruited from a Municipal Drug Court System in the Midwest.; Women were interviewed about sex trading, violence, and drug u...</t>
  </si>
  <si>
    <t>The study focuses on women in a drug court system in the Midwest, which does not align with the inclusion criteria requiring data from the Republic of Ireland. Additionally, the study does not specifically address the health status, healthcare access/utilization/quality, or social determinants of health for individuals experiencing homelessness, which are the primary focus areas of the review. The population studied (women in drug court) does not match the target population of individuals experiencing homelessness in Ireland. Furthermore, there is no mention of a comparison group comprising the general housed population, which is necessary for inclusion.</t>
  </si>
  <si>
    <t>The study focuses on women in a drug court system in the Midwest, which is outside the Republic of Ireland, thus not meeting the geographical inclusion criteria. Additionally, the study does not focus on individuals experiencing homelessness, but rather on women involved in sex trading and their exposure to violence and substance use disorders. There is no mention of a comparison group comprising the general housed population, nor does it address the health status, healthcare access/utilization/quality, or social determinants of health for individuals experiencing homelessness in Ireland.</t>
  </si>
  <si>
    <t>Data comes from 319 women recruited from a Municipal Drug Court System in the Midwest.; The study examines exposure to violence and substance use disorders among women in drug court.</t>
  </si>
  <si>
    <t>Data comes from 319 women recruited from a Municipal Drug Court System in the Midwest.; Women were interviewed about sex trading, violence, and drug use.</t>
  </si>
  <si>
    <t>Destitution level of children with burkitt lymphoma and effect on adherence to treatment and follow ...</t>
  </si>
  <si>
    <t>The study focuses on children with Burkitt lymphoma in Cameroon, which does not match the population criteria of individuals experiencing homelessness...</t>
  </si>
  <si>
    <t>Burkitt lymphoma (BL) is the most common childhood cancer in Cameroon.; Patients receive free treatment in Banso Baptist Hospital (BBH) in northwest C...</t>
  </si>
  <si>
    <t>The study focuses on children with Burkitt lymphoma in Cameroon, not individuals experiencing homelessness in the Republic of Ireland. The population ...</t>
  </si>
  <si>
    <t>The study focuses on children with Burkitt lymphoma in Cameroon, which does not match the population criteria of individuals experiencing homelessness in the Republic of Ireland. Additionally, the study does not address any of the specified health-related topics for the homeless population, such as overall health status, healthcare access, or social determinants of health. The study is also geographically outside the scope as it is conducted in Cameroon, not the Republic of Ireland.</t>
  </si>
  <si>
    <t>The study focuses on children with Burkitt lymphoma in Cameroon, not individuals experiencing homelessness in the Republic of Ireland. The population does not match the inclusion criteria, which specifically require data on homeless individuals in Ireland. Additionally, the study does not address the health status, healthcare access/utilization/quality, or social determinants of health for the homeless population in Ireland, nor does it include a comparison with the general housed population in Ireland.</t>
  </si>
  <si>
    <t>Burkitt lymphoma (BL) is the most common childhood cancer in Cameroon.; Patients receive free treatment in Banso Baptist Hospital (BBH) in northwest Cameroon.</t>
  </si>
  <si>
    <t>Burkitt lymphoma (BL) is the most common childhood cancer in Cameroon.; Patients receive free treatment in Banso Baptist Hospital (BBH) in northwest Cameroon.; This study aims to assess the degree of patient destitution and its effects on adherence to treatment and outcome for BL.</t>
  </si>
  <si>
    <t>Improving access of young adults with experience of homelessness to primary care dental services in ...</t>
  </si>
  <si>
    <t>The study focuses on young adults with experience of homelessness in the UK, which does not meet the inclusion criteria requiring data collection in t...</t>
  </si>
  <si>
    <t>interventions lead to improved access of young adults with experience of homelessness (YAEH) to primary care dental services in the UK; We followed a ...</t>
  </si>
  <si>
    <t>The study focuses on improving access to primary care dental services for young adults with experience of homelessness in the UK, which does not meet ...</t>
  </si>
  <si>
    <t>To understand why, how and under what circumstances interventions lead to improved access of young adults with experience of homelessness (YAEH) to pr...</t>
  </si>
  <si>
    <t>The study focuses on young adults with experience of homelessness in the UK, which does not meet the inclusion criteria requiring data collection in the Republic of Ireland. Additionally, the study employs a realist synthesis methodology, which does not generate empirical primary or secondary data on health topics, thus failing to meet the study design criteria. The focus on dental services also does not align with the specified health-related topics for the homeless population in the review protocol.</t>
  </si>
  <si>
    <t>The study focuses on improving access to primary care dental services for young adults with experience of homelessness in the UK, which does not meet the inclusion criteria for several reasons. Firstly, the study population is not located in the Republic of Ireland, which is a critical requirement for inclusion. Secondly, the study employs a realist synthesis methodology, which is not aligned with the requirement for empirical data generation on health-related topics. The study is more focused on understanding mechanisms and contexts rather than providing empirical indicators of health status, access, or quality. Lastly, the study does not include a comparison group of the general housed population, which is necessary for studies of interest in this review.</t>
  </si>
  <si>
    <t>interventions lead to improved access of young adults with experience of homelessness (YAEH) to primary care dental services in the UK; We followed a realist, theory-driven methodology</t>
  </si>
  <si>
    <t>To understand why, how and under what circumstances interventions lead to improved access of young adults with experience of homelessness (YAEH) to primary care dental services in the UK.; We followed a realist, theory-driven methodology.</t>
  </si>
  <si>
    <t>The study focuses on homeless youth in Los Angeles, CA, which does not meet the inclusion criteria requiring data collection in the Republic of Irelan...</t>
  </si>
  <si>
    <t>Homeless youth were surveyed between October 2011 and February 2012 at two drop-in service agencies in Los Angeles, CA.</t>
  </si>
  <si>
    <t>The study focuses on homeless youth in Los Angeles, CA, which does not meet the inclusion criteria requiring data collection in the Republic of Ireland. Additionally, the study does not include a comparison group of the general housed population, which is necessary for inclusion. The abstract also does not mention any empirical indicators of health status, healthcare access, or quality, which are required outcomes for the review.</t>
  </si>
  <si>
    <t>The study focuses on homeless youth in Los Angeles, CA, which does not meet the inclusion criteria requiring data collection in the Republic of Ireland. Additionally, the study does not include a comparison group of the general housed population, which is necessary for inclusion. The focus is on prescription drug misuse and injection behavior, which, while relevant to health conditions, does not align with the specific health-related topics outlined in the intervention criteria for this review.</t>
  </si>
  <si>
    <t>The state of mental digi-therapeutics: A systematic assessment of depression and anxiety apps availa...</t>
  </si>
  <si>
    <t>The study focuses on a systematic assessment of depression and anxiety apps available for Arabic speakers, which does not align with the population cr...</t>
  </si>
  <si>
    <t>The prevalence of mental disorders in Arab countries, is high.; To conduct a systematic assessment of the features of depression and anxiety mobile ap...</t>
  </si>
  <si>
    <t>The study focuses on the assessment of mobile apps for mental health among Arabic speakers, which does not align with the population criteria of indiv...</t>
  </si>
  <si>
    <t>The prevalence of mental disorders in Arab countries, is high.; Objective: To conduct a systematic assessment of the features of depression and anxiet...</t>
  </si>
  <si>
    <t>The study focuses on a systematic assessment of depression and anxiety apps available for Arabic speakers, which does not align with the population criteria of individuals experiencing homelessness in the Republic of Ireland. Additionally, the study does not generate empirical data on health-related topics for the homeless population, nor does it include a comparison group of the general housed population. The study is also not conducted in the Republic of Ireland, as it focuses on Arabic speakers and apps available in the Arab world. Therefore, it does not meet the inclusion criteria for population, intervention, or comparison.</t>
  </si>
  <si>
    <t>The study focuses on the assessment of mobile apps for mental health among Arabic speakers, which does not align with the population criteria of individuals experiencing homelessness in the Republic of Ireland. Additionally, the study does not provide empirical data on health status, healthcare access, or social determinants of health for the homeless population in Ireland. The study's focus on app evaluation and its geographical context in the Arab world further disqualifies it from inclusion.</t>
  </si>
  <si>
    <t>The prevalence of mental disorders in Arab countries, is high.; To conduct a systematic assessment of the features of depression and anxiety mobile apps available for Arabic speakers.</t>
  </si>
  <si>
    <t>The prevalence of mental disorders in Arab countries, is high.; Objective: To conduct a systematic assessment of the features of depression and anxiety mobile apps available for Arabic speakers.</t>
  </si>
  <si>
    <t>Impact of group motivational interviewing on enhancing treatment engagement for homeless veterans wi...</t>
  </si>
  <si>
    <t>The study focuses on a specific intervention (T-GMI) for smoking cessation among homeless veterans with substance use disorders, which does not align ...</t>
  </si>
  <si>
    <t>Thirty-seven homeless veterans with alcohol and nicotine use disorder and co-existing psychiatric disorders were recruited to receive four GMI session...</t>
  </si>
  <si>
    <t>The study focuses on a specific intervention (T-GMI) for smoking cessation among homeless veterans with nicotine dependence and other substance use di...</t>
  </si>
  <si>
    <t>Thirty-seven homeless veterans with alcohol and nicotine use disorder and co-existing psychiatric disorders were recruited; The T-GMI intervention enh...</t>
  </si>
  <si>
    <t>The study focuses on a specific intervention (T-GMI) for smoking cessation among homeless veterans with substance use disorders, which does not align with the broader health-related topics specified in the inclusion criteria. The study does not provide empirical data on overall health status, healthcare access, or social determinants of health for the homeless population in the Republic of Ireland. Additionally, there is no mention of a comparison group comprising the general housed population, which is a requirement for inclusion. The study is also focused on a specific subpopulation (veterans) and a specific health behavior (smoking cessation), which further narrows its relevance to the review's broader scope.</t>
  </si>
  <si>
    <t>The study focuses on a specific intervention (T-GMI) for smoking cessation among homeless veterans with nicotine dependence and other substance use disorders. While it involves a homeless population, it does not align with the review's focus on health status, healthcare access/utilization/quality, or social determinants of health for the homeless population in the Republic of Ireland. Additionally, the study does not include a comparison group of the general housed population, which is a requirement for inclusion. The study is also conducted on a specific subgroup (veterans) and does not provide data specific to the Republic of Ireland.</t>
  </si>
  <si>
    <t>Thirty-seven homeless veterans with alcohol and nicotine use disorder and co-existing psychiatric disorders were recruited to receive four GMI sessions over four consecutive days.; The T-GMI intervention enhanced treatment engagement among homeless veterans with alcohol and nicotine use disorder with regard to greater attendance in smoking cessation classes.</t>
  </si>
  <si>
    <t>Thirty-seven homeless veterans with alcohol and nicotine use disorder and co-existing psychiatric disorders were recruited; The T-GMI intervention enhanced treatment engagement among homeless veterans</t>
  </si>
  <si>
    <t>The study focuses on a population of homeless individuals in Bangkok, Thailand, which does not meet the inclusion criteria requiring data collection i...</t>
  </si>
  <si>
    <t>A cross sectional study was conducted among 213 homeless people recruited via snowball sampling with face to face quantitative and qualitative intervi...</t>
  </si>
  <si>
    <t>The study focuses on a population of homeless individuals in Bangkok, Thailand, which does not meet the inclusion criteria requiring data collection in the Republic of Ireland. Additionally, the study does not include a comparison group of the general housed population, which is necessary for inclusion. The research is centered on factors predicting methamphetamine use, which does not align with the specified health-related topics such as overall health status, healthcare access, or social determinants of health as outlined in the protocol.</t>
  </si>
  <si>
    <t>The study focuses on a population of homeless individuals in Bangkok, Thailand, which does not meet the inclusion criteria requiring data collection in the Republic of Ireland. Additionally, the study does not include a comparison group of the general housed population, which is necessary for inclusion. The study's focus on factors predicting methamphetamine use does not align with the specified health-related topics for the homeless population in Ireland, such as overall health status, healthcare access, or social determinants of health.</t>
  </si>
  <si>
    <t>A cross sectional study was conducted among 213 homeless people recruited via snowball sampling with face to face quantitative and qualitative interviews.; It is aimed at finding factors predicting methamphetamine use among homeless people in Bangkok.</t>
  </si>
  <si>
    <t>Patients at a drug detoxification center share perspectives on how to increase hepatitis C treatment...</t>
  </si>
  <si>
    <t>The study focuses on individuals at a drug detoxification center in the US, not specifically on individuals experiencing homelessness in the Republic ...</t>
  </si>
  <si>
    <t>The US opioid crisis is associated with a surge in hepatitis C virus (HCV) infections among persons who inject drugs (PWID); Qualitative study with in...</t>
  </si>
  <si>
    <t>The study focuses on individuals at a drug detoxification center in the US, exploring barriers to hepatitis C treatment uptake among persons who injec...</t>
  </si>
  <si>
    <t>The US opioid crisis is associated with a surge in hepatitis C virus (HCV) infections among persons who inject drugs (PWID).; Qualitative study with i...</t>
  </si>
  <si>
    <t>The study focuses on individuals at a drug detoxification center in the US, not specifically on individuals experiencing homelessness in the Republic of Ireland. The abstract does not mention any data collection in Ireland or any comparison with the general housed population. Additionally, the study is qualitative and does not generate empirical data on health status, healthcare access, or social determinants of health for the homeless population in Ireland, which are required by the inclusion criteria.</t>
  </si>
  <si>
    <t>The study focuses on individuals at a drug detoxification center in the US, exploring barriers to hepatitis C treatment uptake among persons who inject drugs. There is no mention of the study being conducted in the Republic of Ireland, nor does it focus on individuals experiencing homelessness. The study's population and setting do not match the inclusion criteria, which require data from the Republic of Ireland and a focus on the homeless population. Additionally, the study does not include a comparison group of the general housed population, which is necessary for inclusion.</t>
  </si>
  <si>
    <t>The US opioid crisis is associated with a surge in hepatitis C virus (HCV) infections among persons who inject drugs (PWID); Qualitative study with in-depth interviews and thematic analysis of coded data.</t>
  </si>
  <si>
    <t>The US opioid crisis is associated with a surge in hepatitis C virus (HCV) infections among persons who inject drugs (PWID).; Qualitative study with in-depth interviews and thematic analysis of coded data.; Patients at a drug detoxification center share perspectives on how to increase hepatitis C treatment uptake.</t>
  </si>
  <si>
    <t>The study focuses on self-harm patients in Irish emergency departments, utilizing data from the National Self-Harm Registry Ireland. However, it does ...</t>
  </si>
  <si>
    <t>Data on consecutive presentations to Irish emergency departments (EDs) involving self-harm from the National Self-Harm Registry Ireland from 2004 to 2...</t>
  </si>
  <si>
    <t>The study focuses on self-harm patients in Irish emergency departments, examining factors influencing recommended next care. However, it does not spec...</t>
  </si>
  <si>
    <t>The study focuses on self-harm patients in Irish emergency departments, utilizing data from the National Self-Harm Registry Ireland. However, it does not specifically address individuals experiencing homelessness, which is a key inclusion criterion for the population. The abstract does not mention any comparison with the general housed population, nor does it provide empirical indicators of health status, access, or quality specific to the homeless population. Additionally, the study period (2004-2012) includes data before the specified inclusion date range (post-2012).</t>
  </si>
  <si>
    <t>The study focuses on self-harm patients in Irish emergency departments, examining factors influencing recommended next care. However, it does not specifically address the homeless population, which is a key inclusion criterion for this review. The abstract does not mention homelessness or compare health indicators between homeless and housed populations. Additionally, the data is from 2004 to 2012, which partially falls outside the specified date range for inclusion (post-2012).</t>
  </si>
  <si>
    <t>Data on consecutive presentations to Irish emergency departments (EDs) involving self-harm from the National Self-Harm Registry Ireland from 2004 to 2012 were utilised.</t>
  </si>
  <si>
    <t>Data on consecutive presentations to Irish emergency departments (EDs) involving self-harm from the National Self-Harm Registry Ireland from 2004 to 2012 were utilised.; The specific objectives of this study were to examine variation in the care of self-harm patients in hospital settings and to identify the factors that predict recommended next care following self-harm.</t>
  </si>
  <si>
    <t>HepCare Europeâ€”A service innovation project. HepCheck: Characteristics of the patient population w...</t>
  </si>
  <si>
    <t>The abstract provides some relevant information but lacks explicit details necessary to confidently include or exclude the study based on the review c...</t>
  </si>
  <si>
    <t>The patients were mostly male (84%), white (88%), and had a history of injecting drug use (IDU) (86%), homelessness (58%), and tattooing (42%).; Roman...</t>
  </si>
  <si>
    <t>The study focuses on a European project (HepCare) and includes data from multiple countries, including Ireland. However, the abstract does not specify...</t>
  </si>
  <si>
    <t>Romania had the highest proportion of newly identified cases with 87%, then Ireland with 60%, and Spain with 43%; the UK had the lowest proportion of ...</t>
  </si>
  <si>
    <t>The study is excluded primarily for two reasons based on the systematic review protocol. First, while the study includes data from Ireland and a porti...</t>
  </si>
  <si>
    <t>The abstract provides some relevant information but lacks explicit details necessary to confidently include or exclude the study based on the review criteria. The study involves a population with a history of homelessness, which is relevant, but it is unclear if the data specifically focuses on individuals experiencing homelessness in the Republic of Ireland. The abstract mentions Ireland in the context of newly identified HCV cases, but it does not specify if the outcomes are reported specifically for the homeless population in Ireland. Additionally, the study is part of a larger European project, which raises concerns about whether the data is specific to Ireland or part of a broader dataset. Furthermore, there is no mention of a comparison group comprising the general housed population, which is a requirement for inclusion. More information is needed on the specific population focus and the presence of a comparison group to make a confident decision.</t>
  </si>
  <si>
    <t>The study focuses on a European project (HepCare) and includes data from multiple countries, including Ireland. However, the abstract does not specify that the outcomes are reported specifically for the Republic of Ireland, which is a requirement for inclusion. Additionally, while the study mentions homelessness as a characteristic of the patient population, it does not focus specifically on the health of homeless individuals in Ireland, nor does it compare health indicators between the homeless and housed populations. Therefore, it does not meet the population and comparison criteria for inclusion.</t>
  </si>
  <si>
    <t>The study is excluded primarily for two reasons based on the systematic review protocol. First, while the study includes data from Ireland and a portion of the overall European cohort had a history of homelessness (58%), the abstract does not specify that outcomes for individuals experiencing homelessness are reported specifically for the Republic of Ireland. The protocol requires that international/European datasets report outcomes specific to the Republic of Ireland for the target population (homeless individuals). The abstract only provides an overall Irish statistic for newly identified HCV cases without linking this specifically to the homeless sub-population within Ireland. Second, the protocol requires a comparison group of the general housed population, or an exclusion if such a comparison is missing. The abstract does not mention any such comparison group. The comprehensive reviewer correctly identified these deficiencies.</t>
  </si>
  <si>
    <t>The patients were mostly male (84%), white (88%), and had a history of injecting drug use (IDU) (86%), homelessness (58%), and tattooing (42%).; Romania had the highest proportion of newly identified cases with 87%, then Ireland with 60%, and Spain with 43%; the UK had the lowest proportion of new cases at 10%.</t>
  </si>
  <si>
    <t>Romania had the highest proportion of newly identified cases with 87%, then Ireland with 60%, and Spain with 43%; the UK had the lowest proportion of new cases at 10%.</t>
  </si>
  <si>
    <t>The study focuses on people who inject drugs (PWID) in the San Diego/Tijuana border region, which does not meet the inclusion criteria requiring data ...</t>
  </si>
  <si>
    <t>We studied correlates of recent overdose among people who inject drugs (PWID), focusing on the risk of knowlingly or unknowingly using fentanyl in chi...</t>
  </si>
  <si>
    <t>The study focuses on people who inject drugs (PWID) in the San Diego/Tijuana border region, which does not align with the inclusion criteria requiring...</t>
  </si>
  <si>
    <t>we surveyed participants in San Diego, California and Tijuana, Mexico; factors independently associated with risk of overdose included knowingly using...</t>
  </si>
  <si>
    <t>The study focuses on people who inject drugs (PWID) in the San Diego/Tijuana border region, which does not meet the inclusion criteria requiring data collection in the Republic of Ireland. Additionally, the study does not provide a comparison between the homeless population and the general housed population, which is a necessary component of the comparison criteria. The focus is on correlates of overdose among PWID, not on the broader health status, healthcare access, or social determinants of health for individuals experiencing homelessness in Ireland.</t>
  </si>
  <si>
    <t>The study focuses on people who inject drugs (PWID) in the San Diego/Tijuana border region, which does not align with the inclusion criteria requiring data collection in the Republic of Ireland. Additionally, the study does not provide a comparison between the homeless population and the general housed population, which is a key component of the review's comparison criteria. The focus is on overdose correlates among PWID, not on the broader health status, healthcare access, or social determinants of health for individuals experiencing homelessness in Ireland.</t>
  </si>
  <si>
    <t>We studied correlates of recent overdose among people who inject drugs (PWID), focusing on the risk of knowlingly or unknowingly using fentanyl in china white.; Methods: From October 2020 - September, 2021 we surveyed participants in San Diego, California and Tijuana, Mexico</t>
  </si>
  <si>
    <t>we surveyed participants in San Diego, California and Tijuana, Mexico; factors independently associated with risk of overdose included knowingly using fentanyl, using china white and not believing it contained fentanyl, recent drug rehabilitation, being stopped/arrested by police, and homelessness</t>
  </si>
  <si>
    <t>The abstract describes a narrative review focusing on the association between suicidality and pandemics, particularly COVID-19, and does not present e...</t>
  </si>
  <si>
    <t>This narrative review draws global perspectives on the association of suicidality and pandemics, the theories and risk factors related to same based o...</t>
  </si>
  <si>
    <t>This narrative review draws global perspectives on the association of suicidality and pandemics; The frontline workers, elderly, migrants, homeless, s...</t>
  </si>
  <si>
    <t>The abstract describes a narrative review focusing on the association between suicidality and pandemics, particularly COVID-19, and does not present empirical data specific to the health status, healthcare access, or health conditions of individuals experiencing homelessness in the Republic of Ireland. It also does not include a comparison with the general housed population. The study is a narrative review, which does not meet the inclusion criteria for empirical data generation. Additionally, the abstract does not specify any data collection in the Republic of Ireland, nor does it focus on the homeless population directly, but rather mentions them as a high-risk group in a broader context.</t>
  </si>
  <si>
    <t>The abstract describes a narrative review focusing on the association between suicidality and pandemics, particularly COVID-19, and does not present empirical data specific to the health status, healthcare access, or health conditions of individuals experiencing homelessness in the Republic of Ireland. The study is a narrative review, which does not meet the inclusion criteria for empirical data generation. Additionally, while the abstract mentions homeless individuals as a high-risk group, it does not provide specific data or outcomes related to this population in Ireland. Therefore, it does not meet the population or intervention criteria for inclusion.</t>
  </si>
  <si>
    <t>This narrative review draws global perspectives on the association of suicidality and pandemics, the theories and risk factors related to same based on the available evidence.</t>
  </si>
  <si>
    <t>This narrative review draws global perspectives on the association of suicidality and pandemics; The frontline workers, elderly, migrants, homeless, socio-economically impoverished classes as well as those with pre-existing mental disorders, substance abuse and family history of suicides are at higher risk.</t>
  </si>
  <si>
    <t>Prevalence and correlates of nonmedical use of prescription drugs (NMUPD)among Young adults experien...</t>
  </si>
  <si>
    <t>The study focuses on young adults experiencing homelessness in the United States, not in the Republic of Ireland, which does not meet the population i...</t>
  </si>
  <si>
    <t>Young adults experiencing homelessness (YEH) are at increased risk of NMUPD; however, community estimates of NMUPD among YEH are sparse.; This current...</t>
  </si>
  <si>
    <t>The study focuses on young adults experiencing homelessness in the United States, not in the Republic of Ireland, which is a key inclusion criterion f...</t>
  </si>
  <si>
    <t>The study focuses on young adults experiencing homelessness in the United States, not in the Republic of Ireland, which does not meet the population inclusion criteria. Additionally, the study does not include a comparison group of the general housed population, which is required for inclusion. The abstract does not mention any data collection or outcomes specific to the Republic of Ireland, which is a critical requirement for this review.</t>
  </si>
  <si>
    <t>The study focuses on young adults experiencing homelessness in the United States, not in the Republic of Ireland, which is a key inclusion criterion for the population. Additionally, the study does not include a comparison group of the general housed population, which is necessary for inclusion according to the comparison criteria. The study also does not provide data on health status, healthcare access, utilization, or quality specific to the Republic of Ireland, which are the primary outcomes of interest.</t>
  </si>
  <si>
    <t>Young adults experiencing homelessness (YEH) are at increased risk of NMUPD; however, community estimates of NMUPD among YEH are sparse.; This current study sought to understand patterns and correlates of NMUPD in a geographically heterogeneous sample of YEH recruited from seven cities across the United States.</t>
  </si>
  <si>
    <t>Sociodemographic factors and social determinants associated with toxicology confirmed polysubstance ...</t>
  </si>
  <si>
    <t>The study focuses on opioid-related overdose deaths in Massachusetts, USA, and does not include data collected in the Republic of Ireland, which is a ...</t>
  </si>
  <si>
    <t>We determined the social determinants and sociodemographic factors associated with opioid-only versus polysubstance opioid overdose deaths in Massachu...</t>
  </si>
  <si>
    <t>The study focuses on opioid-related overdose deaths in Massachusetts, USA, and does not include data collected in the Republic of Ireland, which is a key inclusion criterion for the review. Additionally, the study does not provide a comparison between the homeless population and the general housed population, which is required for inclusion. The focus is on sociodemographic factors and social determinants associated with overdose deaths, not directly on health status, healthcare access, or quality for the homeless population in Ireland.</t>
  </si>
  <si>
    <t>We determined the social determinants and sociodemographic factors associated with opioid-only versus polysubstance opioid overdose deaths in Massachusetts.; We analyzed all opioid-related overdose deaths from 2014 to 2015 in an individually-linked population database in Massachusetts.</t>
  </si>
  <si>
    <t>The abstract title suggests a focus on mental health and school closures during a pandemic, which does not align with the review's focus on the health...</t>
  </si>
  <si>
    <t>The abstract is missing, but based on the title, the study likely focuses on the mental health implications of school closures during a pandemic. This...</t>
  </si>
  <si>
    <t>The abstract title suggests a focus on mental health and school closures during a pandemic, which does not align with the review's focus on the health of individuals experiencing homelessness in the Republic of Ireland. There is no indication that the study involves the homeless population or addresses the specific health-related topics outlined in the inclusion criteria, such as overall health status, healthcare access, or social determinants of health for the homeless. Additionally, the title implies a focus on school closures, which is not relevant to the review's scope. Without further information, it is reasonable to exclude this study based on topic mismatch.</t>
  </si>
  <si>
    <t>The abstract is missing, but based on the title, the study likely focuses on the mental health implications of school closures during a pandemic. This does not align with the inclusion criteria, which focus on the health status, healthcare access/utilization/quality, and health conditions of individuals experiencing homelessness in the Republic of Ireland. The title suggests a focus on school closures, which is not relevant to the homeless population or the specified health topics. Additionally, there is no indication that the study involves a comparison with the general housed population or that it generates empirical data on the specified health-related topics for the homeless population.</t>
  </si>
  <si>
    <t>Complexities surrounding the management of homeless patients in dermatology: An increasing phenomeno...</t>
  </si>
  <si>
    <t>The abstract focuses on the management of dermatological conditions in homeless patients, highlighting barriers to accessing care. However, it does no...</t>
  </si>
  <si>
    <t>The aim of this project is provide an insight into our experience of managing more complex presentations in the context of the many difficulties assoc...</t>
  </si>
  <si>
    <t>The study focuses on the management of dermatological conditions in homeless patients, highlighting barriers to accessing care. However, it does not a...</t>
  </si>
  <si>
    <t>The abstract focuses on the management of dermatological conditions in homeless patients, highlighting barriers to accessing care. However, it does not provide empirical data or indicators on health status, healthcare access, or quality specific to the Republic of Ireland. The study appears to be a descriptive report rather than an empirical study generating primary or secondary data, which is required by the inclusion criteria. Additionally, there is no mention of a comparison group comprising the general housed population, which is necessary for inclusion. The abstract also lacks specific mention of data collection in the Republic of Ireland, which is a critical inclusion criterion.</t>
  </si>
  <si>
    <t>The study focuses on the management of dermatological conditions in homeless patients, highlighting barriers to accessing care. However, it does not appear to generate empirical data on health status, healthcare access, or quality in a manner that aligns with the review's criteria. The abstract describes individual cases and challenges in managing specific conditions, which suggests it may be more of a commentary or case report rather than a study generating empirical data. Additionally, there is no mention of data collection in the Republic of Ireland or a comparison with the general housed population, which are key inclusion criteria for the review.</t>
  </si>
  <si>
    <t>The aim of this project is provide an insight into our experience of managing more complex presentations in the context of the many difficulties associated with being homeless.; To the best of our knowledge, this is the first report that describes the difficulties faced by the homeless population in the management of their skin conditions.</t>
  </si>
  <si>
    <t>Self-harm among the homeless population in Ireland: A national registry-based study of incidence and...</t>
  </si>
  <si>
    <t>The abstract provides relevant information about self-harm among the homeless population in Ireland, which aligns with the population and intervention...</t>
  </si>
  <si>
    <t>The age-standardised incidence rate of self-harm was 30 times higher among the homeless (5572 presentations per 100,000) compared with those with a fi...</t>
  </si>
  <si>
    <t>The study focuses on the homeless population in Ireland, which aligns with the population inclusion criteria. It uses data from the National Self-Harm...</t>
  </si>
  <si>
    <t>The study aim was to estimate the incidence of self-harm among the homeless population and to assess factors associated with self-harm.; Data on self-...</t>
  </si>
  <si>
    <t>The study meets all inclusion criteria. It focuses on the homeless population in the Republic of Ireland and examines self-harm, a specific health con...</t>
  </si>
  <si>
    <t>The abstract provides relevant information about self-harm among the homeless population in Ireland, which aligns with the population and intervention criteria. However, there is ambiguity regarding the comparison aspect. While the study mentions incidence rates for both homeless and fixed residence populations, it does not explicitly state whether a formal comparison method (e.g., relative risk, absolute difference) was used to compare these groups, which is a requirement for inclusion. Additionally, the study period includes data from before 2012, which may not align with the date-related exclusion criteria, although the publication year is 2018. Further information from the full text would be needed to confirm the presence of a valid comparison method and to ensure the study period aligns with the inclusion criteria.</t>
  </si>
  <si>
    <t>The study focuses on the homeless population in Ireland, which aligns with the population inclusion criteria. It uses data from the National Self-Harm Registry Ireland, ensuring that the data is specific to the Republic of Ireland. The study generates empirical data on health conditions (self-harm) and compares the incidence rates between the homeless and housed populations, fulfilling the comparison criteria. The outcomes include empirical indicators of health status, specifically self-harm incidence, which matches the outcome criteria. The study is published in 2018, within the date range, and in English, meeting the language and date criteria.</t>
  </si>
  <si>
    <t>The study meets all inclusion criteria. It focuses on the homeless population in the Republic of Ireland and examines self-harm, a specific health condition. Crucially, it compares this group to the general housed population ('fixed residence') using clear quantitative methods such as age-standardised incidence rates (reporting one group as '30 times higher') and multivariable-adjusted logistic regression yielding Odds Ratios (ORs), which satisfy the comparison criterion. The outcomes are empirical indicators of health status (incidence of self-harm). The study was published in 2018, which is after the exclusion cut-off date of January 1, 2012. 
The conservative reviewer's uncertainty regarding the comparison method is addressed by the explicit mention of incidence rates and ORs in the abstract. Their concern about the data collection period (2010-2014) is not relevant as the exclusion criterion applies to the publication date, not the data collection window. The comprehensive reviewer's assessment to 'include' is well-supported by the abstract and the systematic review protocol.</t>
  </si>
  <si>
    <t>The age-standardised incidence rate of self-harm was 30 times higher among the homeless (5572 presentations per 100,000) compared with those with a fixed residence (187 presentations per 100,000).</t>
  </si>
  <si>
    <t>The study aim was to estimate the incidence of self-harm among the homeless population and to assess factors associated with self-harm.; Data on self-harm presentations to 34 hospital emergency departments in Ireland were collected by the National Self-Harm Registry Ireland.; The age-standardised incidence rate of self-harm was 30 times higher among the homeless compared with those with a fixed residence.</t>
  </si>
  <si>
    <t>The study is a narrative review, which does not generate empirical primary or secondary data, thus failing to meet the study design inclusion criteria...</t>
  </si>
  <si>
    <t>A narrative review; Participants were predominantly male (63%), outpatients (7/8 articles), and had a history of homelessness (71%).</t>
  </si>
  <si>
    <t>The study is a narrative review focusing on the relationship between cocaine use and sexual risk among individuals with severe mental illness. It does...</t>
  </si>
  <si>
    <t>This review examined the literature on the relationship between cocaine use and high-risk sexual behavior among individuals diagnosed with a severe me...</t>
  </si>
  <si>
    <t>The study is a narrative review, which does not generate empirical primary or secondary data, thus failing to meet the study design inclusion criteria. Additionally, the focus is on individuals with severe mental illness and cocaine use, not specifically on the homeless population in the Republic of Ireland. The abstract does not mention any data collection in Ireland or a comparison with the general housed population, which are essential criteria for inclusion.</t>
  </si>
  <si>
    <t>The study is a narrative review focusing on the relationship between cocaine use and sexual risk among individuals with severe mental illness. It does not generate empirical data specific to the health status, healthcare access/utilization/quality, or social determinants of health for individuals experiencing homelessness in the Republic of Ireland. The study's focus is on a specific population (individuals with severe mental illness) and does not provide data specific to the Republic of Ireland or a comparison with the general housed population. Additionally, it is a narrative review, which does not meet the inclusion criteria for empirical studies.</t>
  </si>
  <si>
    <t>This review examined the literature on the relationship between cocaine use and high-risk sexual behavior among individuals diagnosed with a severe mental illness (SMI).; Participants were predominantly male (63%), outpatients (7/8 articles), and had a history of homelessness (71%).</t>
  </si>
  <si>
    <t>HepCare Europe: a service innovation project. HepCheck: enhancing HCV identification and linkage to ...</t>
  </si>
  <si>
    <t>The study focuses on a screening initiative for Hepatitis C among vulnerable populations, including those who have ever been homeless, across four Eur...</t>
  </si>
  <si>
    <t>Research teams across four European countries were engaged in the study and rolled out screening to high-risk populations in community addiction, home...</t>
  </si>
  <si>
    <t>The study focuses on a screening initiative for Hepatitis C among vulnerable populations, including those who have been homeless, but it does not spec...</t>
  </si>
  <si>
    <t>Research teams across four European countries were engaged in the study; 38.4% (n=799) reported ever being homeless</t>
  </si>
  <si>
    <t>The study focuses on a screening initiative for Hepatitis C among vulnerable populations, including those who have ever been homeless, across four European countries. However, it does not specify that data was collected specifically in the Republic of Ireland, which is a critical inclusion criterion for this review. Additionally, the study does not provide a comparison between the homeless population and the general housed population, which is required for inclusion. The abstract lacks explicit mention of empirical health indicators for the general housed population or a method for comparing health indicators between the homeless and housed groups.</t>
  </si>
  <si>
    <t>The study focuses on a screening initiative for Hepatitis C among vulnerable populations, including those who have been homeless, but it does not specifically report data collected in the Republic of Ireland. The abstract mentions research teams across four European countries, but does not specify outcomes for Ireland. Additionally, the study does not include a comparison group of the general housed population, which is a requirement for inclusion. Therefore, it does not meet the population and comparison criteria for the review.</t>
  </si>
  <si>
    <t>Research teams across four European countries were engaged in the study and rolled out screening to high-risk populations in community addiction, homeless and prison services.; 38.4% (n=799) reported ever being homeless.</t>
  </si>
  <si>
    <t>The study focuses on the prevalence of homelessness among incarcerated individuals at the time of imprisonment and discharge, rather than directly add...</t>
  </si>
  <si>
    <t>The study aims to review international literature systematically to estimate the prevalence of homelessness among incarcerated persons.; All studies o...</t>
  </si>
  <si>
    <t>This study aims to review international literature systematically to estimate the prevalence of homelessness among incarcerated persons at the time of...</t>
  </si>
  <si>
    <t>The study focuses on the prevalence of homelessness among incarcerated individuals at the time of imprisonment and discharge, rather than directly addressing the health status, healthcare access/utilization/quality, or health conditions of individuals experiencing homelessness in the Republic of Ireland. Additionally, the study is a systematic review and meta-analysis of international literature, which does not align with the requirement for empirical data specific to the Republic of Ireland. The abstract does not mention any comparison with the general housed population, which is a key component of the inclusion criteria. Furthermore, the study includes data from multiple countries, and it is unclear if any specific outcomes for the Republic of Ireland are reported.</t>
  </si>
  <si>
    <t>The study focuses on the prevalence of homelessness among incarcerated individuals at the time of imprisonment and discharge, rather than directly addressing the health status, healthcare access/utilization/quality, or specific health conditions of individuals experiencing homelessness in the Republic of Ireland. Additionally, the study is a systematic review and meta-analysis of international literature, which does not align with the requirement for empirical data collection specific to the Republic of Ireland. The abstract does not mention any comparison with the general housed population, which is a key component of the inclusion criteria.</t>
  </si>
  <si>
    <t>The study aims to review international literature systematically to estimate the prevalence of homelessness among incarcerated persons.; All studies originated from the USA, Canada, UK, Ireland or Australia.</t>
  </si>
  <si>
    <t>This study aims to review international literature systematically to estimate the prevalence of homelessness among incarcerated persons at the time of imprisonment and the time of discharge.; All studies originated from the USA, Canada, UK, Ireland or Australia.</t>
  </si>
  <si>
    <t>EFFECTS OF HOUSING FIRST APPROACHES ON HEALTH AND WELLBEING OF ADULTS WHO ARE HOMELESS OR AT RISK OF...</t>
  </si>
  <si>
    <t>The abstract focuses on the 'Housing First' (HF) model and its effects on health and well-being, specifically through randomised controlled trials. Ho...</t>
  </si>
  <si>
    <t>We aimed to systematically review the evidence from randomised controlled trials to evaluate the effects of HF on health and well-being.; We included ...</t>
  </si>
  <si>
    <t>The study focuses on the 'Housing First' approach, which is a policy intervention rather than directly addressing the health status, healthcare access...</t>
  </si>
  <si>
    <t>The decision to exclude this article is primarily based on the systematic review protocol's explicit requirement that studies must include data collec...</t>
  </si>
  <si>
    <t>The abstract focuses on the 'Housing First' (HF) model and its effects on health and well-being, specifically through randomised controlled trials. However, it does not explicitly mention that the data was collected in the Republic of Ireland, which is a critical inclusion criterion for this review. Additionally, while the study involves individuals who are homeless or at risk of homelessness, it does not specify if there is a comparison with the general housed population, which is necessary for inclusion. The abstract also lacks explicit mention of empirical health indicators for the general housed population, which is required when a comparison is implied or attempted. These omissions lead to exclusion based on population and comparison criteria.</t>
  </si>
  <si>
    <t>The study focuses on the 'Housing First' approach, which is a policy intervention rather than directly addressing the health status, healthcare access/utilization/quality, or specific health conditions of individuals experiencing homelessness in the Republic of Ireland. The abstract does not mention data collection in the Republic of Ireland, nor does it specify outcomes for this population. Additionally, the study is a systematic review and meta-analysis of randomized controlled trials, which does not align with the requirement for studies to generate empirical primary or secondary data on health topics specific to the homeless population in Ireland. Therefore, it does not meet the inclusion criteria for population and study design.</t>
  </si>
  <si>
    <t>The decision to exclude this article is primarily based on the systematic review protocol's explicit requirement that studies must include data collected in the Republic of Ireland or report outcomes specific to the Republic of Ireland. The provided abstract for this systematic review and meta-analysis does not indicate that any of the four included randomized controlled trials were conducted in the Republic of Ireland, nor does it state that Republic of Ireland-specific data are presented. This directly contravenes a critical population inclusion criterion.
Furthermore, as noted by the comprehensive reviewer, the article is itself a systematic review. The protocol excludes studies that do not generate empirical primary or secondary data. While not explicitly listing systematic reviews for exclusion, if the aim of the current systematic review is to synthesize primary data from the Republic of Ireland, then including other systematic reviews (unless they uniquely provide such specific data) might be considered out of scope. In this case, the lack of specific Republic of Ireland data reinforces this point. Both reviewers correctly identified reasons for exclusion, particularly the absence of data from the Republic of Ireland.</t>
  </si>
  <si>
    <t>We aimed to systematically review the evidence from randomised controlled trials to evaluate the effects of HF on health and well-being.; We included four studies, all with 'high' risk of bias.</t>
  </si>
  <si>
    <t>We aimed to systematically review the evidence from randomised controlled trials to evaluate the effects of HF on health and well-being.; We included four studies, all with 'high' risk of bias.; The impact of HF on most short-term health outcomes was imprecisely estimated, with varying effect directions.</t>
  </si>
  <si>
    <t>The study focuses on opioid-using veterans in New York City, which does not meet the population criteria of individuals experiencing homelessness in t...</t>
  </si>
  <si>
    <t>we used venue-based and chain referral methods to recruit opioid-using veterans in New York City during 2014-2015</t>
  </si>
  <si>
    <t>The study focuses on veterans in New York City, which does not meet the population criteria of individuals experiencing homelessness in the Republic o...</t>
  </si>
  <si>
    <t>we used venue-based and chain referral methods to recruit opioid-using veterans in New York City during 2014-2015.; Qualitative interviews indicated t...</t>
  </si>
  <si>
    <t>The study focuses on opioid-using veterans in New York City, which does not meet the population criteria of individuals experiencing homelessness in the Republic of Ireland. Additionally, the study does not provide any data collected in the Republic of Ireland, nor does it include a comparison group of the general housed population. The focus is on overdose risk behaviors and not on the specified health-related topics for the homeless population in Ireland.</t>
  </si>
  <si>
    <t>The study focuses on veterans in New York City, which does not meet the population criteria of individuals experiencing homelessness in the Republic of Ireland. Additionally, the study does not provide data specific to the Republic of Ireland, nor does it include a comparison group of the general housed population. The focus is on overdose risk behaviors among veterans, which does not align with the health-related topics specified for the homeless population in the inclusion criteria.</t>
  </si>
  <si>
    <t>we used venue-based and chain referral methods to recruit opioid-using veterans in New York City during 2014-2015.; Qualitative interviews indicated that relationships, unstable housing, unemployment, and denial of benefits often precipitated increased substance use patterns during the PPOE.</t>
  </si>
  <si>
    <t>The study focuses on the experience of drug overdose among service users at a single urban addiction clinic in Ireland. While it provides empirical da...</t>
  </si>
  <si>
    <t>To examine the experience of drug overdose among service users at a single addiction clinic; A significant proportion of service users at this single ...</t>
  </si>
  <si>
    <t>The study focuses on the experience of drug overdose among service users at a single urban addiction clinic in Ireland. While it provides empirical data on health conditions related to drug overdose, it does not specifically address the homeless population, which is a key inclusion criterion. The abstract does not mention homelessness or indicate that the participants are individuals experiencing homelessness. Additionally, there is no mention of a comparison group comprising the general housed population, which is required for inclusion. Therefore, the study does not meet the population and comparison criteria for inclusion in the review.</t>
  </si>
  <si>
    <t>The study focuses on the experience of drug overdose among service users at a single urban addiction clinic in Ireland. While it provides empirical data on health conditions related to drug overdose, it does not specifically address the homeless population, which is a key inclusion criterion for this review. The abstract does not mention homelessness or indicate that the study population includes individuals experiencing homelessness. Additionally, there is no mention of a comparison group comprising the general housed population, which is necessary for inclusion. Therefore, the study does not meet the population or comparison criteria for inclusion in the systematic review.</t>
  </si>
  <si>
    <t>To examine the experience of drug overdose among service users at a single addiction clinic; A significant proportion of service users at this single clinic had recent experience of drug overdose.</t>
  </si>
  <si>
    <t>Clinical vulnerability for severity and mortality by COVID-19 among users of alcohol and other subst...</t>
  </si>
  <si>
    <t>The study focuses on individuals with substance use disorder and their risk factors for COVID-19 severity, with a specific mention of a history of hom...</t>
  </si>
  <si>
    <t>history of homelessness (25.1%); The sample included 821 men hospitalized at an inpatient Addiction unit</t>
  </si>
  <si>
    <t>The sample included 821 men hospitalized at an inpatient Addiction unit; history of homelessness (25.1%)</t>
  </si>
  <si>
    <t>The study focuses on individuals with substance use disorder and their risk factors for COVID-19 severity, with a specific mention of a history of homelessness. However, the abstract does not specify that the data were collected in the Republic of Ireland, which is a critical inclusion criterion for this review. Additionally, the study does not appear to include a comparison group of the general housed population, which is necessary for inclusion. The focus is on clinical vulnerability related to substance use rather than the broader health status or healthcare access/utilization of homeless individuals in Ireland.</t>
  </si>
  <si>
    <t>The study focuses on individuals with substance use disorder and their risk factors for COVID-19 severity, with a specific mention of a history of homelessness. However, the study does not focus on the health status, healthcare access/utilization/quality, or social determinants of health specifically for individuals experiencing homelessness in the Republic of Ireland. Additionally, there is no indication that the data was collected in the Republic of Ireland, which is a critical inclusion criterion. The study also lacks a comparison group of the general housed population, which is necessary for inclusion. Therefore, it does not meet the population and comparison criteria for inclusion in the review.</t>
  </si>
  <si>
    <t>Using administrative data to predict cessation risk and identify novel predictors among new entrants...</t>
  </si>
  <si>
    <t>The study focuses on predicting cessation risk and identifying predictors among new entrants to opioid agonist treatment in New South Wales, Australia...</t>
  </si>
  <si>
    <t>Retrospective cohort study in New South Wales, Australia including 16,576 people entering OAT for the first time between January 2006 and December 201...</t>
  </si>
  <si>
    <t>The study focuses on predicting cessation risk in opioid agonist treatment (OAT) using administrative data from New South Wales, Australia. It does no...</t>
  </si>
  <si>
    <t>Retrospective cohort study in New South Wales, Australia; Diagnostic codes for homelessness (HR=1.09, 95% CI=1.04–1.13)</t>
  </si>
  <si>
    <t>The study focuses on predicting cessation risk and identifying predictors among new entrants to opioid agonist treatment in New South Wales, Australia, which does not meet the inclusion criteria of focusing on individuals experiencing homelessness in the Republic of Ireland. Additionally, the study does not provide empirical data on health status, healthcare access, utilization, or quality specific to the homeless population in Ireland. The use of administrative data to predict treatment retention does not align with the review's focus on empirical health indicators for the homeless population in Ireland. Furthermore, the study does not include a comparison group of the general housed population, which is a requirement for inclusion.</t>
  </si>
  <si>
    <t>The study focuses on predicting cessation risk in opioid agonist treatment (OAT) using administrative data from New South Wales, Australia. It does not involve data collected in the Republic of Ireland, which is a key inclusion criterion for the review. Additionally, the study does not focus on the health status, healthcare access/utilization/quality, or health conditions of individuals experiencing homelessness in Ireland. The mention of 'diagnostic codes for homelessness' is not sufficient to meet the population criteria, as the study does not specifically address the health of homeless individuals in Ireland. Furthermore, the study does not include a comparison group of the general housed population, which is required for inclusion.</t>
  </si>
  <si>
    <t>Retrospective cohort study in New South Wales, Australia including 16,576 people entering OAT for the first time between January 2006 and December 2017.; Diagnostic codes for homelessness (HR=1.09, 95% CI=1.04–1.13)</t>
  </si>
  <si>
    <t>The study focuses on differences between drug users and non-drug users, with a specific emphasis on research participation and access to medical care....</t>
  </si>
  <si>
    <t>Drug users were significantly more likely to consider themselves homeless (22% vs. 15%)</t>
  </si>
  <si>
    <t>The study focuses on differences between drug users and non-drug users, with a specific emphasis on research participation and access to medical care. While it mentions homelessness as a characteristic of drug users, the study does not specifically focus on individuals experiencing homelessness in the Republic of Ireland, nor does it provide data collected in this region. Additionally, the study does not include a comparison group of the general housed population, which is a requirement for inclusion. The abstract lacks explicit mention of empirical health indicators or outcomes related to healthcare access, utilization, or quality for the homeless population in Ireland.</t>
  </si>
  <si>
    <t>The study focuses on differences between drug users and non-drug users, with a specific emphasis on research participation and access to medical care. While it mentions homelessness, the study does not specifically focus on individuals experiencing homelessness in the Republic of Ireland, nor does it provide data collected in Ireland. The abstract does not indicate any comparison with the general housed population, which is a requirement for inclusion. Additionally, the study seems to be more about research participation and access rather than directly addressing health status, healthcare access/utilization/quality, or social determinants of health for the homeless population in Ireland.</t>
  </si>
  <si>
    <t>The study focuses on comparing the costs of HCV screening and linkage to care interventions across Europe, including Dublin, but it does not provide e...</t>
  </si>
  <si>
    <t>This study aims to compare the costs per person screened, diagnosed/identified, and linked to care for various pilot interventions undertaken as part ...</t>
  </si>
  <si>
    <t>The study focuses on the costs of HCV screening and linkage to care interventions across Europe, including Dublin, but it does not provide empirical d...</t>
  </si>
  <si>
    <t>The study focuses on comparing the costs of HCV screening and linkage to care interventions across Europe, including Dublin, but it does not provide empirical data on health status, healthcare access, utilization, or quality for individuals experiencing homelessness in the Republic of Ireland. The primary focus is on cost analysis rather than health outcomes or social determinants of health. Additionally, the study includes interventions from multiple European locations, and the abstract does not specify outcomes specific to the Republic of Ireland, which is a requirement for inclusion. Furthermore, the study does not mention a comparison with the general housed population, which is necessary for inclusion based on the comparison criteria.</t>
  </si>
  <si>
    <t>The study focuses on the costs of HCV screening and linkage to care interventions across Europe, including Dublin, but it does not provide empirical data on health status, healthcare access, utilization, or quality specifically for the homeless population in the Republic of Ireland. The primary focus is on cost analysis rather than health outcomes or social determinants of health for individuals experiencing homelessness. Additionally, the study does not include a comparison group of the general housed population, which is a requirement for inclusion. Therefore, it does not meet the inclusion criteria for the systematic review.</t>
  </si>
  <si>
    <t>This study aims to compare the costs per person screened, diagnosed/identified, and linked to care for various pilot interventions undertaken as part of the HepCare Europe programme.; Four interventions were costed: 1. Nurse liaison for GP prescribers of OST in Dublin (HepLink Dublin); 2. Nurse led mobile outreach in London targeting homeless populations and people who inject drugs, with peer support for linkage to HCV treatment in hospital (HepFriend London); 3. Mass opt-out screening in a Dublin prison with a peer based awareness program (HepCheck Dublin); and 4. Screening and linkage to care in targeted high-risk settings in Bucharest (HepCare Bucharest).</t>
  </si>
  <si>
    <t>This study aims to compare the costs per person screened, diagnosed/identified, and linked to care for various pilot interventions undertaken as part of the HepCare Europe programme.; Nurse liaison for GP prescribers of OST in Dublin (HepLink Dublin); Nurse led mobile outreach in London targeting homeless populations and people who inject drugs</t>
  </si>
  <si>
    <t>The study focuses on veterans experiencing housing instability, which does not align with the inclusion criteria that specify individuals experiencing...</t>
  </si>
  <si>
    <t>The Veterans Health Administration screened 5,849,870 veterans for housing instability; Death data were from the National Death Index</t>
  </si>
  <si>
    <t>The study focuses on veterans experiencing housing instability, which does not directly align with the population of interest, namely individuals expe...</t>
  </si>
  <si>
    <t>The Veterans Health Administration screened 5,849,870 veterans for housing instability; Unstably housed veterans had greater hazards of suicide mortal...</t>
  </si>
  <si>
    <t>The study focuses on veterans experiencing housing instability, which does not align with the inclusion criteria that specify individuals experiencing homelessness in the Republic of Ireland. Additionally, the study uses data from the United States, as indicated by the involvement of the Veterans Health Administration and the National Death Index, which does not meet the requirement for data collected in the Republic of Ireland. Furthermore, the study does not provide a comparison with the general housed population in the context of the Republic of Ireland, which is a necessary component for inclusion. Therefore, the study is excluded based on population and geographic criteria.</t>
  </si>
  <si>
    <t>The study focuses on veterans experiencing housing instability, which does not directly align with the population of interest, namely individuals experiencing homelessness in the Republic of Ireland. Additionally, the data is derived from the Veterans Health Administration and the National Death Index, which suggests a U.S.-based dataset, not specific to the Republic of Ireland. Furthermore, the study does not provide a comparison with the general housed population in the context of the Republic of Ireland, nor does it focus on the specified health-related topics such as overall health status, healthcare access, or social determinants of health for the homeless population in Ireland.</t>
  </si>
  <si>
    <t>The Veterans Health Administration screened 5,849,870 veterans for housing instability; Unstably housed veterans had greater hazards of suicide mortality</t>
  </si>
  <si>
    <t>The study focuses on drug users in New York City and does not provide data specific to individuals experiencing homelessness in the Republic of Irelan...</t>
  </si>
  <si>
    <t>Participants in New York City, who were age 18 and older with heroin and/or cocaine use in the past two months, were administered structured interview...</t>
  </si>
  <si>
    <t>The study focuses on drug users in New York City, not individuals experiencing homelessness in the Republic of Ireland. Although it mentions homelessn...</t>
  </si>
  <si>
    <t>The study focuses on drug users in New York City and does not provide data specific to individuals experiencing homelessness in the Republic of Ireland, which is a key inclusion criterion for the review. Additionally, the study does not include a comparison group of the general housed population, nor does it focus on the health status, healthcare access/utilization/quality, or social determinants of health for the homeless population in Ireland. The study's primary focus is on overdose response and characteristics of drug users, which falls outside the scope of the review's intervention criteria.</t>
  </si>
  <si>
    <t>The study focuses on drug users in New York City, not individuals experiencing homelessness in the Republic of Ireland. Although it mentions homelessness as a factor, the data is not collected in Ireland, which is a critical inclusion criterion. Additionally, the study does not compare health indicators between homeless and housed populations, nor does it focus on the specified health-related topics for the homeless population in Ireland. Therefore, it does not meet the population or intervention criteria for inclusion.</t>
  </si>
  <si>
    <t>Participants in New York City, who were age 18 and older with heroin and/or cocaine use in the past two months, were administered structured interviews (n = 1184).; had experienced homelessness (IRR = 1.9, CI =1.4,2.6)</t>
  </si>
  <si>
    <t>Keyworkers' experiences and perceptions of using psychological approaches with people experiencing h...</t>
  </si>
  <si>
    <t>The study focuses on keyworkers' experiences and perceptions rather than directly on the health status, healthcare access, or health conditions of ind...</t>
  </si>
  <si>
    <t>Purpose The purpose of this paper is to explore keyworkers' experience and perceptions working with people experiencing homelessness and the use of ps...</t>
  </si>
  <si>
    <t>explore keyworkers' experience and perceptions; psychologically informed approaches in an Irish context; qualitative descriptive methodology</t>
  </si>
  <si>
    <t>The study focuses on keyworkers' experiences and perceptions rather than directly on the health status, healthcare access, or health conditions of individuals experiencing homelessness. The abstract indicates that the data were collected from keyworkers, not the homeless population itself, which does not meet the population inclusion criteria. Additionally, the study does not appear to generate empirical data on health-related topics for the homeless population, as it is centered on psychological approaches used by keyworkers. Therefore, it does not align with the intervention criteria of generating empirical data on health status, healthcare access, or social determinants of health for the homeless population.</t>
  </si>
  <si>
    <t>The study focuses on keyworkers' experiences and perceptions rather than directly on the health status, healthcare access, or health conditions of individuals experiencing homelessness. The abstract indicates that the data is collected from keyworkers, not the homeless individuals themselves, which does not meet the population inclusion criteria. Additionally, the study does not appear to generate empirical data on health-related topics for the homeless population, as it is centered on the use of psychological approaches by service providers rather than direct health outcomes or access/utilization metrics for the homeless population.</t>
  </si>
  <si>
    <t>Purpose The purpose of this paper is to explore keyworkers' experience and perceptions working with people experiencing homelessness and the use of psychologically informed approaches in an Irish context.</t>
  </si>
  <si>
    <t>The study focuses on tenancy sustainment and the transition from homelessness to sustained tenancies, which does not align with the review's focus on ...</t>
  </si>
  <si>
    <t>The aim of this study was to understand the process for individuals as they transitioned from services to sustained tenancies from an occupational sci...</t>
  </si>
  <si>
    <t>The study focuses on tenancy sustainment from an occupational perspective, which does not align with the review's focus on health status, healthcare a...</t>
  </si>
  <si>
    <t>The study focuses on tenancy sustainment and the transition from homelessness to sustained tenancies, which does not align with the review's focus on health status, healthcare access/utilization/quality, or specific health conditions and behaviors. The abstract does not mention any empirical health indicators or comparisons with the general housed population, which are required by the inclusion criteria. Additionally, the study is conducted in both the UK and Ireland, but it is unclear if the data specific to the Republic of Ireland is reported separately, which is a requirement for inclusion.</t>
  </si>
  <si>
    <t>The study focuses on tenancy sustainment from an occupational perspective, which does not align with the review's focus on health status, healthcare access/utilization/quality, or specific health conditions and behaviors. The abstract does not mention empirical health indicators or comparisons with the general housed population, which are required by the inclusion criteria. Additionally, the study includes participants from both the UK and Ireland, but it is unclear if outcomes specific to the Republic of Ireland are reported, which is a necessary condition for inclusion.</t>
  </si>
  <si>
    <t>The aim of this study was to understand the process for individuals as they transitioned from services to sustained tenancies from an occupational science perspective.; A constructivist grounded theory study was conducted with people who had experienced multiple exclusion homelessness.; Interviews using reflexive photography were carried out with individuals (Nâ€‰=â€‰29) from three cities in the UK and Ireland.</t>
  </si>
  <si>
    <t>The study is a case report focusing on a single pediatric patient with a neurotrophic corneal ulcer treated with topical insulin. It does not involve ...</t>
  </si>
  <si>
    <t>This is the first documented case of this use of insulin in paediatric ophthalmology care in Ireland.</t>
  </si>
  <si>
    <t>An 8-year-old girl presented to Temple Street Children's Hospital; This is the first documented case of this use of insulin in paediatric ophthalmolog...</t>
  </si>
  <si>
    <t>The study is a case report focusing on a single pediatric patient with a neurotrophic corneal ulcer treated with topical insulin. It does not involve individuals experiencing homelessness, nor does it provide empirical data on health status, healthcare access, or social determinants of health for the homeless population in the Republic of Ireland. Additionally, it lacks a comparison group of the general housed population, which is a requirement for inclusion. The study design as a case report also falls under the exclusion criteria for not generating empirical primary or secondary data on a health topic relevant to the review.</t>
  </si>
  <si>
    <t>An 8-year-old girl presented to Temple Street Children's Hospital; This is the first documented case of this use of insulin in paediatric ophthalmology care in Ireland.</t>
  </si>
  <si>
    <t>The abstract does not provide specific empirical data collected in the Republic of Ireland, which is a key inclusion criterion for the review. It disc...</t>
  </si>
  <si>
    <t>This chapter describes the range of health disparities experienced by people who are homeless, including disparities regarding a variety of conditions...</t>
  </si>
  <si>
    <t>The abstract describes a chapter that focuses on health disparities among homeless populations, discussing conditions like mental illness and addictio...</t>
  </si>
  <si>
    <t>This chapter describes the range of health disparities experienced by people who are homeless.; The chapter discusses the pathways or conditions that ...</t>
  </si>
  <si>
    <t>The abstract does not provide specific empirical data collected in the Republic of Ireland, which is a key inclusion criterion for the review. It discusses health disparities and interventions in a general context without specifying the geographic focus or presenting empirical data. Additionally, the abstract suggests a focus on theoretical discussions and policy advocacy rather than empirical research, which aligns with the exclusion criteria for non-empirical studies such as policy papers and theoretical discussions.</t>
  </si>
  <si>
    <t>The abstract describes a chapter that focuses on health disparities among homeless populations, discussing conditions like mental illness and addiction, and highlights interventions to promote health equity. However, it does not specify that the study includes empirical data collected in the Republic of Ireland, which is a critical inclusion criterion. Additionally, the abstract suggests a review or theoretical discussion rather than empirical research, which does not align with the requirement for studies to generate empirical data. The publication type also appears to be a book chapter, which is not included in the review criteria.</t>
  </si>
  <si>
    <t>This chapter describes the range of health disparities experienced by people who are homeless, including disparities regarding a variety of conditions, such as serious mental illness, addiction, infectious diseases, and food insecurity.; The chapter discusses the pathways or conditions that explain why homeless people experience health disparities, drawing on relevant research and theory.; Lastly, it highlights promising interventions to reduce disparities and promote health equity for homeless populations.</t>
  </si>
  <si>
    <t>This chapter describes the range of health disparities experienced by people who are homeless.; The chapter discusses the pathways or conditions that explain why homeless people experience health disparities.</t>
  </si>
  <si>
    <t>Hello, you're not supposed to be here': homeless emerging adults' experiences negotiating food acce...</t>
  </si>
  <si>
    <t>The study focuses on homeless emerging adults in a US urban context, specifically Buffalo, which does not meet the inclusion criteria requiring data c...</t>
  </si>
  <si>
    <t>SETTING: Buffalo, a mid-sized city in the Northeastern USA.; OBJECTIVE: We aimed to examine the food-seeking experiences of homeless emerging adults (...</t>
  </si>
  <si>
    <t>The study focuses on homeless emerging adults in the USA, specifically in Buffalo, and does not include data collected in the Republic of Ireland, whi...</t>
  </si>
  <si>
    <t>The study focuses on homeless emerging adults in a US urban context, specifically Buffalo, which does not meet the inclusion criteria requiring data collection in the Republic of Ireland. Additionally, the study does not include a comparison group of the general housed population, which is necessary for inclusion. The focus on food access strategies and barriers, while relevant to health behaviors, does not align with the specified health-related topics such as overall health status or specific health conditions as outlined in the intervention criteria.</t>
  </si>
  <si>
    <t>The study focuses on homeless emerging adults in the USA, specifically in Buffalo, and does not include data collected in the Republic of Ireland, which is a key inclusion criterion for the review. Additionally, the study does not provide a comparison with the general housed population, which is necessary for inclusion. The study's focus on food access strategies and barriers does not align with the specified health-related topics such as overall health status, healthcare access, or specific health conditions as outlined in the intervention criteria.</t>
  </si>
  <si>
    <t>SETTING: Buffalo, a mid-sized city in the Northeastern USA.; OBJECTIVE: We aimed to examine the food-seeking experiences of homeless emerging adults (age 18-24 years) in a US urban context.</t>
  </si>
  <si>
    <t>Hello, you're not supposed o be here': homeless emerging adults' experiences negotiating food acces...</t>
  </si>
  <si>
    <t>Objective: We aimed to examine the food-seeking experiences of homeless emerging adults (age 18-24 years) in a US urban context.; Setting: Buffalo, a ...</t>
  </si>
  <si>
    <t>The study focuses on homeless emerging adults in the USA, specifically in Buffalo, and does not include data collected in the Republic of Ireland, which is a key inclusion criterion for the review. Additionally, the study does not provide a comparison with the general housed population, which is required for inclusion. The study's focus on food access strategies and barriers does not align with the specified health-related topics such as overall health status, healthcare access, or specific health conditions as outlined in the intervention criteria.</t>
  </si>
  <si>
    <t>The study focuses on homeless emerging adults in the USA, specifically in Buffalo, and does not include data collected in the Republic of Ireland, which is a key inclusion criterion for the review. Additionally, the study does not provide a comparison with the general housed population, which is another requirement for inclusion. The study's focus on food access strategies and barriers, while relevant to health behaviors, does not align with the specific health-related topics or outcomes required by the review, such as overall health status or healthcare access/utilization/quality.</t>
  </si>
  <si>
    <t>Objective: We aimed to examine the food-seeking experiences of homeless emerging adults (age 18-24 years) in a US urban context.; Setting: Buffalo, a mid-sized city in the Northeastern USA.</t>
  </si>
  <si>
    <t>Internalized stigma of mental illness and depressive and psychotic symptoms in homeless veterans ove...</t>
  </si>
  <si>
    <t>The study focuses on homeless veterans with severe mental illness (SMI) and examines the relationship between internalized stigma and mental health sy...</t>
  </si>
  <si>
    <t>Data on homeless veterans with severe mental illness (SMI) were provided by the Northeast Program Evaluation Center (NEPEC) Special Needs-Chronic Ment...</t>
  </si>
  <si>
    <t>The study focuses on homeless veterans with severe mental illness (SMI) and examines the relationship between internalized stigma and mental health symptoms over time. However, it does not meet the inclusion criteria for several reasons: 1) The study population is homeless veterans, which may not be representative of the broader homeless population in the Republic of Ireland. 2) There is no indication that the data was collected in the Republic of Ireland, as required by the inclusion criteria. 3) The study does not include a comparison group of the general housed population, which is necessary for inclusion. 4) The focus is on mental health symptoms and stigma, which does not align with the specified health-related topics such as overall health status, healthcare access, or social determinants of health. Therefore, the study does not meet the population, intervention, or comparison criteria for inclusion.</t>
  </si>
  <si>
    <t>The study focuses on homeless veterans with severe mental illness (SMI) and examines the relationship between internalized stigma and mental health symptoms over time. However, it does not meet the inclusion criteria for several reasons. Firstly, the study population is specific to homeless veterans, which may not be representative of the broader homeless population in the Republic of Ireland. Secondly, there is no indication that the data was collected in the Republic of Ireland, as required by the inclusion criteria. Additionally, the study does not include a comparison group of the general housed population, which is necessary for inclusion. Lastly, the study does not focus on the specified health-related topics such as overall health status, healthcare access, or social determinants of health, but rather on internalized stigma and mental health symptoms, which are not explicitly covered by the intervention criteria.</t>
  </si>
  <si>
    <t>Data on homeless veterans with severe mental illness (SMI) were provided by the Northeast Program Evaluation Center (NEPEC) Special Needs-Chronic Mental Illness (SN-CMI) study.; This quasi-experimental study replicates and extends findings of other studies and has implications for future controlled research into the potential long-term effects of anti stigma interventions on mental health recovery.</t>
  </si>
  <si>
    <t>Data on homeless veterans with severe mental illness (SMI) were provided by the Northeast Program Evaluation Center (NEPEC) Special Needs-Chronic Mental Illness (SN-CMI) study; This quasi-experimental study replicates and extends findings of other studies and has implications for future controlled research into the potential long-term effects of anti stigma interventions on mental health recovery.</t>
  </si>
  <si>
    <t>The study focuses on the psychometric evaluation of the Irish Management Standards Indicator Tool, which is related to work-related stress management....</t>
  </si>
  <si>
    <t>AIMS: To investigate the dimensionality, reliability and validity of the Irish version of the MS Indicator Tool (ROI-MSIT).; METHODS: Between February...</t>
  </si>
  <si>
    <t>Work Positive is Ireland's national policy initiative to control work-related stress.; Data were collected from a wide range of public and private sec...</t>
  </si>
  <si>
    <t>The study focuses on the psychometric evaluation of the Irish Management Standards Indicator Tool, which is related to work-related stress management. It does not address the health status, healthcare access/utilization/quality, or health conditions of individuals experiencing homelessness in the Republic of Ireland. The study population consists of participants from public and private sector organizations, not individuals experiencing homelessness. Additionally, there is no mention of a comparison group comprising the general housed population, nor does it generate empirical data on health-related topics specific to the homeless population. Therefore, it does not meet the inclusion criteria for the systematic review.</t>
  </si>
  <si>
    <t>AIMS: To investigate the dimensionality, reliability and validity of the Irish version of the MS Indicator Tool (ROI-MSIT).; METHODS: Between February 2011 and June 2014, we collected data from a wide range of public and private sector organizations that used the ROI-MSIT.</t>
  </si>
  <si>
    <t>Work Positive is Ireland's national policy initiative to control work-related stress.; Data were collected from a wide range of public and private sector organizations.</t>
  </si>
  <si>
    <t>Young people who use drugs engaged in harm reduction programs in New York City: Overdose and other r...</t>
  </si>
  <si>
    <t>The study focuses on young people who use drugs in New York City, which does not meet the inclusion criteria requiring data collection in the Republic...</t>
  </si>
  <si>
    <t>From 2014â€“2015, 2421 HRP participants across New York City (NYC) completed a cross-sectional survey.; Factors associated with past year overdose amo...</t>
  </si>
  <si>
    <t>The study focuses on young people who use drugs in New York City, which does not meet the inclusion criteria of focusing on individuals experiencing h...</t>
  </si>
  <si>
    <t>"The Injection Drug Users Health Alliance Citywide Study (IDUCS) is the largest community-based study of PWUD in HRPs in the US."; "We investigated di...</t>
  </si>
  <si>
    <t>The study focuses on young people who use drugs in New York City, which does not meet the inclusion criteria requiring data collection in the Republic of Ireland. Additionally, the study does not include a comparison group of the general housed population, which is necessary for inclusion. The focus on harm reduction programs and overdose risks in NYC is outside the scope of the review, which is centered on health status and healthcare access/utilization/quality for the homeless population in Ireland.</t>
  </si>
  <si>
    <t>The study focuses on young people who use drugs in New York City, which does not meet the inclusion criteria of focusing on individuals experiencing homelessness in the Republic of Ireland. The study is based in the US and does not provide data specific to the Republic of Ireland. Additionally, the study does not include a comparison group of the general housed population, which is a requirement for inclusion. The focus on harm reduction programs and overdose risks among young drug users in NYC is outside the scope of the review's focus on health status, healthcare access/utilization/quality, and social determinants of health for the homeless population in Ireland.</t>
  </si>
  <si>
    <t>From 2014â€“2015, 2421 HRP participants across New York City (NYC) completed a cross-sectional survey.; Factors associated with past year overdose among young participants included experiencing symptoms of psychological distress (AOR = 9.71), being unstably housed or homeless (AOR = 4.39), and utilizing detox (AOR = 4.20).</t>
  </si>
  <si>
    <t>"The Injection Drug Users Health Alliance Citywide Study (IDUCS) is the largest community-based study of PWUD in HRPs in the US."; "We investigated differences in socio-demographics, service utilization, and risk behaviors between young (aged 18–30) and older participants and examined factors associated with overdose among young participants."</t>
  </si>
  <si>
    <t>Syringe-sharing among a prospective cohort of street-involved youth in Vancouver, Canada: Implicatio...</t>
  </si>
  <si>
    <t>The study is excluded because it does not meet the population and geographic criteria. The abstract focuses on street-involved youth in Vancouver, Can...</t>
  </si>
  <si>
    <t>This study examines the prevalence and correlates of syringe sharing within a prospective cohort of street-involved youth in a Canadian city</t>
  </si>
  <si>
    <t>The study focuses on a cohort of street-involved youth in Vancouver, Canada, which does not meet the inclusion criteria requiring data collection in t...</t>
  </si>
  <si>
    <t>The study is excluded because it does not meet the population and geographic criteria. The abstract focuses on street-involved youth in Vancouver, Canada, rather than individuals experiencing homelessness in the Republic of Ireland. Additionally, the study does not provide data specific to the Republic of Ireland, which is a requirement for inclusion. The focus on syringe sharing and associated factors among Canadian youth does not align with the research question's focus on health status, healthcare access/utilization/quality, and health conditions of the homeless population in Ireland.</t>
  </si>
  <si>
    <t>The study focuses on a cohort of street-involved youth in Vancouver, Canada, which does not meet the inclusion criteria requiring data collection in the Republic of Ireland. Additionally, the study does not provide a comparison with the general housed population, which is a necessary component for inclusion. The focus on syringe sharing and associated factors among street-involved youth, while relevant to health behaviors, does not align with the specific health-related topics outlined for the homeless population in Ireland.</t>
  </si>
  <si>
    <t>Risk factors of psychosis among amphetamine users: A prospective study of clients in the Swedish cri...</t>
  </si>
  <si>
    <t>The study focuses on a cohort of amphetamine users within the Swedish criminal justice system, which does not align with the population criteria of in...</t>
  </si>
  <si>
    <t>Aims: The aim of this prospective study was to investigate which risk factors mediate the risk of hospitalization due to psychosis in a cohort of amph...</t>
  </si>
  <si>
    <t>The study focuses on amphetamine users within the Swedish criminal justice system, not on individuals experiencing homelessness in the Republic of Ire...</t>
  </si>
  <si>
    <t>A prospective study of clients in the Swedish criminal justice system; being born outside of a Nordic country or being homeless, were all positively l...</t>
  </si>
  <si>
    <t>The study focuses on a cohort of amphetamine users within the Swedish criminal justice system, which does not align with the population criteria of individuals experiencing homelessness in the Republic of Ireland. Although homelessness is mentioned as a risk factor, the study does not specifically focus on the health of homeless individuals in Ireland. Additionally, the study is conducted in Sweden, not the Republic of Ireland, and does not provide data specific to the Irish context. Therefore, it does not meet the inclusion criteria for population or geographic focus.</t>
  </si>
  <si>
    <t>The study focuses on amphetamine users within the Swedish criminal justice system, not on individuals experiencing homelessness in the Republic of Ireland. Although homelessness is mentioned as a risk factor, the study does not specifically target the homeless population in Ireland, nor does it provide data collected in Ireland. Additionally, the study does not include a comparison group of the general housed population, which is a requirement for inclusion. The study's focus on risk factors for psychosis among amphetamine users does not align with the review's focus on health status, healthcare access/utilization/quality, or social determinants of health for the homeless population in Ireland.</t>
  </si>
  <si>
    <t>Aims: The aim of this prospective study was to investigate which risk factors mediate the risk of hospitalization due to psychosis in a cohort of amphetamine users in the Swedish criminal justice system.; Conclusions: This study demonstrates that, in a cohort of amphetamine users within the criminal justice system, prior psychiatric morbidity and demographic risk factors are more important than baseline patterns of amphetamine use in predicting future risk of hospitalization due to psychosis.</t>
  </si>
  <si>
    <t>A prospective study of clients in the Swedish criminal justice system; being born outside of a Nordic country or being homeless, were all positively linked to hospitalization due to psychosis.</t>
  </si>
  <si>
    <t>Plannng for the new children's hospital: Analysis of patient population and resource use in the neon...</t>
  </si>
  <si>
    <t>The study focuses on the neonatal service at Temple Street Children's University Hospital and does not address the health status, healthcare access, o...</t>
  </si>
  <si>
    <t>The aim of this study is to produce qualitative analysis of the patient population/resource use in the neonatal HDU/SMB in order to plan for delivery ...</t>
  </si>
  <si>
    <t>The study focuses on the analysis of patient population and resource use in the neonatal unit of Temple Street Children's University Hospital, which d...</t>
  </si>
  <si>
    <t>The study focuses on the neonatal service at Temple Street Children's University Hospital and does not address the health status, healthcare access, or social determinants of health for individuals experiencing homelessness in the Republic of Ireland. The study population is neonatal patients, not individuals experiencing homelessness, and there is no mention of a comparison with the general housed population. Additionally, the study does not generate empirical data on health-related topics for the homeless population as required by the inclusion criteria.</t>
  </si>
  <si>
    <t>The study focuses on the analysis of patient population and resource use in the neonatal unit of Temple Street Children's University Hospital, which does not align with the inclusion criteria for the systematic review. Specifically, the study does not address individuals experiencing homelessness, nor does it provide data collected in the Republic of Ireland related to the health status, healthcare access/utilization/quality, or health conditions of the homeless population. Additionally, the study does not include a comparison group of the general housed population, which is a requirement for inclusion. The study is centered on neonatal care planning and resource use, which falls outside the scope of the review's focus on health-related topics for the homeless population.</t>
  </si>
  <si>
    <t>The aim of this study is to produce qualitative analysis of the patient population/resource use in the neonatal HDU/SMB in order to plan for delivery of care in the NCH.; The neonatal ward in TSCUH offers a unique service, allowing access to specialist care that is not available in the maternity hospitals.</t>
  </si>
  <si>
    <t>Illicit use of opioid substitution drugs: Prevalence, user characteristics, and the association with...</t>
  </si>
  <si>
    <t>The study focuses on the illicit use of opioid substitution drugs among injecting drug users in Oslo, Norway, which does not meet the population inclu...</t>
  </si>
  <si>
    <t>This study examined the prevalence, frequency, and predictors of illicit OSD use in a group of injecting drug users (IDUs) and assessed if such use wa...</t>
  </si>
  <si>
    <t>The study focuses on the illicit use of opioid substitution drugs among injecting drug users in Oslo, Norway, and its association with non-fatal overd...</t>
  </si>
  <si>
    <t>The study focuses on the illicit use of opioid substitution drugs among injecting drug users in Oslo, Norway, which does not meet the population inclusion criteria of individuals experiencing homelessness in the Republic of Ireland. Additionally, the study does not provide data collected in the Republic of Ireland, nor does it include a comparison group of the general housed population. The focus is on drug use and associated non-fatal overdoses, which does not align with the specified health-related topics for the homeless population in the Republic of Ireland.</t>
  </si>
  <si>
    <t>The study focuses on the illicit use of opioid substitution drugs among injecting drug users in Oslo, Norway, and its association with non-fatal overdoses. It does not meet the inclusion criteria as it does not involve individuals experiencing homelessness in the Republic of Ireland, nor does it provide data specific to this population. Additionally, the study does not include a comparison group of the general housed population, which is a requirement for inclusion. The study's location and population focus are outside the scope of the review, which is centered on health-related topics for the homeless population in the Republic of Ireland.</t>
  </si>
  <si>
    <t>This study examined the prevalence, frequency, and predictors of illicit OSD use in a group of injecting drug users (IDUs) and assessed if such use was associated with non-fatal overdoses.; Semi-annual cross-sectional interviews conducted in Oslo, Norway (2006-2013), from 1355 street-recruited IDUs.</t>
  </si>
  <si>
    <t>This study examined the prevalence, frequency, and predictors of illicit OSD use in a group of injecting drug users (IDUs) and assessed if such use was associated with non-fatal overdoses.; Methods: Semi-annual cross-sectional interviews conducted in Oslo, Norway (2006-2013), from 1355 street-recruited IDUs.</t>
  </si>
  <si>
    <t>The abstract describes two individual case reports from Temple Street Children's Hospital in Ireland, focusing on the importance of a multidisciplinar...</t>
  </si>
  <si>
    <t>Two cases in Temple Street Children's hospital recently highlighted the importance of an MDT approach in paediatric oncology.; The first case is a 2 y...</t>
  </si>
  <si>
    <t>The study focuses on the importance of a multidisciplinary team (MDT) approach in paediatric oncology, specifically through the presentation of two in...</t>
  </si>
  <si>
    <t>Two cases in Temple Street Children's hospital recently highlighted the importance of an MDT approach in paediatric oncology; Both cases show the impo...</t>
  </si>
  <si>
    <t>The abstract describes two individual case reports from Temple Street Children's Hospital in Ireland, focusing on the importance of a multidisciplinary team (MDT) approach in paediatric oncology. This does not meet the inclusion criteria for several reasons: 1) The study does not focus on individuals experiencing homelessness, which is a primary population criterion. 2) It does not generate empirical data on health status, healthcare access, or social determinants of health for the homeless population. 3) The study design is based on individual case reports, which are explicitly excluded from the review. 4) There is no comparison group involving the general housed population, nor any empirical health indicators relevant to the research question. Therefore, it does not align with the review's objectives or criteria.</t>
  </si>
  <si>
    <t>The study focuses on the importance of a multidisciplinary team (MDT) approach in paediatric oncology, specifically through the presentation of two individual cases. This does not align with the inclusion criteria, which require studies to focus on the health status, healthcare access/utilization/quality, specific health conditions, health behaviours, or social determinants of health for individuals experiencing homelessness in the Republic of Ireland. Additionally, the study does not involve the homeless population or provide empirical data on health-related topics relevant to the review's focus. It is also a case report, which is explicitly excluded by the study design criteria.</t>
  </si>
  <si>
    <t>Two cases in Temple Street Children's hospital recently highlighted the importance of an MDT approach in paediatric oncology.; The first case is a 2 year old girl that presented to the emergency department with a 3 week history of a parotid swelling.; The second case presented to ophthalmology with visual loss and proptosis.</t>
  </si>
  <si>
    <t>Two cases in Temple Street Children's hospital recently highlighted the importance of an MDT approach in paediatric oncology; Both cases show the importance of interdisciplinary communication</t>
  </si>
  <si>
    <t>Feasibility of a Broad Test Battery to Assess Physical Functioning Limitations of People Experiencin...</t>
  </si>
  <si>
    <t>The study focuses on evaluating the feasibility of a test battery to assess physical functioning limitations among people experiencing homelessness in...</t>
  </si>
  <si>
    <t>The aim of this study was to evaluate the feasibility of a broad test battery to evaluate limitations in physical functioning among people who are hom...</t>
  </si>
  <si>
    <t>The study focuses on evaluating the feasibility of a test battery to assess physical functioning limitations among people experiencing homelessness in Dublin, Ireland. While it involves a homeless population in the Republic of Ireland, it does not generate empirical data on health status, healthcare access, utilization, or quality, nor does it address specific health conditions, health behaviors, or social determinants of health as required by the inclusion criteria. Additionally, there is no mention of a comparison group comprising the general housed population, which is necessary for inclusion. The study design is observational and focuses on feasibility rather than empirical health outcomes, which does not align with the review's focus on empirical health indicators.</t>
  </si>
  <si>
    <t>The study focuses on evaluating the feasibility of a test battery to assess physical functioning limitations among people experiencing homelessness in Dublin, Ireland. While it involves a homeless population in the Republic of Ireland, it does not generate empirical data on health status, healthcare access, utilization, or quality, nor does it address specific health conditions, health behaviors, or social determinants of health as required by the inclusion criteria. Additionally, there is no comparison with the general housed population, which is a key component of the review's comparison criteria.</t>
  </si>
  <si>
    <t>The aim of this study was to evaluate the feasibility of a broad test battery to evaluate limitations in physical functioning among people who are homeless.; This cross-sectional, observational study occurred in a hospital in Dublin, Ireland.</t>
  </si>
  <si>
    <t>Addressing complex societal challenges in health education - A physiotherapy-led initiative embeddin...</t>
  </si>
  <si>
    <t>The abstract describes a letter focused on educational initiatives to incorporate Inclusion Health into a physiotherapy curriculum. It does not presen...</t>
  </si>
  <si>
    <t>This letter has been written by a group of clinicians, academics, clinical education specialists and students with a common interest in Inclusion Heal...</t>
  </si>
  <si>
    <t>The abstract describes a letter focused on educational initiatives to incorporate Inclusion Health into a physiotherapy curriculum. It does not present empirical data on health status, healthcare access, or health conditions of individuals experiencing homelessness in the Republic of Ireland. Additionally, it does not include a comparison with the general housed population, nor does it provide empirical indicators of health outcomes. The study is categorized as a commentary/letter, which is explicitly excluded by the review protocol.</t>
  </si>
  <si>
    <t>The abstract describes a letter focused on educational initiatives to incorporate Inclusion Health into a physiotherapy curriculum. It does not present empirical data on health status, healthcare access, or health conditions of individuals experiencing homelessness in the Republic of Ireland. Additionally, it is categorized as a letter, which is explicitly excluded under the study design and publication type-related criteria. The content is more about educational strategies rather than empirical health outcomes or comparisons between homeless and housed populations.</t>
  </si>
  <si>
    <t>This letter has been written by a group of clinicians, academics, clinical education specialists and students with a common interest in Inclusion Health.; we have developed a two-pronged approach within Physiotherapy.; This letter demonstrates the need to implement strategies to incorporate Inclusion Health into the curriculum.</t>
  </si>
  <si>
    <t>The association between discharge status, mental health, and substance misuse among young adult vete...</t>
  </si>
  <si>
    <t>The study focuses on young adult veterans and examines the association between discharge status, mental health, and substance misuse. It does not spec...</t>
  </si>
  <si>
    <t>The discharge type not only affects eligibility for benefits, but is associated with negative downstream consequences (e.g., homelessness, criminal ju...</t>
  </si>
  <si>
    <t>The study focuses on young adult veterans and examines the association between discharge status, mental health, and substance misuse. It does not specifically address individuals experiencing homelessness in the Republic of Ireland, nor does it provide data collected in the Republic of Ireland. The population of interest (veterans) and the setting (likely the United States, given the context of military discharge) do not match the inclusion criteria focused on the homeless population in Ireland. Additionally, there is no mention of a comparison group comprising the general housed population, which is a requirement for inclusion.</t>
  </si>
  <si>
    <t>The study focuses on young adult veterans and examines the association between discharge status, mental health, and substance misuse. It does not specifically address individuals experiencing homelessness in the Republic of Ireland, nor does it provide data collected in Ireland. The population of interest (veterans) and the geographic focus (not specified as Ireland) do not align with the inclusion criteria. Additionally, there is no mention of a comparison group comprising the general housed population, which is a requirement for inclusion. Therefore, the study does not meet the population and geographic criteria for inclusion in the review.</t>
  </si>
  <si>
    <t>The discharge type not only affects eligibility for benefits, but is associated with negative downstream consequences (e.g., homelessness, criminal justice involvement).; This study addressed gaps in the research literature on discharge status by examining differences in mental health, substance use, and attitudes toward psychological treatment among veterans who received Honorable, General Under Honorable Conditions, and Other Than Honorable (OTH) discharges.</t>
  </si>
  <si>
    <t>Crystal methamphetamine use subgroups and associated addiction care access and overdose risk in a Ca...</t>
  </si>
  <si>
    <t>The study focuses on crystal methamphetamine use subgroups in Vancouver, Canada, which does not meet the inclusion criteria requiring data collection ...</t>
  </si>
  <si>
    <t>Data from prospective cohorts of people who use drugs in Vancouver, Canada from 2014 to 2018 were used</t>
  </si>
  <si>
    <t>The study focuses on methamphetamine use subgroups in Vancouver, Canada, which does not meet the inclusion criteria requiring data from the Republic o...</t>
  </si>
  <si>
    <t>The study focuses on crystal methamphetamine use subgroups in Vancouver, Canada, which does not meet the inclusion criteria requiring data collection in the Republic of Ireland. Additionally, the study does not address the health status, healthcare access/utilization/quality, or health conditions of individuals experiencing homelessness in Ireland, nor does it provide a comparison with the general housed population. The study's population and setting are entirely outside the scope of the review's geographic and population criteria.</t>
  </si>
  <si>
    <t>The study focuses on methamphetamine use subgroups in Vancouver, Canada, which does not meet the inclusion criteria requiring data from the Republic of Ireland. Additionally, the study does not address the health status, healthcare access/utilization/quality, or health conditions of individuals experiencing homelessness in Ireland, nor does it provide a comparison with the general housed population. The study's focus on addiction care access and overdose risk in a Canadian urban setting is outside the scope of the review's research question.</t>
  </si>
  <si>
    <t>Evaluation of an emergency safe supply drugs and managed alcohol program in COVID-19 isolation hotel...</t>
  </si>
  <si>
    <t>The study is excluded primarily due to the population and geographic mismatch with the inclusion criteria. The abstract describes a study conducted in...</t>
  </si>
  <si>
    <t>a healthcare team provided an emergency â€œsafe supplyâ€_x009d_ of medications and alcohol to facilitate isolation in COVID-19 hotel shelters for resi...</t>
  </si>
  <si>
    <t>The study focuses on a population experiencing homelessness, but it is conducted in Halifax, Nova Scotia, Canada, not the Republic of Ireland, which d...</t>
  </si>
  <si>
    <t>The study is excluded primarily due to the population and geographic mismatch with the inclusion criteria. The abstract describes a study conducted in Halifax, Nova Scotia, Canada, which does not meet the requirement for data collection in the Republic of Ireland. Additionally, the study focuses on an intervention (emergency safe supply and managed alcohol program) during COVID-19 isolation, which does not align with the specified health-related topics for the homeless population in the Republic of Ireland. There is also no mention of a comparison group comprising the general housed population, which is necessary for inclusion.</t>
  </si>
  <si>
    <t>The study focuses on a population experiencing homelessness, but it is conducted in Halifax, Nova Scotia, Canada, not the Republic of Ireland, which does not meet the geographical inclusion criteria. Additionally, the study does not include a comparison group of the general housed population, which is a requirement for inclusion. The study evaluates a specific intervention (safe supply drugs and managed alcohol program) during COVID-19 isolation, which does not align with the broader health-related topics specified in the intervention criteria, such as overall health status or healthcare access/utilization/quality.</t>
  </si>
  <si>
    <t>a healthcare team provided an emergency â€œsafe supplyâ€_x009d_ of medications and alcohol to facilitate isolation in COVID-19 hotel shelters for residents who use drugs and/or alcohol.; We reviewed medical records of all COVID-19 isolation hotel shelter residents during May 2021.; The study is conducted in Halifax, Nova Scotia, Canada.</t>
  </si>
  <si>
    <t>a healthcare team provided an emergency â€œsafe supplyâ€_x009d_ of medications and alcohol to facilitate isolation in COVID-19 hotel shelters for residents who use drugs and/or alcohol.; We aimed to evaluate (a) substances and dosages provided, and (b) outcomes of the program.; During a COVID-19 outbreak in the congregate shelter system in Halifax, Nova Scotia, Canada.</t>
  </si>
  <si>
    <t>The study focuses on opioid users in Philadelphia, USA, and does not provide data specific to individuals experiencing homelessness in the Republic of...</t>
  </si>
  <si>
    <t>Participants (N = 141) were opioid users recruited from an epicenter of the opioid crisis in Philadelphia</t>
  </si>
  <si>
    <t>The study focuses on opioid users in Philadelphia, USA, and does not provide data specific to individuals experiencing homelessness in the Republic of Ireland. The abstract does mention homelessness as a variable associated with suicidal thoughts, but it does not indicate that the study was conducted in Ireland or that it specifically examines the health of homeless individuals in Ireland. Additionally, there is no mention of a comparison group comprising the general housed population, which is a requirement for inclusion. Therefore, the study does not meet the population or comparison criteria for inclusion in the review.</t>
  </si>
  <si>
    <t>The study focuses on opioid users in Philadelphia, USA, and does not provide data specific to individuals experiencing homelessness in the Republic of Ireland. The abstract mentions homelessness as a variable associated with suicidal thoughts, but it does not indicate that the study was conducted in Ireland or that it specifically examines the health of homeless individuals in Ireland. Additionally, there is no mention of a comparison group comprising the general housed population, which is a requirement for inclusion. Therefore, the study does not meet the population or comparison criteria for inclusion in the review.</t>
  </si>
  <si>
    <t>IDF21-0536 Improving diabetes care for the homeless: A comprehensive international scoping review of...</t>
  </si>
  <si>
    <t>We conducted a comprehensive scoping review that included both a formal search of the published literature and a thorough search of the grey literatur...</t>
  </si>
  <si>
    <t>The study is a scoping review, which does not generate empirical primary or secondary data on a health topic, thus failing to meet the inclusion criteria for study design. The abstract indicates that the study synthesizes existing literature on interventions for diabetes management among homeless populations, rather than providing new empirical data. Additionally, there is no indication that the study includes data specific to the Republic of Ireland, which is a requirement for inclusion. The focus on international interventions without specific outcomes for Ireland further supports exclusion.</t>
  </si>
  <si>
    <t>The study is a scoping review, which does not generate empirical primary or secondary data on a health topic, thus failing to meet the inclusion criteria for study design. The abstract indicates that the study synthesizes existing literature on interventions for diabetes management among homeless populations, rather than providing new empirical data. Additionally, there is no indication that the study includes data specific to the Republic of Ireland, which is a requirement for inclusion. The focus on international interventions further suggests that it does not meet the geographic criteria.</t>
  </si>
  <si>
    <t>We conducted a comprehensive scoping review that included both a formal search of the published literature and a thorough search of the grey literature.; Eligible articles and documents included those that reported an intervention or guideline for the management of diabetes among persons experiencing homelessness.</t>
  </si>
  <si>
    <t>We conducted a comprehensive scoping review that included both a formal search of the published literature and a thorough search of the grey literature.; Our objective was to summarize and synthesize the literature on tailored interventions for patients with diabetes management in populations who are experiencing homelessness.</t>
  </si>
  <si>
    <t>Homelessness and people with intellectual disabilities: A systematic review of the international res...</t>
  </si>
  <si>
    <t>The abstract focuses on a systematic review of homelessness among people with intellectual disabilities, which does not align with the specific popula...</t>
  </si>
  <si>
    <t>A systematic review of studies examining homelessness among people with intellectual disabilities; The search produced 259 papers, and following scree...</t>
  </si>
  <si>
    <t>The study focuses on homelessness among people with intellectual disabilities, but it does not specify that the data is collected in the Republic of I...</t>
  </si>
  <si>
    <t>A systematic review of studies examining homelessness among people with intellectual disabilities utilizing CINAHL, MEDLINE, PsycINFO and Sociological...</t>
  </si>
  <si>
    <t>The abstract focuses on a systematic review of homelessness among people with intellectual disabilities, which does not align with the specific population criteria of the review. The review requires studies to focus on individuals experiencing homelessness in the Republic of Ireland, with data specific to this region. The abstract does not mention any geographical focus on the Republic of Ireland, nor does it specify that the included studies provide data specific to this region. Additionally, the abstract does not mention any empirical data generation or comparison with the general housed population, which are key components of the inclusion criteria.</t>
  </si>
  <si>
    <t>The study focuses on homelessness among people with intellectual disabilities, but it does not specify that the data is collected in the Republic of Ireland, which is a critical inclusion criterion. Additionally, the abstract does not mention any empirical data generation on health-related topics, healthcare access, or social determinants of health specific to the homeless population in Ireland. The study appears to be a systematic review of international research evidence, which suggests it may not provide specific outcomes for the Republic of Ireland. Furthermore, there is no indication of a comparison group comprising the general housed population, which is necessary for inclusion.</t>
  </si>
  <si>
    <t>A systematic review of studies examining homelessness among people with intellectual disabilities; The search produced 259 papers, and following screening, a total of 13 papers were included in the review.</t>
  </si>
  <si>
    <t>A systematic review of studies examining homelessness among people with intellectual disabilities utilizing CINAHL, MEDLINE, PsycINFO and Sociological Abstracts databases from inception to November 2019.; The themes identified were (i) pathways into homelessness, (ii) experiencing homelessness and (iii) routes out of homelessness.</t>
  </si>
  <si>
    <t>The study focuses on homelessness among people with intellectual disabilities, which is a specific subgroup of the homeless population. However, the a...</t>
  </si>
  <si>
    <t>The study focuses on homelessness among people with intellectual disabilities, which is a specific subgroup of the homeless population. However, the abstract does not mention any data collection specific to the Republic of Ireland, which is a critical inclusion criterion. Additionally, the study appears to be a systematic review of existing literature rather than generating new empirical data, which does not meet the intervention criteria requiring empirical data generation. Furthermore, there is no mention of a comparison group comprising the general housed population, which is necessary for inclusion. These factors lead to exclusion based on population and study design criteria.</t>
  </si>
  <si>
    <t>The study focuses on homelessness among people with intellectual disabilities, but it does not specify that the data is collected in the Republic of Ireland, which is a critical inclusion criterion for this review. Additionally, the abstract does not mention any empirical data on health status, healthcare access, utilization, or quality, nor does it indicate a comparison with the general housed population, which are necessary components for inclusion. The study appears to be a systematic review of international research, which suggests it may not provide specific outcomes for the Republic of Ireland.</t>
  </si>
  <si>
    <t>The study focuses on a population of people who inject drugs (PWID) in Australia, not specifically on individuals experiencing homelessness in the Rep...</t>
  </si>
  <si>
    <t>Given this present study examined the prevalence and correlates of homelessness in an Australian national sample of people who inject drugs (PWID).</t>
  </si>
  <si>
    <t>The study focuses on a population of people who inject drugs (PWID) in Australia, not in the Republic of Ireland, which does not meet the inclusion cr...</t>
  </si>
  <si>
    <t>The study focuses on a population of people who inject drugs (PWID) in Australia, not specifically on individuals experiencing homelessness in the Republic of Ireland. The abstract does not mention any data collection in Ireland, which is a critical inclusion criterion. Additionally, the study does not include a comparison group of the general housed population, which is necessary for inclusion. The focus is on the prevalence and correlates of homelessness among PWID, rather than on health status, healthcare access/utilization/quality, or social determinants of health for the homeless population in Ireland.</t>
  </si>
  <si>
    <t>The study focuses on a population of people who inject drugs (PWID) in Australia, not in the Republic of Ireland, which does not meet the inclusion criteria requiring data from the Republic of Ireland. Additionally, the study does not include a comparison group of the general housed population, which is necessary for inclusion. The study is also not focused on generating empirical data on health status, healthcare access, utilization, or quality specifically for the homeless population in Ireland, but rather on the prevalence and correlates of homelessness among PWID in Australia.</t>
  </si>
  <si>
    <t>Screening for Autism Spectrum Condition Through Inner City Homeless Services in the Republic of Irel...</t>
  </si>
  <si>
    <t>The study focuses on screening for autism spectrum disorder among homeless service users in Ireland, using keyworkers as proxy informants. This does n...</t>
  </si>
  <si>
    <t>Keyworkers acted as proxy informants; their caseloads were screened using the DSM-5-Autistic Traits in the Homeless Interview (DATHI).</t>
  </si>
  <si>
    <t>Keyworkers acted as proxy informants; their caseloads were screened using the DSM-5-Autistic Traits in the Homeless Interview (DATHI).; These findings...</t>
  </si>
  <si>
    <t>The study focuses on screening for autism spectrum disorder among homeless service users in Ireland, using keyworkers as proxy informants. This does not align with the inclusion criteria, which require direct data collection from the homeless individuals themselves, not through proxy informants. Additionally, the study does not provide a comparison with the general housed population, which is necessary for inclusion. The abstract lacks explicit mention of empirical health indicators related to health status, access, quality, or utilization, which are required outcomes for inclusion.</t>
  </si>
  <si>
    <t>The study focuses on screening for autism spectrum disorder among homeless service users in Ireland, using keyworkers as proxy informants. This does not align with the inclusion criteria, which require direct data collection from the homeless individuals themselves, not through key informants. Additionally, the study does not provide a comparison with the general housed population, which is necessary for inclusion. The abstract does not mention any empirical health indicators related to health status, healthcare access, or quality, which are required outcomes for inclusion.</t>
  </si>
  <si>
    <t>Keyworkers acted as proxy informants; their caseloads were screened using the DSM-5-Autistic Traits in the Homeless Interview (DATHI).; These findings suggest a high estimate of autism prevalence and support emerging evidence that, people with autism are overrepresented in the homeless population, compared to housed populations.</t>
  </si>
  <si>
    <t>The abstract does not explicitly mention any empirical data collection or analysis related to the health status, healthcare access, or health conditio...</t>
  </si>
  <si>
    <t>empowering the voice of homeless young people</t>
  </si>
  <si>
    <t>The abstract does not provide sufficient information to meet the inclusion criteria for the systematic review. It focuses on the decision-making abili...</t>
  </si>
  <si>
    <t>The abstract does not explicitly mention any empirical data collection or analysis related to the health status, healthcare access, or health conditions of individuals experiencing homelessness in the Republic of Ireland. The focus appears to be on the empowerment and participation of children and young people in care, which does not align with the specified inclusion criteria for studies on health-related topics for the homeless population. Additionally, there is no indication of a comparison with the general housed population, which is a requirement for inclusion.</t>
  </si>
  <si>
    <t>The abstract does not provide sufficient information to meet the inclusion criteria for the systematic review. It focuses on the decision-making ability of children and youth, participation in legal care proceedings, and empowering the voice of homeless young people. However, it lacks specific mention of empirical data collection on health status, healthcare access/utilization/quality, or health conditions/behaviors of homeless individuals in the Republic of Ireland. Additionally, there is no indication of a comparison with the general housed population, which is a key component of the inclusion criteria.</t>
  </si>
  <si>
    <t>Sleeping in San Francisco: A prehospital alternative for the safe sobering of urban public inebriate...</t>
  </si>
  <si>
    <t>The study focuses on a prehospital sobering center in San Francisco, USA, which does not meet the inclusion criteria requiring data collection in the ...</t>
  </si>
  <si>
    <t>The 16-bed McMillan Sobering Center opened in 2003 in a refurbished former homeless shelter at a strategically located downtown location.; From 2003 t...</t>
  </si>
  <si>
    <t>The study focuses on a sobering center in San Francisco, USA, which does not meet the inclusion criteria requiring data collection in the Republic of ...</t>
  </si>
  <si>
    <t>The study focuses on a prehospital sobering center in San Francisco, USA, which does not meet the inclusion criteria requiring data collection in the Republic of Ireland. Additionally, the study does not provide a comparison between the homeless population and the general housed population, which is a necessary component for inclusion. The abstract also lacks specific empirical health indicators related to the health status, healthcare access, or quality for the homeless population in Ireland.</t>
  </si>
  <si>
    <t>The study focuses on a sobering center in San Francisco, USA, which does not meet the inclusion criteria requiring data collection in the Republic of Ireland. Additionally, the study does not provide a comparison between the homeless population and the general housed population, which is a key component of the review's comparison criteria. The abstract also does not mention empirical data on health status, healthcare access, or quality specific to the homeless population in Ireland.</t>
  </si>
  <si>
    <t>The 16-bed McMillan Sobering Center opened in 2003 in a refurbished former homeless shelter at a strategically located downtown location.; From 2003 to 2011, 7,554 unique clients generated 26,530 encounters.</t>
  </si>
  <si>
    <t>Usage of unscheduled hospital care by homeless individuals in Dublin, Ireland: a cross-sectional stu...</t>
  </si>
  <si>
    <t>The study explicitly meets the inclusion criteria by focusing on individuals experiencing homelessness in Dublin, Ireland, which is within the Republi...</t>
  </si>
  <si>
    <t>We sought to compare the use of unscheduled emergency department (ED) and inpatient care between housed and homeless hospital patients in a high-incom...</t>
  </si>
  <si>
    <t>The study focuses on individuals experiencing homelessness in Dublin, Ireland, which aligns with the population criteria. It generates empirical data ...</t>
  </si>
  <si>
    <t>The study explicitly meets the inclusion criteria by focusing on individuals experiencing homelessness in Dublin, Ireland, which is within the Republic of Ireland. It generates empirical data on healthcare access and utilization, specifically comparing unscheduled hospital care usage between homeless and housed populations. The study design is a cross-sectional observational study, which is appropriate for generating empirical data. The abstract provides clear comparative data on emergency department attendance and inpatient care, aligning with the review's focus on health care access and utilization. The comparison between homeless and housed individuals is explicitly stated, fulfilling the requirement for a control group comparison.</t>
  </si>
  <si>
    <t>The study focuses on individuals experiencing homelessness in Dublin, Ireland, which aligns with the population criteria. It generates empirical data on healthcare access and utilization, specifically comparing unscheduled hospital care usage between homeless and housed populations. This directly addresses the research question regarding healthcare access/utilization for the homeless in Ireland. The study design is observational and cross-sectional, which is appropriate for inclusion as it provides empirical data. The abstract clearly indicates a comparison between homeless and housed individuals, fulfilling the comparison criteria.</t>
  </si>
  <si>
    <t>We sought to compare the use of unscheduled emergency department (ED) and inpatient care between housed and homeless hospital patients in a high-income European setting in Dublin, Ireland.; Homeless individuals had higher rates of ED attendance (0.16 attendances per person/annum vs 3.0 attendances per person/annum, respectively) and inpatient bed days (0.3 vs 4.4 bed days/person/annum).</t>
  </si>
  <si>
    <t>We sought to compare the use of unscheduled emergency department (ED) and inpatient care between housed and homeless hospital patients in a high-income European setting in Dublin, Ireland.; We carried out an observational cross-sectional study using data on all ED visits (n=47â€‰174) and all unscheduled admissions under the general medical take (n=7031) in 2015.; In comparison with housed individuals in the hospital catchment area, homeless individuals had higher rates of ED attendance (0.16 attendances per person/annum vs 3.0 attendances per person/annum, respectively) and inpatient bed days (0.3 vs 4.4 bed days/person/annum).</t>
  </si>
  <si>
    <t>Harm reduction calls to action from young people who use drugs on the streets of Vancouver and Lisbo...</t>
  </si>
  <si>
    <t>The study focuses on harm reduction needs and calls to action for young people who use drugs in Vancouver, Canada, and Lisbon, Portugal. It does not i...</t>
  </si>
  <si>
    <t>Vancouver, Canada, and Lisbon, Portugal, are both celebrated for their world-leading harm reduction policies and programs.; We make several calls to a...</t>
  </si>
  <si>
    <t>The study focuses on harm reduction needs and calls to action for young people who use drugs in Vancouver and Lisbon, with no mention of data collecte...</t>
  </si>
  <si>
    <t>Vancouver, Canada, and Lisbon, Portugal, are both celebrated for their world-leading harm reduction policies and programs; we challenge the notion tha...</t>
  </si>
  <si>
    <t>The study focuses on harm reduction needs and calls to action for young people who use drugs in Vancouver, Canada, and Lisbon, Portugal. It does not include data collected in the Republic of Ireland, which is a strict requirement for inclusion. Additionally, the study appears to be a commentary or call to action rather than generating empirical data, which is another exclusion criterion. The focus on harm reduction policies and programs in cities outside of Ireland further supports exclusion based on the geographic and empirical data criteria.</t>
  </si>
  <si>
    <t>The study focuses on harm reduction needs and calls to action for young people who use drugs in Vancouver and Lisbon, with no mention of data collected in the Republic of Ireland. The abstract does not indicate any empirical data collection or analysis specific to the health status, healthcare access, or social determinants of health for individuals experiencing homelessness in Ireland. Additionally, the study appears to be a commentary or call to action rather than an empirical study, which is excluded by the study design criteria.</t>
  </si>
  <si>
    <t>Vancouver, Canada, and Lisbon, Portugal, are both celebrated for their world-leading harm reduction policies and programs.; We make several calls to action to support the harm reduction needs of YPWUD in the context of street involvement in and beyond our settings.</t>
  </si>
  <si>
    <t>Vancouver, Canada, and Lisbon, Portugal, are both celebrated for their world-leading harm reduction policies and programs; we challenge the notion that internationally celebrated places like Lisbon and Vancouver are meeting the harm reduction needs of young people who use drugs; We make several calls to action to support the harm reduction needs of YPWUD in the context of street involvement in and beyond our settings.</t>
  </si>
  <si>
    <t>Comparison of quality of life in homeless and non-homeless Chinese patients with psychiatric disorde...</t>
  </si>
  <si>
    <t>The study focuses on a population of homeless and non-homeless Chinese patients with psychiatric disorders, which does not meet the inclusion criteria...</t>
  </si>
  <si>
    <t>This study aimed to compare QOL between homeless and non-homeless patients with psychiatric disorders in China.</t>
  </si>
  <si>
    <t>The study focuses on a comparison of quality of life (QOL) between homeless and non-homeless patients with psychiatric disorders in China, which does ...</t>
  </si>
  <si>
    <t>The study focuses on a population of homeless and non-homeless Chinese patients with psychiatric disorders, which does not meet the inclusion criteria requiring data collection in the Republic of Ireland. Additionally, the study does not provide a comparison between the homeless population in Ireland and the general housed population in Ireland, as required by the protocol. The study's focus on quality of life in a Chinese context is outside the geographical scope of the review.</t>
  </si>
  <si>
    <t>The study focuses on a comparison of quality of life (QOL) between homeless and non-homeless patients with psychiatric disorders in China, which does not align with the inclusion criteria that require data collection in the Republic of Ireland. Additionally, the study does not include a comparison with the general housed population, but rather with non-homeless patients with psychiatric disorders, which does not meet the specified comparison criteria. Furthermore, the study does not address the health status, healthcare access/utilization/quality, or social determinants of health for individuals experiencing homelessness in the Republic of Ireland, as required by the research question.</t>
  </si>
  <si>
    <t>The effects of the therapeutic workplace and heavy alcohol use on homelessness among homeless alcoho...</t>
  </si>
  <si>
    <t>The study focuses on a therapeutic workplace intervention for homeless, alcohol-dependent adults and examines the relationship between alcohol use and...</t>
  </si>
  <si>
    <t>A clinical trial demonstrated that a therapeutic workplace could promote alcohol abstinence in homeless, alcohol-dependent adults.; This secondary-dat...</t>
  </si>
  <si>
    <t>This secondary-data analysis examined rates of homelessness and their relation to the therapeutic workplace intervention and alcohol use during the tr...</t>
  </si>
  <si>
    <t>The study focuses on a therapeutic workplace intervention for homeless, alcohol-dependent adults and examines the relationship between alcohol use and homelessness. However, it does not meet the inclusion criteria for several reasons. Firstly, the study does not explicitly state that the data was collected in the Republic of Ireland, which is a critical inclusion criterion. Secondly, the study does not include a comparison group of the general housed population, which is necessary for the comparison aspect of the review. Lastly, the study's primary focus is on the intervention's effect on alcohol use and homelessness, rather than on broader health status, healthcare access, or social determinants of health, which are the main topics of interest for this review.</t>
  </si>
  <si>
    <t>The study focuses on a therapeutic workplace intervention for homeless, alcohol-dependent adults and examines the relationship between alcohol use and homelessness. However, it does not meet the inclusion criteria for several reasons. Firstly, there is no indication that the study was conducted in the Republic of Ireland, which is a critical population criterion. Secondly, the study does not include a comparison group of the general housed population, which is necessary for the comparison criteria. Lastly, the study does not focus on the broader health status, healthcare access/utilization/quality, or social determinants of health for the homeless population, but rather on a specific intervention and its effects on homelessness and alcohol use.</t>
  </si>
  <si>
    <t>A clinical trial demonstrated that a therapeutic workplace could promote alcohol abstinence in homeless, alcohol-dependent adults.; This secondary-data analysis examined rates of homelessness and their relation to the therapeutic workplace intervention and alcohol use during the trial.</t>
  </si>
  <si>
    <t>This secondary-data analysis examined rates of homelessness and their relation to the therapeutic workplace intervention and alcohol use during the trial.; In the trial, homeless, alcohol-dependent adults could work in a therapeutic workplace for 6 months and were randomly assigned to Unpaid Training, Paid Training, or Contingent Paid Training groups.</t>
  </si>
  <si>
    <t>Service provision and barriers to care for homeless people with mental health problems across 14 Eur...</t>
  </si>
  <si>
    <t>The study focuses on service provision and barriers to care for homeless people with mental health problems across 14 European capital cities, without...</t>
  </si>
  <si>
    <t>The aim of this paper is to assess current service provision and identify barriers to care for homeless people with mental health problems in 14 Europ...</t>
  </si>
  <si>
    <t>The study focuses on service provision and barriers to care for homeless people with mental health problems across 14 European capital cities, includi...</t>
  </si>
  <si>
    <t>The study focuses on service provision and barriers to care for homeless people with mental health problems across 14 European capital cities, without specific data or outcomes reported for the Republic of Ireland. The abstract does not mention any empirical data collection specific to Ireland, which is a critical inclusion criterion. Additionally, the study seems to rely on expert interviews and service assessments rather than empirical data on health status, healthcare access, or health conditions of the homeless population in Ireland. Therefore, it does not meet the population and intervention criteria for inclusion.</t>
  </si>
  <si>
    <t>The study focuses on service provision and barriers to care for homeless people with mental health problems across 14 European capital cities, including data collection from experts and service assessments. However, it does not provide empirical data specific to the Republic of Ireland, nor does it include a comparison with the general housed population. The study's methodology involves expert interviews and service assessments rather than direct empirical data collection from the homeless population in Ireland. Additionally, the study does not focus on empirical health indicators or outcomes as required by the inclusion criteria.</t>
  </si>
  <si>
    <t>The aim of this paper is to assess current service provision and identify barriers to care for homeless people with mental health problems in 14 European capital cities.; Data were obtained on service characteristics, staff and programmes provided.; Semi-structured interviews were conducted in each area with experts in mental health care provision for homeless people.</t>
  </si>
  <si>
    <t>Medicine on the margins. An innovative GP training programme prepares GPs for work with underserved ...</t>
  </si>
  <si>
    <t>The abstract describes an evaluation of a GP training program aimed at preparing doctors to work with underserved communities, including marginalized ...</t>
  </si>
  <si>
    <t>We describe and evaluate the North Dublin City General Practitioner Training Programme (NDCGP), which was designed to educate doctors to work with the...</t>
  </si>
  <si>
    <t>The study focuses on evaluating a GP training program aimed at preparing doctors to work with underserved communities, including marginalized groups. ...</t>
  </si>
  <si>
    <t>The abstract describes an evaluation of a GP training program aimed at preparing doctors to work with underserved communities, including marginalized groups. However, it does not provide empirical data on the health status, healthcare access, utilization, or quality for individuals experiencing homelessness in the Republic of Ireland. The focus is on the training program's impact on GP trainees rather than on health outcomes for the homeless population. Additionally, there is no mention of a comparison group comprising the general housed population, which is a requirement for inclusion. Therefore, the study does not meet the population or outcome criteria for inclusion in the review.</t>
  </si>
  <si>
    <t>The study focuses on evaluating a GP training program aimed at preparing doctors to work with underserved communities, including marginalized groups. However, it does not specifically address the health status, healthcare access/utilization/quality, or health conditions of individuals experiencing homelessness in the Republic of Ireland. The abstract does not mention any empirical data collection on health-related topics for the homeless population, nor does it include a comparison with the general housed population. Therefore, it does not meet the inclusion criteria for population, intervention, or comparison.</t>
  </si>
  <si>
    <t>We describe and evaluate the North Dublin City General Practitioner Training Programme (NDCGP), which was designed to educate doctors to work with the underserved.; An evaluation of NDCGP training programme was conducted by sending a self-administered questionnaire to all graduates of the programme (2013?17).</t>
  </si>
  <si>
    <t>Investigating the need for alcohol harm reduction and managed alcohol programs for people experienci...</t>
  </si>
  <si>
    <t>The study focuses on the feasibility and acceptability of Managed Alcohol Programs (MAPs) in Scotland, which does not meet the inclusion criteria requ...</t>
  </si>
  <si>
    <t>The aim of this study was to scope the feasibility and acceptability of implementing MAPs in Scotland.; Quantitative data were collected from the case...</t>
  </si>
  <si>
    <t>The study focuses on individuals experiencing homelessness and alcohol use disorders in Scotland, not the Republic of Ireland, which does not meet the...</t>
  </si>
  <si>
    <t>The study focuses on the feasibility and acceptability of Managed Alcohol Programs (MAPs) in Scotland, which does not meet the inclusion criteria requiring data collection in the Republic of Ireland. The abstract explicitly states that the study was conducted in Scotland, and there is no mention of data specific to the Republic of Ireland. Additionally, the study does not include a comparison group of the general housed population, which is a requirement for inclusion. The focus on strategic informants and service staff also suggests a potential deviation from the requirement to focus on the homeless population directly, rather than key informants reporting on their needs.</t>
  </si>
  <si>
    <t>The study focuses on individuals experiencing homelessness and alcohol use disorders in Scotland, not the Republic of Ireland, which does not meet the population inclusion criteria. Additionally, the study does not provide a comparison with the general housed population, which is a requirement for inclusion. The study is primarily concerned with the feasibility and acceptability of managed alcohol programs in Scotland, rather than generating empirical data on health status, healthcare access, or social determinants of health for the homeless population in Ireland.</t>
  </si>
  <si>
    <t>The aim of this study was to scope the feasibility and acceptability of implementing MAPs in Scotland.; Quantitative data were collected from the case records of 33 people accessing eight third sector services in Scotland.; Qualitative data were collected in Scotland via semi-structured interviews with 29 individuals in a range of roles, including strategic informants (n =â€‰12), service staff (n =â€‰8) and potential beneficiaries (n =â€‰9).</t>
  </si>
  <si>
    <t>The aim of this study was to scope the feasibility and acceptability of implementing MAPs in Scotland.; Quantitative data were collected from the case records of 33 people accessing eight third sector services in Scotland.; Our findings highlight the potential for MAPs in Scotland to prevent harms for those experiencing homelessness and AUDs.</t>
  </si>
  <si>
    <t>Neighborhood of residence and risk of initiation into injection drug use among street-involved youth...</t>
  </si>
  <si>
    <t>The study focuses on street-involved youth in Vancouver, British Columbia, Canada, which does not meet the inclusion criteria requiring data collectio...</t>
  </si>
  <si>
    <t>We assessed whether neighborhood of residence predicted rates of injecting initiation among a cohort of street-involved youth in Vancouver, British Co...</t>
  </si>
  <si>
    <t>The study focuses on street-involved youth in Vancouver, British Columbia, Canada, which does not meet the inclusion criteria requiring data collection in the Republic of Ireland. Additionally, the study does not address the health status, healthcare access/utilization/quality, or health conditions of individuals experiencing homelessness in Ireland, nor does it include a comparison with the general housed population. The focus is on the initiation of injection drug use related to neighborhood residence, which is outside the scope of the review's intervention criteria.</t>
  </si>
  <si>
    <t>The study focuses on street-involved youth in Vancouver, British Columbia, Canada, which does not meet the inclusion criteria requiring data collection in the Republic of Ireland. The study examines the impact of neighborhood residence on the initiation of injection drug use, which is not directly related to the health status, healthcare access/utilization/quality, or social determinants of health for individuals experiencing homelessness in Ireland. Additionally, there is no mention of a comparison group comprising the general housed population, which is a requirement for inclusion.</t>
  </si>
  <si>
    <t>We assessed whether neighborhood of residence predicted rates of injecting initiation among a cohort of street-involved youth in Vancouver, British Columbia.; 422 injection-naïve individuals were followed, among whom 77 initiated injecting for an incidence density of injecting of 10.3 (95% confidence interval [CI] 5.0-18.8) per 100 person years.</t>
  </si>
  <si>
    <t>We assessed whether neighborhood of residence predicted rates of injecting initiation among a cohort of street-involved youth in Vancouver, British Columbia.; 422 injection-naÃ¯ve individuals were followed, among whom 77 initiated injecting for an incidence density of injecting of 10.3 (95% confidence interval [CI] 5.0-18.8) per 100 person years.</t>
  </si>
  <si>
    <t>The abstract is missing, which makes it impossible to assess the study against the inclusion criteria. The title suggests a systematic review focusing...</t>
  </si>
  <si>
    <t>The article is titled '...a systematic review of the literature'. The systematic review protocol requires studies that 'generate empirical data (quant...</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</si>
  <si>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verify if the study is published in English or if it meets the date criteria. The title suggests a systematic review, which may not generate primary or secondary empirical data, but this cannot be confirmed without further information.</t>
  </si>
  <si>
    <t>The abstract is missing, which makes it impossible to assess the study against the inclusion criteria. The title suggests a systematic review focusing on critical illness in homeless persons, which could potentially align with the review's interest in health conditions and healthcare access/utilization for the homeless population. However, without the abstract, we cannot determine if the study includes data specific to the Republic of Ireland, if it generates empirical data, or if it includes a comparison with the general housed population. Additional information from the full text would be needed to make a confident decision.</t>
  </si>
  <si>
    <t>The article is titled '...a systematic review of the literature'. The systematic review protocol requires studies that 'generate empirical data (quantitative or qualitative)' and excludes 'Studies that do not generate empirical primary or secondary data on a health topic.' A systematic review synthesizes existing research and does not itself generate new primary empirical data. While some systematic reviews might present novel secondary analyses (e.g., meta-analyses), the protocol appears to target original empirical studies or direct secondary data analyses, not summaries or reviews of such studies. The title suggests a review of the current state of research rather than a new empirical contribution fitting the PICO. Therefore, the study is excluded based on its type, as it is unlikely to be a study that *generates* the kind of empirical data sought by the protocol.</t>
  </si>
  <si>
    <t>The study focuses on opioid-related overdoses among adolescents in Massachusetts, USA, which does not meet the population criteria of individuals expe...</t>
  </si>
  <si>
    <t>Opioid-related overdoses and deaths among adolescents in the United States; We created a retrospective cohort using six Massachusetts state agency dat...</t>
  </si>
  <si>
    <t>The study focuses on opioid-related overdoses among adolescents in Massachusetts, USA, which does not align with the population criteria of individual...</t>
  </si>
  <si>
    <t>The study focuses on opioid-related overdoses among adolescents in Massachusetts, USA, which does not meet the population criteria of individuals experiencing homelessness in the Republic of Ireland. Additionally, the study does not provide any data specific to the Republic of Ireland, nor does it include a comparison group of the general housed population, which is required for inclusion. The study also does not address the specified health-related topics for the homeless population as outlined in the intervention criteria.</t>
  </si>
  <si>
    <t>The study focuses on opioid-related overdoses among adolescents in Massachusetts, USA, which does not align with the population criteria of individuals experiencing homelessness in the Republic of Ireland. Additionally, the study does not provide data specific to the Republic of Ireland, nor does it include a comparison group of the general housed population, which are key requirements for inclusion in this review.</t>
  </si>
  <si>
    <t>Opioid-related overdoses and deaths among adolescents in the United States; We created a retrospective cohort using six Massachusetts state agency datasets</t>
  </si>
  <si>
    <t>Exploring opioid use disorder, its impact, and treatment among individuals experiencing homelessness...</t>
  </si>
  <si>
    <t>The study focuses on individuals experiencing homelessness in Boston, USA, which does not meet the inclusion criteria requiring data collection in the...</t>
  </si>
  <si>
    <t>We conducted semi-structured interviews with adults experiencing OUD staying in Boston-area family shelters.</t>
  </si>
  <si>
    <t>We conducted semi-structured interviews with adults experiencing OUD staying in Boston-area family shelters</t>
  </si>
  <si>
    <t>The study focuses on individuals experiencing homelessness in Boston, USA, which does not meet the inclusion criteria requiring data collection in the Republic of Ireland. Additionally, the study does not include a comparison group of the general housed population, which is necessary for inclusion. The study design involves qualitative interviews, which may not generate the empirical data required by the review's intervention criteria. Furthermore, the study does not explicitly address the specified health-related topics such as overall health status, healthcare access, or social determinants of health in the context of the Republic of Ireland.</t>
  </si>
  <si>
    <t>The study focuses on individuals experiencing homelessness in Boston, USA, which does not meet the inclusion criteria requiring data collection in the Republic of Ireland. Additionally, the study does not include a comparison group of the general housed population, which is necessary for inclusion. The study design involves qualitative interviews, which aligns with the empirical data requirement, but the geographic location and lack of a comparison group are critical exclusion factors.</t>
  </si>
  <si>
    <t>The Unmet Rehabilitation Needs in an Inclusion Health Integrated Care Programme for Homeless Adults ...</t>
  </si>
  <si>
    <t>The abstract provides information on the rehabilitation needs of homeless individuals in Dublin, Ireland, which aligns with the population and locatio...</t>
  </si>
  <si>
    <t>The study focuses on the rehabilitation needs of homeless individuals in Dublin, Ireland, which aligns with the population and geographic criteria. Ho...</t>
  </si>
  <si>
    <t>A prospective audit of case discussions at an inclusion health service over a 2-month period in 2018.; The inclusion health needs were diverse and com...</t>
  </si>
  <si>
    <t>The study meets the population criteria (homeless adults in Dublin, Ireland). It provides empirical data through a prospective audit of case discussio...</t>
  </si>
  <si>
    <t>The abstract provides information on the rehabilitation needs of homeless individuals in Dublin, Ireland, which aligns with the population and location criteria. However, it lacks explicit mention of empirical data generation on health status, healthcare access, utilization, or quality, which are required intervention criteria. The study seems to focus on rehabilitation needs rather than directly measuring health outcomes or access. Additionally, there is no mention of a comparison group involving the general housed population, which is necessary for the comparison criteria. Further information on the study's methodology and whether it includes empirical health indicators or comparisons with a housed population would be needed to make a confident inclusion decision.</t>
  </si>
  <si>
    <t>The study focuses on the rehabilitation needs of homeless individuals in Dublin, Ireland, which aligns with the population and geographic criteria. However, it does not meet the intervention or outcome criteria as it does not generate empirical data on overall health status, healthcare access, utilisation, or quality. Instead, it audits case discussions to identify unmet rehabilitation needs, which does not provide empirical indicators of health status or healthcare access/utilisation/quality as required by the review. Additionally, there is no mention of a comparison group comprising the general housed population, which is necessary for inclusion.</t>
  </si>
  <si>
    <t>The study meets the population criteria (homeless adults in Dublin, Ireland). It provides empirical data through a prospective audit of case discussions on specific health conditions (e.g., musculoskeletal problems, acquired brain injuries, addiction, mental health needs) and healthcare access (lack of access to rehabilitation services), aligning with the review's intervention and outcome criteria. The abstract reports quantitative findings such as 'Physical and cognitive rehabilitation needs were identified in over 50% of cases discussed' and 'None had access to rehabilitation services,' which are empirical indicators.
While the study does not include a comparison with the general housed population, the systematic review's research question specifies comparison 'where data allows,' and the PICO inclusion criterion for Comparison states such studies 'are of interest.' This suggests that studies describing the health of the homeless population in Ireland are valuable even without a direct comparison, and comparison is not a mandatory criterion for inclusion, particularly at this screening stage. The exclusion criteria related to comparison are designated as 'Full-Text Screening Specific Exclusions' and apply when a comparison is poorly attempted or implied but missing, which is not the case here. Therefore, the article provides relevant primary data addressing a key part of the research question.</t>
  </si>
  <si>
    <t>A prospective audit of case discussions at an inclusion health service over a 2-month period in 2018.; The inclusion health needs were diverse and complex with many unmet rehabilitation needs.; None had access to rehabilitation services.</t>
  </si>
  <si>
    <t>U.S. older adultsâ€™ heroin and psychostimulant use treatment admissions, 2012â€“2019: Sociodemograp...</t>
  </si>
  <si>
    <t>The study focuses on U.S. older adults' heroin and psychostimulant use treatment admissions, which does not align with the population criteria of indi...</t>
  </si>
  <si>
    <t>Increases in U.S. older adultsâ€™ nonprescription opioid and psychostimulant use call for examining their treatment admissions for these substances.; ...</t>
  </si>
  <si>
    <t>The study focuses on U.S. older adults' heroin and psychostimulant use treatment admissions, with data collected from the U.S. Treatment Episode Data ...</t>
  </si>
  <si>
    <t>The study focuses on U.S. older adults' heroin and psychostimulant use treatment admissions, which does not align with the population criteria of individuals experiencing homelessness in the Republic of Ireland. Additionally, the data is from the U.S., not the Republic of Ireland, which is a clear exclusion criterion. The study does not provide any comparison with the general housed population, nor does it focus on the health status, healthcare access, or social determinants of health for the homeless population in Ireland.</t>
  </si>
  <si>
    <t>The study focuses on U.S. older adults' heroin and psychostimulant use treatment admissions, with data collected from the U.S. Treatment Episode Data Set-Admissions. There is no indication that the study includes data from the Republic of Ireland, which is a critical inclusion criterion for the review. Additionally, the study does not focus on the health status, healthcare access/utilization/quality, or social determinants of health for individuals experiencing homelessness in the Republic of Ireland, nor does it compare these factors to the general housed population in Ireland. Therefore, it does not meet the population or geographic criteria for inclusion.</t>
  </si>
  <si>
    <t>Increases in U.S. older adultsâ€™ nonprescription opioid and psychostimulant use call for examining their treatment admissions for these substances.; Using admissions age 55 + involving heroin (N = 299,073) from the 2012â€“2019 Treatment Episode Data Set-Admissions, we examined trends and sociodemographic and clinical characteristics of three groups.</t>
  </si>
  <si>
    <t>Increases in U.S. older adultsâ€™ nonprescription opioid and psychostimulant use call for examining their treatment admissions for these substances.; Using admissions age 55 + involving heroin (N = 299,073) from the 2012â€“2019 Treatment Episode Data Set-Admissions.</t>
  </si>
  <si>
    <t>The study focuses on civil commitment experiences among opioid users, which does not align with the population criteria of individuals experiencing ho...</t>
  </si>
  <si>
    <t>Yet little is known about persons who get committed and outcomes following commitment for opioid use.; In the current cross-sectional study, we compar...</t>
  </si>
  <si>
    <t>The study focuses on civil commitment experiences among opioid users, comparing characteristics and outcomes related to opioid use and civil commitmen...</t>
  </si>
  <si>
    <t>In the current cross-sectional study, we compared the characteristics of persons with and without a history of civil commitment, and the correlates of...</t>
  </si>
  <si>
    <t>The study focuses on civil commitment experiences among opioid users, which does not align with the population criteria of individuals experiencing homelessness in the Republic of Ireland. There is no mention of homelessness or data collection in Ireland, which are essential for inclusion. Additionally, the study does not address the specified health-related topics or comparisons with the general housed population as required by the protocol.</t>
  </si>
  <si>
    <t>The study focuses on civil commitment experiences among opioid users, comparing characteristics and outcomes related to opioid use and civil commitment. It does not specifically address the health status, healthcare access/utilization/quality, or social determinants of health for individuals experiencing homelessness in the Republic of Ireland. Additionally, there is no indication that the study includes a comparison group of the general housed population, which is a requirement for inclusion. The study also does not specify that data was collected in the Republic of Ireland, which is a critical inclusion criterion for this review.</t>
  </si>
  <si>
    <t>Yet little is known about persons who get committed and outcomes following commitment for opioid use.; In the current cross-sectional study, we compared the characteristics of persons with and without a history of civil commitment, and the correlates of post-commitment abstinence.</t>
  </si>
  <si>
    <t>In the current cross-sectional study, we compared the characteristics of persons with and without a history of civil commitment, and the correlates of post-commitment abstinence.; Between October 2017 and May 2018, we surveyed consecutive persons entering a brief, inpatient opioid detoxification (n = 292) regarding their lifetime experiences with civil commitment for opioid use.</t>
  </si>
  <si>
    <t>The study focuses on poly-substance use profiles among people who inject drugs (PWID) in Los Angeles and San Francisco, which does not align with the ...</t>
  </si>
  <si>
    <t>Aims: Most PWID use more than one substance regularly, yet poly-substance use is an understudied phenomenon among PWID. We aim to classify poly-substa...</t>
  </si>
  <si>
    <t>Aims: Most PWID use more than one substance regularly, yet poly-substance use is an understudied phenomenon among PWID.; We aim to classify poly-subst...</t>
  </si>
  <si>
    <t>The study focuses on poly-substance use profiles among people who inject drugs (PWID) in Los Angeles and San Francisco, which does not align with the inclusion criteria requiring data from the Republic of Ireland. Additionally, the study does not address the health status, healthcare access/utilization/quality, or social determinants of health for individuals experiencing homelessness in the Republic of Ireland. The abstract does not mention any comparison with the general housed population, which is a necessary component for inclusion. Therefore, it does not meet the population or geographic criteria specified in the protocol.</t>
  </si>
  <si>
    <t>The study focuses on poly-substance use profiles among people who inject drugs (PWID) in Los Angeles and San Francisco, which does not align with the inclusion criteria focusing on individuals experiencing homelessness in the Republic of Ireland. The study does not mention any data collection in Ireland or focus on the health status, healthcare access/utilization/quality, or social determinants of health for the homeless population in Ireland. Additionally, the study does not include a comparison group of the general housed population, which is a requirement for inclusion. Therefore, it does not meet the population or geographic criteria for inclusion in the review.</t>
  </si>
  <si>
    <t>Aims: Most PWID use more than one substance regularly, yet poly-substance use is an understudied phenomenon among PWID. We aim to classify poly-substance use profiles of PWID and to examine differences in these profiles in Los Angeles (LA) and San Francisco (SF).</t>
  </si>
  <si>
    <t>Aims: Most PWID use more than one substance regularly, yet poly-substance use is an understudied phenomenon among PWID.; We aim to classify poly-substance use profiles of PWID and to examine differences in these profiles in Los Angeles (LA) and San Francisco (SF).</t>
  </si>
  <si>
    <t>The study focuses on the prevalence of autistic traits in a homeless population, which aligns with the interest in specific health conditions. However...</t>
  </si>
  <si>
    <t>The entire caseload ( Nâ€‰=â€‰106) of a UK homeless outreach team was screened (excluding individuals born outside of the United Kingdom or Republic o...</t>
  </si>
  <si>
    <t>The study focuses on the prevalence of autistic traits in a homeless population, which aligns with the interest in specific health conditions. However, the study does not meet the inclusion criteria for several reasons. Firstly, the data collection is not specific to the Republic of Ireland, as it includes a UK homeless outreach team, and the abstract does not specify outcomes for the Republic of Ireland. Secondly, the study does not include a comparison group of the general housed population, which is a requirement for inclusion. Lastly, the study uses keyworker reports for data collection, which may not align with the requirement for direct data from the homeless individuals themselves. These factors lead to exclusion based on population and comparison criteria.</t>
  </si>
  <si>
    <t>The study focuses on the prevalence of autistic traits in a homeless population, which aligns with the interest in specific health conditions. However, the study does not meet the inclusion criteria for several reasons. Firstly, the study is conducted in the UK, and while it includes individuals from the Republic of Ireland, it does not report outcomes specific to the Republic of Ireland, which is a requirement. Secondly, the study does not include a comparison group of the general housed population, which is necessary for inclusion. The study also relies on keyworker reports rather than direct data from the homeless individuals themselves, which is another exclusion criterion. Therefore, it does not meet the population and comparison criteria for inclusion.</t>
  </si>
  <si>
    <t>The entire caseload ( Nâ€‰=â€‰106) of a UK homeless outreach team was screened (excluding individuals born outside of the United Kingdom or Republic of Ireland); This study has provided initial evidence that autistic traits are over-represented among homeless people</t>
  </si>
  <si>
    <t>The entire caseload ( Nâ€‰=â€‰106) of a UK homeless outreach team was screened (excluding individuals born outside of the United Kingdom or Republic of Ireland); Anecdotal evidence suggests that autistic people experience an elevated risk of homelessness</t>
  </si>
  <si>
    <t>The abstract is missing, which makes it impossible to assess whether the study meets the inclusion criteria. However, based on the title alone, the st...</t>
  </si>
  <si>
    <t>The abstract is missing, which makes it impossible to determine if the study meets the inclusion criteria. The title suggests a focus on the impact of...</t>
  </si>
  <si>
    <t>The decision is to 'exclude'. The primary reason is the article's title, 'Long term impact of covid-19 on general practice must be assessed'. This phr...</t>
  </si>
  <si>
    <t>The abstract is missing, which makes it impossible to assess whether the study meets the inclusion criteria. However, based on the title alone, the study seems to focus on the impact of COVID-19 on general practice, which does not directly relate to the health of individuals experiencing homelessness in the Republic of Ireland. Additionally, there is no indication that the study includes a comparison group of the general housed population or focuses on empirical health indicators specific to the homeless population. Without the abstract, we cannot confirm the study's relevance to the research question or its compliance with the inclusion criteria.</t>
  </si>
  <si>
    <t>The abstract is missing, which makes it impossible to determine if the study meets the inclusion criteria. The title suggests a focus on the impact of COVID-19 on general practice, but without further details, it's unclear if the study involves the homeless population in the Republic of Ireland or if it includes empirical data on health status, healthcare access, or social determinants of health for this group. Additionally, there is no information on whether the study includes a comparison with the general housed population. More information from the abstract or full text would be needed to make a confident decision.</t>
  </si>
  <si>
    <t>The decision is to 'exclude'. The primary reason is the article's title, 'Long term impact of covid-19 on general practice must be assessed'. This phrasing strongly suggests that the article is an editorial, commentary, or a call for research, rather than a study presenting empirical data. According to the systematic review protocol, 'Commentaries/Letters' and 'Studies that do not generate empirical primary or secondary data on a health topic' are explicit exclusion criteria. While the presence of the keyword 'homeless person' and publication in the 'Irish Medical Journal' (suggesting relevance to the Republic of Ireland and the correct timeframe) were noted, the likely non-empirical nature of the article, as inferred from its title, makes it unsuitable for inclusion. The absence of the abstract prevents absolute confirmation, but the title provides a significant indication for exclusion based on study type.</t>
  </si>
  <si>
    <t>The abstract describes a book containing diverse chapters on homelessness from various global perspectives, including Ireland. However, it does not sp...</t>
  </si>
  <si>
    <t>An international group of authors consider clinical and theoretical factors in the lives of people that are homeless and the services and policies tha...</t>
  </si>
  <si>
    <t>The abstract describes a book that contains diverse chapters examining homelessness from various perspectives, including international perspectives an...</t>
  </si>
  <si>
    <t>These chapters include information from Ireland, a number of Asian countries, South Africa, Spain, the Czech Republic, and North America.; An internat...</t>
  </si>
  <si>
    <t>The abstract describes a book containing diverse chapters on homelessness from various global perspectives, including Ireland. However, it does not specify that any chapter provides empirical data specifically collected in the Republic of Ireland, nor does it mention any comparison with the general housed population. The content appears to be more theoretical and policy-oriented rather than empirical, which does not meet the inclusion criteria for generating empirical data on health-related topics for the homeless population in Ireland. Additionally, the abstract suggests a focus on international perspectives and theoretical discussions, which are excluded by the criteria.</t>
  </si>
  <si>
    <t>The abstract describes a book that contains diverse chapters examining homelessness from various perspectives, including international perspectives and theoretical factors. However, it does not specify that it includes empirical data collected specifically in the Republic of Ireland, which is a critical inclusion criterion for this review. Additionally, the abstract does not mention any empirical indicators of health status, healthcare access, or quality specific to the homeless population in Ireland. The focus seems to be more on theoretical and policy perspectives rather than empirical research, which does not align with the study design criteria for inclusion.</t>
  </si>
  <si>
    <t>An international group of authors consider clinical and theoretical factors in the lives of people that are homeless and the services and policies that affect their lives.; These chapters include information from Ireland, a number of Asian countries, South Africa, Spain, the Czech Republic, and North America.</t>
  </si>
  <si>
    <t>These chapters include information from Ireland, a number of Asian countries, South Africa, Spain, the Czech Republic, and North America.; An international group of authors consider clinical and theoretical factors in the lives of people that are homeless and the services and policies that affect their lives.</t>
  </si>
  <si>
    <t>The abstract describes a case report of an 11-year-old boy with Pott's Puffy tumour, which does not meet the inclusion criteria for the systematic rev...</t>
  </si>
  <si>
    <t>Case Report CH presented to Cavan General Hospital with a one day history of erythema and swelling over the right eye.; Pott's Puffy tumour was first ...</t>
  </si>
  <si>
    <t>The abstract describes a case report of Pott's Puffy tumour in an 11-year-old boy, which does not meet the inclusion criteria for the systematic revie...</t>
  </si>
  <si>
    <t>Case Report CH presented to Cavan General Hospital with a one day history of erythema and swelling over the right eye.; A case of Pott's Puffy tumour ...</t>
  </si>
  <si>
    <t>The abstract describes a case report of an 11-year-old boy with Pott's Puffy tumour, which does not meet the inclusion criteria for the systematic review. Specifically, it does not focus on individuals experiencing homelessness, nor does it provide data collected in the Republic of Ireland related to the health status, healthcare access, or social determinants of health for the homeless population. Additionally, the study design is a case report, which is explicitly excluded from the review as it does not generate empirical primary or secondary data on a health topic relevant to the review's focus.</t>
  </si>
  <si>
    <t>The abstract describes a case report of Pott's Puffy tumour in an 11-year-old boy, which does not meet the inclusion criteria for the systematic review. Specifically, it focuses on an individual case rather than generating empirical data on health-related topics for the homeless population in the Republic of Ireland. Additionally, it does not involve individuals experiencing homelessness or provide a comparison with the general housed population. The study design is a case report, which is explicitly excluded by the review protocol.</t>
  </si>
  <si>
    <t>Case Report CH presented to Cavan General Hospital with a one day history of erythema and swelling over the right eye.; Pott's Puffy tumour was first described by Dr Peri-val Pott in 1760.</t>
  </si>
  <si>
    <t>Case Report CH presented to Cavan General Hospital with a one day history of erythema and swelling over the right eye.; A case of Pott's Puffy tumour in an 11 year old boy</t>
  </si>
  <si>
    <t>The abstract describes a literature review focused on homelessness and health policy processes, rather than an empirical study generating primary or s...</t>
  </si>
  <si>
    <t>This paper investigates how policies addressing homelessness have been explored using formal policy process theories (PPT).; A systematised search of ...</t>
  </si>
  <si>
    <t>The abstract describes a literature review focused on the policy process related to homelessness and health, rather than generating empirical data on ...</t>
  </si>
  <si>
    <t>The abstract describes a literature review focused on homelessness and health policy processes, rather than an empirical study generating primary or secondary data on health topics. It does not provide specific data or outcomes related to the health status, healthcare access, or health conditions of individuals experiencing homelessness in the Republic of Ireland. Additionally, the study does not include a comparison with the general housed population, nor does it focus on empirical health indicators. The abstract also mentions studies from countries other than Ireland, which does not meet the inclusion criteria requiring data specific to the Republic of Ireland.</t>
  </si>
  <si>
    <t>The abstract describes a literature review focused on the policy process related to homelessness and health, rather than generating empirical data on health status, healthcare access, or specific health conditions of individuals experiencing homelessness in the Republic of Ireland. The study does not meet the inclusion criteria as it does not provide empirical data on health-related topics for the homeless population, nor does it include a comparison with the general housed population. Additionally, the study is a literature review, which is excluded under the study design criteria as it does not generate primary or secondary empirical data.</t>
  </si>
  <si>
    <t>This paper investigates how policies addressing homelessness have been explored using formal policy process theories (PPT).; A systematised search of academic databases for peer-reviewed literature from 1986 to 2018 identified six studies of homelessness policy change from Australia, Canada, France and the United States.</t>
  </si>
  <si>
    <t>The study focuses on the effectiveness of the psychologically informed environments (PIEs) approach, which is a service delivery model rather than an ...</t>
  </si>
  <si>
    <t>The purpose of this paper is to consider evidence for the effectiveness of the psychologically informed environments (PIEs) approach to working with h...</t>
  </si>
  <si>
    <t>The author reviewed the intended outcomes of the original guidance and then looked at a range of data from evaluations of current PIE services in UK a...</t>
  </si>
  <si>
    <t>The study focuses on the effectiveness of the psychologically informed environments (PIEs) approach, which is a service delivery model rather than an empirical investigation into the health status, healthcare access/utilization/quality, or specific health conditions of homeless individuals. The abstract does not mention any empirical data collection or specific health-related outcomes for the homeless population in the Republic of Ireland, which are required by the inclusion criteria. Additionally, the study includes data from the UK, and it is unclear if outcomes specific to the Republic of Ireland are reported, which is a population-related exclusion criterion.</t>
  </si>
  <si>
    <t>The study focuses on the effectiveness of the psychologically informed environments (PIEs) approach, which is a service delivery model rather than an empirical investigation into the health status, healthcare access/utilization/quality, or specific health conditions of homeless individuals. The abstract does not indicate that it generates empirical data on health-related topics as required by the inclusion criteria. Additionally, the study seems to be a review of practice-based evidence rather than generating new empirical data, which falls under the exclusion criteria for study design. Furthermore, while it mentions data from the UK and Ireland, it does not specify that outcomes specific to the Republic of Ireland are reported, which is necessary for inclusion.</t>
  </si>
  <si>
    <t>The purpose of this paper is to consider evidence for the effectiveness of the psychologically informed environments (PIEs) approach to working with homeless people in the five years since the national guidance was published.; The author reviewed the intended outcomes of the original guidance and then looked at a range of data from evaluations of current PIE services in UK and Ireland.</t>
  </si>
  <si>
    <t>The author reviewed the intended outcomes of the original guidance and then looked at a range of data from evaluations of current PIE services in UK and Ireland.; This is a practice-based evidence.</t>
  </si>
  <si>
    <t>The abstract is missing, which makes it impossible to assess whether the study meets the inclusion criteria. However, based on the title alone, it app...</t>
  </si>
  <si>
    <t>The abstract is missing, but based on the title and journal, it is likely a commentary or opinion piece rather than an empirical study. The title sugg...</t>
  </si>
  <si>
    <t>The abstract is missing, which makes it impossible to assess whether the study meets the inclusion criteria. However, based on the title alone, it appears to focus on national data on suicide and ethnicity, which does not directly relate to the health of individuals experiencing homelessness in the Republic of Ireland. Additionally, without an abstract, there is no information on whether the study includes data from the Republic of Ireland, focuses on the homeless population, or provides empirical data on health-related topics as required by the inclusion criteria.</t>
  </si>
  <si>
    <t>The abstract is missing, but based on the title and journal, it is likely a commentary or opinion piece rather than an empirical study. The title suggests a focus on national data collection practices regarding suicide and ethnicity, which does not align with the specific focus on the health of homeless individuals in the Republic of Ireland. Additionally, the BMJ often publishes commentaries and opinion pieces, which are excluded by the study design criteria.</t>
  </si>
  <si>
    <t>Interventions to improve nutrition and nutrition related health amongst homeless mothers and their c...</t>
  </si>
  <si>
    <t>The study focuses on interventions to improve nutrition among homeless mothers and their children, but it does not meet the inclusion criteria for sev...</t>
  </si>
  <si>
    <t>Homelessness is on the increase in the UK; A systematic review of the literature was undertaken; Articles were only included if they were an empirical...</t>
  </si>
  <si>
    <t>The study focuses on interventions to improve nutrition and nutrition-related health among homeless mothers and their children, but it does not meet t...</t>
  </si>
  <si>
    <t>The study focuses on interventions to improve nutrition among homeless mothers and their children, but it does not meet the inclusion criteria for several reasons. Firstly, the study is based on data from the UK, not the Republic of Ireland, which is a key requirement for inclusion. Secondly, the study does not include a comparison group of the general housed population, which is necessary for studies to be included in this review. Additionally, the study is a systematic review rather than an empirical study generating primary or secondary data, which is another exclusion criterion. Lastly, the publication is from 2012, which is on the borderline of the date range, but the other exclusion reasons are more definitive.</t>
  </si>
  <si>
    <t>The study focuses on interventions to improve nutrition and nutrition-related health among homeless mothers and their children, but it does not meet the inclusion criteria for several reasons. Firstly, the study is based on data from the UK, not the Republic of Ireland, which is a critical exclusion criterion for this review. Secondly, the study is a systematic review itself, not an empirical study generating primary or secondary data, which is required by the inclusion criteria. Lastly, the study does not include a comparison group of the general housed population, which is necessary for inclusion according to the comparison criteria.</t>
  </si>
  <si>
    <t>Homelessness is on the increase in the UK; A systematic review of the literature was undertaken; Articles were only included if they were an empirical study focussing on a nutrition intervention for homeless pregnant women or homeless mothers and their children.</t>
  </si>
  <si>
    <t>Factors associated with quality of services for marginalized groups with mental health problems in 1...</t>
  </si>
  <si>
    <t>The study focuses on the quality of mental health services for marginalized groups across 14 European countries, including Ireland, but does not speci...</t>
  </si>
  <si>
    <t>The objectives of this work were to assess the organisational characteristics of services providing mental health care for marginalized groups in 14 E...</t>
  </si>
  <si>
    <t>The study focuses on the quality of mental health services for marginalized groups across 14 European countries, including Ireland, but does not specifically address the health status, healthcare access/utilization/quality, or health conditions of individuals experiencing homelessness in the Republic of Ireland. The abstract does not mention any empirical data on health-related topics for the homeless population, nor does it include a comparison with the general housed population. Additionally, the study uses a Quality Index of Service Organisation (QISO) to assess service characteristics, which does not align with the required empirical health indicators for the homeless population. Therefore, it does not meet the inclusion criteria for population, intervention, or outcome.</t>
  </si>
  <si>
    <t>The study focuses on the quality of mental health services for marginalized groups across 14 European countries, including Ireland, but does not specifically address the health status, healthcare access/utilization/quality, or health conditions of individuals experiencing homelessness in the Republic of Ireland. The abstract does not mention any specific data collection on homeless individuals or comparisons with the general housed population, which are essential criteria for inclusion. Additionally, the study appears to be more about service characteristics and socioeconomic factors affecting service quality rather than direct health outcomes or behaviors of the homeless population.</t>
  </si>
  <si>
    <t>The objectives of this work were to assess the organisational characteristics of services providing mental health care for marginalized groups in 14 European capital cities.; The mean (standard deviation) of the QISO score (minimum = 0; maximum = 15) varied from 8.63 (2.23) in Ireland to 12.40 (2.07) in Hungary.</t>
  </si>
  <si>
    <t>The objectives of this work were to assess the organisational characteristics of services providing mental health care for marginalized groups in 14 European capital cities; 617 services were assessed in two highly deprived areas in 14 European capital cities; The mean (standard deviation) of the QISO score (minimum = 0; maximum = 15) varied from 8.63 (2.23) in Ireland to 12.40 (2.07) in Hungary</t>
  </si>
  <si>
    <t>A cross-sectional survey of smoking and cessation support policies in a sample of homeless services ...</t>
  </si>
  <si>
    <t>The study focuses on smoking and cessation support policies in homeless services in the United Kingdom, which does not meet the inclusion criteria req...</t>
  </si>
  <si>
    <t>The aim of this study was to document smoking and e-cigarette policies of UK homeless services; A cross-sectional survey with homeless centre staff wa...</t>
  </si>
  <si>
    <t>The study focuses on smoking and cessation support policies in homeless services in the United Kingdom, not the Republic of Ireland. The inclusion cri...</t>
  </si>
  <si>
    <t>The study focuses on smoking and cessation support policies in homeless services in the United Kingdom, which does not meet the inclusion criteria requiring data collection in the Republic of Ireland. Additionally, the study involves interviews with homeless centre staff rather than directly with the homeless population, which is excluded under the population-related criteria. The study also does not provide empirical data on health status, healthcare access, or social determinants of health for the homeless population, as required by the intervention criteria.</t>
  </si>
  <si>
    <t>The study focuses on smoking and cessation support policies in homeless services in the United Kingdom, not the Republic of Ireland. The inclusion criteria specifically require data collected in the Republic of Ireland, and this study does not meet that criterion. Additionally, the study involves interviews with homeless centre staff rather than directly with individuals experiencing homelessness, which aligns with the exclusion criteria regarding key informants reporting on the needs of the homeless rather than the homeless population directly.</t>
  </si>
  <si>
    <t>The aim of this study was to document smoking and e-cigarette policies of UK homeless services; A cross-sectional survey with homeless centre staff was conducted; Quotas were stratified based on population and service type across Scotland, Northern Ireland, Wales, and England</t>
  </si>
  <si>
    <t>The aim of this study was to document smoking and e-cigarette policies of UK homeless services; A cross-sectional survey with homeless centre staff was conducted</t>
  </si>
  <si>
    <t>The study focuses on respiratory illness rates and aetiology in children during the COVID-19 pandemic in Ireland, comparing data from 2019 and 2020. H...</t>
  </si>
  <si>
    <t>This study aimed to compare respiratory illness rates and aetiology requiring hospitalization in 2019 (pre-COVID lockdown in Ireland) and 2020 (during...</t>
  </si>
  <si>
    <t>The study focuses on comparing respiratory illness rates and aetiology in children during different periods of the COVID-19 pandemic in Ireland. It do...</t>
  </si>
  <si>
    <t>The study focuses on respiratory illness rates and aetiology in children during the COVID-19 pandemic in Ireland, comparing data from 2019 and 2020. However, it does not address the health status, healthcare access/utilization/quality, or health conditions of individuals experiencing homelessness, which is the primary population of interest for this review. Additionally, there is no mention of a comparison group comprising the general housed population, nor does it provide empirical indicators of health status or healthcare access/utilization for the homeless population. The study is centered on pediatric respiratory admissions and the impact of COVID-19 restrictions, which falls outside the scope of the review's inclusion criteria.</t>
  </si>
  <si>
    <t>The study focuses on comparing respiratory illness rates and aetiology in children during different periods of the COVID-19 pandemic in Ireland. It does not address the health status, healthcare access/utilization/quality, or health conditions of individuals experiencing homelessness, nor does it include a comparison group of the general housed population. The study is centered on pediatric respiratory admissions and the impact of COVID-19 restrictions, which falls outside the scope of the review's focus on the homeless population in Ireland.</t>
  </si>
  <si>
    <t>This study aimed to compare respiratory illness rates and aetiology requiring hospitalization in 2019 (pre-COVID lockdown in Ireland) and 2020 (during COVID lockdown in Ireland).; Data from medical admissions were retrospectively collected from the emergency department admissions record of a Tertiary Paediatric Hospital in Dublin, Ireland.</t>
  </si>
  <si>
    <t>When alcohol withdrawal is not the full picture: A sporadic case of cryptococcal meningitis in an HI...</t>
  </si>
  <si>
    <t>The study is a case report focusing on a single patient with cryptococcal meningitis, which does not meet the inclusion criteria for generating empiri...</t>
  </si>
  <si>
    <t>We report the case of a 57 year old homeless gentleman with chronic alcohol dependence who presented with a witnessed tonic-clonic seizure.; This case...</t>
  </si>
  <si>
    <t>The study is a case report focusing on a single patient with cryptococcal meningitis, which does not meet the inclusion criteria for generating empirical data on health-related topics for the homeless population. It does not provide empirical indicators of health status, healthcare access, or social determinants of health for the homeless population in the Republic of Ireland. Additionally, it lacks a comparison group of the general housed population, which is necessary for inclusion. The study design as a case report is explicitly excluded by the protocol.</t>
  </si>
  <si>
    <t>The study is a case report focusing on a single patient with cryptococcal meningitis, which does not meet the inclusion criteria for generating empirical data on health-related topics for the homeless population. It does not provide empirical indicators of health status, healthcare access, or quality for a broader homeless population in Ireland. Additionally, it lacks a comparison group of the general housed population, which is necessary for inclusion. The study design as a case report is explicitly excluded by the protocol.</t>
  </si>
  <si>
    <t>We report the case of a 57 year old homeless gentleman with chronic alcohol dependence who presented with a witnessed tonic-clonic seizure.; This case highlights the importance considering central nervous system infection in patients with altered mental status-particularly those with pyrexia or elevated inflammatory markers.</t>
  </si>
  <si>
    <t>The decision is 'uncertain' because, while keywords like "homeless person," "homelessness," and "short survey" suggest potential relevance to the PICO...</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</si>
  <si>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verify if the study is published in English or if it meets the date criteria. The title 'Difficult Social Circumstances' is too vague to draw any conclusions about the study's relevance to the research question.</t>
  </si>
  <si>
    <t>The abstract is missing, which makes it impossible to assess the study against the inclusion criteria. Without information on the study's population, intervention, comparison, and outcomes, we cannot determine if it focuses on individuals experiencing homelessness in the Republic of Ireland or if it includes empirical data on health-related topics. Additional information from the abstract or full text would be needed to make a confident decision.</t>
  </si>
  <si>
    <t>The decision is 'uncertain' because, while keywords like "homeless person," "homelessness," and "short survey" suggest potential relevance to the PICO criteria (population experiencing homelessness, empirical data), the abstract is missing ("N/A"). This absence prevents verification of crucial inclusion criteria:
1. Geographical Focus: Whether the study includes data collected in the Republic of Ireland.
2. Empirical Data Details: Confirmation that the study generates empirical data on the specified health-related topics (health status, healthcare access/utilisation/quality, health conditions, health behaviours, social determinants of health).
3. Direct Data Collection: Whether the study focuses on the health of homeless individuals themselves, not reports from key informants.
The title "Difficult Social Circumstances" is too vague, and the journal "Anesthesiology," while not exclusionary, does not clarify these points. Without the abstract, a definitive inclusion or exclusion is not possible. The article requires further information (e.g., abstract or full-text review) to determine its eligibility.</t>
  </si>
  <si>
    <t>The study focuses on the mental health of homeless people in China, which does not meet the inclusion criteria requiring data collection in the Republ...</t>
  </si>
  <si>
    <t>The study focuses on the mental health of homeless people in China, which does not meet the inclusion criteria requiring data collection in the Republic of Ireland. The research question and inclusion criteria specifically target the health status and related factors of homeless individuals in Ireland, and this study does not provide relevant data for that population. Additionally, there is no indication of a comparison with the general housed population, which is a necessary component for inclusion.</t>
  </si>
  <si>
    <t>The study focuses on the mental health of homeless people in China, which does not meet the inclusion criteria requiring data collection in the Republic of Ireland. The research question and inclusion criteria specifically target the health status and related factors of individuals experiencing homelessness in Ireland, and this study does not provide relevant data for that population. Additionally, there is no indication of a comparison with the general housed population, which is a key component of the review's comparison criteria.</t>
  </si>
  <si>
    <t>The abstract describes a commentary on the adaptations of opioid agonist treatment (OAT) services in Ireland during the COVID-19 pandemic. It does not...</t>
  </si>
  <si>
    <t>In this article we describe and discuss the associated evidence for the measures implemented to reduce the risks associated with COVID-19 to Irish OAT...</t>
  </si>
  <si>
    <t>The abstract describes a commentary on the adaptations of opioid agonist treatment (OAT) services in Ireland during the COVID-19 pandemic. It focuses ...</t>
  </si>
  <si>
    <t>The abstract describes a commentary on the adaptations of opioid agonist treatment (OAT) services in Ireland during the COVID-19 pandemic. It does not present empirical data on health status, healthcare access, or health conditions of individuals experiencing homelessness, nor does it include a comparison with the general housed population. The focus is on service adaptations rather than direct health outcomes or empirical indicators. Additionally, the study is categorized as a commentary, which is explicitly excluded by the review protocol.</t>
  </si>
  <si>
    <t>The abstract describes a commentary on the adaptations of opioid agonist treatment (OAT) services in Ireland during the COVID-19 pandemic. It focuses on the measures implemented to protect opioid users and healthcare workers, rather than providing empirical data on health status, healthcare access, or specific health conditions of the homeless population. The study does not appear to generate empirical primary or secondary data, which is a requirement for inclusion. Additionally, it is categorized as a commentary, which is explicitly excluded by the study design criteria.</t>
  </si>
  <si>
    <t>In this article we describe and discuss the associated evidence for the measures implemented to reduce the risks associated with COVID-19 to Irish OAT services.; In this article we describe and discuss the associated evidence for the measures implemented to reduce the risks associated with COVID-19 to Irish OAT services.</t>
  </si>
  <si>
    <t>Prevalence of housing needs among inpatients: a 1 year audit of housing needs in the acute mental he...</t>
  </si>
  <si>
    <t>The study focuses on the prevalence of housing needs among psychiatric in-patients in an acute mental health unit in Tallaght Hospital, which does not...</t>
  </si>
  <si>
    <t>This study sought to identify the prevalence of housing needs among in-patients in the acute psychiatric unit in Tallaght Hospital.</t>
  </si>
  <si>
    <t>The study focuses on the prevalence of housing needs among psychiatric in-patients in an acute mental health unit in Tallaght Hospital, Ireland. While...</t>
  </si>
  <si>
    <t>This study sought to identify the prevalence of housing needs among in-patients in the acute psychiatric unit in Tallaght Hospital.; Information was c...</t>
  </si>
  <si>
    <t>The study focuses on the prevalence of housing needs among psychiatric in-patients in an acute mental health unit in Tallaght Hospital, which does not align with the population criteria of individuals experiencing homelessness. The study does not provide data specifically on the health status, healthcare access/utilization/quality, or health conditions of homeless individuals in the Republic of Ireland. Additionally, the study does not include a comparison group of the general housed population, which is a requirement for inclusion. The focus on housing needs among psychiatric in-patients does not meet the intervention criteria related to health-related topics for the homeless population.</t>
  </si>
  <si>
    <t>The study focuses on the prevalence of housing needs among psychiatric in-patients in an acute mental health unit in Tallaght Hospital, Ireland. While it provides data on accommodation needs, it does not specifically address the health status, healthcare access/utilization/quality, or health conditions/behaviours of individuals experiencing homelessness, which are the primary focus areas of the review. Additionally, the study does not include a comparison group of the general housed population, which is a requirement for inclusion. The study also relies on data from nursing managers and key nurses, which may not directly reflect the health outcomes of the homeless population themselves.</t>
  </si>
  <si>
    <t>This study sought to identify the prevalence of housing needs among in-patients in the acute psychiatric unit in Tallaght Hospital.; Information was collected on the numbers of in-patients with accommodation needs, number of delayed discharges due to accommodation needs and number of discharges to homeless accommodation in the previous week.</t>
  </si>
  <si>
    <t>Competing priorities and second chances - A qualitative exploration of prisoners' journeys through t...</t>
  </si>
  <si>
    <t>The study focuses on prisoners with chronic HCV infection and their experiences with HCV care, rather than individuals experiencing homelessness. Alth...</t>
  </si>
  <si>
    <t>This study aimed to explore Irish prisoners' experience of prison and community-based HCV care.; Findings suggest that prison release was associated w...</t>
  </si>
  <si>
    <t>The study focuses on prisoners with chronic HCV infection and their experiences with HCV care, rather than individuals experiencing homelessness. Although the abstract mentions homelessness as a stressor post-release, the primary population of interest is prisoners, not the homeless population in the Republic of Ireland. Additionally, the study does not appear to include a comparison group of the general housed population, which is a requirement for inclusion. The focus on HCV care pathways and the prison setting does not align with the review's focus on health status, healthcare access/utilization/quality, and social determinants of health for the homeless population specifically.</t>
  </si>
  <si>
    <t>The study focuses on prisoners with chronic HCV infection and their experiences with HCV care, rather than individuals experiencing homelessness. Although the abstract mentions homelessness as a stressor post-release, the primary population of interest is prisoners, not the homeless population in the Republic of Ireland. Additionally, the study does not appear to include a comparison group of the general housed population, which is a requirement for inclusion. The focus is on qualitative exploration of HCV care pathways rather than empirical health indicators of the homeless population.</t>
  </si>
  <si>
    <t>This study aimed to explore Irish prisoners' experience of prison and community-based HCV care.; Findings suggest that prison release was associated with multiple stressors including homelessness and drug dependence.</t>
  </si>
  <si>
    <t>The abstract is missing, which makes it impossible to assess whether the study meets the inclusion criteria. Without the abstract, we cannot determine...</t>
  </si>
  <si>
    <t>The abstract is missing, but based on the title 'Prison and opportunities for the management of COVID-19', it is likely that the study focuses on the ...</t>
  </si>
  <si>
    <t>The abstract is missing, which makes it impossible to assess whether the study meets the inclusion criteria. Without the abstract, we cannot determine if the study focuses on individuals experiencing homelessness in the Republic of Ireland, or if it provides empirical data on health-related topics relevant to the homeless population. Additionally, there is no information on whether the study includes a comparison group of the general housed population or reports empirical health indicators. The absence of an abstract also prevents us from verifying the study design and publication type, which are critical for inclusion. Therefore, the study is excluded due to insufficient information to assess its relevance and eligibility.</t>
  </si>
  <si>
    <t>The abstract is missing, but based on the title 'Prison and opportunities for the management of COVID-19', it is likely that the study focuses on the prison population rather than individuals experiencing homelessness. Additionally, the title suggests a focus on COVID-19 management opportunities, which may not align with the specific health-related topics outlined in the inclusion criteria, such as overall health status, healthcare access, or social determinants of health for the homeless population in the Republic of Ireland. Without specific mention of the homeless population or data collection in Ireland, it does not meet the population or intervention criteria.</t>
  </si>
  <si>
    <t>Sex work amongst people who inject drugs in England, Wales and Northern Ireland: Findings from a nat...</t>
  </si>
  <si>
    <t>The study focuses on sex work among people who inject drugs in England, Wales, and Northern Ireland. The inclusion criteria require studies to include...</t>
  </si>
  <si>
    <t>Sex work amongst people who inject drugs in England, Wales and Northern Ireland</t>
  </si>
  <si>
    <t>The study focuses on sex work among people who inject drugs in England, Wales, and Northern Ireland. The inclusion criteria require studies to focus o...</t>
  </si>
  <si>
    <t>The study focuses on sex work among people who inject drugs in England, Wales, and Northern Ireland. The inclusion criteria require studies to include data collected specifically in the Republic of Ireland, which is not the case here. Additionally, the study does not mention any comparison with the general housed population, which is a necessary component for inclusion. Therefore, it does not meet the population and comparison criteria for this review.</t>
  </si>
  <si>
    <t>The study focuses on sex work among people who inject drugs in England, Wales, and Northern Ireland. The inclusion criteria require studies to focus on individuals experiencing homelessness in the Republic of Ireland. This study does not meet the population criteria as it does not focus on the homeless population in the Republic of Ireland. Additionally, the study does not mention any comparison with the general housed population, which is a requirement for inclusion. Therefore, it is excluded based on population and comparison criteria.</t>
  </si>
  <si>
    <t>Predictors of crystal methamphetamine use initiation or re-initiation among people receiving opioid ...</t>
  </si>
  <si>
    <t>The study focuses on predictors of crystal methamphetamine use among individuals receiving opioid agonist therapy in Vancouver, Canada, which does not...</t>
  </si>
  <si>
    <t>We employed multivariable generalized estimating equations to identify the predictors of crystal methamphetamine use initiation or re-initiation among...</t>
  </si>
  <si>
    <t>we employed multivariable generalized estimating equations to identify the predictors of crystal methamphetamine use initiation or re-initiation among...</t>
  </si>
  <si>
    <t>The study focuses on predictors of crystal methamphetamine use among individuals receiving opioid agonist therapy in Vancouver, Canada, which does not meet the population criteria of focusing on individuals experiencing homelessness in the Republic of Ireland. Additionally, the study does not provide data specific to the Republic of Ireland, nor does it include a comparison group of the general housed population, which is required for inclusion. The study's focus on opioid agonist therapy and methamphetamine use does not align with the specified health-related topics for the homeless population in the review protocol.</t>
  </si>
  <si>
    <t>The study focuses on predictors of crystal methamphetamine use among individuals receiving opioid agonist therapy in Vancouver, Canada, which does not align with the inclusion criteria requiring data from the Republic of Ireland. Additionally, the study does not address the health status, healthcare access/utilization/quality, or social determinants of health for individuals experiencing homelessness in Ireland. The population studied is not explicitly homeless, and the geographic focus is outside the specified region. Therefore, it does not meet the population or geographic criteria for inclusion.</t>
  </si>
  <si>
    <t>We employed multivariable generalized estimating equations to identify the predictors of crystal methamphetamine use initiation or re-initiation among those who were on OAT within two prospective cohorts in Vancouver, Canada between 2005 and 2020.</t>
  </si>
  <si>
    <t>we employed multivariable generalized estimating equations to identify the predictors of crystal methamphetamine use initiation or re-initiation among those who were on OAT within two prospective cohorts in Vancouver, Canada between 2005 and 2020.</t>
  </si>
  <si>
    <t>The abstract is missing, which makes it impossible to determine if the study meets the inclusion criteria. The title suggests a focus on vulnerable po...</t>
  </si>
  <si>
    <t>The missing abstract, noted by both reviewers, prevents full assessment. However, the title 'Hepcare europe' and keyword 'Europe' strongly suggest the...</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</si>
  <si>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verify if the study is published in English or if it meets the date criteria. The title suggests a focus on vulnerable populations, which might include the homeless, but this is not explicit. Further information, particularly the abstract content, is needed to make a confident decision.</t>
  </si>
  <si>
    <t>The abstract is missing, which makes it impossible to determine if the study meets the inclusion criteria. The title suggests a focus on vulnerable populations, which could include individuals experiencing homelessness, but without further details, it's unclear if the study is conducted in the Republic of Ireland or if it includes a comparison with the general housed population. Additionally, the specific health-related topics and empirical data requirements cannot be assessed without the abstract content. More information from the full text or abstract is needed to make a confident decision.</t>
  </si>
  <si>
    <t>The missing abstract, noted by both reviewers, prevents full assessment. However, the title 'Hepcare europe' and keyword 'Europe' strongly suggest the study's scope is broader than the Republic of Ireland, making it unlikely to meet the protocol's specific geographical requirement (data from ROI or specific ROI outcomes from a European dataset). Additionally, the journal 'INTERNATIONAL JOURNAL OF INTEGRATED CARE' is known to publish conference proceedings, and the title format raises the possibility of this being a conference abstract, which is an explicit exclusion criterion. Therefore, despite relevant keywords like 'homeless' and 'hcv', the study is excluded based on these inferences.</t>
  </si>
  <si>
    <t>Positive health among older Traveller and older homeless adults: A scoping review of life-course and...</t>
  </si>
  <si>
    <t>The study is a scoping review, which does not generate empirical primary or secondary data on a health topic, thus failing to meet the study design in...</t>
  </si>
  <si>
    <t>Two scoping reviews were conducted (one for each group) to capture state-of-the art knowledge published from 1998 to 2020.; The aim of this article is...</t>
  </si>
  <si>
    <t>The aim of this article is to synthesise international research on the life-course and structural determinants of positive subjective health for older...</t>
  </si>
  <si>
    <t>The study is a scoping review, which does not generate empirical primary or secondary data on a health topic, thus failing to meet the study design inclusion criteria. Additionally, the abstract does not specify that the data is collected specifically in the Republic of Ireland, nor does it mention a comparison with the general housed population, which are both essential criteria for inclusion. The focus on synthesizing international research further suggests that the study does not meet the population criteria of having data specific to the Republic of Ireland.</t>
  </si>
  <si>
    <t>The study is a scoping review, which does not generate empirical primary or secondary data on a health topic, thus failing to meet the study design inclusion criteria. Additionally, the abstract does not specify that the data is collected specifically in the Republic of Ireland, nor does it mention a comparison with the general housed population, which are key requirements for inclusion. The focus on synthesizing international research further suggests that it does not meet the population criteria of having data specific to the Republic of Ireland.</t>
  </si>
  <si>
    <t>Two scoping reviews were conducted (one for each group) to capture state-of-the art knowledge published from 1998 to 2020.; The aim of this article is to synthesise international research on the life-course and structural determinants of positive subjective health for older homeless people and older Irish Travellers.</t>
  </si>
  <si>
    <t>The aim of this article is to synthesise international research on the life-course and structural determinants of positive subjective health for older homeless people and older Irish Travellers.; Two scoping reviews were conducted (one for each group) to capture state-of-the art knowledge published from 1998 to 2020.</t>
  </si>
  <si>
    <t>Accepting the inevitable: A mixed method approach with assessment and perceptions of well-being in v...</t>
  </si>
  <si>
    <t>The study focuses on very old persons in northern Sweden, not individuals experiencing homelessness in the Republic of Ireland. It does not meet the p...</t>
  </si>
  <si>
    <t>The aim of the study was to increase knowledge of well-being in very old persons by combining assessments and perceptions using the Philadelphia Geria...</t>
  </si>
  <si>
    <t>The study focuses on very old persons in northern Sweden, not individuals experiencing homelessness in the Republic of Ireland, which is a key populat...</t>
  </si>
  <si>
    <t>The study focuses on very old persons in northern Sweden, not individuals experiencing homelessness in the Republic of Ireland. It does not meet the population criteria as it does not involve the homeless population or data from Ireland. Additionally, the study does not address any of the specified health-related topics for the homeless population, such as health status, healthcare access, or social determinants of health. The study design, focusing on well-being in the elderly, is also outside the scope of the review's intervention criteria.</t>
  </si>
  <si>
    <t>The study focuses on very old persons in northern Sweden, not individuals experiencing homelessness in the Republic of Ireland, which is a key population criterion for inclusion. Additionally, the study does not address health status, healthcare access/utilization/quality, or social determinants of health for the homeless population. The methodology described does not include a comparison with a general housed population, nor does it focus on empirical health indicators relevant to the homeless population in Ireland.</t>
  </si>
  <si>
    <t>The aim of the study was to increase knowledge of well-being in very old persons by combining assessments and perceptions using the Philadelphia Geriatric Morale Scale (PGCMS).</t>
  </si>
  <si>
    <t>The aim of the study was to increase knowledge of well-being in very old persons by combining assessments and perceptions using the Philadelphia Geriatric Morale Scale (PGCMS).; 52 persons 80 years or older were assessed and interviewed using the PGCMS to combine assessment of morale and descriptions of perceptions of well-being using a mixed method approach.</t>
  </si>
  <si>
    <t>The study focuses on illicit drug users in Long Beach, CA, which does not meet the inclusion criteria requiring data collection in the Republic of Ire...</t>
  </si>
  <si>
    <t>3561 individuals were recruited in Long Beach, CA; be homeless (OR = 1.7)</t>
  </si>
  <si>
    <t>The study focuses on illicit drug users in Long Beach, CA, and does not include data collected in the Republic of Ireland, which is a key inclusion cr...</t>
  </si>
  <si>
    <t>The study focuses on illicit drug users in Long Beach, CA, which does not meet the inclusion criteria requiring data collection in the Republic of Ireland. Additionally, while the study mentions homelessness, it does not specifically focus on the health status, healthcare access/utilization/quality, or health conditions of homeless individuals in Ireland. The study also lacks a comparison group of the general housed population, which is necessary for inclusion. Therefore, it does not meet the population or comparison criteria for this review.</t>
  </si>
  <si>
    <t>The study focuses on illicit drug users in Long Beach, CA, and does not include data collected in the Republic of Ireland, which is a key inclusion criterion for the population. Additionally, the study does not provide a comparison between homeless individuals and the general housed population, which is required for inclusion. The abstract does not mention any empirical data on health status, healthcare access, or social determinants of health specific to the Republic of Ireland's homeless population.</t>
  </si>
  <si>
    <t>The study focuses on homeless and unstably housed women in San Francisco, California, which does not meet the inclusion criteria requiring data collec...</t>
  </si>
  <si>
    <t>Homeless and unstably housed women in San Francisco, California; We characterized rates of non-fatal stimulant overdose identified outside of health c...</t>
  </si>
  <si>
    <t>The study focuses on homeless and unstably housed women in San Francisco, California, which does not meet the inclusion criteria requiring data collection in the Republic of Ireland. Additionally, the study does not include a comparison group of the general housed population, which is necessary for inclusion. The focus is on non-fatal stimulant overdose rates and healthcare utilization among a specific subgroup in the US, which does not align with the research question targeting health status and healthcare access/utilization for homeless individuals in Ireland.</t>
  </si>
  <si>
    <t>The study focuses on homeless and unstably housed women in San Francisco, California, which does not meet the inclusion criteria requiring data collection in the Republic of Ireland. Additionally, the study does not include a comparison group of the general housed population, which is necessary for inclusion. The focus is on non-fatal stimulant overdose rates and healthcare utilization among a specific subgroup in the US, not on the broader health status or healthcare access/utilization/quality of homeless individuals in Ireland.</t>
  </si>
  <si>
    <t>Homeless and unstably housed women in San Francisco, California; We characterized rates of non-fatal stimulant overdose identified outside of health care settings among women at high risk.</t>
  </si>
  <si>
    <t>The study is a literature review, not an empirical study, which does not meet the inclusion criteria requiring empirical data generation. Additionally...</t>
  </si>
  <si>
    <t>Our aim was to evaluate current knowledge on the psychological impact of homelessness in children.; Our literature review revealed several psychologic...</t>
  </si>
  <si>
    <t>The study is a literature review, not an empirical study generating primary or secondary data, which is a key inclusion criterion. Additionally, the a...</t>
  </si>
  <si>
    <t>Our aim was to evaluate current knowledge on the psychological impact of homelessness in children.; We performed a review of the currently available l...</t>
  </si>
  <si>
    <t>The study is a literature review, not an empirical study, which does not meet the inclusion criteria requiring empirical data generation. Additionally, the abstract indicates a focus on psychological impacts rather than the specified health-related topics such as overall health status, healthcare access, or specific health conditions. Furthermore, the study does not provide data specific to the Republic of Ireland, as it mentions a worldwide context and acknowledges minimal research on the Irish population. These factors lead to exclusion based on study design and population criteria.</t>
  </si>
  <si>
    <t>The study is a literature review, not an empirical study generating primary or secondary data, which is a key inclusion criterion. Additionally, the abstract indicates a focus on psychological impacts of childhood homelessness globally, rather than providing specific empirical data on the health status or healthcare access/utilization/quality for homeless individuals in the Republic of Ireland. The study also does not mention a comparison with the general housed population, which is required for inclusion.</t>
  </si>
  <si>
    <t>Our aim was to evaluate current knowledge on the psychological impact of homelessness in children.; Our literature review revealed several psychological morbidities which were unique to children.; Unfortunately, there has been minimum research to date on paediatric homelessness within the context of the Irish population.</t>
  </si>
  <si>
    <t>Our aim was to evaluate current knowledge on the psychological impact of homelessness in children.; We performed a review of the currently available literature on the psychological impact of homelessness on children.; Our study highlights violence, aggression and poor academic learning outcomes to be just some of the key findings in our review of homelessness in childhood, worldwide.</t>
  </si>
  <si>
    <t>Exploring Patient Characteristics and Barriers to Hepatitis C Treatment in Patients on Opioid Substi...</t>
  </si>
  <si>
    <t>The abstract provides some relevant information, such as the identification of homelessness among the cohort (40%) and barriers to healthcare access, ...</t>
  </si>
  <si>
    <t>High levels of unemployment (90%) and homelessness (40%) were identified.</t>
  </si>
  <si>
    <t>The study focuses on a cohort of patients with chronic Hepatitis C infection attending a community fibroscanning clinic, with a significant portion be...</t>
  </si>
  <si>
    <t>High levels of unemployment (90%) and homelessness (40%) were identified.; Patient identified barriers to engagement were alcohol and drug use, fear o...</t>
  </si>
  <si>
    <t>The decision to exclude this article is based on several key factors. Firstly, the systematic review protocol mandates that studies must include data ...</t>
  </si>
  <si>
    <t>The abstract provides some relevant information, such as the identification of homelessness among the cohort (40%) and barriers to healthcare access, which aligns with the review's focus on health conditions and healthcare access for homeless individuals. However, it does not explicitly state that the study was conducted in the Republic of Ireland, which is a critical inclusion criterion. Additionally, while the study mentions homelessness, it does not clearly indicate if the primary focus is on the homeless population or if the data is specific to them, as required by the inclusion criteria. Furthermore, there is no mention of a comparison group comprising the general housed population, which is necessary for inclusion. More information is needed to confirm the study's setting and the presence of a comparison group.</t>
  </si>
  <si>
    <t>The study focuses on a cohort of patients with chronic Hepatitis C infection attending a community fibroscanning clinic, with a significant portion being homeless. However, the study does not specifically focus on the health status, healthcare access/utilization/quality, or health conditions of individuals experiencing homelessness in the Republic of Ireland. Instead, it examines barriers to Hepatitis C treatment among patients on opioid substitution treatment, which includes but is not limited to homeless individuals. Additionally, there is no indication of a comparison group comprising the general housed population, which is a requirement for inclusion. The study does not provide empirical indicators of health status or healthcare access/utilization/quality specific to the homeless population in Ireland, nor does it compare these indicators to a housed population.</t>
  </si>
  <si>
    <t>The decision to exclude this article is based on several key factors. Firstly, the systematic review protocol mandates that studies must include data collected in the Republic of Ireland. The provided abstract does not specify the geographic location of the study, making it impossible to confirm adherence to this critical inclusion criterion. Secondly, the review's primary population focus is 'individuals experiencing homelessness' and their broader health status. While the study reports that 40% of its cohort experienced homelessness, the study's actual focus is on 'chronically HCV infected patients attending a community fibroscanning clinic' who are on opioid substitution treatment. The research aims to identify barriers to HCV treatment within this specific clinical group, rather than providing a comprehensive analysis of the health status, healthcare access, or social determinants of health specifically for the homeless population as required by the review's research question. Thirdly, the systematic review protocol indicates an interest in studies that include a comparison with the general housed population. The abstract provides no evidence of such a comparison group being part of the study design or analysis. Therefore, based on the information available in the abstract, the study does not align with the core inclusion criteria regarding geographic scope, primary population focus, and the presence of a comparison group.</t>
  </si>
  <si>
    <t>High levels of unemployment (90%) and homelessness (40%) were identified.; Patient identified barriers to engagement were alcohol and drug use, fear of HCV treatment and liver biopsy, imprisonment, distance to hospital and early morning appointments.</t>
  </si>
  <si>
    <t>Patterns of non-prescribed buprenorphine and other opioid use among individuals with opioid use diso...</t>
  </si>
  <si>
    <t>The study focuses on patterns of non-prescribed buprenorphine and other opioid use among individuals with opioid use disorder in Dayton, Ohio, USA. It...</t>
  </si>
  <si>
    <t>The study recruited 356 participants in Dayton (Montgomery County), Ohio, area in 2017â€“2018; homelessness (p = 0.044)</t>
  </si>
  <si>
    <t>The study recruited 356 participants in Dayton (Montgomery County), Ohio, area in 2017â€“2018; Participants met the following criteria: 1) 18 years or...</t>
  </si>
  <si>
    <t>The study focuses on patterns of non-prescribed buprenorphine and other opioid use among individuals with opioid use disorder in Dayton, Ohio, USA. It does not meet the inclusion criteria as it does not involve individuals experiencing homelessness in the Republic of Ireland, nor does it provide data collected in Ireland. Additionally, the study does not compare health indicators between homeless and housed populations, which is a requirement for inclusion. The focus is on opioid use disorder rather than the broader health status, healthcare access, or social determinants of health for the homeless population in Ireland.</t>
  </si>
  <si>
    <t>The study focuses on patterns of non-prescribed buprenorphine and other opioid use among individuals with opioid use disorder in Dayton, Ohio, USA. It does not involve individuals experiencing homelessness in the Republic of Ireland, nor does it provide data collected in Ireland. The study's population and setting do not match the inclusion criteria, which require data specific to the Republic of Ireland and a focus on the health of homeless individuals. Additionally, the study does not include a comparison group of the general housed population, which is a requirement for inclusion.</t>
  </si>
  <si>
    <t>The study recruited 356 participants in Dayton (Montgomery County), Ohio, area in 2017â€“2018; Participants met the following criteria: 1) 18 years or older, 2) current moderate/severe opioid use disorder (DSM-5), 3) past 6-month NPB use.</t>
  </si>
  <si>
    <t>The Impact of Stigma on Treatment Services for People With Substance Use Disorders During the COVID-...</t>
  </si>
  <si>
    <t>The abstract is missing, which makes it impossible to determine if the study meets the inclusion criteria. The title suggests a focus on stigma and tr...</t>
  </si>
  <si>
    <t>The abstract for this article is missing (N/A). Both reviewers correctly identified this as a critical barrier to assessment. Without the abstract, it...</t>
  </si>
  <si>
    <t>The abstract is missing, which makes it impossible to assess the study against the inclusion criteria. Without the abstract, we cannot determine if the study focuses on individuals experiencing homelessness in the Republic of Ireland, or if it includes empirical data on health status, healthcare access, or social determinants of health for this population. Additionally, it is unclear if there is a comparison with the general housed population. The title suggests a focus on stigma and treatment services during the COVID-19 pandemic, but without further details, it is uncertain if this aligns with the review's scope. Additional information from the abstract or full text would be needed to make a confident decision.</t>
  </si>
  <si>
    <t>The abstract is missing, which makes it impossible to determine if the study meets the inclusion criteria. The title suggests a focus on stigma and treatment services for people with substance use disorders during the COVID-19 pandemic, but it does not specify if the study involves individuals experiencing homelessness in the Republic of Ireland. Additionally, there is no information on whether the study generates empirical data or includes a comparison with the general housed population. To make a confident decision, the abstract should provide details on the population studied, the geographical context, and the study design.</t>
  </si>
  <si>
    <t>The abstract for this article is missing (N/A). Both reviewers correctly identified this as a critical barrier to assessment. Without the abstract, it is impossible to verify several key inclusion criteria from the systematic review protocol. Specifically: 
1. Geographical Focus: There is no information in the title or keywords to confirm that the study includes data collected in the Republic of Ireland, which is a mandatory inclusion criterion. 
2. Study Population and Data Source: The title mentions "Perspectives of NECPAM Members." It's unclear if the study focuses directly on individuals experiencing homelessness and collects data from them, or if it relies on reports from key informants (NECPAM members), the latter being an exclusion criterion. While "homelessness" is a keyword, the primary population focus in the title is "People With Substance Use Disorders," and its specific relevance to the homeless population in Ireland is unknown. 
3. Empirical Data and Outcomes: While the journal and year suggest an empirical study, the nature of the data and its alignment with the specified health-related outcomes for the homeless population cannot be confirmed without the abstract. 
Due to these significant uncertainties regarding core PICO elements, a definitive decision to include or exclude cannot be made.</t>
  </si>
  <si>
    <t>Does childhood adversity account for poorer mental and physical health in second-generation Irish pe...</t>
  </si>
  <si>
    <t>The study focuses on second-generation Irish people living in Britain, not individuals experiencing homelessness in the Republic of Ireland. The popul...</t>
  </si>
  <si>
    <t>Participants: Approximately 17 000 babies born in a single week in 1958. Six per cent of the cohort were of second-generation Irish descent.; Setting:...</t>
  </si>
  <si>
    <t>The study focuses on second-generation Irish people living in Britain, not individuals experiencing homelessness in the Republic of Ireland. The population does not match the inclusion criteria, which specifically require data on homeless individuals in Ireland. Additionally, the study does not provide a comparison with the general housed population in Ireland, nor does it focus on health-related topics specific to the homeless population as required by the intervention criteria.</t>
  </si>
  <si>
    <t>The study focuses on second-generation Irish people living in Britain, not individuals experiencing homelessness in the Republic of Ireland. The population does not match the inclusion criteria, which specifically require data on homeless individuals in Ireland. Additionally, the study setting is in England, Scotland, and Wales, not the Republic of Ireland, which further disqualifies it based on the geographic criteria. The study also does not include a comparison group of the general housed population in Ireland, which is necessary for inclusion.</t>
  </si>
  <si>
    <t>Participants: Approximately 17 000 babies born in a single week in 1958. Six per cent of the cohort were of second-generation Irish descent.; Setting: England, Scotland and Wales.</t>
  </si>
  <si>
    <t>The abstract describes the National Drugs Rehabilitation Framework (NDRF) and its implementation for individuals affected by drug use, focusing on int...</t>
  </si>
  <si>
    <t>The National Drugs Rehabilitation Framework (2010) is a framework through which service providers can ensure that individuals affected by drug use can...</t>
  </si>
  <si>
    <t>The abstract describes the National Drugs Rehabilitation Framework (NDRF), which focuses on providing integrated care for individuals affected by drug...</t>
  </si>
  <si>
    <t>The abstract describes the National Drugs Rehabilitation Framework (NDRF) and its implementation for individuals affected by drug use, focusing on integrated care and rehabilitation services. However, it does not specifically address the health status, healthcare access/utilization/quality, or health conditions of individuals experiencing homelessness in the Republic of Ireland. The abstract lacks explicit mention of empirical data collection or outcomes specific to the homeless population, which is a key inclusion criterion. Additionally, there is no indication of a comparison group comprising the general housed population, which is necessary for inclusion. The focus is on service provision and framework implementation rather than empirical health outcomes or comparisons.</t>
  </si>
  <si>
    <t>The abstract describes the National Drugs Rehabilitation Framework (NDRF), which focuses on providing integrated care for individuals affected by drug use. While it mentions collaboration with the Dublin Region Homeless Executive, the primary focus is on drug rehabilitation services rather than directly addressing the health status, healthcare access, or specific health conditions of individuals experiencing homelessness in the Republic of Ireland. The study does not appear to generate empirical data on health-related topics specifically for the homeless population, nor does it include a comparison with the general housed population. Additionally, the abstract does not indicate that the study provides empirical indicators of health status, healthcare access, or quality for the homeless population, which are required by the inclusion criteria.</t>
  </si>
  <si>
    <t>The National Drugs Rehabilitation Framework (2010) is a framework through which service providers can ensure that individuals affected by drug use can access a range of integrated options tailored to meet their needs.; Following a pilot roll-out in ten sites, the NDRF was evaluated in 2013 and is now being implemented nationally in services who work with drug-using individuals.</t>
  </si>
  <si>
    <t>The National Drugs Rehabilitation Framework (2010) is a framework through which service providers can ensure that individuals affected by drug use can access a range of integrated options tailored to meet their needs.; Development of shared assessment criteria and referral pathways in a number of Drug and Alcohol Task Force areas; Development of a competency framework for staff who work with drug-using clients, in collaboration with the Dublin Region Homeless Executive and HSE Mental Health</t>
  </si>
  <si>
    <t>The abstract title suggests a focus on Central Italy, which does not align with the inclusion criteria requiring data collection in the Republic of Ir...</t>
  </si>
  <si>
    <t>The abstract is missing, but the title suggests that the study focuses on Central Italy, which does not align with the inclusion criteria requiring da...</t>
  </si>
  <si>
    <t>The abstract title suggests a focus on Central Italy, which does not align with the inclusion criteria requiring data collection in the Republic of Ireland. Additionally, the title implies a focus on events such as earthquakes, economic crises, and COVID-19, which are not directly related to the health status, healthcare access/utilization/quality, or health conditions of individuals experiencing homelessness in Ireland. Without explicit mention of the homeless population or relevant health outcomes in Ireland, the study does not meet the population or intervention criteria.</t>
  </si>
  <si>
    <t>The abstract is missing, but the title suggests that the study focuses on Central Italy, which does not align with the inclusion criteria requiring data from the Republic of Ireland. Additionally, the title implies a focus on earthquakes, economic crisis, and COVID-19, which are not directly related to the health status, healthcare access/utilization/quality, or health conditions of individuals experiencing homelessness in Ireland. Therefore, it is unlikely that this study meets the population and geographic criteria for inclusion.</t>
  </si>
  <si>
    <t>Strengthening the role of forensic anthropology in personal identification: Position statement by th...</t>
  </si>
  <si>
    <t>The abstract describes a position statement by the Forensic Anthropology Society of Europe, focusing on the role of forensic anthropology in personal ...</t>
  </si>
  <si>
    <t>In this position statement, the Board members of the Forensic Anthropology Society of Europe (FASE) argue that forensic anthropology methods can be us...</t>
  </si>
  <si>
    <t>This statement has been issued taking into account the international migration crises related to thousands of deaths worldwide, in which the utility o...</t>
  </si>
  <si>
    <t>The abstract describes a position statement by the Forensic Anthropology Society of Europe, focusing on the role of forensic anthropology in personal identification. It does not meet the inclusion criteria for several reasons: 1) The study does not focus on individuals experiencing homelessness in the Republic of Ireland, nor does it provide empirical data on their health status, healthcare access, or social determinants of health. 2) The abstract does not mention any comparison with the general housed population, which is a requirement for inclusion. 3) The document is a position statement, not an empirical study generating primary or secondary data, which is explicitly excluded by the study design criteria. Therefore, it does not align with the research question or the inclusion criteria of the systematic review.</t>
  </si>
  <si>
    <t>The abstract describes a position statement by the Forensic Anthropology Society of Europe, focusing on the role of forensic anthropology in personal identification. It does not involve empirical research or data collection related to the health status, healthcare access, or health conditions of individuals experiencing homelessness in the Republic of Ireland. The study is not relevant to the research question as it does not address health-related topics or social determinants of health for the homeless population. Additionally, it does not include a comparison with the general housed population, nor does it provide empirical indicators of health status or healthcare access/utilization/quality.</t>
  </si>
  <si>
    <t>In this position statement, the Board members of the Forensic Anthropology Society of Europe (FASE) argue that forensic anthropology methods can be used as means of personal identification.</t>
  </si>
  <si>
    <t>This statement has been issued taking into account the international migration crises related to thousands of deaths worldwide, in which the utility of these traditional means of identification has been sporadic to non-existent.; The statement is however not limited to deaths related to the migration crises, as similar problems may occur in fatalities en masse such as in natural disasters and armed conflicts, and on a smaller scale in cases of homeless or otherwise socioeconomically disadvantaged persons.</t>
  </si>
  <si>
    <t>Learning from doing: the case for combining normalisation process theory and participatory learning ...</t>
  </si>
  <si>
    <t>The abstract focuses on the use of Normalisation Process Theory and Participatory Learning and Action research methodology for primary healthcare impl...</t>
  </si>
  <si>
    <t>we discuss the potential of their combined use for implementation research; provide examples of their use in our own research programme about communit...</t>
  </si>
  <si>
    <t>The abstract focuses on the use of Normalisation Process Theory and Participatory Learning and Action research methodology for implementation research...</t>
  </si>
  <si>
    <t>The abstract focuses on the use of Normalisation Process Theory and Participatory Learning and Action research methodology for primary healthcare implementation research. It does not mention any empirical data collection or analysis related to the health status, healthcare access, or health conditions of individuals experiencing homelessness in the Republic of Ireland. Furthermore, there is no indication of a comparison group involving the general housed population. The study appears to be a theoretical discussion rather than an empirical study, which does not meet the inclusion criteria for generating empirical data on health-related topics for the homeless population.</t>
  </si>
  <si>
    <t>The abstract focuses on the use of Normalisation Process Theory and Participatory Learning and Action research methodology for implementation research in primary healthcare. It does not mention any empirical data collection or analysis related to the health status, healthcare access, or health conditions of individuals experiencing homelessness in the Republic of Ireland. Additionally, there is no indication of a comparison group involving the general housed population. The study appears to be a discussion or theoretical paper rather than an empirical study, which does not meet the inclusion criteria for generating empirical data on health-related topics for the homeless population.</t>
  </si>
  <si>
    <t>we discuss the potential of their combined use for implementation research; provide examples of their use in our own research programme about community involvement in primary healthcare</t>
  </si>
  <si>
    <t>Menopausal symptoms in the Southwest United States: A cross-sectional survey of women from areas wit...</t>
  </si>
  <si>
    <t>The study focuses on menopausal symptoms in women from Arizona, USA, and does not include data collected in the Republic of Ireland, which is a key in...</t>
  </si>
  <si>
    <t>The purpose of this study was to compare menopausal symptoms in women from areas of Arizona with different socioeconomic resources.; Women aged 40â€“6...</t>
  </si>
  <si>
    <t>The study focuses on menopausal symptoms in women from Arizona, USA, and does not involve individuals experiencing homelessness in the Republic of Ire...</t>
  </si>
  <si>
    <t>The study focuses on menopausal symptoms in women from Arizona, USA, and does not include data collected in the Republic of Ireland, which is a key inclusion criterion for the review. Additionally, the study does not focus on the health of individuals experiencing homelessness in the Republic of Ireland, nor does it provide a comparison with the general housed population in Ireland. Therefore, it does not meet the population or geographic criteria for inclusion.</t>
  </si>
  <si>
    <t>The study focuses on menopausal symptoms in women from Arizona, USA, and does not involve individuals experiencing homelessness in the Republic of Ireland, which is a key inclusion criterion for the review. Additionally, the study does not provide data collected in the Republic of Ireland, nor does it compare health indicators between the homeless and general housed populations in Ireland. Therefore, it does not meet the population or geographic criteria for inclusion.</t>
  </si>
  <si>
    <t>The purpose of this study was to compare menopausal symptoms in women from areas of Arizona with different socioeconomic resources.; Women aged 40â€“65 years in two cohorts were surveyed: (1) Phoenix women attending either a clinic for patients who are uninsured or a clinic for people experiencing homelessness; and (2) Scottsdale women living in zip codes with higher average income and neighborhood advantage.</t>
  </si>
  <si>
    <t>The study focuses on psychiatric in-patient admissions for individuals with no fixed abode (NFA) in Ireland, which aligns with the population criterio...</t>
  </si>
  <si>
    <t>This paper examines admissions for the last ten years for those recorded as of no fixed abode (NFA) on the National Psychiatric In-Patient Reporting S...</t>
  </si>
  <si>
    <t>The study focuses on psychiatric in-patient admissions for individuals with no fixed abode (NFA) in Ireland, which aligns with the population criterion of individuals experiencing homelessness. However, the study does not include a comparison group of the general housed population, which is a requirement for inclusion. The abstract does not mention any empirical indicators of health care access, quality, or utilisation, nor does it provide a method for comparing health indicators between the homeless and housed populations. Additionally, the study period includes data before 2012, which is outside the specified date range for inclusion.</t>
  </si>
  <si>
    <t>The study focuses on psychiatric in-patient admissions for individuals with no fixed abode (NFA) in Ireland, which aligns with the population criterion of individuals experiencing homelessness. However, the study does not include a comparison group of the general housed population, which is a requirement for inclusion. The abstract does not mention any method for comparing health indicators between the homeless and housed populations, which is necessary for the comparison criterion. Additionally, the study does not appear to generate new empirical data on health status, access, or quality, but rather analyzes existing data from the National Psychiatric In-Patient Reporting System, which may not meet the intervention criterion of generating empirical data on specified health-related topics.</t>
  </si>
  <si>
    <t>This paper examines admissions for the last ten years for those recorded as of no fixed abode (NFA) on the National Psychiatric In-Patient Reporting System (NPIRS).; The analysis shows that the characteristics of this cohort have remained largely unchanged in the 10 years; almost three-quarters (1,598; 73.4%) were male, almost half (1,068; 49.1%) were less than 35 years of age and three-quarters (1,638; 75.2%) were less than 45 years.; In addition, the highest proportion had a diagnosis of schizophrenia (621; 28.5%) followed by drugs/alcohol disorders (590; 27.1%).</t>
  </si>
  <si>
    <t>This paper examines admissions for the last ten years for those recorded as of no fixed abode (NFA) on the National Psychiatric In-Patient Reporting System (NPIRS).; The analysis shows that the characteristics of this cohort have remained largely unchanged in the 10 years; almost three-quarters (1,598; 73.4%) were male, almost half (1,068; 49.1%) were less than 35 years of age and three-quarters (1,638; 75.2%) were less than 45 years.</t>
  </si>
  <si>
    <t>Risk factors for progression to regular injection drug use among street-involved youth in a Canadian...</t>
  </si>
  <si>
    <t>The study focuses on street-involved youth in a Canadian setting, which does not meet the population criteria of individuals experiencing homelessness...</t>
  </si>
  <si>
    <t>Logistic regression was used to identify factors associated with progression to injecting weekly on a regular basis among a Canadian cohort of street-...</t>
  </si>
  <si>
    <t>The study focuses on street-involved youth in a Canadian setting, which does not align with the inclusion criteria requiring data from the Republic of...</t>
  </si>
  <si>
    <t>The study focuses on street-involved youth in a Canadian setting, which does not meet the population criteria of individuals experiencing homelessness in the Republic of Ireland. Additionally, the study does not provide data collected in the Republic of Ireland, nor does it include a comparison with the general housed population. The focus is on risk factors for progression to regular injection drug use, which does not align with the specified health-related topics for the homeless population in the Republic of Ireland.</t>
  </si>
  <si>
    <t>The study focuses on street-involved youth in a Canadian setting, which does not align with the inclusion criteria requiring data from the Republic of Ireland. Additionally, the study does not address the health status, healthcare access/utilization/quality, or social determinants of health for individuals experiencing homelessness in Ireland. The population and geographic focus are both outside the scope of the review.</t>
  </si>
  <si>
    <t>Logistic regression was used to identify factors associated with progression to injecting weekly on a regular basis among a Canadian cohort of street-involved youth.</t>
  </si>
  <si>
    <t>The study focuses on HIV outbreaks among people who inject drugs (PWID) across multiple countries, including Ireland. However, it does not specificall...</t>
  </si>
  <si>
    <t>Factors common to many of these outbreaks included community economic problems, homelessness, and changes in drug injection patterns.; HIV outbreaks o...</t>
  </si>
  <si>
    <t>Factors common to many of these outbreaks included community economic problems, homelessness, and changes in drug injection patterns.</t>
  </si>
  <si>
    <t>The study focuses on HIV outbreaks among people who inject drugs (PWID) across multiple countries, including Ireland. However, it does not specifically address the health status, healthcare access/utilization/quality, or health conditions of individuals experiencing homelessness in the Republic of Ireland. While homelessness is mentioned as a factor, the study does not provide empirical data specific to the homeless population in Ireland, nor does it compare health indicators between homeless and housed populations. Additionally, the study includes data from multiple countries, which may not provide outcomes specific to the Republic of Ireland, violating the inclusion criteria.</t>
  </si>
  <si>
    <t>The study focuses on HIV outbreaks among people who inject drugs (PWID) across multiple countries, including Ireland. However, it does not specifically address the health status, healthcare access/utilization/quality, or social determinants of health for individuals experiencing homelessness in the Republic of Ireland. The mention of homelessness is in the context of factors contributing to HIV outbreaks, not as a primary focus on the health of homeless individuals. Additionally, the study does not provide a comparison with the general housed population, which is a requirement for inclusion. Therefore, it does not meet the population and comparison criteria for inclusion in the review.</t>
  </si>
  <si>
    <t>Factors common to many of these outbreaks included community economic problems, homelessness, and changes in drug injection patterns.; HIV outbreaks occurred among people who inject drugs (PWID) in Canada (southeastern Saskatchewan), Greece (Athens), Ireland (Dublin), Israel (Tel Aviv), Luxembourg, Romania (Bucharest), Scotland (Glasgow), and USA (Scott County, Indiana).</t>
  </si>
  <si>
    <t>Polysubstance use among youth experiencing homelessness: The role of trauma, mental health, and soci...</t>
  </si>
  <si>
    <t>The study focuses on youth experiencing homelessness in Los Angeles, which does not meet the inclusion criteria requiring data collection in the Repub...</t>
  </si>
  <si>
    <t>YEH (N = 1,032; Mage = 21.3) from three drop-in centers in Los Angeles completed an in-person survey and social network interview between October 2011...</t>
  </si>
  <si>
    <t>The study focuses on youth experiencing homelessness in Los Angeles, which does not meet the inclusion criteria requiring data collection in the Republic of Ireland. Additionally, the study does not include a comparison group of the general housed population, which is necessary for inclusion. The abstract does not mention any empirical indicators of health status, healthcare access, or quality, which are required outcomes for the review.</t>
  </si>
  <si>
    <t>The study focuses on youth experiencing homelessness in Los Angeles, which does not meet the inclusion criteria requiring data collection in the Republic of Ireland. Additionally, the study does not include a comparison group of the general housed population, which is necessary for inclusion. The focus is on polysubstance use and its correlates, which, while relevant to health behaviors, does not align with the specific health-related topics outlined in the intervention criteria for this review.</t>
  </si>
  <si>
    <t>YEH (N = 1,032; Mage = 21.3) from three drop-in centers in Los Angeles completed an in-person survey and social network interview between October 2011 and June 2013.</t>
  </si>
  <si>
    <t>The abstract describes a literature review on the relationship between tuberculosis and mental health, focusing on common risk factors and drug intera...</t>
  </si>
  <si>
    <t>A comprehensive literature review that examines the complex relationship between tuberculosis and mental illness.; It was not possible to conduct a fo...</t>
  </si>
  <si>
    <t>A literature search was conducted in MedLine, Ovid and Psychinfo, with further examination of the references of these articles.; It was not possible t...</t>
  </si>
  <si>
    <t>The abstract describes a literature review on the relationship between tuberculosis and mental health, focusing on common risk factors and drug interactions. It does not specifically address the health status, healthcare access, or social determinants of health for individuals experiencing homelessness in the Republic of Ireland. Furthermore, it does not mention any empirical data collection or comparison with the general housed population, which are essential criteria for inclusion. The study design as a literature review also does not meet the requirement for generating empirical primary or secondary data on a health topic.</t>
  </si>
  <si>
    <t>The abstract describes a literature review on the relationship between tuberculosis and mental health, focusing on common risk factors and drug interactions. It does not specifically address the health status, healthcare access/utilization/quality, or social determinants of health for individuals experiencing homelessness in the Republic of Ireland. Additionally, the study does not generate empirical data, as it is a literature review, which is excluded by the study design criteria. There is no mention of a comparison group involving the general housed population, nor is there any indication that the study includes data specific to the Republic of Ireland.</t>
  </si>
  <si>
    <t>A comprehensive literature review that examines the complex relationship between tuberculosis and mental illness.; It was not possible to conduct a formal meta-analysis due to the absence of randomised controlled data.</t>
  </si>
  <si>
    <t>A literature search was conducted in MedLine, Ovid and Psychinfo, with further examination of the references of these articles.; It was not possible to conduct a formal meta-analysis due to the absence of randomised controlled data.</t>
  </si>
  <si>
    <t>The abstract title suggests a focus on social care worker perspectives and experiences regarding naloxone administration, which does not align with th...</t>
  </si>
  <si>
    <t>The abstract title suggests a focus on social care worker perspectives and experiences regarding naloxone administration, which implies that the study...</t>
  </si>
  <si>
    <t>The abstract title suggests a focus on social care worker perspectives and experiences regarding naloxone administration, which does not align with the inclusion criteria that require studies to focus on the health of homeless individuals themselves. The study appears to be centered on key informants (social care workers) rather than directly on the homeless population. Additionally, there is no indication that the study includes data collected in the Republic of Ireland or that it generates empirical data on health-related topics for the homeless population. Therefore, it does not meet the population or intervention criteria for inclusion.</t>
  </si>
  <si>
    <t>The abstract title suggests a focus on social care worker perspectives and experiences regarding naloxone administration, which implies that the study is centered on key informants rather than directly on the homeless population. This does not align with the inclusion criteria, which require studies to focus on the health of homeless individuals themselves. Additionally, there is no indication that the study includes data collected in the Republic of Ireland or that it compares health indicators between homeless and housed populations. Therefore, it does not meet the population or comparison criteria for inclusion.</t>
  </si>
  <si>
    <t>Improving access to epilepsy care for homeless patients in the Dublin Inner City: a collaborative qu...</t>
  </si>
  <si>
    <t>The study focuses on a quality improvement project aimed at improving access to epilepsy care for homeless patients in Dublin. While it addresses heal...</t>
  </si>
  <si>
    <t>The aim of this quality improvement project was to use a multistakeholder co-production approach to design a new pathway of care for homeless patients...</t>
  </si>
  <si>
    <t>The study focuses on a quality improvement project aimed at improving access to epilepsy care for homeless patients in Dublin, Ireland. While it addre...</t>
  </si>
  <si>
    <t>The study focuses on a quality improvement project aimed at improving access to epilepsy care for homeless patients in Dublin. While it addresses healthcare access for the homeless population, it does not generate empirical data on health status, healthcare access, or quality as required by the inclusion criteria. The abstract describes the development of a care pathway and tools, but does not mention empirical indicators or data collection related to health outcomes or access. Additionally, there is no mention of a comparison group comprising the general housed population, which is necessary for inclusion. The study design appears to be a quality improvement project rather than an empirical study generating primary or secondary data, which falls under the exclusion criteria for study design.</t>
  </si>
  <si>
    <t>The study focuses on a quality improvement project aimed at improving access to epilepsy care for homeless patients in Dublin, Ireland. While it addresses healthcare access for the homeless population, it does not generate empirical data on health status, healthcare access, or quality as required by the inclusion criteria. The abstract describes the development of a care pathway and tools, but does not mention empirical indicators or data collection related to health outcomes or access. Additionally, there is no mention of a comparison group comprising the general housed population, which is necessary for inclusion. Therefore, it does not meet the criteria for generating empirical data or including a comparison group.</t>
  </si>
  <si>
    <t>The aim of this quality improvement project was to use a multistakeholder co-production approach to design a new pathway of care for homeless patients with epilepsy to improve access to specialist epilepsy care.</t>
  </si>
  <si>
    <t>Factors associated with skin and soft tissue infections among people who inject drugs in the United ...</t>
  </si>
  <si>
    <t>The study focuses on people who inject drugs (PWID) in the United Kingdom, not individuals experiencing homelessness in the Republic of Ireland, which...</t>
  </si>
  <si>
    <t>Data were analysed from two surveys, a national surveillance survey (n=2,874; 2017â€“18) of infections among PWID in the United Kingdom (UK) and an in...</t>
  </si>
  <si>
    <t>The study focuses on people who inject drugs (PWID) in the United Kingdom, not individuals experiencing homelessness in the Republic of Ireland. The d...</t>
  </si>
  <si>
    <t>Data from two community surveys, with different approaches, were used to assess SSTI prevalence and associated factors among PWID in the United Kingdo...</t>
  </si>
  <si>
    <t>The study focuses on people who inject drugs (PWID) in the United Kingdom, not individuals experiencing homelessness in the Republic of Ireland, which is a key population criterion for inclusion. Additionally, the study does not provide data specific to the Republic of Ireland, nor does it include a comparison group of the general housed population, which is required for inclusion. The study's focus on skin and soft tissue infections among PWID does not align with the specified health-related topics for the homeless population in Ireland.</t>
  </si>
  <si>
    <t>The study focuses on people who inject drugs (PWID) in the United Kingdom, not individuals experiencing homelessness in the Republic of Ireland. The data is collected from UK-based surveys, which does not meet the inclusion criteria requiring data from the Republic of Ireland. Additionally, the study does not mention any comparison with the general housed population, which is a key component of the inclusion criteria for this review.</t>
  </si>
  <si>
    <t>Data were analysed from two surveys, a national surveillance survey (n=2,874; 2017â€“18) of infections among PWID in the United Kingdom (UK) and an in-depth survey (n=455; 2018â€“19) of SSTI among PWID based in London, UK.</t>
  </si>
  <si>
    <t>Data from two community surveys, with different approaches, were used to assess SSTI prevalence and associated factors among PWID in the United Kingdom (UK).; Data were analysed from two surveys, a national surveillance survey (n=2,874; 2017â€“18) of infections among PWID in the United Kingdom (UK) and an in-depth survey (n=455; 2018â€“19) of SSTI among PWID based in London, UK.</t>
  </si>
  <si>
    <t>The abstract provides some relevant information but lacks explicit details required for a confident inclusion decision. It mentions a comparison betwe...</t>
  </si>
  <si>
    <t>We aimed to characterize alcohol and drug use in a sample of homeless vs. non-homeless ED patients.; Patients who were currently homeless (n = 316, 13...</t>
  </si>
  <si>
    <t>The study focuses on substance use among emergency department patients, comparing homeless and non-homeless individuals. However, the abstract does no...</t>
  </si>
  <si>
    <t>We aimed to characterize alcohol and drug use in a sample of homeless vs. non-homeless ED patients.; A random sample of urban hospital ED patients wer...</t>
  </si>
  <si>
    <t>The primary reason for exclusion is that the abstract fails to specify that the study data was collected in the Republic of Ireland. The systematic re...</t>
  </si>
  <si>
    <t>The abstract provides some relevant information but lacks explicit details required for a confident inclusion decision. It mentions a comparison between homeless and non-homeless ED patients, which aligns with the comparison criteria. However, it does not specify if the study was conducted in the Republic of Ireland, which is a critical inclusion criterion. Additionally, while it discusses substance use, it is unclear if this is the primary focus or if other health-related topics are covered, as required by the intervention criteria. The abstract also does not explicitly state the use of empirical indicators of health status or healthcare access/utilization, which are necessary outcome criteria. More information on the study's location and the specific health indicators used would be needed to make a confident decision.</t>
  </si>
  <si>
    <t>The study focuses on substance use among emergency department patients, comparing homeless and non-homeless individuals. However, the abstract does not specify that the data was collected in the Republic of Ireland, which is a critical inclusion criterion for this review. Additionally, while the study includes a comparison between homeless and non-homeless populations, it does not explicitly mention the use of a method for comparing health indicators as required by the protocol. Without confirmation of the geographic location of the data collection, the study cannot be included.</t>
  </si>
  <si>
    <t>The primary reason for exclusion is that the abstract fails to specify that the study data was collected in the Republic of Ireland. The systematic review protocol explicitly states as a critical inclusion criterion: 'Population: Individuals experiencing homelessness. Studies must include data collected in the Republic of Ireland.' Furthermore, an exclusion criterion is 'Studies with no data from the Republic of Ireland.' Since the provided abstract for 'Substance use and homelessness among emergency department patients' does not mention the geographical location of the 'urban hospital ED,' it cannot be confirmed to meet this essential requirement. While the study appropriately addresses homelessness, substance use (a relevant health condition, i.e., addiction), and includes a comparison between homeless and non-homeless individuals with empirical data, the absence of information confirming its setting within the Republic of Ireland makes it ineligible for inclusion. Both reviewers correctly identified the ambiguity regarding the study's location. The comprehensive reviewer's decision to exclude is upheld on this basis, as missing information on a mandatory inclusion criterion typically leads to exclusion at the screening phase.</t>
  </si>
  <si>
    <t>We aimed to characterize alcohol and drug use in a sample of homeless vs. non-homeless ED patients.; Patients who were currently homeless (n = 316, 13.7%) versus non-homeless (n = 1,993, 86.3%) had higher rates of past year unhealthy alcohol use (44.4% vs. 30.5%, p &lt;.0001), any drug use (40.8% vs. 18.8%, p &lt;.0001), heroin use (16.7% vs. 3.8%, p &lt;.0001), prescription opioid use (12.5% vs. 4.4%, p &lt;.0001), and lifetime opioid overdose (15.8% vs. 3.7%, p &lt;.0001).</t>
  </si>
  <si>
    <t>We aimed to characterize alcohol and drug use in a sample of homeless vs. non-homeless ED patients.; A random sample of urban hospital ED patients were invited to complete an interview regarding housing, substance use, and other health and social factors.</t>
  </si>
  <si>
    <t>How to help homeless youth suffering from first episode psychosis and substance use disorders? The c...</t>
  </si>
  <si>
    <t>The study focuses on a population of homeless youth in Canada, specifically in Montreal, and not in the Republic of Ireland, which does not meet the i...</t>
  </si>
  <si>
    <t>In Canada, about 6,000 youth are homeless every night, many of whom suffer from addiction and psychotic disorders.; a new intensive outreach intervent...</t>
  </si>
  <si>
    <t>The study focuses on a population of homeless youth in Canada, specifically in Montreal, and not in the Republic of Ireland, which is a key inclusion ...</t>
  </si>
  <si>
    <t>In Canada, about 6,000 youth are homeless every night; a new intensive outreach intervention team (EQIIP SOL) was created in Montreal (2012)</t>
  </si>
  <si>
    <t>The study focuses on a population of homeless youth in Canada, specifically in Montreal, and not in the Republic of Ireland, which does not meet the inclusion criteria requiring data from the Republic of Ireland. Additionally, the study does not include a comparison group of the general housed population, which is necessary for inclusion according to the comparison criteria. The intervention described is specific to a Canadian context and does not provide empirical data on health-related topics for the homeless population in Ireland.</t>
  </si>
  <si>
    <t>The study focuses on a population of homeless youth in Canada, specifically in Montreal, and not in the Republic of Ireland, which is a key inclusion criterion for the review. The abstract does not mention any data collection or outcomes specific to the Republic of Ireland. Additionally, the study does not include a comparison group of the general housed population, which is another requirement for inclusion. Therefore, it does not meet the population and comparison criteria for inclusion in the systematic review.</t>
  </si>
  <si>
    <t>In Canada, about 6,000 youth are homeless every night, many of whom suffer from addiction and psychotic disorders.; a new intensive outreach intervention team (EQIIP SOL) was created in Montreal (2012).</t>
  </si>
  <si>
    <t>Behavioral and Health Outcomes for HIV plus Young Transgender Women (YTW) Linked To and Engaged in M...</t>
  </si>
  <si>
    <t>The study focuses on HIV+ young transgender women (YTW) in the United States, which does not match the population criteria of individuals experiencing...</t>
  </si>
  <si>
    <t>We describe health and psychosocial outcomes of HIV+ young transgender women (YTW) engaged in care across the United States.</t>
  </si>
  <si>
    <t>The study focuses on HIV+ young transgender women in the United States, which does not match the population criteria of individuals experiencing homel...</t>
  </si>
  <si>
    <t>The study focuses on HIV+ young transgender women (YTW) in the United States, which does not match the population criteria of individuals experiencing homelessness in the Republic of Ireland. Additionally, the study does not provide data specific to the Republic of Ireland, nor does it include a comparison group of the general housed population, which is required for inclusion. The study also does not focus on the specified health-related topics for the homeless population as outlined in the intervention criteria.</t>
  </si>
  <si>
    <t>The study focuses on HIV+ young transgender women in the United States, which does not match the population criteria of individuals experiencing homelessness in the Republic of Ireland. Additionally, the study does not provide data specific to the Republic of Ireland, nor does it include a comparison group of the general housed population. The focus is on psychosocial outcomes and ART adherence, which are not directly aligned with the specified health-related topics for the homeless population in Ireland.</t>
  </si>
  <si>
    <t>U</t>
  </si>
  <si>
    <t>The study focuses on a health condition (seizures) and healthcare utilization (emergency department visits and CT scans) among homeless individuals, w...</t>
  </si>
  <si>
    <t>In this retrospective study, conducted in a large urban university hospital; we compared the number emergency department presentations and associated ...</t>
  </si>
  <si>
    <t>The research article aligns with several aspects of the systematic review protocol, including its focus on a health condition (seizures) and healthcar...</t>
  </si>
  <si>
    <t>The abstract provides some relevant information but lacks explicit details required for a confident inclusion decision. It mentions a comparison between homeless and housed patients, which aligns with the comparison criteria. However, it does not specify if the study was conducted in the Republic of Ireland, which is a critical inclusion criterion. Additionally, while it discusses emergency department presentations and CT scans, it is unclear if these are considered empirical indicators of health care access, quality, or utilisation as defined in the protocol. More information on the study's location and the specific health indicators measured would be needed to make a confident decision.</t>
  </si>
  <si>
    <t>The study focuses on a health condition (seizures) and healthcare utilization (emergency department visits and CT scans) among homeless individuals, which aligns with the review's focus on health conditions and healthcare access/utilization. The study is conducted in a large urban university hospital, likely in the Republic of Ireland, given the context of the review. It includes a comparison with a housed cohort, meeting the comparison criteria. The study generates empirical data, fulfilling the intervention criteria.</t>
  </si>
  <si>
    <t>The research article aligns with several aspects of the systematic review protocol, including its focus on a health condition (seizures) and healthcare utilization (emergency department visits, CT scans) in a homeless population compared to a housed cohort, using empirical data from a retrospective study published in 2021. However, a critical inclusion criterion is that 'Studies must include data collected in the Republic of Ireland.' The provided abstract states the study was conducted in 'a large urban university hospital' but does not specify the location, nor does it confirm that data specific to the Republic of Ireland are presented. The comprehensive reviewer's assumption of an Irish location based on 'the context of the review' is not supported by direct evidence within the abstract. The conservative reviewer correctly identified the absence of this crucial information as a key reason for uncertainty. Without explicit confirmation of the study's location being the Republic of Ireland, or that it reports ROI-specific data, the article cannot be definitively included. Therefore, the decision is 'uncertain' pending verification of this geographical criterion from the full text.</t>
  </si>
  <si>
    <t>In this retrospective study, conducted in a large urban university hospital; we compared the number emergency department presentations and associated head computed tomography studies in a cohort of 88 homeless patients with seizures to an age and gender-matched housed cohort of patients over a five-year period.; We found that homeless patients had a significantly increased number of presentations to the emergency department and a significantly higher number of head computed tomography, with a resulting increase in radiation exposure.</t>
  </si>
  <si>
    <t>Association between harm reduction intervention uptake and skin and soft tissue infections among peo...</t>
  </si>
  <si>
    <t>The study focuses on people who inject drugs (PWID) in Scotland, not individuals experiencing homelessness in the Republic of Ireland, which does not ...</t>
  </si>
  <si>
    <t>A cross-sectional, voluntary and anonymous survey was undertaken with PWID recruited from pharmacies/agencies providing IE across mainland Scotland du...</t>
  </si>
  <si>
    <t>The study focuses on people who inject drugs (PWID) in Scotland, not individuals experiencing homelessness in the Republic of Ireland. The population ...</t>
  </si>
  <si>
    <t>The study focuses on people who inject drugs (PWID) in Scotland, not individuals experiencing homelessness in the Republic of Ireland, which does not meet the population inclusion criteria. Additionally, the study does not provide data specific to the Republic of Ireland, nor does it include a comparison group of the general housed population, which is required for inclusion. The study also does not address the specified health-related topics for the homeless population as outlined in the intervention criteria.</t>
  </si>
  <si>
    <t>The study focuses on people who inject drugs (PWID) in Scotland, not individuals experiencing homelessness in the Republic of Ireland. The population does not match the inclusion criteria, which specifically require data on the homeless population in Ireland. Additionally, the study does not provide a comparison with the general housed population, which is a key component of the review's comparison criteria.</t>
  </si>
  <si>
    <t>A cross-sectional, voluntary and anonymous survey was undertaken with PWID recruited from pharmacies/agencies providing IE across mainland Scotland during 2013â€“2014.</t>
  </si>
  <si>
    <t>Role of phylogenetic analysis in epidemiological case definitions during an outbreak of HIV-1 in peo...</t>
  </si>
  <si>
    <t>The study focuses on phylogenetic analysis in the context of an HIV outbreak among people who inject drugs in Ireland, many of whom are homeless. Howe...</t>
  </si>
  <si>
    <t>In 2015, an upsurge in acute HIV-1 subtype B infections was observed in Ireland among people who inject drugs, the majority of whom was homeless.; The...</t>
  </si>
  <si>
    <t>The study focuses on phylogenetic analysis in the context of an HIV outbreak among people who inject drugs in Ireland, many of whom are homeless. However, it does not provide empirical data on health status, healthcare access/utilization/quality, or social determinants of health for the homeless population. The study is primarily concerned with genetic clustering and epidemiological case definitions, which do not align with the specified health-related topics of interest for the review. Additionally, there is no mention of a comparison with the general housed population, which is a requirement for inclusion.</t>
  </si>
  <si>
    <t>The study focuses on phylogenetic analysis in the context of an HIV outbreak among people who inject drugs in Ireland, many of whom are homeless. However, the primary focus is on the genetic analysis of the virus and its transmission networks rather than on the health status, healthcare access/utilization/quality, or social determinants of health for the homeless population. The study does not provide empirical data on health-related topics as defined in the inclusion criteria, such as overall health status or healthcare access for the homeless population. Additionally, there is no mention of a comparison group comprising the general housed population, which is a requirement for inclusion. Therefore, it does not meet the intervention or comparison criteria for inclusion in the review.</t>
  </si>
  <si>
    <t>In 2015, an upsurge in acute HIV-1 subtype B infections was observed in Ireland among people who inject drugs, the majority of whom was homeless.; The present study highlighted the integral role that real-time phylogenetic analyses can play alongside extensive epidemiological investigations, assisting the clarification of epidemiological case definitions in temporal transmission network in a HIV outbreak investigation.</t>
  </si>
  <si>
    <t>The study focuses on a population of homeless veterans and non-veterans in Gainesville, FL, which does not meet the inclusion criteria requiring data ...</t>
  </si>
  <si>
    <t>Secondary data analyses was conducted on male homeless veterans and non-veterans (N= 372) enrolled in the Alachua County Point in Time (PIT) study in ...</t>
  </si>
  <si>
    <t>The study focuses on a population of homeless veterans and non-veterans in Gainesville, FL, which does not align with the inclusion criteria requiring...</t>
  </si>
  <si>
    <t>The study focuses on a population of homeless veterans and non-veterans in Gainesville, FL, which does not meet the inclusion criteria requiring data collection in the Republic of Ireland. Additionally, the study does not include a comparison group of the general housed population, which is necessary for inclusion. The abstract does not mention any data specific to the Republic of Ireland, nor does it provide a method for comparing health indicators between the homeless and a general housed control group.</t>
  </si>
  <si>
    <t>The study focuses on a population of homeless veterans and non-veterans in Gainesville, FL, which does not align with the inclusion criteria requiring data from the Republic of Ireland. Additionally, the study does not include a comparison group of the general housed population, which is necessary for inclusion. The study's focus on veterans also suggests a specific subgroup that may not be representative of the broader homeless population targeted by the review.</t>
  </si>
  <si>
    <t>Secondary data analyses was conducted on male homeless veterans and non-veterans (N= 372) enrolled in the Alachua County Point in Time (PIT) study in Gainesville, FL.</t>
  </si>
  <si>
    <t>The abstract describes a single case report of a boy with Moyamoya disease, focusing on his clinical presentation, management, and outcomes. This does...</t>
  </si>
  <si>
    <t>Our aim is to describe the clinical presentation, management and outcome to date of a now 5 year old boy who was diagnosed with Moya Moya at 22 months...</t>
  </si>
  <si>
    <t>The abstract describes a single case report of a child with Moyamoya disease, focusing on clinical presentation, management, and outcomes. This does n...</t>
  </si>
  <si>
    <t>We report the presenting features, examinations findings and results of radiological images and laboratory investigations, treatment and natural histo...</t>
  </si>
  <si>
    <t>The abstract describes a single case report of a boy with Moyamoya disease, focusing on his clinical presentation, management, and outcomes. This does not meet the inclusion criteria for several reasons: 1) The study is a case report, which is explicitly excluded under the study design criteria as it does not generate empirical primary or secondary data on a health topic relevant to the homeless population. 2) The study does not involve individuals experiencing homelessness, nor does it include data collected in the Republic of Ireland. 3) There is no comparison group involving the general housed population, nor any empirical indicators of health status, access, or quality relevant to the research question. Therefore, it does not align with the population, intervention, or comparison criteria of the review.</t>
  </si>
  <si>
    <t>The abstract describes a single case report of a child with Moyamoya disease, focusing on clinical presentation, management, and outcomes. This does not align with the inclusion criteria, which require studies to generate empirical data on health-related topics for the homeless population in the Republic of Ireland. Additionally, the study does not involve individuals experiencing homelessness, nor does it include a comparison group of the general housed population. The study design is a case report, which is explicitly excluded by the protocol.</t>
  </si>
  <si>
    <t>Our aim is to describe the clinical presentation, management and outcome to date of a now 5 year old boy who was diagnosed with Moya Moya at 22 months of age.; We report the presenting features, examinations findings and results of radiological images and laboratory investigations, treatment and natural history with regard to our now school age patient.; Our case highlights the success of multidisplinary input, sophisticated sub-specialist care, international expertise and devoted parenting in contributing to the quality of life, despite this devastating disease, in our young patient to date.</t>
  </si>
  <si>
    <t>We report the presenting features, examinations findings and results of radiological images and laboratory investigations, treatment and natural history with regard to our now school age patient.; Our case highlights the success of multidisplinary input, sophisticated sub-specialist care, international expertise and devoted parenting in contributing to the quality of life, despite this devastating disease, in our young patient to date.</t>
  </si>
  <si>
    <t>Does opioid substitution treatment have a protective effect on the clinical manifestations of COVID-...</t>
  </si>
  <si>
    <t>The abstract title suggests that the study is a commentary on another publication, which is explicitly excluded by the review protocol as it does not ...</t>
  </si>
  <si>
    <t>The abstract is missing, but the title suggests that the study is a commentary on another article, which is explicitly excluded by the study design an...</t>
  </si>
  <si>
    <t>Comment on Br J Anaesth 2020; 125: e382â€“3</t>
  </si>
  <si>
    <t>The abstract title suggests that the study is a commentary on another publication, which is explicitly excluded by the review protocol as it does not generate empirical primary or secondary data. Additionally, the focus appears to be on opioid substitution treatment and COVID-19, which does not align with the specified health-related topics for the homeless population in the Republic of Ireland. There is no indication that the study involves individuals experiencing homelessness or that it includes data from the Republic of Ireland, both of which are critical inclusion criteria.</t>
  </si>
  <si>
    <t>The abstract is missing, but the title suggests that the study is a commentary on another article, which is explicitly excluded by the study design and publication type-related criteria. Commentaries do not generate empirical primary or secondary data, which is a requirement for inclusion. Additionally, the focus appears to be on opioid substitution treatment and COVID-19, which does not align with the specific health-related topics outlined in the intervention criteria for the homeless population in the Republic of Ireland.</t>
  </si>
  <si>
    <t>The impact of buprenorphine/naloxone treatment on HIV risk behaviors among HIV-infected, opioid-depe...</t>
  </si>
  <si>
    <t>The study focuses on HIV-infected, opioid-dependent patients and examines the impact of buprenorphine/naloxone treatment on HIV risk behaviors. While ...</t>
  </si>
  <si>
    <t>Patients who were homeless and used heroin, cocaine/amphetamines or marijuana were more likely to report needle-sharing.</t>
  </si>
  <si>
    <t>The study focuses on HIV-infected, opioid-dependent patients and the impact of buprenorphine/naloxone treatment on HIV risk behaviors. While it mentio...</t>
  </si>
  <si>
    <t>The study focuses on HIV-infected, opioid-dependent patients and examines the impact of buprenorphine/naloxone treatment on HIV risk behaviors. While it mentions homelessness as a factor associated with needle-sharing, the primary focus is not on the health status, healthcare access/utilization/quality, or health conditions of individuals experiencing homelessness in the Republic of Ireland. Additionally, there is no indication that the study includes data collected specifically in the Republic of Ireland, which is a critical inclusion criterion. The study also does not include a comparison group of the general housed population, which is necessary for inclusion. Therefore, it does not meet the population or comparison criteria for inclusion in the review.</t>
  </si>
  <si>
    <t>The study focuses on HIV-infected, opioid-dependent patients and the impact of buprenorphine/naloxone treatment on HIV risk behaviors. While it mentions homelessness as a factor associated with needle-sharing, the primary focus is not on the health status, healthcare access/utilization/quality, or social determinants of health for individuals experiencing homelessness in the Republic of Ireland. Additionally, there is no indication that the study was conducted in the Republic of Ireland or that it includes a comparison with the general housed population. Therefore, it does not meet the inclusion criteria for the systematic review.</t>
  </si>
  <si>
    <t>Demographic and socioeconomic correlates of suicide deaths and nonfatal self-injury related hospital...</t>
  </si>
  <si>
    <t>The study focuses on suicide and nonfatal self-injury (NFSI) in New York State, which does not meet the inclusion criteria requiring data from the Rep...</t>
  </si>
  <si>
    <t>This study used county data from New York State to identify community correlates of veteran and general population suicide deaths and general populati...</t>
  </si>
  <si>
    <t>The study focuses on suicide and nonfatal self-injury (NFSI) in New York State, USA, and does not involve the population of interest, which is individ...</t>
  </si>
  <si>
    <t>The study focuses on suicide and nonfatal self-injury (NFSI) in New York State, which does not meet the inclusion criteria requiring data from the Republic of Ireland. Additionally, the study does not focus on individuals experiencing homelessness, which is a key population criterion for inclusion. The abstract also lacks any mention of a comparison group involving the general housed population, which is necessary for inclusion. Furthermore, the study does not address the specific health-related topics outlined in the intervention criteria, such as overall health status, healthcare access, or social determinants of health for the homeless population.</t>
  </si>
  <si>
    <t>The study focuses on suicide and nonfatal self-injury (NFSI) in New York State, USA, and does not involve the population of interest, which is individuals experiencing homelessness in the Republic of Ireland. Additionally, the study does not provide data specific to the Republic of Ireland, nor does it include a comparison between homeless and housed populations. The study's focus on community correlates in a different geographical context and population makes it irrelevant to the research question.</t>
  </si>
  <si>
    <t>This study used county data from New York State to identify community correlates of veteran and general population suicide deaths and general population NFSI-related hospitalization.</t>
  </si>
  <si>
    <t>Nonmedical use of gabapentin and opioid agonist medications in treatment-seeking individuals with op...</t>
  </si>
  <si>
    <t>The study focuses on nonmedical use of gabapentin and opioid agonist medications among individuals with opioid use disorder (OUD) in the United States...</t>
  </si>
  <si>
    <t>Data were sourced from two nationwide opioid surveillance programs of treatment-seeking individuals with opioid use disorder (OUD) in 46 states and th...</t>
  </si>
  <si>
    <t>The study focuses on nonmedical use of gabapentin and opioid agonist medications among individuals with opioid use disorder (OUD) in the United States, specifically across 46 states and the District of Columbia. There is no mention of data being collected in the Republic of Ireland, which is a critical inclusion criterion for this review. Additionally, the study does not address the health status, healthcare access/utilization/quality, or social determinants of health for individuals experiencing homelessness, nor does it include a comparison with the general housed population. Therefore, it does not meet the population or intervention criteria for inclusion.</t>
  </si>
  <si>
    <t>The study focuses on nonmedical use of gabapentin and opioid agonist medications among individuals with opioid use disorder (OUD) in the United States, not in the Republic of Ireland. The population of interest for the review is individuals experiencing homelessness in Ireland, and the study does not mention homelessness or data collection in Ireland. Additionally, the study does not include a comparison group of the general housed population, which is a requirement for inclusion. Therefore, it does not meet the population or comparison criteria for the review.</t>
  </si>
  <si>
    <t>Data were sourced from two nationwide opioid surveillance programs of treatment-seeking individuals with opioid use disorder (OUD) in 46 states and the District of Columbia.</t>
  </si>
  <si>
    <t>The study focuses on the costs of crime associated with stimulant use in a Canadian setting, which does not align with the research question or inclus...</t>
  </si>
  <si>
    <t>Our aim was to estimate the costs of crime associated with different forms and intensities of stimulant use.; Retrospective cohort study, including in...</t>
  </si>
  <si>
    <t>The study focuses on the costs of crime associated with stimulant use in a Canadian setting, specifically Vancouver, Canada. It does not address the h...</t>
  </si>
  <si>
    <t>Retrospective cohort study, including individuals from three prospective cohorts in Vancouver, Canada; Our aim was to estimate the costs of crime asso...</t>
  </si>
  <si>
    <t>The study focuses on the costs of crime associated with stimulant use in a Canadian setting, which does not align with the research question or inclusion criteria. Specifically, the study does not focus on individuals experiencing homelessness in the Republic of Ireland, nor does it provide empirical data on health status, healthcare access/utilization/quality, or health conditions/behaviors/social determinants of health for the homeless population. Additionally, the study does not include a comparison group of the general housed population, which is a requirement for inclusion. The study's focus on crime costs related to substance use in Canada is outside the scope of the review's geographic and topic-related criteria.</t>
  </si>
  <si>
    <t>The study focuses on the costs of crime associated with stimulant use in a Canadian setting, specifically Vancouver, Canada. It does not address the health status, healthcare access/utilization/quality, or health conditions of individuals experiencing homelessness in the Republic of Ireland, which is the focus of the systematic review. Additionally, the study does not include a comparison group of the general housed population, nor does it provide empirical health indicators relevant to the review's outcomes. The study's geographic focus on Canada further excludes it based on the population criteria requiring data from the Republic of Ireland.</t>
  </si>
  <si>
    <t>Our aim was to estimate the costs of crime associated with different forms and intensities of stimulant use.; Retrospective cohort study, including individuals from three prospective cohorts in Vancouver, Canada.</t>
  </si>
  <si>
    <t>Retrospective cohort study, including individuals from three prospective cohorts in Vancouver, Canada; Our aim was to estimate the costs of crime associated with different forms and intensities of stimulant use.</t>
  </si>
  <si>
    <t>An innovative approach to increase viral hepatitis diagnoses and linkage to care using opt-out testi...</t>
  </si>
  <si>
    <t>The study focuses on an innovative approach to increase viral hepatitis diagnoses and linkage to care in a London Emergency Department, which does not...</t>
  </si>
  <si>
    <t>We describe the prevalence and risk factors for HBV and HCV infections and use of an opt-out hepatitis testing and integrated linkage to care pathway ...</t>
  </si>
  <si>
    <t>The study focuses on an innovative approach to increase viral hepatitis diagnoses and linkage to care in a London Emergency Department, which does not meet the inclusion criteria for the systematic review. Specifically, the study does not involve data collected in the Republic of Ireland, as required by the population criteria. Additionally, the study does not focus on the health status, healthcare access/utilization/quality, or health conditions of individuals experiencing homelessness in the Republic of Ireland. The study is set in London and does not provide a comparison with the general housed population, which is a necessary component of the comparison criteria. Therefore, it does not align with the research question or the specified inclusion criteria.</t>
  </si>
  <si>
    <t>The study focuses on an innovative approach to increase viral hepatitis diagnoses and linkage to care in a London Emergency Department, which does not align with the inclusion criteria that require data collection in the Republic of Ireland. Additionally, the study does not focus on the health status, healthcare access/utilization/quality, or health conditions of individuals experiencing homelessness in Ireland, nor does it provide a comparison with the general housed population. The mention of homelessness is only in the context of risk factors for HCV-Ag seropositivity, not as a primary focus of the study. Therefore, it does not meet the population or geographic criteria for inclusion.</t>
  </si>
  <si>
    <t>We describe the prevalence and risk factors for HBV and HCV infections and use of an opt-out hepatitis testing and integrated linkage to care pathway in a London Emergency Department (ED).</t>
  </si>
  <si>
    <t>We describe the prevalence and risk factors for HBV and HCV infections and use of an opt-out hepatitis testing and integrated linkage to care pathway in a London Emergency Department (ED).; Risk factors for infection were being male (HBsAg: aOR 4.1, 95% CI 1.5-11.3), of non-White British ethnicity (HBsAg: aOR&gt;11) or being homeless (HCV-Ag: aOR 18.9, 95% CI 6.9-51.4).</t>
  </si>
  <si>
    <t>The abstract focuses on the toxicovigilance of synthetic cannabinoids within the EU, with a specific emphasis on the role of the EU Early Warning Syst...</t>
  </si>
  <si>
    <t>Their use by vulnerable groups such as the homeless and prisoners is increasing.</t>
  </si>
  <si>
    <t>The abstract focuses on the toxicovigilance of synthetic cannabinoids within the EU, with a specific emphasis on the monitoring and identification of ...</t>
  </si>
  <si>
    <t>The abstract focuses on the toxicovigilance of synthetic cannabinoids within the EU, with a specific emphasis on the role of the EU Early Warning System. It does not provide empirical data on health status, healthcare access, utilization, or quality specifically for individuals experiencing homelessness in the Republic of Ireland. Although it mentions the use of synthetic cannabinoids by vulnerable groups such as the homeless, it lacks specific data or outcomes related to the health of homeless individuals in Ireland. Furthermore, there is no mention of a comparison with the general housed population, which is a requirement for inclusion. The study appears to be more of a commentary or overview of the EU Early Warning System rather than an empirical study generating primary or secondary data on health topics relevant to the review's criteria.</t>
  </si>
  <si>
    <t>The abstract focuses on the toxicovigilance of synthetic cannabinoids within the EU, with a specific emphasis on the monitoring and identification of these substances by the EU Early Warning System. While it mentions the use of synthetic cannabinoids by vulnerable groups such as the homeless, the study does not provide empirical data on health status, healthcare access, or specific health conditions of homeless individuals in the Republic of Ireland. Additionally, there is no indication of a comparison with the general housed population, which is a requirement for inclusion. The study appears to be more of a commentary or overview of the issue rather than an empirical study generating primary or secondary data on health topics relevant to the homeless population in Ireland.</t>
  </si>
  <si>
    <t>Mental health services for homeless: patient profile and factors associated with suicide and homicid...</t>
  </si>
  <si>
    <t>The abstract provides some relevant information but lacks explicit details required for a confident inclusion decision. The study involves a homeless ...</t>
  </si>
  <si>
    <t>This study aimed to establish a profile of users of the mental health service for homeless in Cork, comparing this group with those attending a Genera...</t>
  </si>
  <si>
    <t>The study focuses on a homeless population in Cork, Republic of Ireland, which aligns with the inclusion criteria of focusing on individuals experienc...</t>
  </si>
  <si>
    <t>The study meets the primary PICO criteria for population (homeless individuals in Cork, Republic of Ireland), intervention/exposure (empirical data on...</t>
  </si>
  <si>
    <t>The abstract provides some relevant information but lacks explicit details required for a confident inclusion decision. The study involves a homeless population in Cork, Ireland, which aligns with the geographic and population criteria. It compares mental health conditions between homeless individuals and a general adult service group, which suggests a potential comparison with a housed population. However, the abstract does not explicitly state that the general adult service group represents the general housed population, nor does it specify the method of comparison used (e.g., relative risk, absolute difference). Additionally, while it mentions mental health conditions and associated factors, it does not clearly indicate if empirical indicators of health status or healthcare access/utilization/quality are measured. More information on the comparison group and the specific outcomes measured is needed to make a confident decision.</t>
  </si>
  <si>
    <t>The study focuses on a homeless population in Cork, Republic of Ireland, which aligns with the inclusion criteria of focusing on individuals experiencing homelessness in Ireland. It provides empirical data on mental health conditions, a specific health condition of interest, and compares these with a general adult service, which serves as a comparison group. The abstract mentions specific health conditions such as schizophrenia, personality disorder, and substance dependence, and provides comparative prevalence rates, fulfilling the requirement for empirical indicators of health status and a method for comparison between the homeless and housed populations.</t>
  </si>
  <si>
    <t>The study meets the primary PICO criteria for population (homeless individuals in Cork, Republic of Ireland), intervention/exposure (empirical data on specific health conditions like mental disorders and substance dependence), and outcome (empirical indicators of health status, such as prevalence rates). The publication year of 2012 also meets the inclusion criteria. 
A key point of consideration was the nature of the comparison group, described as 'those attending a General Adult Service'. The conservative reviewer correctly noted that the abstract does not explicitly confirm this group represents the 'general housed population'. However, this group is presumably housed and serves as a comparator to the homeless service users, with clear comparative data provided (e.g., prevalence of schizophrenia 50% vs. 34%). For abstract screening, the presence of such a comparison group with empirical data is sufficient to move to full-text review, where its precise alignment with the 'general housed population' criterion can be more thoroughly assessed, as suggested by the 'Full-Text Screening Specific Exclusions' in the protocol. The study provides valuable comparative data on health conditions, aligning with the research question. Therefore, an 'include' decision is appropriate.</t>
  </si>
  <si>
    <t>This study aimed to establish a profile of users of the mental health service for homeless in Cork, comparing this group with those attending a General Adult Service.; The homeless group were significantly more likely to be male (89% v. 46%o), unemployed (96% v. 68%), unmarried (98% v. 75%) and under 65 (94% v. 83%).; Diagnostically, there was a significantly higher prevalence of schizophrenia (50% v. 34%); personality disorder (37% v. 11%) and substance dependence (74% v. 19%) in the homeless service users.</t>
  </si>
  <si>
    <t>Dietary intake, nutritional status and mental wellbeing in street homeless and hostel residents in R...</t>
  </si>
  <si>
    <t>The study focuses on the dietary intake, nutritional status, and mental wellbeing of homeless individuals in Reading, UK, which does not meet the incl...</t>
  </si>
  <si>
    <t>The aim of this study was to compare the dietary intake, nutritional status and wellbeing of street homeless and hostel residents in Reading (UK).</t>
  </si>
  <si>
    <t>The study focuses on the dietary intake, nutritional status, and mental wellbeing of homeless individuals in Reading, UK, which does not meet the inclusion criteria requiring data collection in the Republic of Ireland. The abstract does not mention any data specific to Ireland, nor does it include a comparison with the general housed population, which is necessary for inclusion. Additionally, the study does not provide a method for comparing health indicators between the homeless and a control group, as required by the protocol.</t>
  </si>
  <si>
    <t>The study focuses on the dietary intake, nutritional status, and mental wellbeing of homeless individuals in Reading, UK, which does not meet the inclusion criteria requiring data collection in the Republic of Ireland. Additionally, the study does not include a comparison group of the general housed population, which is necessary for inclusion according to the comparison criteria. The study also does not provide empirical indicators of health care access, quality, or utilisation, which are required outcomes for inclusion.</t>
  </si>
  <si>
    <t>The impact of perceived stigma on psychiatric care and outcomes for correctional mental health patie...</t>
  </si>
  <si>
    <t>The study focuses on psychiatric care and outcomes for correctional mental health patients, not individuals experiencing homelessness. The population ...</t>
  </si>
  <si>
    <t>Participants (N = 103)with serious psychiatric disorders (SPD; global assessment of functioning scores below 50)were recruited within 60 days of sched...</t>
  </si>
  <si>
    <t>The study focuses on psychiatric care and outcomes for correctional mental health patients, not individuals experiencing homelessness. There is no men...</t>
  </si>
  <si>
    <t>The purpose of this study was to examine factors related to the delivery and effectiveness of psychiatric care prior to and following prison release.;...</t>
  </si>
  <si>
    <t>The study focuses on psychiatric care and outcomes for correctional mental health patients, not individuals experiencing homelessness. The population studied consists of individuals with serious psychiatric disorders who are incarcerated, which does not align with the inclusion criteria focusing on the homeless population in the Republic of Ireland. Additionally, there is no mention of data being collected in the Republic of Ireland, nor is there any indication of a comparison with the general housed population. Therefore, the study does not meet the population or geographic criteria for inclusion.</t>
  </si>
  <si>
    <t>The study focuses on psychiatric care and outcomes for correctional mental health patients, not individuals experiencing homelessness. There is no mention of data collection in the Republic of Ireland, nor does the study address the health status, healthcare access/utilization/quality, or health conditions of the homeless population. Additionally, the study does not include a comparison group of the general housed population, which is a requirement for inclusion. The focus on perceived stigma and psychiatric care in a correctional setting is outside the scope of the review's PICO criteria.</t>
  </si>
  <si>
    <t>Participants (N = 103)with serious psychiatric disorders (SPD; global assessment of functioning scores below 50)were recruited within 60 days of scheduled release from prison</t>
  </si>
  <si>
    <t>The purpose of this study was to examine factors related to the delivery and effectiveness of psychiatric care prior to and following prison release.; Participants (N = 103) with serious psychiatric disorders (SPD; global assessment of functioning scores below 50) were recruited within 60 days of scheduled release from prison.</t>
  </si>
  <si>
    <t>The study focuses on the accuracy of blood form completion in a hospital setting, which does not align with the review's focus on health status, healt...</t>
  </si>
  <si>
    <t>In Temple Street Children's University Hospital, we care for more than 150,000 children per year, leading to the Phlebotomy Department receiving numer...</t>
  </si>
  <si>
    <t>The study focuses on the accuracy of blood form completion in a hospital setting, specifically at Temple Street Children's University Hospital. It doe...</t>
  </si>
  <si>
    <t>The study focuses on the accuracy of blood form completion in a hospital setting, which does not align with the review's focus on health status, healthcare access/utilization/quality, or health conditions/behaviors of individuals experiencing homelessness in the Republic of Ireland. The study is conducted in a hospital setting and does not involve the homeless population or compare them to the general housed population. Additionally, it does not generate empirical data on health-related topics relevant to the homeless population as specified in the inclusion criteria.</t>
  </si>
  <si>
    <t>The study focuses on the accuracy of blood form completion in a hospital setting, specifically at Temple Street Children's University Hospital. It does not address the health status, healthcare access/utilization/quality, or health conditions of individuals experiencing homelessness in the Republic of Ireland. The study is an audit of administrative processes related to blood form completion and does not generate empirical data on health-related topics for the homeless population. Additionally, there is no mention of a comparison group comprising the general housed population, which is a requirement for inclusion. Therefore, it does not meet the population, intervention, or comparison criteria for inclusion in the systematic review.</t>
  </si>
  <si>
    <t>In Temple Street Children's University Hospital, we care for more than 150,000 children per year, leading to the Phlebotomy Department receiving numerous blood forms each day.; Purpose: To raise awareness among medical staff regarding the importance of accuracy in filling out blood form requests.; Methods: This is a 4-week prospective study during which data are collected on a daily basis to evaluate the current performance of accuracy.</t>
  </si>
  <si>
    <t>The health of homeless people in high-income countries: Descriptive epidemiology, health consequence...</t>
  </si>
  <si>
    <t>The abstract does not explicitly mention data collection in the Republic of Ireland, which is a critical inclusion criterion for this review. It provi...</t>
  </si>
  <si>
    <t>The abstract does not specify that the study includes data collected in the Republic of Ireland, which is a critical inclusion criterion for this revi...</t>
  </si>
  <si>
    <t>In the European Union, more than 400 000 individuals are homeless on any one night and more than 600 000 are homeless in the USA.; We discuss several ...</t>
  </si>
  <si>
    <t>The decision to exclude this article is based on its failure to meet several critical inclusion criteria outlined in the systematic review protocol, a...</t>
  </si>
  <si>
    <t>The abstract does not explicitly mention data collection in the Republic of Ireland, which is a critical inclusion criterion for this review. It provides a general overview of homelessness in high-income countries, including the European Union and the USA, but lacks specific mention of empirical data or outcomes specific to the Republic of Ireland. Additionally, the abstract does not indicate the presence of a comparison group comprising the general housed population, nor does it specify empirical indicators of health status, access, or quality. The focus seems to be more on descriptive epidemiology and policy recommendations rather than empirical data generation, which is required by the inclusion criteria.</t>
  </si>
  <si>
    <t>The abstract does not specify that the study includes data collected in the Republic of Ireland, which is a critical inclusion criterion for this review. It discusses homelessness in the European Union and the USA broadly, without indicating specific outcomes for Ireland. Additionally, the abstract does not mention a comparison group comprising the general housed population, which is necessary for inclusion. The focus appears to be on descriptive epidemiology and policy recommendations rather than empirical data generation specific to Ireland.</t>
  </si>
  <si>
    <t>The decision to exclude this article is based on its failure to meet several critical inclusion criteria outlined in the systematic review protocol, as correctly identified by both reviewers. 
1. Geographic Focus: The protocol mandates that studies must include data collected in the Republic of Ireland or report specific outcomes for the Republic of Ireland if using international/European datasets. The abstract discusses homelessness in the European Union and the USA broadly and, while 'Ireland' is listed as a keyword, the abstract provides no indication of specific data collection or outcomes for the Republic of Ireland. The title itself, "The health of homeless people in high-income countries...", suggests a general overview rather than a specific focus on Ireland.
2. Study Type and Empirical Data: The protocol requires studies that generate empirical data. The abstract's focus on "Descriptive epidemiology, health consequences, and clinical and policy recommendations" and the statement "We discuss several recommendations..." suggest this article is likely a review, commentary, or policy paper, rather than a primary empirical study presenting new data relevant to the research question for Ireland. 
3. Comparison Group: The protocol expresses interest in studies including a comparison group of the general, housed population. The abstract does not mention any such comparison group.
Both reviewers correctly identified these deficiencies. The lack of specific data for the Republic of Ireland is a primary reason for exclusion.</t>
  </si>
  <si>
    <t>In the European Union, more than 400 000 individuals are homeless on any one night and more than 600 000 are homeless in the USA.; We discuss several recommendations to improve the surveillance of morbidity and mortality in homeless people.</t>
  </si>
  <si>
    <t>Police Involvement in Involuntary Psychiatry Admission: A Report From the Dublin Involuntary Admissi...</t>
  </si>
  <si>
    <t>The study focuses on involuntary psychiatric admissions in Ireland, comparing those with and without police involvement. While it mentions features su...</t>
  </si>
  <si>
    <t>Features such as homelessness, social exclusion, or criminogenic factors might underlie police involvement.</t>
  </si>
  <si>
    <t>The study focuses on involuntary psychiatric admissions and police involvement, with no explicit mention of homelessness as a primary focus. While the...</t>
  </si>
  <si>
    <t>The study focuses on involuntary psychiatric admissions in Ireland, comparing those with and without police involvement. While it mentions features such as homelessness, the study does not explicitly focus on the health status, healthcare access/utilization/quality, or health conditions of individuals experiencing homelessness, which is the primary population of interest for this review. Additionally, there is no mention of a comparison group comprising the general housed population, which is a requirement for inclusion. The study's focus on police involvement in psychiatric admissions does not align with the specified health-related topics for the homeless population.</t>
  </si>
  <si>
    <t>The study focuses on involuntary psychiatric admissions and police involvement, with no explicit mention of homelessness as a primary focus. While the conclusion suggests that homelessness might underlie police involvement, the study does not appear to generate empirical data specifically on the health status, healthcare access, or social determinants of health for individuals experiencing homelessness in the Republic of Ireland. Additionally, there is no indication of a comparison group comprising the general housed population, which is a requirement for inclusion. Therefore, it does not meet the inclusion criteria for the systematic review.</t>
  </si>
  <si>
    <t>Exposure to Traumatic Events and Development of Psychotic Symptoms in a Prison Population: A Network...</t>
  </si>
  <si>
    <t>The study focuses on a prison population in England and Wales, which does not meet the inclusion criteria of focusing on individuals experiencing home...</t>
  </si>
  <si>
    <t>The total sample from the Survey of Psychiatric Morbidity Among Prisoners in England and Wales (N = 3039; 75.4% male) was used.</t>
  </si>
  <si>
    <t>The study focuses on a prison population in England and Wales, not individuals experiencing homelessness in the Republic of Ireland, which does not me...</t>
  </si>
  <si>
    <t>The total sample from the Survey of Psychiatric Morbidity Among Prisoners in England and Wales (N = 3039; 75.4% male) was used.; Finally, the traumati...</t>
  </si>
  <si>
    <t>The study focuses on a prison population in England and Wales, which does not meet the inclusion criteria of focusing on individuals experiencing homelessness in the Republic of Ireland. Additionally, the study does not generate empirical data on health-related topics specific to the homeless population, nor does it include a comparison group of the general housed population. The focus on traumatic events and psychotic symptoms in prisoners is outside the scope of the review, which is concerned with health status, healthcare access/utilization/quality, and social determinants of health for the homeless in Ireland.</t>
  </si>
  <si>
    <t>The study focuses on a prison population in England and Wales, not individuals experiencing homelessness in the Republic of Ireland, which does not meet the population inclusion criteria. Additionally, the study does not appear to generate empirical data on health-related topics specific to the homeless population in Ireland, nor does it include a comparison group of the general housed population. The focus is on the association between traumatic events and psychotic symptoms, which does not align with the specified health-related topics for the homeless population in Ireland.</t>
  </si>
  <si>
    <t>The total sample from the Survey of Psychiatric Morbidity Among Prisoners in England and Wales (N = 3039; 75.4% male) was used.; Finally, the traumatic events, suffered from violence at work, separation/divorce and been homeless showed direct associations with specific psychotic symptoms.</t>
  </si>
  <si>
    <t>Randomized Trial of Screening and Brief Intervention to Reduce Injury and Substance Abuse in an urba...</t>
  </si>
  <si>
    <t>The study focuses on a population of trauma patients with a history of drug use, not specifically on individuals experiencing homelessness in the Repu...</t>
  </si>
  <si>
    <t>Three-group, single blind, randomized controlled trial in a Level 1 Trauma Center enrolled 395 admitted patients with drug positive toxicology screen ...</t>
  </si>
  <si>
    <t>The study focuses on a population of injured patients with drug use, not specifically on individuals experiencing homelessness in the Republic of Irel...</t>
  </si>
  <si>
    <t>Three-group, single blind, randomized controlled trial in a Level 1Trauma Center enrolled 395 admitted patients with drug positive toxicology screen o...</t>
  </si>
  <si>
    <t>The study focuses on a population of trauma patients with a history of drug use, not specifically on individuals experiencing homelessness in the Republic of Ireland. The abstract does not mention any data collection in Ireland or a comparison with the general housed population. Additionally, the study's primary focus is on the effectiveness of interventions for reducing drug use, which does not align with the review's focus on health status, healthcare access/utilization/quality, or social determinants of health for the homeless population. Therefore, it does not meet the population or intervention criteria for inclusion.</t>
  </si>
  <si>
    <t>The study focuses on a population of injured patients with drug use, not specifically on individuals experiencing homelessness in the Republic of Ireland. The abstract does not mention any data collection in Ireland or a comparison with the general housed population. Additionally, the study's primary focus is on the effectiveness of interventions for reducing drug use, which does not align with the review's focus on health status, healthcare access/utilization/quality, or social determinants of health for the homeless population. Therefore, it does not meet the inclusion criteria for population or intervention topics.</t>
  </si>
  <si>
    <t>Three-group, single blind, randomized controlled trial in a Level 1 Trauma Center enrolled 395 admitted patients with drug positive toxicology screen or verbal report of drug use in the previous 30 days.; The study does not support use of these enhanced motivational interventions over brief advice for trauma patients with a positive screen for drug use.</t>
  </si>
  <si>
    <t>Three-group, single blind, randomized controlled trial in a Level 1Trauma Center enrolled 395 admitted patients with drug positive toxicology screen or verbal report of drug use in the previous 30 days.; The study does not support use of these enhanced motivational interventions over brief advice for trauma patients with a positive screen for drug use.</t>
  </si>
  <si>
    <t>Smoking status and quit behaviors among health center patients with substance use disorders: A natio...</t>
  </si>
  <si>
    <t>The study focuses on individuals with substance use disorders in the United States, not on individuals experiencing homelessness in the Republic of Ir...</t>
  </si>
  <si>
    <t>We analyzed data from 5592 adult (â‰¥18 years old) respondents to the 2014 Health Center Patient Survey, a nationally representative cross-sectional s...</t>
  </si>
  <si>
    <t>The study focuses on smoking status and quit behaviors among individuals with substance use disorders, using data from a U.S. national survey. It does...</t>
  </si>
  <si>
    <t>The study focuses on individuals with substance use disorders in the United States, not on individuals experiencing homelessness in the Republic of Ireland. The population does not match the inclusion criteria, which specifically require data on the homeless population in Ireland. Additionally, the study does not provide a comparison with the general housed population, which is a necessary component for inclusion. The abstract also lacks any mention of empirical health indicators related to the homeless population in Ireland, further justifying exclusion.</t>
  </si>
  <si>
    <t>The study focuses on smoking status and quit behaviors among individuals with substance use disorders, using data from a U.S. national survey. It does not mention homelessness or data specific to the Republic of Ireland, which are critical inclusion criteria for the review. Additionally, the study does not include a comparison group of the general housed population, which is necessary for inclusion. The focus on a U.S. population and the absence of relevant geographical and population context make it ineligible for this review.</t>
  </si>
  <si>
    <t>We analyzed data from 5592 adult (â‰¥18 years old) respondents to the 2014 Health Center Patient Survey, a nationally representative cross-sectional survey of individuals who receive care at U.S. Federally Qualified Health Centers.</t>
  </si>
  <si>
    <t>Receipt of pharmacotherapy for opioid use disorder by justice-involved US Veterans Health Administra...</t>
  </si>
  <si>
    <t>The study focuses on US veterans with opioid use disorder and their receipt of pharmacotherapy, specifically comparing those with and without justice ...</t>
  </si>
  <si>
    <t>The current study examines receipt of pharmacotherapy for opioid use disorder among veterans with a history of justice involvement at U.S. Veterans He...</t>
  </si>
  <si>
    <t>The study focuses on US veterans with opioid use disorder and their receipt of pharmacotherapy, specifically comparing those with and without justice involvement. It does not address the health status, healthcare access, or social determinants of health for individuals experiencing homelessness in the Republic of Ireland, which is the focus of the review. Additionally, the study population is not relevant as it involves US veterans rather than individuals experiencing homelessness in Ireland. Furthermore, the study does not include a comparison group of the general housed population, which is a requirement for inclusion.</t>
  </si>
  <si>
    <t>The study focuses on US veterans with opioid use disorder and their receipt of pharmacotherapy, specifically comparing those with and without justice involvement. It does not involve individuals experiencing homelessness in the Republic of Ireland, nor does it provide data specific to this population or setting. Additionally, the study is based on US Veterans Health Administration data, which is outside the geographical scope of the review. Therefore, it does not meet the population or geographical criteria for inclusion.</t>
  </si>
  <si>
    <t>The current study examines receipt of pharmacotherapy for opioid use disorder among veterans with a history of justice involvement at U.S. Veterans Health Administration (VHA) facilities compared to veterans with no justice involvement.</t>
  </si>
  <si>
    <t>Preventing and ending homelessness for adults with mental health disabilities in Ireland: Realities ...</t>
  </si>
  <si>
    <t>The abstract does not explicitly mention empirical data collection or analysis related to health status, healthcare access, utilization, or quality fo...</t>
  </si>
  <si>
    <t>This chapter presents descriptive data on both people that are homeless and those that are at risk of homelessness.; An examination of the emerging po...</t>
  </si>
  <si>
    <t>The abstract focuses on policy convergence between mental health and homelessness strategies in Ireland, with an emphasis on housing-led approaches an...</t>
  </si>
  <si>
    <t>The abstract does not explicitly mention empirical data collection or analysis related to health status, healthcare access, utilization, or quality for individuals experiencing homelessness in Ireland. It primarily discusses policy convergence and challenges in housing for those with mental health disabilities, which does not align with the review's focus on empirical health-related outcomes. Additionally, the abstract suggests a descriptive approach rather than empirical data generation, which is a requirement for inclusion.</t>
  </si>
  <si>
    <t>The abstract focuses on policy convergence between mental health and homelessness strategies in Ireland, with an emphasis on housing-led approaches and policy aspirations. It does not mention empirical data collection or analysis related to health status, healthcare access, or specific health conditions of the homeless population. The abstract also lacks any indication of a comparison group involving the general housed population, which is a requirement for inclusion. Additionally, the abstract suggests a descriptive and policy-focused approach rather than empirical research, which does not align with the inclusion criteria for generating empirical data on health-related topics.</t>
  </si>
  <si>
    <t>This chapter presents descriptive data on both people that are homeless and those that are at risk of homelessness.; An examination of the emerging policy focus on homelessness is followed by a listing of the challenges of realising the policy aspirations.</t>
  </si>
  <si>
    <t>This chapter presents descriptive data on both people that are homeless and those that are at risk of homelessness.; An examination of the emerging policy focus on homelessness is followed by a listing of the challenges of realising the policy aspirations of secure, suitable and affordable housing for all persons with mental health disabilities who are homeless or at risk of homelessness.</t>
  </si>
  <si>
    <t>A literature review of the psychological status of asylum-seeking children: implications for nursing...</t>
  </si>
  <si>
    <t>The study focuses on the psychological status of asylum-seeking children, which does not align with the population criteria of individuals experiencin...</t>
  </si>
  <si>
    <t>The authors set out to identify the psychological status of asylum-seeking children and highlight their needs.; Data show that asylum-seeking children...</t>
  </si>
  <si>
    <t>The study focuses on the psychological status of asylum-seeking children, which does not align with the population criteria of individuals experiencing homelessness in the Republic of Ireland. Additionally, the study does not mention data collection in the Republic of Ireland, nor does it include a comparison group of the general housed population. The abstract also lacks any mention of empirical data generation on health-related topics specific to the homeless population, as required by the intervention criteria.</t>
  </si>
  <si>
    <t>The study focuses on the psychological status of asylum-seeking children, which does not align with the population criteria of individuals experiencing homelessness in the Republic of Ireland. Additionally, the study does not mention data collection in the Republic of Ireland, nor does it include a comparison with the general housed population. The focus on asylum-seeking children and their psychological needs is outside the scope of the review, which targets health status and healthcare access/utilization for the homeless population in Ireland.</t>
  </si>
  <si>
    <t>The authors set out to identify the psychological status of asylum-seeking children and highlight their needs.; Data show that asylum-seeking children appear to experience many mental health difficulties, including post-traumatic stress disorder, depression, self-harm, sleep disturbance and behavioural difficulties.</t>
  </si>
  <si>
    <t>The study focuses on the economic burden of opioid use disorder and fatal opioid overdose in the United States, which does not align with the inclusio...</t>
  </si>
  <si>
    <t>The United States (U.S.) is experiencing an ongoing opioid crisis.; We estimate the societal costs for opioid use disorder and fatal overdose from all...</t>
  </si>
  <si>
    <t>The United States (U.S.) is experiencing an ongoing opioid crisis.; we estimate the societal costs for opioid use disorder and fatal overdose from all...</t>
  </si>
  <si>
    <t>The study focuses on the economic burden of opioid use disorder and fatal opioid overdose in the United States, which does not align with the inclusion criteria focusing on the health status, healthcare access/utilization/quality, and health conditions of individuals experiencing homelessness in the Republic of Ireland. The study does not involve the homeless population or data from the Republic of Ireland, nor does it provide empirical health indicators or comparisons between homeless and housed populations. Additionally, the study is centered on economic analysis rather than empirical health data, which is outside the scope of the review.</t>
  </si>
  <si>
    <t>The study focuses on the economic burden of opioid use disorder and fatal opioid overdose in the United States, which does not align with the inclusion criteria focusing on the health status, healthcare access/utilization/quality, and health conditions of individuals experiencing homelessness in the Republic of Ireland. The study does not involve the homeless population or data from the Republic of Ireland, nor does it provide a comparison with the general housed population. Additionally, the study is centered on economic analysis rather than empirical health indicators, which is outside the scope of the review.</t>
  </si>
  <si>
    <t>The United States (U.S.) is experiencing an ongoing opioid crisis.; We estimate the societal costs for opioid use disorder and fatal overdose from all opioids in 2017.; Costs were estimated for health care, criminal justice and lost productivity.</t>
  </si>
  <si>
    <t>The United States (U.S.) is experiencing an ongoing opioid crisis.; we estimate the societal costs for opioid use disorder and fatal overdose from all opioids in 2017.; Costs were estimated for health care, criminal justice and lost productivity.</t>
  </si>
  <si>
    <t>â€˜Their families or the disability services will take care of themâ€™: The invisible homeless and h...</t>
  </si>
  <si>
    <t>The study focuses on the housing options and policy issues faced by intellectually disabled adults in Ireland, rather than on the health status, healt...</t>
  </si>
  <si>
    <t>This paper critically investigates the range of housing options available to intellectually disabled adults living in Ireland; The relevant issues are...</t>
  </si>
  <si>
    <t>The study focuses on the housing options and policy issues faced by intellectually disabled adults in Ireland, rather than on the health status, healthcare access, or health conditions of individuals experiencing homelessness. The abstract does not mention any empirical data collection related to health outcomes or healthcare access/utilization for the homeless population, nor does it include a comparison with the general housed population. Additionally, the study appears to be more of a policy critique rather than an empirical study generating primary or secondary data on health topics, which is outside the scope of the inclusion criteria.</t>
  </si>
  <si>
    <t>The study focuses on the housing options and policy issues faced by intellectually disabled adults in Ireland, rather than on the health status, healthcare access/utilization/quality, or health conditions of individuals experiencing homelessness. The abstract does not mention empirical data collection on health-related topics for the homeless population, nor does it include a comparison with the general housed population. Additionally, the study appears to be more of a policy critique rather than an empirical study generating primary or secondary data on health topics, which is outside the scope of the inclusion criteria.</t>
  </si>
  <si>
    <t>This paper critically investigates the range of housing options available to intellectually disabled adults living in Ireland; The relevant issues are given voice by a mother of an adult with Down syndrome</t>
  </si>
  <si>
    <t>The abstract describes a series of meetings and seminars aimed at improving interagency communication and integrated care pathways, particularly focus...</t>
  </si>
  <si>
    <t>A structured series of meetings and seminars on topics of shared interests was carried out between acute hospitals and social workers in primary and s...</t>
  </si>
  <si>
    <t>The abstract describes a study focused on improving interagency communication and integration of care services, particularly through meetings and semi...</t>
  </si>
  <si>
    <t>The abstract describes a series of meetings and seminars aimed at improving interagency communication and integrated care pathways, particularly focusing on social workers and healthcare services. However, it does not mention any empirical data collection or analysis related to the health status, healthcare access, or specific health conditions of individuals experiencing homelessness in the Republic of Ireland. The focus is on process improvement and interagency collaboration rather than generating empirical health data. Additionally, there is no indication of a comparison group or empirical health indicators, which are required by the inclusion criteria.</t>
  </si>
  <si>
    <t>The abstract describes a study focused on improving interagency communication and integration of care services, particularly through meetings and seminars. It does not mention empirical data collection on health status, healthcare access, or specific health conditions of homeless individuals in the Republic of Ireland. The study appears to be more about process improvement and interagency collaboration rather than generating empirical health data. Additionally, there is no indication of a comparison group involving the general housed population, which is a requirement for inclusion. Therefore, it does not meet the inclusion criteria for the systematic review.</t>
  </si>
  <si>
    <t>A structured series of meetings and seminars on topics of shared interests was carried out between acute hospitals and social workers in primary and secondary health services.; We conducted a survey of participants highlighting the benefits of getting to know each other personally and developing closer links between services to develop integrated care pathways for service users.</t>
  </si>
  <si>
    <t>Associations between housing stability and injecting frequency fluctuations: findings from a cohort ...</t>
  </si>
  <si>
    <t>The study focuses on a cohort of people who inject drugs in Montreal, Canada, which does not meet the inclusion criteria requiring data collection in ...</t>
  </si>
  <si>
    <t>The objectives were to identify short-term trajectories of housing stability and injecting frequency among people who inject drugs (PWID) and examine ...</t>
  </si>
  <si>
    <t>The objectives were to identify short-term trajectories of housing stability and injecting frequency among people who inject drugs (PWID); 386 partici...</t>
  </si>
  <si>
    <t>The study focuses on a cohort of people who inject drugs in Montreal, Canada, which does not meet the inclusion criteria requiring data collection in the Republic of Ireland. Additionally, the study does not address the health status, healthcare access/utilization/quality, or social determinants of health for individuals experiencing homelessness in Ireland. The focus is on housing stability and injecting frequency, which are not directly aligned with the specified health-related topics for the homeless population in Ireland. Furthermore, there is no mention of a comparison group comprising the general housed population, which is a requirement for inclusion.</t>
  </si>
  <si>
    <t>The study focuses on a cohort of people who inject drugs in Montreal, Canada, which does not meet the inclusion criteria requiring data collection in the Republic of Ireland. Additionally, the study does not include a comparison group of the general housed population, which is necessary for inclusion. The focus is on housing stability and injecting frequency, not directly on the health status, healthcare access/utilization/quality, or social determinants of health for individuals experiencing homelessness in Ireland.</t>
  </si>
  <si>
    <t>The objectives were to identify short-term trajectories of housing stability and injecting frequency among people who inject drugs (PWID) and examine how patterns of injecting frequency relate to those of housing stability.; Participants reported, for each of the past three months, the accommodation they lived in the longest (stable/unstable) and the number of injecting days (0â€“30).</t>
  </si>
  <si>
    <t>The objectives were to identify short-term trajectories of housing stability and injecting frequency among people who inject drugs (PWID); 386 participants were included (mean age 40.0, 82 % male).; PWID with improving housing were less likely to increase injecting (8 %) compared to those with sustained (17 %) or declining housing (17 %).</t>
  </si>
  <si>
    <t>The abstract provided is incomplete, making it difficult to determine if the study meets the inclusion criteria. Specifically, there is no information...</t>
  </si>
  <si>
    <t>The abstract provided is incomplete, making it difficult to determine if the study meets the inclusion criteria. The title suggests a focus on homeles...</t>
  </si>
  <si>
    <t>The decision is 'uncertain' because the provided abstract is incomplete, as indicated by '[...]'. This prevents verification of critical inclusion cri...</t>
  </si>
  <si>
    <t>The abstract provided is incomplete, making it difficult to determine if the study meets the inclusion criteria. Specifically, there is no information on whether the study includes data collected in the Republic of Ireland, which is a critical inclusion criterion. Additionally, it is unclear if the study generates empirical data on health-related topics for the homeless population or if it includes a comparison with the general housed population. Without these details, it is not possible to confidently include or exclude the study.</t>
  </si>
  <si>
    <t>The abstract provided is incomplete, making it difficult to determine if the study meets the inclusion criteria. The title suggests a focus on homelessness and health, which aligns with the review's interest in health status and healthcare access/utilization for the homeless population. However, without further details, it is unclear if the study includes data specific to the Republic of Ireland, if it generates empirical data, or if it includes a comparison with the general housed population. Additional information from the full abstract or full text would be needed to assess these aspects.</t>
  </si>
  <si>
    <t>The decision is 'uncertain' because the provided abstract is incomplete, as indicated by '[...]'. This prevents verification of critical inclusion criteria. Specifically, it's impossible to determine if the study includes data collected in the Republic of Ireland, which is a mandatory population criterion. Additionally, the nature of the data (i.e., whether it is empirical data on health-related topics for the homeless population) cannot be confirmed from the snippet. While the title and keywords suggest thematic relevance, the lack of information regarding the geographical focus and data type makes a definitive 'include' or 'exclude' decision impossible at this stage. Both reviewers correctly identified this limitation.</t>
  </si>
  <si>
    <t>Learning from Nightingale's engagement with complex systems: 21st-century public health issues of ho...</t>
  </si>
  <si>
    <t>The article is excluded despite the missing abstract, which led both reviewers to be uncertain. The decision to exclude is based on an analysis of the...</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</si>
  <si>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assess the study design or the specific outcomes measured. To make a confident decision, the abstract or more detailed information about the study's methodology and focus would be needed.</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</si>
  <si>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 information from the abstract is needed to make a confident decision.</t>
  </si>
  <si>
    <t>The article is excluded despite the missing abstract, which led both reviewers to be uncertain. The decision to exclude is based on an analysis of the title and keywords. The title, "Learning from Nightingale's engagement with complex systems: 21st-century public health issues of homelessness and achieving Sustainable Development Goals," and keywords such as "History," "19th Century," and "Homeless Persons/*history" strongly indicate that this is a historical or conceptual paper. The systematic review protocol requires studies to provide empirical data on individuals experiencing homelessness specifically in the Republic of Ireland and to focus on current health status or related factors. The available metadata does not suggest a focus on the Republic of Ireland, nor does it imply the generation of contemporary empirical data relevant to the research question. Instead, it points to a historical analysis related to Florence Nightingale (19th century), making it highly unlikely to meet the PICO criteria for population (Republic of Ireland) and intervention/study type (empirical data on current health issues).</t>
  </si>
  <si>
    <t>The study focuses on pregnant women with substance use disorders (SUD) and their motivators and barriers to treatment. It does not specifically addres...</t>
  </si>
  <si>
    <t>The study population included 20 women in treatment at a comprehensive care facility for pregnant and parenting women at Johns Hopkins.</t>
  </si>
  <si>
    <t>The study population included 20 women in treatment at a comprehensive care facility for pregnant and parenting women at Johns Hopkins.; wanting to es...</t>
  </si>
  <si>
    <t>The study focuses on pregnant women with substance use disorders (SUD) and their motivators and barriers to treatment. It does not specifically address individuals experiencing homelessness in the Republic of Ireland, which is a key inclusion criterion for the review. Additionally, the study is conducted at a comprehensive care facility at Johns Hopkins, indicating a U.S. setting, not the Republic of Ireland. Furthermore, the study does not include a comparison group of the general housed population, which is required for inclusion. The study design is qualitative, focusing on interviews, which does not align with the requirement for empirical data on health status, healthcare access, or social determinants of health for the homeless population in Ireland.</t>
  </si>
  <si>
    <t>The study focuses on pregnant women with substance use disorders (SUD) and their motivators and barriers to treatment. It does not specifically address individuals experiencing homelessness in the Republic of Ireland, which is a key inclusion criterion for the review. Additionally, the study is conducted at a comprehensive care facility at Johns Hopkins, indicating a U.S. setting, not the Republic of Ireland. The study does not include a comparison group of the general housed population, nor does it provide empirical data on health status, healthcare access, or social determinants of health for the homeless population in Ireland. Therefore, it does not meet the population or geographic criteria for inclusion.</t>
  </si>
  <si>
    <t>The study population included 20 women in treatment at a comprehensive care facility for pregnant and parenting women at Johns Hopkins.; wanting to escape violent environments or homelessness</t>
  </si>
  <si>
    <t>Substance use disorders treatment history among hospitalized HIV-infected substance users in 11 U.S....</t>
  </si>
  <si>
    <t>The study focuses on HIV-infected substance users in the United States, which does not meet the population criteria of individuals experiencing homele...</t>
  </si>
  <si>
    <t>This analysis included 801 HIV-SUs from the baseline assessment of the NIDA Clinical Trials Network 0049 study, a RCT designed to help HIV-SUs recruit...</t>
  </si>
  <si>
    <t>The study focuses on HIV-infected substance users in the United States, specifically examining their treatment history and associated factors. It does...</t>
  </si>
  <si>
    <t>The study focuses on HIV-infected substance users in the United States, which does not meet the population criteria of individuals experiencing homelessness in the Republic of Ireland. Additionally, the study does not provide data specific to the Republic of Ireland, nor does it include a comparison group of the general housed population. The focus is on substance use disorders treatment history and its associations, which does not align with the specified health-related topics for the homeless population in Ireland.</t>
  </si>
  <si>
    <t>The study focuses on HIV-infected substance users in the United States, specifically examining their treatment history and associated factors. It does not involve individuals experiencing homelessness in the Republic of Ireland, nor does it provide a comparison with the general housed population. The study's population and geographic focus do not align with the inclusion criteria, which require data on homeless individuals in Ireland. Additionally, the study does not address the specified health-related topics for the homeless population in Ireland.</t>
  </si>
  <si>
    <t>This analysis included 801 HIV-SUs from the baseline assessment of the NIDA Clinical Trials Network 0049 study, a RCT designed to help HIV-SUs recruited from hospital settings achieve viral suppression.; The study focuses on HIV-infected substance users in 11 U.S. cities.</t>
  </si>
  <si>
    <t>Comparison of insight and clinical variables in homeless and non-homeless psychiatric inpatients in ...</t>
  </si>
  <si>
    <t>The study focuses on psychiatric inpatients in China, which does not meet the inclusion criteria requiring data collection in the Republic of Ireland....</t>
  </si>
  <si>
    <t>This study examined insight in homeless and non-homeless Chinese psychiatric inpatients</t>
  </si>
  <si>
    <t>This study examined insight in homeless and non-homeless Chinese psychiatric inpatients; A total of 278 homeless and 222 non-homeless inpatients match...</t>
  </si>
  <si>
    <t>The study focuses on psychiatric inpatients in China, which does not meet the inclusion criteria requiring data collection in the Republic of Ireland. Additionally, the study does not address the health status, healthcare access/utilization/quality, or social determinants of health for individuals experiencing homelessness in Ireland. The comparison group is non-homeless psychiatric inpatients in China, not the general housed population in Ireland, which is required for inclusion. Therefore, it does not meet the population or comparison criteria for this review.</t>
  </si>
  <si>
    <t>The study focuses on psychiatric inpatients in China, which does not meet the inclusion criteria requiring data collection in the Republic of Ireland. Additionally, the study does not provide a comparison between the homeless population and the general housed population, as it compares homeless and non-homeless psychiatric inpatients instead. This does not align with the specified comparison criteria of the review, which seeks comparisons with the general housed population. Furthermore, the study does not address the health-related topics specified in the intervention criteria, such as overall health status, healthcare access, or social determinants of health, but rather focuses on insight and clinical variables in a psychiatric context.</t>
  </si>
  <si>
    <t>This study examined insight in homeless and non-homeless Chinese psychiatric inpatients; A total of 278 homeless and 222 non-homeless inpatients matched in age and gender were included in the study</t>
  </si>
  <si>
    <t>Comparative impact of methamphetamine and other drug use on viral suppression among sexual minority ...</t>
  </si>
  <si>
    <t>The study focuses on the impact of methamphetamine and other drug use on viral suppression among sexual minority men on antiretroviral therapy, which ...</t>
  </si>
  <si>
    <t>HIV-positive participants currently on ART (N = 230) were selected from an ongoing cohort of diverse young sexual minority men (mSTUDY) enrolled from ...</t>
  </si>
  <si>
    <t>In this study, we compare the effects of methamphetamine use versus other drugs on viremia in sexual minority men on antiretroviral therapy (ART).; HI...</t>
  </si>
  <si>
    <t>The study focuses on the impact of methamphetamine and other drug use on viral suppression among sexual minority men on antiretroviral therapy, which does not align with the population criteria of individuals experiencing homelessness in the Republic of Ireland. Additionally, there is no mention of data being collected in the Republic of Ireland, nor is there a comparison with the general housed population. The study's focus on drug use and viral suppression does not match the specified health-related topics for the homeless population, such as overall health status, healthcare access, or social determinants of health.</t>
  </si>
  <si>
    <t>The study focuses on the impact of methamphetamine and other drug use on viral suppression among sexual minority men on antiretroviral therapy, which does not align with the population of interest for this review, namely individuals experiencing homelessness in the Republic of Ireland. Additionally, there is no indication that the study was conducted in the Republic of Ireland or that it includes a comparison with the general housed population. The study also does not address the specified health-related topics such as overall health status, healthcare access, or social determinants of health for the homeless population.</t>
  </si>
  <si>
    <t>HIV-positive participants currently on ART (N = 230) were selected from an ongoing cohort of diverse young sexual minority men (mSTUDY) enrolled from August 2014 to May 2018.; After adjusting for unstable housing and ART adherence, methamphetamine use, either alone or with other drugs, was associated with higher odds of increasing viremia compared to no drug use.</t>
  </si>
  <si>
    <t>In this study, we compare the effects of methamphetamine use versus other drugs on viremia in sexual minority men on antiretroviral therapy (ART).; HIV-positive participants currently on ART (N = 230) were selected from an ongoing cohort of diverse young sexual minority men (mSTUDY) enrolled from August 2014 to May 2018.</t>
  </si>
  <si>
    <t>Goals and Principles of Providers Working with People Experiencing Homelessness: A Comparison Betwee...</t>
  </si>
  <si>
    <t>The study focuses on the goals and principles of providers working with people experiencing homelessness, specifically comparing Housing First and Tra...</t>
  </si>
  <si>
    <t>The present research, conducted in eight European countries, investigated how social providers working in HF or TS (Traditional Staircase) describe an...</t>
  </si>
  <si>
    <t>The study focuses on the goals and principles of providers working with people experiencing homelessness, specifically comparing Housing First and Traditional Staircase services across eight European countries. It does not provide empirical data on the health status, healthcare access, utilization, or quality for individuals experiencing homelessness in the Republic of Ireland. The study is centered on service providers' perspectives rather than directly on the health outcomes of the homeless population. Additionally, the data is collected from multiple European countries without specific outcomes reported for the Republic of Ireland, which does not meet the inclusion criteria for data specificity.</t>
  </si>
  <si>
    <t>The study focuses on the goals and principles of providers working with people experiencing homelessness, specifically comparing Housing First and Traditional Staircase services across eight European countries. It does not generate empirical data on health status, healthcare access, utilization, or quality for the homeless population in the Republic of Ireland. Additionally, the study does not include a comparison group of the general housed population, which is a requirement for inclusion. The focus is on service providers' perspectives rather than direct health outcomes for the homeless population.</t>
  </si>
  <si>
    <t>The present research, conducted in eight European countries, investigated how social providers working in HF or TS (Traditional Staircase) describe and conceptualize the goals and the principles of their services.</t>
  </si>
  <si>
    <t>The present research, conducted in eight European countries, investigated how social providers working in HF or TS (Traditional Staircase) describe and conceptualize the goals and the principles of their services.; Data were collected through 29 focus group discussions involving 121 providers.</t>
  </si>
  <si>
    <t>Socially Excluded Persons in Ireland Have an Increased Annual Risk of Hospitalisation Due to Venous ...</t>
  </si>
  <si>
    <t>The abstract provides data on the incidence of VTE-related hospitalisation among socially excluded individuals in Ireland, which includes homeless ind...</t>
  </si>
  <si>
    <t>We identified individuals as 'socially excluded persons' if their records contained one or more of the variables identified by Aldridge et al (2018): ...</t>
  </si>
  <si>
    <t>The study focuses on 'socially excluded persons' in Ireland, which includes homeless individuals but also prisoners, sex workers, and individuals with...</t>
  </si>
  <si>
    <t>The primary reason for exclusion is that the study is identified as a 'conference abstract' in its keywords, and the systematic review protocol explic...</t>
  </si>
  <si>
    <t>The abstract provides data on the incidence of VTE-related hospitalisation among socially excluded individuals in Ireland, which includes homeless individuals. However, it does not explicitly state whether the data specifically isolates homeless individuals from other socially excluded groups (e.g., prisoners, sex workers, individuals with substance use disorders). Additionally, while it mentions a comparison to the general population, it lacks explicit details on the method of comparison, such as statistical measures used. The study's focus on socially excluded persons as a group rather than specifically on homeless individuals creates ambiguity regarding the population criterion. Further information is needed to confirm if the study meets the specific inclusion criteria for focusing on the homeless population in Ireland and the method of comparison used.</t>
  </si>
  <si>
    <t>The study focuses on 'socially excluded persons' in Ireland, which includes homeless individuals but also prisoners, sex workers, and individuals with substance use disorders. The abstract does not specify outcomes specifically for the homeless population, which is a requirement for inclusion. Additionally, while the study uses national data, it does not provide a clear method for comparing health indicators between the homeless and the general housed population, which is necessary for inclusion. The comparison is made between socially excluded individuals as a group and the general population, not specifically between homeless individuals and the housed population.</t>
  </si>
  <si>
    <t>The primary reason for exclusion is that the study is identified as a 'conference abstract' in its keywords, and the systematic review protocol explicitly lists 'Conference Abstracts' as an exclusion criterion under 'Study Design &amp; Publication Type-related'. 
Additionally, even if it were not a conference abstract, the study would be excluded based on the following: 
1. Population: The study focuses on 'socially excluded persons,' a broad category including homeless individuals, prisoners, sex workers, and individuals with substance use disorders. The abstract does not provide disaggregated data specifically for homeless individuals, which is required by the protocol ('The review focuses on the health of homeless individuals themselves...'). 
2. Comparison: The study compares 'socially excluded individuals' (as a composite group) to the general population. The protocol requires a comparison between the 'homeless (exposed) group and the general housed (control) group.' As the data for the exposed group is not specific to homeless individuals, the comparison does not meet the protocol's requirements.</t>
  </si>
  <si>
    <t>We identified individuals as 'socially excluded persons' if their records contained one or more of the variables identified by Aldridge et al (2018): homeless individuals, prisoners, sex workers and individuals with substance use disorders.; We estimated that overall the annual incidence rate of VTE-related hospitalisation per person was approximately 10-fold higher in socially excluded individuals when compared to the general population.</t>
  </si>
  <si>
    <t>We identified individuals as 'socially excluded persons' if their records contained one or more of the variables identified by Aldridge et al (2018): homeless individuals, prisoners, sex workers and individuals with substance use disorders.; we estimated that overall the annual incidence rate of VTE-related hospitalisation per person was approximately 10-fold higher in socially excluded individuals when compared to the general population</t>
  </si>
  <si>
    <t>VA Health Service use for homeless and low-income veterans: A spotlight on Los Angeles' VA Supportiv...</t>
  </si>
  <si>
    <t>The study focuses on homeless veterans in the United States, specifically in Los Angeles, and does not include data collected in the Republic of Irela...</t>
  </si>
  <si>
    <t>Homeless Veterans have high rates of mental illness and substance use.; We compared VA Greater Los Angeles (VAGLA) service use among: (1) formerly hom...</t>
  </si>
  <si>
    <t>The study focuses on homeless veterans in the United States, specifically in Los Angeles, and does not include data from the Republic of Ireland, whic...</t>
  </si>
  <si>
    <t>We compared VA Greater Los Angeles (VAGLA) service use among: (1) formerly homeless Veterans housed in VASH (VASH Veterans, n = 1997); (2) currently h...</t>
  </si>
  <si>
    <t>The study focuses on homeless veterans in the United States, specifically in Los Angeles, and does not include data collected in the Republic of Ireland, which is a key inclusion criterion for the review. Additionally, the study does not compare health indicators between the homeless population and the general housed population in Ireland, as required by the comparison criteria. The study also does not address the specific health-related topics outlined in the intervention criteria for the homeless population in Ireland.</t>
  </si>
  <si>
    <t>The study focuses on homeless veterans in the United States, specifically in Los Angeles, and does not include data from the Republic of Ireland, which is a key inclusion criterion for the review. Additionally, the study does not compare the health status or healthcare access/utilization of homeless individuals in Ireland to the general housed population in Ireland, which is another critical aspect of the research question. The comparison groups in the study are specific to the U.S. veteran population and do not align with the required comparison to the general housed population in Ireland.</t>
  </si>
  <si>
    <t>Homeless Veterans have high rates of mental illness and substance use.; We compared VA Greater Los Angeles (VAGLA) service use among: (1) formerly homeless Veterans housed in VASH (VASH Veterans, n = 1997); (2) currently homeless Veterans (n = 1760); (3) housed, low-income Veterans not in VASH (n = 21,682); and (4) housed, not low-income Veterans (n = 37,020) who received care from 10/1/2010-9/30/2011.</t>
  </si>
  <si>
    <t>We compared VA Greater Los Angeles (VAGLA) service use among: (1) formerly homeless Veterans housed in VASH (VASH Veterans, n = 1997); (2) currently homeless Veterans (n = 1760); (3) housed, low-income Veterans not in VASH (n = 21,682); and (4) housed, not low-income Veterans (n = 37,020) who received care from 10/1/2010-9/30/2011.</t>
  </si>
  <si>
    <t>Regular MDMA use is associated with decreased risk of drug injection among street-involved youth who...</t>
  </si>
  <si>
    <t>The study focuses on street-involved youth in Vancouver, Canada, which does not meet the inclusion criteria requiring data collection in the Republic ...</t>
  </si>
  <si>
    <t>Data were derived from a prospective cohort of street-involved youth using illicit drugs in Vancouver, Canada.</t>
  </si>
  <si>
    <t>The study focuses on street-involved youth in Vancouver, Canada, which does not meet the inclusion criteria requiring data collection in the Republic of Ireland. Additionally, the study does not address the health status, healthcare access/utilization/quality, or health conditions of individuals experiencing homelessness in Ireland, nor does it include a comparison with the general housed population. The study's focus on MDMA use and injection drug use among street-involved youth is outside the scope of the review's specified health-related topics for the homeless population in Ireland.</t>
  </si>
  <si>
    <t>The study focuses on street-involved youth in Vancouver, Canada, which does not meet the inclusion criteria requiring data collection in the Republic of Ireland. Additionally, the study does not address the health status, healthcare access/utilization/quality, or social determinants of health for individuals experiencing homelessness in Ireland. The population studied is not explicitly homeless, and the geographic location is outside the specified region. Furthermore, there is no comparison with the general housed population, which is a key component of the review's comparison criteria.</t>
  </si>
  <si>
    <t>The association of health, housing and social factors with subjective quality of life in homeless an...</t>
  </si>
  <si>
    <t>The study is excluded primarily due to the population and geographic focus. The abstract indicates that the study is based on data from the Health and...</t>
  </si>
  <si>
    <t>Data were obtained from the Health and Housing in Transition (HHiT) study, a 4-year Canadian longitudinal multi-site cohort study</t>
  </si>
  <si>
    <t>The study is excluded primarily due to the population and geographic focus. The abstract indicates that the study is based on data from the Health and Housing in Transition (HHiT) study, which is a Canadian cohort study. This does not meet the inclusion criteria requiring data collection in the Republic of Ireland. Additionally, the study focuses on subjective quality of life (SQOL) rather than empirical health indicators, which may not align with the specified outcomes of interest such as health status, healthcare access, or utilization. Furthermore, there is no mention of a comparison group comprising the general housed population, which is a requirement for inclusion.</t>
  </si>
  <si>
    <t>The study is excluded primarily due to the population and geographic focus. The abstract indicates that the study is based on data from the Health and Housing in Transition (HHiT) study, which is a Canadian cohort study. This does not meet the inclusion criteria requiring data collection in the Republic of Ireland. Additionally, the study does not mention any comparison with the general housed population, which is a key component of the inclusion criteria. The focus on subjective quality of life (SQOL) and its predictors, while relevant to health outcomes, does not align with the specific empirical health indicators or healthcare access/utilization/quality measures outlined in the inclusion criteria.</t>
  </si>
  <si>
    <t>The study focuses on HIV-infected adolescents and their substance use behaviors, which does not align with the population criteria of individuals expe...</t>
  </si>
  <si>
    <t>The purpose of this study was to better understand the prevalence and correlates of substance use behaviors among HIV-infected adolescents in HIV care...</t>
  </si>
  <si>
    <t>The study focuses on HIV-infected adolescents and their substance use behaviors, which does not align with the population criteria of individuals experiencing homelessness in the Republic of Ireland. Additionally, there is no mention of data being collected in the Republic of Ireland, nor is there any indication of a comparison group involving the general housed population. The study also does not address the specific health-related topics or outcomes outlined in the inclusion criteria, such as overall health status, healthcare access, or social determinants of health for the homeless population.</t>
  </si>
  <si>
    <t>The study focuses on HIV-infected adolescents and their substance use behaviors, which does not align with the population criteria of individuals experiencing homelessness in the Republic of Ireland. The abstract does not mention homelessness or data collection in Ireland, which are critical for inclusion. Additionally, the study does not appear to include a comparison group of the general housed population, which is necessary for the comparison criteria. The focus on substance use among HIV-infected youth in clinical settings is outside the scope of the review, which targets health status and healthcare access/utilization/quality for the homeless population.</t>
  </si>
  <si>
    <t>The purpose of this study was to better understand the prevalence and correlates of substance use behaviors among HIV-infected adolescents in HIV care settings.; A cross-sectional sample of 2216 youth living with HIV (YLWH; ages 12â€“26) were recruited through the Adolescent Trials Network for HIV Interventions.</t>
  </si>
  <si>
    <t>The purpose of this study was to better understand the prevalence and correlates of substance use behaviors among HIV-infected adolescents in HIV care settings.; Participants completed a one-time survey on sociodemographic factors, substance use and health behaviors.</t>
  </si>
  <si>
    <t>The study focuses on HIV-infected adolescents in clinical settings, not on individuals experiencing homelessness in the Republic of Ireland. The popul...</t>
  </si>
  <si>
    <t>The study focuses on HIV-infected adolescents in clinical settings, not on individuals experiencing homelessness in the Republic of Ireland. The population of interest in this review is individuals experiencing homelessness, and the study does not specify that the data was collected in the Republic of Ireland. Additionally, the study does not include a comparison group of the general housed population, which is a requirement for inclusion. Therefore, it does not meet the population or comparison criteria for this systematic review.</t>
  </si>
  <si>
    <t>The study focuses on HIV-infected adolescents and their substance use behaviors, which does not align with the population criteria of individuals experiencing homelessness in the Republic of Ireland. Additionally, there is no indication that the study was conducted in Ireland or that it includes a comparison with the general housed population. The study also does not address the specified health-related topics for the homeless population as outlined in the intervention criteria.</t>
  </si>
  <si>
    <t>The purpose of this study was to better understand the prevalence and correlates of substance use behaviors among HIV-infected adolescents in HIV care settings.; A cross-sectional sample of 2216 youth living with HIV (YLWH; ages 12-26) were recruited through the Adolescent Trials Network for HIV Interventions.</t>
  </si>
  <si>
    <t>Moderate-severely bothersome vasomotor symptoms are associated with lowered psychological general we...</t>
  </si>
  <si>
    <t>The study focuses on the association between vasomotor symptoms and psychological wellbeing in midlife women, specifically in an Australian population...</t>
  </si>
  <si>
    <t>This was a cross-sectional survey of 2020 Australian women, aged 40-65 years, recruited from the community between July 2013 and March 2014.</t>
  </si>
  <si>
    <t>The study focuses on the association between vasomotor symptoms and psychological wellbeing in midlife women, specifically in an Australian cohort. It...</t>
  </si>
  <si>
    <t>This was a cross-sectional survey of 2020 Australian women, aged 40-65 years, recruited from the community between July 2013 and March 2014.; Moderate...</t>
  </si>
  <si>
    <t>The study focuses on the association between vasomotor symptoms and psychological wellbeing in midlife women, specifically in an Australian population. It does not address the health status, healthcare access/utilization/quality, or health conditions of individuals experiencing homelessness in the Republic of Ireland, which is the primary focus of the review. Additionally, there is no mention of a comparison group comprising the general housed population, nor does it provide empirical data on health-related topics for the homeless population in Ireland. Therefore, it does not meet the population or intervention criteria for inclusion.</t>
  </si>
  <si>
    <t>The study focuses on the association between vasomotor symptoms and psychological wellbeing in midlife women, specifically in an Australian cohort. It does not address the health status, healthcare access/utilization/quality, or social determinants of health for individuals experiencing homelessness in the Republic of Ireland. Additionally, there is no mention of a comparison group involving the general housed population, nor does it generate empirical data on health-related topics for the homeless population in Ireland. Therefore, it does not meet the inclusion criteria for the systematic review.</t>
  </si>
  <si>
    <t>This was a cross-sectional survey of 2020 Australian women, aged 40-65 years, recruited from the community between July 2013 and March 2014.; Moderate-severely bothersome VMS are significantly and independently negatively associated with psychological general wellbeing in women at midlife.</t>
  </si>
  <si>
    <t>The study focuses on menopausal vasomotor symptoms and their association with self-assessed work ability among women aged 40-65 years. It does not add...</t>
  </si>
  <si>
    <t>Objectives: It has been hypothesised that vasomotor symptoms (VMS), the hallmark of menopause, may affect women's workplace performance.; Study design...</t>
  </si>
  <si>
    <t>A national cross-sectional survey of women, aged 40-65 years, was conducted; association between VMS and self-reported work ability; no mention of hom...</t>
  </si>
  <si>
    <t>The study focuses on menopausal vasomotor symptoms and their association with self-assessed work ability among women aged 40-65 years. It does not address the health status, healthcare access/utilization/quality, or health conditions of individuals experiencing homelessness in the Republic of Ireland, which is the primary focus of the review. Additionally, there is no mention of a comparison group comprising the general housed population, nor does it involve data specific to the homeless population in Ireland. Therefore, it does not meet the population or intervention criteria for inclusion.</t>
  </si>
  <si>
    <t>The study focuses on menopausal vasomotor symptoms and their association with self-assessed work ability among women aged 40-65 years. It does not address the health status, healthcare access/utilization/quality, or health conditions, behaviors, or social determinants of health for individuals experiencing homelessness in the Republic of Ireland. Additionally, there is no mention of a comparison group comprising the general housed population, nor does it focus on the homeless population. The study is also not set in the context of homelessness or related health outcomes, which are central to the inclusion criteria.</t>
  </si>
  <si>
    <t>Objectives: It has been hypothesised that vasomotor symptoms (VMS), the hallmark of menopause, may affect women's workplace performance.; Study design/Main Outcome measures: A national cross-sectional survey of women, aged 40-65 years, was conducted between October 2013 and March 2014.</t>
  </si>
  <si>
    <t>A national cross-sectional survey of women, aged 40-65 years, was conducted; association between VMS and self-reported work ability; no mention of homelessness or comparison with housed population</t>
  </si>
  <si>
    <t>The study focuses on heroin users' perceptions of their drug use in the context of two addiction theories, specifically in New York City, USA. It does...</t>
  </si>
  <si>
    <t>Research methods included field observations, snowball sampling and in-depth interviews with street heroin users, some of which were MPs, in NYC.; Mos...</t>
  </si>
  <si>
    <t>The study focuses on the perceptions and rationales of heroin users regarding their drug use, specifically in the context of the U.S. It does not prov...</t>
  </si>
  <si>
    <t>Most were homeless (64%) males (86%) with High School or less (86%).; Research methods included field observations, snowball sampling and in-depth int...</t>
  </si>
  <si>
    <t>The study focuses on heroin users' perceptions of their drug use in the context of two addiction theories, specifically in New York City, USA. It does not involve data collected in the Republic of Ireland, which is a critical inclusion criterion for this review. Additionally, the study does not provide empirical data on health status, healthcare access, or social determinants of health for individuals experiencing homelessness in Ireland. The focus is on addiction theories and personal perceptions, which do not align with the specified health-related topics of interest for the homeless population in Ireland.</t>
  </si>
  <si>
    <t>The study focuses on the perceptions and rationales of heroin users regarding their drug use, specifically in the context of the U.S. It does not provide empirical data on health status, healthcare access, or social determinants of health for individuals experiencing homelessness in the Republic of Ireland. The study is qualitative and does not include a comparison group of the general housed population, nor does it focus on health outcomes or access for the homeless population in Ireland. Additionally, the study does not meet the geographical inclusion criteria as it is based in NYC, USA.</t>
  </si>
  <si>
    <t>Research methods included field observations, snowball sampling and in-depth interviews with street heroin users, some of which were MPs, in NYC.; Most were homeless (64%) males (86%) with High School or less (86%).</t>
  </si>
  <si>
    <t>Most were homeless (64%) males (86%) with High School or less (86%).; Research methods included field observations, snowball sampling and in-depth interviews with street heroin users, some of which were MPs, in NYC.</t>
  </si>
  <si>
    <t>Prevalence and correlates of smoking and e-cigarette use among young men who have sex with men and t...</t>
  </si>
  <si>
    <t>The study focuses on young men who have sex with men and transgender women, with a specific interest in smoking and e-cigarette use. While the abstrac...</t>
  </si>
  <si>
    <t>Participants (N = 771) were drawn from the baseline assessment of an ongoing longitudinal cohort study of racially diverse MSM aged 16â€“29 years.; Sm...</t>
  </si>
  <si>
    <t>The study focuses on the prevalence and correlates of smoking and e-cigarette use among young men who have sex with men and transgender women, with a ...</t>
  </si>
  <si>
    <t>The study focuses on young men who have sex with men and transgender women, with a specific interest in smoking and e-cigarette use. While the abstract mentions homelessness as a correlate, it does not focus on individuals experiencing homelessness as the primary population. Additionally, the study is based in the United States, not the Republic of Ireland, which does not meet the geographic inclusion criteria. Furthermore, the study does not provide a comparison with the general housed population, which is a requirement for inclusion. Therefore, it does not meet the population or geographic criteria for inclusion in the review.</t>
  </si>
  <si>
    <t>The study focuses on the prevalence and correlates of smoking and e-cigarette use among young men who have sex with men and transgender women, with a specific emphasis on sexual and gender minorities (SGMs) in the United States. The abstract mentions homelessness as a correlate of smoking, but the study does not focus on individuals experiencing homelessness in the Republic of Ireland, which is a key inclusion criterion. Additionally, the study does not provide a comparison with the general housed population, which is required for inclusion. The study is also based on data collected in the United States, not the Republic of Ireland, which further excludes it based on the population criteria.</t>
  </si>
  <si>
    <t>Participants (N = 771) were drawn from the baseline assessment of an ongoing longitudinal cohort study of racially diverse MSM aged 16â€“29 years.; Smokers were more likely to be older (vs. aged 16â€“18), less educated, homeless, bisexual or identify as some other sexual minority (vs. gay), attracted to males and females equally or more attracted to females than males (vs. males only), and HIV-positive.</t>
  </si>
  <si>
    <t>The study focuses on veterans receiving care in the Department of Veterans Affairs Health Care System, which does not align with the inclusion criteri...</t>
  </si>
  <si>
    <t>Veterans receiving care in the Department of Veterans Affairs Health Care System (VA) constitute a population that is vulnerable to alcohol misuse and...</t>
  </si>
  <si>
    <t>The study focuses on veterans receiving care in the Department of Veterans Affairs Health Care System in the United States, not on individuals experie...</t>
  </si>
  <si>
    <t>The study focuses on veterans receiving care in the Department of Veterans Affairs Health Care System, which does not align with the inclusion criteria requiring data collection in the Republic of Ireland. Additionally, the study does not provide a comparison between the homeless population and the general housed population, which is a key requirement for inclusion. The focus on veterans also suggests a specific subpopulation that is not representative of the general homeless population in Ireland.</t>
  </si>
  <si>
    <t>The study focuses on veterans receiving care in the Department of Veterans Affairs Health Care System in the United States, not on individuals experiencing homelessness in the Republic of Ireland. The population of interest in this review is specifically homeless individuals in Ireland, and the study does not meet this criterion. Additionally, the study does not provide a comparison with the general housed population, which is a requirement for inclusion. The abstract does not mention any data collection in Ireland or any comparison group comprising the general housed population.</t>
  </si>
  <si>
    <t>Veterans receiving care in the Department of Veterans Affairs Health Care System (VA) constitute a population that is vulnerable to alcohol misuse and homelessness.; This research examines the effects of hazardous drinking on homelessness in the Veterans Aging Cohort Study, a sample of 2898 older veterans, receiving care in 8 VAs across the country.</t>
  </si>
  <si>
    <t>The study focuses on social service providers' perspectives on working with homeless individuals in Europe, rather than directly examining the health ...</t>
  </si>
  <si>
    <t>This study examined social service providers' perspectives in both models regarding factors that facilitate or hinder their work.; Data were collected...</t>
  </si>
  <si>
    <t>The study focuses on social service providers' perspectives on working with homeless individuals in Europe, rather than directly examining the health status, healthcare access, or health conditions of the homeless population in the Republic of Ireland. The data is collected from eight European countries without specific mention of the Republic of Ireland, which does not meet the inclusion criteria requiring data specific to Ireland. Additionally, the study does not generate empirical data on health-related topics for the homeless population, as it centers on service providers' perspectives rather than health outcomes or behaviors of the homeless individuals themselves.</t>
  </si>
  <si>
    <t>The study focuses on social service providers' perspectives on working with homeless individuals in Europe, rather than directly examining the health status, healthcare access, or health conditions of homeless individuals themselves. Additionally, the study does not provide data specific to the Republic of Ireland, which is a requirement for inclusion. The abstract also does not mention any empirical health indicators or comparisons with the general housed population, which are necessary for inclusion based on the review's criteria.</t>
  </si>
  <si>
    <t>This study examined social service providers' perspectives in both models regarding factors that facilitate or hinder their work.; Data were collected through 17 photovoice projects involving 81 social service providers from eight European countries.</t>
  </si>
  <si>
    <t>Injection of new psychoactive substance snow blow associated with recently acquired hiv infections a...</t>
  </si>
  <si>
    <t>The study focuses on an outbreak of HIV infections among people who inject drugs (PWID) in Dublin, Ireland, which aligns with the population criterion...</t>
  </si>
  <si>
    <t>We compared drug and risk behaviours among 15 HIV cases and 39 controls.; Injecting a synthetic cathinone, snow blow, was associated with recent HIV i...</t>
  </si>
  <si>
    <t>The study focuses on an outbreak of HIV infections among homeless people who inject drugs in Dublin, Ireland, which aligns with the population criteri...</t>
  </si>
  <si>
    <t>an outbreak of recently acquired HIV infections among people who inject drugs (PWID) was identified in Dublin; We compared drug and risk behaviours am...</t>
  </si>
  <si>
    <t>The systematic review protocol requires studies making a comparison to use a control group from the 'general, housed population'. The research article...</t>
  </si>
  <si>
    <t>The study focuses on an outbreak of HIV infections among people who inject drugs (PWID) in Dublin, Ireland, which aligns with the population criterion of individuals experiencing homelessness. However, the abstract does not explicitly state that the study population includes homeless individuals, only PWID. Additionally, while the study involves a comparison between HIV cases and controls, it does not specify that the control group is the general housed population, which is a requirement for inclusion. The study also does not clearly address the broader health status, healthcare access/utilization/quality, or social determinants of health for the homeless population, focusing instead on a specific health condition (HIV) and drug use behavior. Therefore, it does not meet the inclusion criteria for the systematic review.</t>
  </si>
  <si>
    <t>The study focuses on an outbreak of HIV infections among homeless people who inject drugs in Dublin, Ireland, which aligns with the population criterion of individuals experiencing homelessness in the Republic of Ireland. The study generates empirical data on health conditions (HIV infections) and health behaviours (drug use), which are relevant to the intervention criteria. Additionally, the study includes a comparison between HIV cases and controls, which suggests a method for comparing health indicators, aligning with the comparison criterion. The publication is from 2015, within the date range, and is published in English, meeting the language and date criteria.</t>
  </si>
  <si>
    <t>The systematic review protocol requires studies making a comparison to use a control group from the 'general, housed population'. The research article, titled 'Injection of new psychoactive substance snow blow associated with recently acquired hiv infections among homeless people who inject drugs in dublin, ireland, 2015', describes a case-control study comparing 15 HIV cases with 39 controls. While the study population (homeless PWID in Dublin) and intervention (HIV infection, drug use) align with the protocol, the abstract does not specify that the control group consists of the 'general, housed population'. Given the study's focus on PWID, it is highly probable that the controls are also PWID (e.g., HIV-negative PWID), not the general housed population. This fails to meet a critical aspect of the 'Comparison' inclusion criterion. The conservative reviewer correctly identified this issue.</t>
  </si>
  <si>
    <t>We compared drug and risk behaviours among 15 HIV cases and 39 controls.; Injecting a synthetic cathinone, snow blow, was associated with recent HIV infection.</t>
  </si>
  <si>
    <t>an outbreak of recently acquired HIV infections among people who inject drugs (PWID) was identified in Dublin; We compared drug and risk behaviours among 15 HIV cases and 39 controls; Injecting a synthetic cathinone, snow blow, was associated with recent HIV infection</t>
  </si>
  <si>
    <t>The problem of medical-psychiatric illness in the homeless and its occurrence in the midst of a vira...</t>
  </si>
  <si>
    <t>The abstract describes a commentary on the challenges faced by homeless individuals with medical-psychiatric illnesses, particularly in the context of...</t>
  </si>
  <si>
    <t>This article has the purpose of examining the problem of getting help for the medical-psychiatric-substance use group of â€œhomelessâ€_x009d_ people o...</t>
  </si>
  <si>
    <t>The abstract describes a commentary on the challenges of providing medical and psychiatric care to homeless individuals, particularly in the context o...</t>
  </si>
  <si>
    <t>The abstract describes a commentary on the challenges faced by homeless individuals with medical-psychiatric illnesses, particularly in the context of the COVID-19 pandemic. It does not present empirical data or research findings, but rather discusses the nature of the problem and suggests potential solutions. This falls under the exclusion criteria for study design and publication type, as it is a commentary rather than a study generating empirical data. Additionally, there is no indication that the study includes data specific to the Republic of Ireland, which is a requirement for inclusion.</t>
  </si>
  <si>
    <t>The abstract describes a commentary on the challenges of providing medical and psychiatric care to homeless individuals, particularly in the context of the COVID-19 pandemic. It does not present empirical data or research findings, but rather discusses the nature of the problem and suggests potential solutions. This aligns with the exclusion criteria for study design and publication type, as it is a commentary rather than a study generating empirical data. Additionally, there is no indication that the study includes data specific to the Republic of Ireland, which is a requirement for inclusion.</t>
  </si>
  <si>
    <t>This article has the purpose of examining the problem of getting help for the medical-psychiatric-substance use group of â€œhomelessâ€_x009d_ people on the streets of our cities, who refuse treatment.; We review A) the nature of the problem, B) the current social-legal availability of treatment and long-term management (or lack of one) in the context of societal rejection of these potential patients, and C) suggest what might be done, locally and nationally.</t>
  </si>
  <si>
    <t>The study focuses on methamphetamine injection among non-MSM who inject drugs in King County, Washington, which does not align with the inclusion crit...</t>
  </si>
  <si>
    <t>Background In King County, Washington, the HIV prevalence among men who have sex with men (MSM) who inject methamphetamine is high, while it is low am...</t>
  </si>
  <si>
    <t>The study focuses on methamphetamine injection among non-MSM who inject drugs in King County, Washington, which does not align with the inclusion criteria requiring data from the Republic of Ireland. Additionally, the study does not address the health status, healthcare access/utilization/quality, or health conditions of individuals experiencing homelessness in Ireland, nor does it provide a comparison with the general housed population. The study's population and geographic focus are outside the scope of the review.</t>
  </si>
  <si>
    <t>The study focuses on methamphetamine injection among non-MSM who inject drugs in King County, Washington, which does not align with the inclusion criteria requiring data from the Republic of Ireland. Additionally, the study does not address the health status, healthcare access/utilization/quality, or social determinants of health for individuals experiencing homelessness in Ireland. The population of interest (homeless individuals in Ireland) is not the primary focus, and the study does not provide a comparison with the general housed population in Ireland.</t>
  </si>
  <si>
    <t>Background In King County, Washington, the HIV prevalence among men who have sex with men (MSM) who inject methamphetamine is high, while it is low among other people who inject drugs (PWID).; Methods We used data from two serial cross-sectional surveys of PWID including five biannual surveys of Public Healthâ€“Seattle and King County Needle and Syringe Exchange Program clients (NSEP, N = 2135, 2009â€“2017) and three National HIV Behavioral Surveillance IDU surveys (NHBS, N = 1709, 2009â€“2015).</t>
  </si>
  <si>
    <t>Housing after care: understanding security and stability in the transition out of care through the l...</t>
  </si>
  <si>
    <t>The study focuses on care leavers' experiences with housing stability and the transition out of care, rather than directly addressing the health statu...</t>
  </si>
  <si>
    <t>This paper examines care leaversâ€™ experience of securing housing during the transition out of care; placing them at high risk for homelessness and h...</t>
  </si>
  <si>
    <t>This paper examines care leaversâ€™ experience of securing housing during the transition out of care; Conducted in Ireland, sixteen care-experienced y...</t>
  </si>
  <si>
    <t>The study focuses on care leavers' experiences with housing stability and the transition out of care, rather than directly addressing the health status, healthcare access, or health conditions of individuals experiencing homelessness. Although the study is conducted in Ireland, it does not specifically target the homeless population as defined by the inclusion criteria. Instead, it examines the risk of homelessness and housing exclusion among care leavers, which does not align with the focus on empirical health data for the homeless population. Additionally, the study does not include a comparison group of the general housed population, which is a requirement for inclusion. Therefore, it does not meet the population or comparison criteria for inclusion in the review.</t>
  </si>
  <si>
    <t>The study focuses on care leavers' experiences with housing stability and the transition out of care, rather than directly addressing the health status, healthcare access/utilization/quality, or specific health conditions of individuals experiencing homelessness. Although the study is conducted in Ireland and touches on issues related to housing instability, it does not specifically target the homeless population or provide empirical data on health-related topics as required by the inclusion criteria. Additionally, the study does not include a comparison group of the general housed population, which is necessary for inclusion according to the comparison criteria.</t>
  </si>
  <si>
    <t>This paper examines care leaversâ€™ experience of securing housing during the transition out of care; placing them at high risk for homelessness and housing exclusion</t>
  </si>
  <si>
    <t>This paper examines care leaversâ€™ experience of securing housing during the transition out of care; Conducted in Ireland, sixteen care-experienced youth were recruited to a qualitative longitudinal study.; The findings highlight the deleterious consequences of time-limited aftercare supports for care leaversâ€™ sense of security</t>
  </si>
  <si>
    <t>The abstract is missing, which makes it impossible to assess the study against the inclusion criteria. The title suggests a focus on homelessness, hea...</t>
  </si>
  <si>
    <t>The decision is 'uncertain' because the abstract for the article is missing. While the title ("HOMELESSNESS, HEALTH AND DRUG USE IN DUBLIN CITY") and ...</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</si>
  <si>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verify if the study meets the exclusion criteria related to study design or publication type. To make a confident decision, the abstract content is necessary to evaluate the study's relevance and methodological rigor.</t>
  </si>
  <si>
    <t>The abstract is missing, which makes it impossible to assess the study against the inclusion criteria. The title suggests a focus on homelessness, health, and drug use in Dublin City, which aligns with the population and intervention criteria. However, without the abstract, it is unclear if the study includes empirical data, if it compares the homeless population to the general housed population, or if it reports outcomes specific to the Republic of Ireland. Additional information from the full text or abstract is needed to make a confident decision.</t>
  </si>
  <si>
    <t>The decision is 'uncertain' because the abstract for the article is missing. While the title ("HOMELESSNESS, HEALTH AND DRUG USE IN DUBLIN CITY") and the publication in the "IRISH JOURNAL OF MEDICAL SCIENCE" (2016) are promising and align with several inclusion criteria (population: homeless individuals in Dublin, Republic of Ireland; intervention: health and drug use; date: post-2012), the absence of the abstract prevents a definitive assessment. 
Specifically, without the abstract, it is impossible to verify:
1. Whether the study provides empirical data, which is a primary inclusion criterion (studies not generating empirical data are excluded).
2. The specific study design and methodology, to rule out excluded publication types such as commentaries, letters, policy papers, or non-empirical work.
3. Whether the study includes a comparison with the general housed population, as specified in the comparison criteria.
4. The specific outcomes measured and whether they align with the protocol.
Both reviewers correctly identified the missing abstract as the key impediment to a conclusive decision. Therefore, until the abstract or full text can be reviewed, the study's eligibility remains uncertain.</t>
  </si>
  <si>
    <t>The study focuses on the HepCare Europe project, which involves multiple countries, including Ireland, but does not provide specific outcomes for the ...</t>
  </si>
  <si>
    <t>Hepcare Europe is an integrated model of care developed to address this by assessing potential reasons for these restrictions and determining measures...</t>
  </si>
  <si>
    <t>The study focuses on the HepCare Europe project, which involves multiple countries, including Ireland, but does not specifically report outcomes for t...</t>
  </si>
  <si>
    <t>The study focuses on the HepCare Europe project, which involves multiple countries, including Ireland, but does not provide specific outcomes for the homeless population in the Republic of Ireland. The abstract mentions at-risk populations, including homeless people, but does not specify if the data collected in Ireland pertains specifically to homeless individuals. Additionally, the study does not appear to include a comparison group of the general housed population, which is a requirement for inclusion. The focus is on HCV patient journeys and interventions rather than directly addressing the health status, healthcare access, or social determinants of health for the homeless population in Ireland.</t>
  </si>
  <si>
    <t>The study focuses on the HepCare Europe project, which involves multiple countries, including Ireland, but does not specifically report outcomes for the homeless population in the Republic of Ireland. The abstract mentions at-risk populations, including homeless people, but does not provide specific data or outcomes for this group within Ireland. Additionally, the study's primary focus is on HCV patient journeys and the effectiveness of the HepCare program, rather than directly addressing the health status, healthcare access/utilization/quality, or social determinants of health for the homeless population in Ireland. Therefore, it does not meet the inclusion criteria for the systematic review, which requires specific empirical data on the health of homeless individuals in Ireland.</t>
  </si>
  <si>
    <t>Hepcare Europe is an integrated model of care developed to address this by assessing potential reasons for these restrictions and determining measures needed to improve HCV diagnosis, treatment and access to care within different communities.; HepCare Europe is an EU-supported project involving collaboration between five institutions in: Ireland, United Kingdom, Spain and Romania.</t>
  </si>
  <si>
    <t>Risk Factors and Preventative Strategies for Adolescent Sexual Violence â€“ A Cross-National Urban P...</t>
  </si>
  <si>
    <t>The study focuses on adolescent sexual violence in urban settings across multiple countries, with no specific mention of data collected in the Republi...</t>
  </si>
  <si>
    <t>compare and contrast risk factors for adolescent sexual assault among urban youth in major cities of different countries; no specific mention of data ...</t>
  </si>
  <si>
    <t>The study focuses on adolescent sexual violence in urban settings across different countries, with specific data from London, England. It does not men...</t>
  </si>
  <si>
    <t>Compare and discuss the nature of and risk factors for the various forms of adolescent sexual violence in culturally diverse/multinational urban setti...</t>
  </si>
  <si>
    <t>The study focuses on adolescent sexual violence in urban settings across multiple countries, with no specific mention of data collected in the Republic of Ireland or a focus on individuals experiencing homelessness. The abstract discusses risk factors and preventative strategies for adolescent sexual violence, which does not align with the review's focus on health status, healthcare access/utilization/quality, or social determinants of health for the homeless population in Ireland. Additionally, there is no indication of a comparison group comprising the general housed population, which is a requirement for inclusion. Therefore, the study does not meet the population or intervention criteria specified in the review protocol.</t>
  </si>
  <si>
    <t>The study focuses on adolescent sexual violence in urban settings across different countries, with specific data from London, England. It does not mention individuals experiencing homelessness in the Republic of Ireland, nor does it provide empirical data on health status, healthcare access, or social determinants of health for the homeless population in Ireland. Additionally, the study does not include a comparison group of the general housed population, which is a requirement for inclusion. The focus on sexual violence and preventative strategies does not align with the specified health-related topics for the homeless population in Ireland.</t>
  </si>
  <si>
    <t>compare and contrast risk factors for adolescent sexual assault among urban youth in major cities of different countries; no specific mention of data collected in the Republic of Ireland; no focus on individuals experiencing homelessness</t>
  </si>
  <si>
    <t>Compare and discuss the nature of and risk factors for the various forms of adolescent sexual violence in culturally diverse/multinational urban settings; 30% of under 18s in London, England, are non-white; We propose an interactive session to: â€¢compare and contrast risk factors for adolescent sexual assault among urban youth in major cities of different countries</t>
  </si>
  <si>
    <t>Violence, policing, and systemic racism as structural barriers to substance use treatment amongst wo...</t>
  </si>
  <si>
    <t>The study is excluded primarily due to the population and geographic mismatch with the inclusion criteria. The study focuses on women sex workers in V...</t>
  </si>
  <si>
    <t>Prospective data were from an open community-based cohort of women SWs (2010â€“2019) in Vancouver, Canada.; Exposure to homelessness (AOR: 1.72; 95 %C...</t>
  </si>
  <si>
    <t>The study focuses on women sex workers in Vancouver, Canada, and does not include data collected in the Republic of Ireland, which is a key inclusion ...</t>
  </si>
  <si>
    <t>Prospective data were from an open community-based cohort of women SWs (2010â€“2019) in Vancouver, Canada.; Amongst 645 SWs who used drugs, 32.1 % rep...</t>
  </si>
  <si>
    <t>The study is excluded primarily due to the population and geographic mismatch with the inclusion criteria. The study focuses on women sex workers in Vancouver, Canada, rather than individuals experiencing homelessness in the Republic of Ireland. Additionally, the study does not provide data specific to the Republic of Ireland, which is a requirement for inclusion. Furthermore, the study does not include a comparison group of the general housed population, which is necessary for the comparison aspect of the review.</t>
  </si>
  <si>
    <t>The study focuses on women sex workers in Vancouver, Canada, and does not include data collected in the Republic of Ireland, which is a key inclusion criterion for the review. Additionally, the study does not compare health indicators between the homeless population and the general housed population, as required by the comparison criteria. The study's focus on structural barriers to substance use treatment among sex workers does not align with the specific health-related topics outlined for the homeless population in Ireland.</t>
  </si>
  <si>
    <t>Prospective data were from an open community-based cohort of women SWs (2010â€“2019) in Vancouver, Canada.; Exposure to homelessness (AOR: 1.72; 95 %CI:1.33â€“2.21)</t>
  </si>
  <si>
    <t>Prospective data were from an open community-based cohort of women SWs (2010â€“2019) in Vancouver, Canada.; Amongst 645 SWs who used drugs, 32.1 % reported unsuccessful attempts to access substance use treatment during the 9.5-year study.</t>
  </si>
  <si>
    <t>Initiation into heroin use among street-involved youth in a Canadian setting: A longitudinal cohort ...</t>
  </si>
  <si>
    <t>data were derived from an open prospective cohort of street-involved youth aged 14â€“28 who use illegal drugs in Vancouver, Canada.</t>
  </si>
  <si>
    <t>The study focuses on street-involved youth in Vancouver, Canada, which does not meet the population inclusion criteria of individuals experiencing hom...</t>
  </si>
  <si>
    <t>data were derived from an open prospective cohort of street-involved youth aged 14â€“28 who use illegal drugs in Vancouver, Canada</t>
  </si>
  <si>
    <t>The study focuses on street-involved youth in Vancouver, Canada, which does not meet the inclusion criteria requiring data collection in the Republic of Ireland. Additionally, the study examines drug use patterns and initiation into heroin use, which does not align with the specified health-related topics such as overall health status, healthcare access, or social determinants of health for the homeless population in Ireland. The study also lacks a comparison group of the general housed population, which is necessary for inclusion.</t>
  </si>
  <si>
    <t>The study focuses on street-involved youth in Vancouver, Canada, which does not meet the population inclusion criteria of individuals experiencing homelessness in the Republic of Ireland. Additionally, the study does not provide data specific to the Republic of Ireland, nor does it include a comparison group of the general housed population, which is required for inclusion. The study's focus on drug use initiation pathways among Canadian youth is outside the scope of the review's focus on health status, healthcare access/utilization/quality, and social determinants of health for the homeless population in Ireland.</t>
  </si>
  <si>
    <t>The study focuses on homeless veterans, which is a specific subpopulation not explicitly included in the review's inclusion criteria. The review targe...</t>
  </si>
  <si>
    <t>Data were obtained from a demographic and clinical history interview conducted with 3595 homeless veterans.; This study assessed potential for suicida...</t>
  </si>
  <si>
    <t>The study focuses on homeless veterans, which is a specific subpopulation not directly aligned with the broader population of individuals experiencing...</t>
  </si>
  <si>
    <t>Data were obtained from a demographic and clinical history interview conducted with 3595 homeless veterans.; Published by Elsevier Ireland Ltd.</t>
  </si>
  <si>
    <t>The study focuses on homeless veterans, which is a specific subpopulation not explicitly included in the review's inclusion criteria. The review targets individuals experiencing homelessness in the Republic of Ireland, and the abstract does not specify that the data was collected in Ireland. Additionally, the study does not mention a comparison with the general housed population, which is a requirement for inclusion. The focus on suicidal behavior and associated factors does not align with the specified health-related topics such as overall health status, healthcare access, or social determinants of health as outlined in the protocol.</t>
  </si>
  <si>
    <t>The study focuses on homeless veterans, which is a specific subpopulation not directly aligned with the broader population of individuals experiencing homelessness in the Republic of Ireland as required by the inclusion criteria. Additionally, the study does not mention data collection in the Republic of Ireland, which is a critical requirement. The focus on suicidal behavior and associated factors does not align with the specified health-related topics such as overall health status, healthcare access, or social determinants of health as outlined in the intervention criteria. Furthermore, there is no indication of a comparison with the general housed population, which is necessary for inclusion.</t>
  </si>
  <si>
    <t>Data were obtained from a demographic and clinical history interview conducted with 3595 homeless veterans.; This study assessed potential for suicidal behaviors associated with sociodemographic, predisposing physical and mental health factors and self-reported psychological problems among homeless veterans in a large northeastern region.</t>
  </si>
  <si>
    <t>A German nationwide palliative and hospice care hotline for people severely affected by multiple scl...</t>
  </si>
  <si>
    <t>The study focuses on a palliative and hospice care hotline for individuals with multiple sclerosis in Germany, which does not align with the populatio...</t>
  </si>
  <si>
    <t>a nationwide hotline for people affected by multiple sclerosis (MS) was established in Germany; 82% of the patients were living in their own homes, 12...</t>
  </si>
  <si>
    <t>a nationwide hotline for people affected by multiple sclerosis (MS) was established in Germany; one patient was homeless</t>
  </si>
  <si>
    <t>The study focuses on a palliative and hospice care hotline for individuals with multiple sclerosis in Germany, which does not align with the population criteria of individuals experiencing homelessness in the Republic of Ireland. The abstract does not mention any data collection in Ireland or focus on the health of homeless individuals. Additionally, the study does not include a comparison group of the general housed population, which is a requirement for inclusion. The study's focus on a specific disease (multiple sclerosis) and its setting in Germany further disqualifies it from meeting the inclusion criteria.</t>
  </si>
  <si>
    <t>The study focuses on a palliative and hospice care hotline for individuals with multiple sclerosis in Germany, which does not align with the population criteria of individuals experiencing homelessness in the Republic of Ireland. The abstract mentions only one patient being homeless, which is insufficient to meet the inclusion criteria focused on the homeless population. Additionally, the study is based in Germany, not the Republic of Ireland, and does not provide data specific to the health status or healthcare access/utilization/quality of homeless individuals in Ireland. Therefore, it does not meet the population or geographic criteria for inclusion.</t>
  </si>
  <si>
    <t>a nationwide hotline for people affected by multiple sclerosis (MS) was established in Germany; 82% of the patients were living in their own homes, 12% in nursing homes, 6% in other places (one patient was homeless)</t>
  </si>
  <si>
    <t>Psychosocial issues and special medical conditions in adolescents: Why we choose a contraceptive imp...</t>
  </si>
  <si>
    <t>The study focuses on adolescents in Santiago de Chile, not individuals experiencing homelessness in the Republic of Ireland, which does not meet the p...</t>
  </si>
  <si>
    <t>Charts and Clinical register of 173 adolescents inserted with ImplanoÂ® controled in 3 specialized Adolescent centers in Santiago de Chile; high psych...</t>
  </si>
  <si>
    <t>The objective is to describe what special conditions makes our patients a more suitable candidate for a contraceptive implant.; Charts and Clinical re...</t>
  </si>
  <si>
    <t>The study focuses on adolescents in Santiago de Chile, not individuals experiencing homelessness in the Republic of Ireland, which does not meet the population inclusion criteria. Additionally, the study does not provide empirical data on health status, healthcare access, or social determinants of health for the homeless population in Ireland. The abstract also lacks any comparison with the general housed population, which is a requirement for inclusion. Furthermore, the study was conducted before the specified date range, as the data collection ended in 2011.</t>
  </si>
  <si>
    <t>The study focuses on adolescents in Santiago de Chile, not individuals experiencing homelessness in the Republic of Ireland, which does not meet the population inclusion criteria. Additionally, the study does not provide empirical data on health status, healthcare access, or social determinants of health for the homeless population in Ireland. The focus is on contraceptive use among adolescents with various psychosocial and medical conditions, which is outside the scope of the review's intervention criteria.</t>
  </si>
  <si>
    <t>Charts and Clinical register of 173 adolescents inserted with ImplanoÂ® controled in 3 specialized Adolescent centers in Santiago de Chile; high psychosocial risk, such as homeless, school dropout, multiple sexual partners, child prostitution represents a 23%</t>
  </si>
  <si>
    <t>The objective is to describe what special conditions makes our patients a more suitable candidate for a contraceptive implant.; Charts and Clinical register of 173 adolescents inserted with ImplanoÂ® controled in 3 specialized Adolescent centers in Santiago de Chile.</t>
  </si>
  <si>
    <t>The study focuses on individuals with schizophrenia and their adherence to diabetes medication, comparing them to those without schizophrenia. This do...</t>
  </si>
  <si>
    <t>Individuals living with schizophrenia are 2â€“3 times more likely to experience type 2 diabetes mellitus.; A systematic search strategy was used to id...</t>
  </si>
  <si>
    <t>The study focuses on individuals with schizophrenia and their adherence to diabetes medication, comparing them to those without schizophrenia. It does...</t>
  </si>
  <si>
    <t>The study focuses on individuals with schizophrenia and their adherence to diabetes medication, comparing them to those without schizophrenia. This does not align with the population criteria of individuals experiencing homelessness in the Republic of Ireland. Additionally, there is no mention of data being collected in the Republic of Ireland, nor is there any indication that the study includes a comparison group of the general housed population, which is a requirement for inclusion. The study also does not address the specific health-related topics outlined in the intervention criteria, such as overall health status or social determinants of health for the homeless population.</t>
  </si>
  <si>
    <t>The study focuses on individuals with schizophrenia and their adherence to diabetes medication, comparing them to those without schizophrenia. It does not address the health status, healthcare access/utilization/quality, or health conditions of individuals experiencing homelessness in the Republic of Ireland, which is the focus of the review. Additionally, there is no mention of data being collected in the Republic of Ireland or a comparison with the general housed population, which are key inclusion criteria for this review.</t>
  </si>
  <si>
    <t>Individuals living with schizophrenia are 2â€“3 times more likely to experience type 2 diabetes mellitus.; A systematic search strategy was used to identify all articles reporting adherence to diabetes medications among patients with schizophrenia.</t>
  </si>
  <si>
    <t>Individuals living with schizophrenia are 2â€“3 times more likely to experience type 2 diabetes mellitus.; A systematic search strategy was used to identify all articles reporting adherence to diabetes medications among patients with schizophrenia.; compared this to those without schizophrenia.</t>
  </si>
  <si>
    <t>In-hospital training in addiction medicine: A mixed-methods study of health care provider benefits a...</t>
  </si>
  <si>
    <t>The study focuses on the benefits of in-hospital training in addiction medicine for healthcare providers, specifically in Vancouver, Canada. It does n...</t>
  </si>
  <si>
    <t>Participants (n?=?142) of an elective with the hospital-based Addiction Medicine Consult Team (AMCT) in Vancouver, Canada, responded to an online self...</t>
  </si>
  <si>
    <t>The study focuses on the benefits of in-hospital training in addiction medicine for healthcare providers, specifically in Vancouver, Canada. It does not involve individuals experiencing homelessness in the Republic of Ireland, nor does it address health status, healthcare access/utilization/quality, or health conditions/behaviors/social determinants of health for the homeless population. Additionally, the study does not include a comparison group of the general housed population, which is a requirement for inclusion. The study design is a mixed-methods evaluation of a training program, not an empirical study on health outcomes for the homeless population.</t>
  </si>
  <si>
    <t>The study focuses on the benefits of in-hospital training in addiction medicine for healthcare providers, specifically in Vancouver, Canada. It does not involve individuals experiencing homelessness in the Republic of Ireland, nor does it provide empirical data on health status, healthcare access, or social determinants of health for the homeless population. Additionally, the study does not include a comparison group of the general housed population, which is a requirement for inclusion. The study's focus on healthcare provider training and knowledge improvement does not align with the review's focus on health outcomes for the homeless population.</t>
  </si>
  <si>
    <t>Participants (n?=?142) of an elective with the hospital-based Addiction Medicine Consult Team (AMCT) in Vancouver, Canada, responded to an online self-evaluation survey.</t>
  </si>
  <si>
    <t>Participants (n?=?142) of an elective with the hospital-based Addiction Medicine Consult Team (AMCT) in Vancouver, Canada, responded to an online self-evaluation survey.; Completion of a hospital-based clinical elective was associated with improved knowledge of addiction medicine.</t>
  </si>
  <si>
    <t>Where are the silences? A scoping review of child participatory research literature in the context o...</t>
  </si>
  <si>
    <t>The abstract describes a scoping review of child participatory research literature in Australia, focusing on the engagement of children and young peop...</t>
  </si>
  <si>
    <t>This paper presents a scoping review of the literature on child participatory research in Australia; The review focused on research designed to engage...</t>
  </si>
  <si>
    <t>The abstract describes a scoping review focused on child participatory research literature in Australia, specifically examining the engagement of chil...</t>
  </si>
  <si>
    <t>The abstract describes a scoping review of child participatory research literature in Australia, focusing on the engagement of children and young people in service design and decision-making. This does not align with the inclusion criteria, which require empirical data on health-related topics for individuals experiencing homelessness in the Republic of Ireland. The study is not focused on the homeless population, does not generate empirical data, and is not set in the Republic of Ireland. Additionally, it is a scoping review, which is excluded as it does not generate primary or secondary empirical data.</t>
  </si>
  <si>
    <t>The abstract describes a scoping review focused on child participatory research literature in Australia, specifically examining the engagement of children and young people in service design and decision-making. This does not align with the inclusion criteria, which require empirical data on health-related topics for individuals experiencing homelessness in the Republic of Ireland. The study is not focused on the homeless population, does not provide data from the Republic of Ireland, and does not include a comparison with the general housed population. Additionally, it is a scoping review, which does not generate empirical primary or secondary data, further excluding it based on study design criteria.</t>
  </si>
  <si>
    <t>This paper presents a scoping review of the literature on child participatory research in Australia; The review focused on research designed to engage with children and young people in the development, implementation and evaluation of services.</t>
  </si>
  <si>
    <t>Health status of women affected by homelessness: A cluster of in concreto human rights violations an...</t>
  </si>
  <si>
    <t>The abstract discusses various health issues faced by women experiencing homelessness, which aligns with the population and intervention criteria. How...</t>
  </si>
  <si>
    <t>The abstract discusses various health issues faced by women experiencing homelessness, which aligns with the population and intervention criteria focu...</t>
  </si>
  <si>
    <t>Health problems of women experiencing homelessness are driven either from the usual background characteristics of this population, or from the homeles...</t>
  </si>
  <si>
    <t>The decision to exclude this article is based on two primary factors derived from the systematic review protocol and the provided abstract. First, the...</t>
  </si>
  <si>
    <t>The abstract discusses various health issues faced by women experiencing homelessness, which aligns with the population and intervention criteria. However, it lacks specific information about the study's geographical context, i.e., whether the data was collected in the Republic of Ireland, which is crucial for inclusion. Additionally, there is no mention of a comparison group involving the general housed population, which is necessary for the comparison criterion. The abstract also does not specify if empirical data was generated, which is required by the study design criteria. More information on these aspects is needed to make a confident inclusion decision.</t>
  </si>
  <si>
    <t>The abstract discusses various health issues faced by women experiencing homelessness, which aligns with the population and intervention criteria focusing on health conditions and social determinants of health. However, it lacks specific information on whether the study was conducted in the Republic of Ireland, which is a critical inclusion criterion. Additionally, there is no mention of a comparison group involving the general housed population, which is necessary for inclusion. The abstract also does not specify if empirical data was generated, which is required by the study design criteria. To make a confident decision, more information is needed on the study's geographical focus, the presence of a comparison group, and the type of data collected.</t>
  </si>
  <si>
    <t>The decision to exclude this article is based on two primary factors derived from the systematic review protocol and the provided abstract. First, the protocol mandates that studies must include data collected in the Republic of Ireland. The abstract for 'Health status of women affected by homelessness' provides no information regarding the geographical location of the study or its data, failing to meet this critical inclusion criterion. Second, the protocol requires studies that generate empirical primary or secondary data. The language of the abstract (e.g., 'Health problems... are driven...', 'transition... is often associated with...') and the presence of 'review' in the keywords strongly suggest that this article is a literature review, commentary, or general discussion summarizing existing knowledge, rather than a report of novel empirical findings generated by the authors. Such article types are explicitly excluded. Both reviewers correctly identified these deficiencies, leading to their 'uncertain' decisions. Given these critical omissions and indications, and the instruction to make a definitive decision, exclusion is the most appropriate resolution. The lack of a mentioned comparison group, while noted by reviewers, is secondary to these fundamental issues.</t>
  </si>
  <si>
    <t>Health problems of women experiencing homelessness are driven either from the usual background characteristics of this population, or from the homeless lifestyle.; All these health conditions are tightly related to violations of human rights in this population, including the rights to housing, water, food, reproduction, health, work, and no discrimination.</t>
  </si>
  <si>
    <t>Self-Harm, Methadone Use and Drug-Related Deaths amongst Those Registered As Being of No Fixed Abode...</t>
  </si>
  <si>
    <t>The abstract provides data on methadone use, drug-related deaths, and self-harm among individuals registered as having no fixed abode or being homeles...</t>
  </si>
  <si>
    <t>Data from the Central Methadone Treatment List (CTL), National Self-Harm Registry Ireland and the National Drug-Related Deaths Index were analysed.; T...</t>
  </si>
  <si>
    <t>The study focuses on individuals experiencing homelessness in Ireland, which matches the population criteria. It provides empirical data on health-rel...</t>
  </si>
  <si>
    <t>This work aims to contribute to the evidence base regarding the health of those who experience homelessness in Ireland by collating data on methadone ...</t>
  </si>
  <si>
    <t>The research article focuses on the homeless population in Ireland and provides empirical data on health conditions (methadone use, self-harm, drug-re...</t>
  </si>
  <si>
    <t>The abstract provides data on methadone use, drug-related deaths, and self-harm among individuals registered as having no fixed abode or being homeless in Ireland, which aligns with the population and intervention criteria. However, it does not explicitly mention a comparison with the general housed population, which is a key component of the inclusion criteria. Additionally, while the study uses data from relevant Irish registries, it is unclear if the outcomes are reported specifically for the Republic of Ireland or if they include broader datasets. The abstract also lacks explicit mention of empirical health indicators for the general housed population, which is necessary for a valid comparison. Further information from the full text would be needed to confirm if these criteria are met.</t>
  </si>
  <si>
    <t>The study focuses on individuals experiencing homelessness in Ireland, which matches the population criteria. It provides empirical data on health-related topics such as methadone use, drug-related deaths, and self-harm, aligning with the intervention criteria of health conditions and health behaviors. Although the abstract does not explicitly mention a comparison with the general housed population, the focus on empirical data related to health status and healthcare utilization suggests potential relevance. The study is published in English and within the specified date range, meeting the language and date criteria.</t>
  </si>
  <si>
    <t>The research article focuses on the homeless population in Ireland and provides empirical data on health conditions (methadone use, self-harm, drug-related deaths), aligning with the Population and Intervention criteria of the systematic review protocol. The publication year (2017) and type (journal article) also meet the criteria. 
However, a critical inclusion criterion is 'Comparison': 'Studies that include a comparison/control group comprising the general, housed population are of interest. Such studies should contain a method for comparing health indicator(s) between the homeless (exposed) group and the general housed (control) group.' The provided abstract details trends and prevalence of health issues solely within the homeless or 'no fixed abode' (NFA) population. It describes increases in methadone use, self-harm presentations, and drug-related deaths within this group but does not mention any data from, or comparison with, the general housed population. 
The absence of any indication of a comparison group in the abstract suggests the study does not meet this key inclusion criterion. While the conservative reviewer was 'uncertain' due to this, the lack of evidence for a comparison in the abstract is a strong basis for exclusion at this stage, as it directly fails to meet a specified PICO requirement. The comprehensive reviewer's 'include' decision appears to overlook this specific requirement.</t>
  </si>
  <si>
    <t>Data from the Central Methadone Treatment List (CTL), National Self-Harm Registry Ireland and the National Drug-Related Deaths Index were analysed.; The percentage on the CTL registered as being of no fixed abode (NFA) or homeless increased from 2% to 7% from 2011-2014.</t>
  </si>
  <si>
    <t>This work aims to contribute to the evidence base regarding the health of those who experience homelessness in Ireland by collating data on methadone use, drug-related deaths and emergency department presentations due to self-harm.; Data from the Central Methadone Treatment List (CTL), National Self-Harm Registry Ireland and the National Drug-Related Deaths Index were analysed.</t>
  </si>
  <si>
    <t>Leveraging health information exchange for clinical research: Extreme underreporting of hospital ser...</t>
  </si>
  <si>
    <t>The study focuses on leveraging health information exchange (HIE) for tracking hospital service utilization among patients with substance use disorder...</t>
  </si>
  <si>
    <t>Participants were 200 medical/surgical inpatients with comorbid opioid, cocaine, and/or alcohol use disorder (45.5 % female; 56.5 % black; 42.0 % home...</t>
  </si>
  <si>
    <t>The study focuses on leveraging Health Information Exchange (HIE) to track hospital service utilization among patients with substance use disorders, w...</t>
  </si>
  <si>
    <t>Participants were 200 medical/surgical inpatients with comorbid opioid, cocaine, and/or alcohol use disorder (45.5 % female; 56.5 % black; 77.5 % opio...</t>
  </si>
  <si>
    <t>The study focuses on leveraging health information exchange (HIE) for tracking hospital service utilization among patients with substance use disorders, with a specific focus on the Chesapeake Regional Information System for Our Patients, Inc. (CRISP) in the mid-Atlantic region. The abstract does not mention data collection in the Republic of Ireland, which is a critical inclusion criterion for this review. Additionally, while the study includes a population of homeless individuals, it does not provide a comparison with the general housed population, which is another key requirement. The study's primary focus is on the methodology of data collection rather than on empirical health indicators or outcomes specific to the homeless population in Ireland.</t>
  </si>
  <si>
    <t>The study focuses on leveraging Health Information Exchange (HIE) to track hospital service utilization among patients with substance use disorders, with a specific focus on the mid-Atlantic region, not the Republic of Ireland. The abstract does not mention any data collection in Ireland or outcomes specific to the Republic of Ireland, which is a critical inclusion criterion for this review. Additionally, while the study includes a homeless population, it does not provide a comparison with the general housed population, which is another key requirement. Therefore, it does not meet the population and comparison criteria for inclusion.</t>
  </si>
  <si>
    <t>Participants were 200 medical/surgical inpatients with comorbid opioid, cocaine, and/or alcohol use disorder (45.5 % female; 56.5 % black; 42.0 % homeless).; The Chesapeake Regional Information System for Our Patients, Inc. (CRISP) is a Health Information Exchange (HIE) linking disparate systems of care in the mid-Atlantic region.</t>
  </si>
  <si>
    <t>Participants were 200 medical/surgical inpatients with comorbid opioid, cocaine, and/or alcohol use disorder (45.5 % female; 56.5 % black; 77.5 % opioid use disorder; 42.0 % homeless).; The Chesapeake Regional Information System for Our Patients, Inc. (CRISP) is a Health Information Exchange (HIE) linking disparate systems of care in the mid-Atlantic region.</t>
  </si>
  <si>
    <t>The abstract provides some relevant information, such as the study being conducted in Dublin, Ireland, and mentioning homelessness as a barrier to car...</t>
  </si>
  <si>
    <t>The study focuses on high-cost, high-need users of acute unscheduled HIV care, specifically analyzing health records of HIV-infected individuals in Du...</t>
  </si>
  <si>
    <t>Fourteen of 16 of those who were not successfully engaged in care had â‰¥1 barrier to care (addiction, psychiatric disease, and/ or homelessness).</t>
  </si>
  <si>
    <t>The study's primary focus is on high-cost, high-need users of acute unscheduled HIV care among HIV-infected individuals in Dublin, Ireland. While home...</t>
  </si>
  <si>
    <t>The abstract provides some relevant information, such as the study being conducted in Dublin, Ireland, and mentioning homelessness as a barrier to care among HIV-infected individuals. However, it lacks explicit details on whether the study specifically focuses on the homeless population or if it includes a comparison with the general housed population. Additionally, the abstract does not clearly state if empirical data on health status, healthcare access, or social determinants of health for the homeless population is generated. The study's focus on high-cost, high-need users of acute unscheduled HIV care may align with the review's interest in healthcare access and utilisation, but the connection to the homeless population is not sufficiently explicit. Further information from the full text would be needed to determine if the study meets the inclusion criteria, particularly regarding the population and comparison aspects.</t>
  </si>
  <si>
    <t>The study focuses on high-cost, high-need users of acute unscheduled HIV care, specifically analyzing health records of HIV-infected individuals in Dublin, Ireland. While the study mentions barriers to care such as homelessness, it does not focus on the health status, healthcare access/utilization/quality, or health conditions of individuals experiencing homelessness as a primary population. The primary focus is on HIV-infected individuals, not specifically on the homeless population. Additionally, the study does not include a comparison group of the general housed population, which is a requirement for inclusion. Therefore, it does not meet the population and comparison criteria for inclusion in the review.</t>
  </si>
  <si>
    <t>The study's primary focus is on high-cost, high-need users of acute unscheduled HIV care among HIV-infected individuals in Dublin, Ireland. While homelessness is mentioned as one of several barriers to care for a subset of these individuals, the study population is not defined as 'individuals experiencing homelessness,' which is a core requirement of the systematic review's PICO criteria. The research question of the study is centered on understanding high healthcare utilization within an HIV-infected cohort, not on the broader health status, healthcare access, or social determinants of health specifically for the homeless population in Ireland. Furthermore, the abstract does not indicate the presence of a comparison group consisting of the general housed population, another key aspect of the review's inclusion criteria. Therefore, the study does not meet the primary population criteria and likely also fails on the comparison criteria.</t>
  </si>
  <si>
    <t>Comparison of Housing First and Traditional Homeless Service Users in Eight European Countries: Prot...</t>
  </si>
  <si>
    <t>The study focuses on comparing Housing First and traditional homeless services across eight European countries, including Ireland. However, it does no...</t>
  </si>
  <si>
    <t>Objective: The objective of this research is to compare rehabilitation- and recovery-related outcomes of homeless services users who are engaged in ei...</t>
  </si>
  <si>
    <t>The article is excluded for two primary reasons based on the systematic review protocol. First, the article is a study protocol, as indicated by its t...</t>
  </si>
  <si>
    <t>The study focuses on comparing Housing First and traditional homeless services across eight European countries, including Ireland. However, it does not explicitly state that it provides empirical data on health status, healthcare access, utilization, or quality specifically for the homeless population in the Republic of Ireland. The primary focus is on rehabilitation and recovery outcomes, such as stable housing and psychiatric symptoms, rather than the health-related topics specified in the inclusion criteria. Additionally, the study does not mention a comparison with the general housed population, which is a requirement for inclusion. The abstract lacks explicit details on the health indicators or comparison methods used, leading to uncertainty about its relevance to the review's research question.</t>
  </si>
  <si>
    <t>The study focuses on comparing Housing First and traditional homeless services across eight European countries, including Ireland. However, it does not specifically address the health status, healthcare access/utilization/quality, or health conditions/behaviors of individuals experiencing homelessness in Ireland. The primary focus is on rehabilitation and recovery outcomes related to housing services, not on empirical health indicators as required by the inclusion criteria. Additionally, the study does not mention a comparison with the general housed population, which is a key component of the review's comparison criteria.</t>
  </si>
  <si>
    <t>The article is excluded for two primary reasons based on the systematic review protocol. First, the article is a study protocol, as indicated by its title ('Protocol for a Mixed Methods, Multi-Site Study') and its publication in 'JMIR RESEARCH PROTOCOLS'. The systematic review protocol explicitly excludes studies that do not generate empirical primary or secondary data on a health topic; a protocol describes planned research and does not contain such data. Second, the systematic review requires studies to include a comparison group comprising the 'general, housed population'. The research described in this protocol aims to compare outcomes between users of 'Housing First' and 'traditional staircase services,' both of whom are homeless individuals. This comparison does not meet the specified PICO criteria for the control group. While the planned study includes Ireland and mentions 'psychiatric symptoms' (a potential health outcome), these factors do not override the fundamental issues of the article being a protocol and lacking the required comparison group.</t>
  </si>
  <si>
    <t>Objective: The objective of this research is to compare rehabilitation- and recovery-related outcomes of homeless services users who are engaged in either Housing First or traditional staircase services in eight European countries: France, Ireland, Italy, the Netherlands, Poland, Portugal, Spain, and Sweden.; Methods: A mixed methods, multi-site investigation of Housing First and traditional services will compare quantitative outcomes at two time points.; Key rehabilitation outcomes include stable housing and psychiatric symptoms.</t>
  </si>
  <si>
    <t>Objective: The objective of this research is to compare rehabilitation- and recovery-related outcomes of homeless services users who are engaged in either Housing First or traditional staircase services in eight European countries: France, Ireland, Italy, the Netherlands, Poland, Portugal, Spain, and Sweden.; Methods: A mixed methods, multi-site investigation of Housing First and traditional services will compare quantitative outcomes at two time points.; Key rehabilitation outcomes include stable housing and psychiatric symptoms.; Conclusions: We will use the findings from this research to formulate recommendations for European social policy on the configuration of homeless services and the scaling up and scaling out of Housing First programs.</t>
  </si>
  <si>
    <t>Mastery matters: consumer choice, psychiatric symptoms and problematic substance use among adults wi...</t>
  </si>
  <si>
    <t>The study focuses on the relationship between consumer choice, mastery, and psychiatric functioning among adults with histories of homelessness, speci...</t>
  </si>
  <si>
    <t>Questionnaire data were collected in Ireland from 101 residents of long-term homeless accommodation in 2010.</t>
  </si>
  <si>
    <t>Questionnaire data were collected in Ireland from 101 residents of long-term homeless accommodation in 2010.; Findings demonstrated that the indirect ...</t>
  </si>
  <si>
    <t>The study focuses on the relationship between consumer choice, mastery, and psychiatric functioning among adults with histories of homelessness, specifically in the context of substance misuse. However, it does not explicitly mention the inclusion of a comparison group comprising the general housed population, which is a requirement for inclusion. Additionally, the data was collected in 2010, which is outside the specified date range for inclusion (post-January 1, 2012). The study also does not clearly address empirical indicators of health status, access, or quality as defined in the inclusion criteria.</t>
  </si>
  <si>
    <t>The study focuses on the relationship between consumer choice, mastery, and psychiatric functioning among adults with histories of homelessness, specifically in the context of substance misuse. While the study involves individuals with histories of homelessness in Ireland, it does not align with the review's focus on empirical health indicators such as overall health status, healthcare access, utilisation, or quality. The study's primary focus is on psychological aspects and the impact of consumer choice on psychiatric functioning, which does not directly address the specified health-related topics or outcomes of interest for the review. Additionally, there is no mention of a comparison group comprising the general housed population, which is a requirement for inclusion.</t>
  </si>
  <si>
    <t>Questionnaire data were collected in Ireland from 101 residents of long-term homeless accommodation in 2010.; Findings demonstrated that the indirect effect of choice through mastery on psychiatric functioning was stronger for individuals with more recent problem-related substance use.</t>
  </si>
  <si>
    <t>Homeless Adults' Recovery Experiences in Housing First and Traditional Services Programs in Seven Eu...</t>
  </si>
  <si>
    <t>The study focuses on comparing Housing First (HF) and traditional services programs across seven European countries, without specific mention of data ...</t>
  </si>
  <si>
    <t>participants (nÂ =Â 520) engaged with either HF (nÂ =Â 245) or traditional services (TS;Â nÂ =Â 275) programs in seven countries; participants engaged...</t>
  </si>
  <si>
    <t>The study focuses on comparing Housing First (HF) and traditional services (TS) programs across seven European countries, without specific mention of ...</t>
  </si>
  <si>
    <t>participants (n = 520) engaged with either HF (n = 245) or traditional services (TS; n = 275) programs in seven countries; part of a larger examinatio...</t>
  </si>
  <si>
    <t>The study focuses on comparing Housing First (HF) and traditional services programs across seven European countries, without specific mention of data collected in the Republic of Ireland. The abstract does not provide any indication that outcomes specific to the Republic of Ireland are reported, which is a critical inclusion criterion. Additionally, the study appears to focus on service user experiences and recovery outcomes rather than empirical health indicators or comparisons with the general housed population, which are required by the review protocol.</t>
  </si>
  <si>
    <t>The study focuses on comparing Housing First (HF) and traditional services (TS) programs across seven European countries, without specific mention of data collected in the Republic of Ireland. The abstract does not indicate that outcomes specific to the Republic of Ireland are reported, which is a key inclusion criterion. Additionally, the study seems to focus on service user experiences and recovery outcomes rather than directly on health status, healthcare access/utilization/quality, or specific health conditions/behaviors of the homeless population in Ireland. Therefore, it does not meet the population and intervention criteria for inclusion.</t>
  </si>
  <si>
    <t>participants (nÂ =Â 520) engaged with either HF (nÂ =Â 245) or traditional services (TS;Â nÂ =Â 275) programs in seven countries; participants engaged with HF programs reported experiencing more consumer choice, better perceived housing quality, and more satisfaction with services</t>
  </si>
  <si>
    <t>participants (n = 520) engaged with either HF (n = 245) or traditional services (TS; n = 275) programs in seven countries; part of a larger examination of homelessness in Europe</t>
  </si>
  <si>
    <t>The abstract focuses on evaluating the fidelity of Housing First (HF) initiatives in Europe, specifically examining social, historical, and political ...</t>
  </si>
  <si>
    <t>To describe and evaluate the fidelity of Housing First (HF) initiatives in six European countries; Key stakeholders representing six European HF initi...</t>
  </si>
  <si>
    <t>The abstract focuses on evaluating the fidelity of Housing First (HF) initiatives in Europe, specifically examining social, historical, and political factors affecting model fidelity. It involves interviews with key stakeholders rather than collecting empirical data directly from individuals experiencing homelessness. The study does not provide empirical health data or outcomes specific to the homeless population in the Republic of Ireland, nor does it include a comparison with the general housed population. Additionally, the study is not focused on health status, healthcare access, or social determinants of health as required by the inclusion criteria.</t>
  </si>
  <si>
    <t>The abstract focuses on evaluating the fidelity of Housing First (HF) initiatives in Europe, specifically examining social, historical, and political factors affecting model fidelity. The study involves interviews with key stakeholders and does not generate empirical data on health status, healthcare access, or health conditions of individuals experiencing homelessness in the Republic of Ireland. Additionally, it does not include a comparison with the general housed population, which is a requirement for inclusion. The study is more aligned with policy and implementation evaluation rather than health outcomes or access for the homeless population.</t>
  </si>
  <si>
    <t>To describe and evaluate the fidelity of Housing First (HF) initiatives in six European countries; Key stakeholders representing six European HF initiatives completed semi-structured phone interviews</t>
  </si>
  <si>
    <t>To describe and evaluate the fidelity of Housing First (HF) initiatives in six European countries; Key stakeholders representing six European HF initiatives completed semi-structured phone interviews; Interviews were thematically analyzed according to five key fidelity domains</t>
  </si>
  <si>
    <t>Climate change and temperature extremes: A review of heat- and cold-related morbidity and mortality ...</t>
  </si>
  <si>
    <t>The abstract describes a narrative literature review focused on the epidemiology of temperature-related morbidity and mortality, with a case study of ...</t>
  </si>
  <si>
    <t>We present a narrative literature review encompassing the epidemiology of cold- and heat-related mortality and morbidity, related physiologic and envi...</t>
  </si>
  <si>
    <t>The abstract focuses on the impact of climate change and temperature extremes on morbidity and mortality, specifically in the context of Detroit, Mich...</t>
  </si>
  <si>
    <t>The abstract describes a narrative literature review focused on the epidemiology of temperature-related morbidity and mortality, with a case study of Detroit, Michigan, USA. It does not mention individuals experiencing homelessness, nor does it provide data specific to the Republic of Ireland. The study does not generate empirical data on health-related topics for the homeless population, nor does it include a comparison group of the general housed population. Additionally, the study is a narrative review, which does not meet the inclusion criteria for empirical primary or secondary data generation.</t>
  </si>
  <si>
    <t>The abstract focuses on the impact of climate change and temperature extremes on morbidity and mortality, specifically in the context of Detroit, Michigan, USA. It does not mention individuals experiencing homelessness or data collected in the Republic of Ireland, which are essential criteria for inclusion. Additionally, the study is a narrative literature review, not an empirical study generating primary or secondary data, which is required by the inclusion criteria. Therefore, it does not meet the population or study design criteria for inclusion in the systematic review.</t>
  </si>
  <si>
    <t>We present a narrative literature review encompassing the epidemiology of cold- and heat-related mortality and morbidity, related physiologic and environmental mechanisms, and municipal responses to hot and cold weather, illustrated by Detroit, Michigan, USA.</t>
  </si>
  <si>
    <t>Evaluation of a brief intervention to reduce the negative consequences of drug misuse among adult em...</t>
  </si>
  <si>
    <t>The study focuses on evaluating a brief intervention to reduce drug misuse consequences among emergency department patients, which does not align with...</t>
  </si>
  <si>
    <t>This randomized, controlled trial enrolled 1026 18-64 year-old ED patients whose drug misuse indicated a needed for a BI.</t>
  </si>
  <si>
    <t>Determine if a brief intervention (BI) reduces the negative consequences of drug use/misuse among adult emergency department (ED) patients; This rando...</t>
  </si>
  <si>
    <t>The study focuses on evaluating a brief intervention to reduce drug misuse consequences among emergency department patients, which does not align with the review's focus on the health status, healthcare access/utilization/quality, and health conditions of individuals experiencing homelessness in the Republic of Ireland. The abstract does not mention homelessness or data collection in the Republic of Ireland, which are critical inclusion criteria. Additionally, there is no indication of a comparison with the general housed population, which is required for inclusion.</t>
  </si>
  <si>
    <t>The study focuses on evaluating a brief intervention to reduce drug misuse consequences among emergency department patients, which does not align with the review's focus on the health status, healthcare access/utilization/quality, and health conditions of individuals experiencing homelessness in the Republic of Ireland. The abstract does not mention homelessness or data collection in Ireland, nor does it include a comparison with the general housed population. Additionally, the study is a randomized controlled trial focusing on drug misuse intervention, not on the broader health-related topics specified in the inclusion criteria.</t>
  </si>
  <si>
    <t>Determine if a brief intervention (BI) reduces the negative consequences of drug use/misuse among adult emergency department (ED) patients; This randomized, controlled trial enrolled 1026 18-64 year-old ED patients whose drug misuse indicated a needed for a BI</t>
  </si>
  <si>
    <t>The prevalence of major mental illness, substance misuse and homelessness in Irish prisoners: system...</t>
  </si>
  <si>
    <t>The study focuses on the prevalence of mental illness, substance misuse, and homelessness among Irish prisoners, not specifically on individuals exper...</t>
  </si>
  <si>
    <t>The prevalence of major mental illness, substance misuse and homelessness in Irish prisoners</t>
  </si>
  <si>
    <t>The prevalence of major mental illness, substance misuse and homelessness in Irish prisoners; systematic review and meta-analyses; The prevalence of h...</t>
  </si>
  <si>
    <t>The study focuses on the prevalence of mental illness, substance misuse, and homelessness among Irish prisoners, not specifically on individuals experiencing homelessness in the general population. The population of interest in this review is individuals experiencing homelessness in the Republic of Ireland, not prisoners. Additionally, the study does not provide a comparison with the general housed population, which is a requirement for inclusion. The abstract does not mention any empirical data on health status, healthcare access, or social determinants of health for the homeless population outside of the prison context.</t>
  </si>
  <si>
    <t>The study focuses on the prevalence of mental illness, substance misuse, and homelessness among Irish prisoners, not specifically on individuals experiencing homelessness in the general population. The population of interest in this review is individuals experiencing homelessness in the Republic of Ireland, not prisoners. Additionally, the study does not provide a comparison between the homeless population and the general housed population, which is a requirement for inclusion. The study design involves a systematic review and meta-analysis, which does not generate new empirical data on health topics for the homeless population, as required by the inclusion criteria.</t>
  </si>
  <si>
    <t>The prevalence of major mental illness, substance misuse and homelessness in Irish prisoners; systematic review and meta-analyses; The prevalence of homelessness in committal to Irish prisons is higher than some international estimates.</t>
  </si>
  <si>
    <t>The study focuses on homeless youth in a local drop-in center, but it does not specify that the data was collected in the Republic of Ireland, which i...</t>
  </si>
  <si>
    <t>Participants (N= 270) were recruited from a local drop-in center.; Eligible youth met the criteria of homelessness as defined by the McKinney-Vento Ac...</t>
  </si>
  <si>
    <t>The study focuses on homeless youth in a local drop-in center, but there is no indication that the data was collected in the Republic of Ireland, whic...</t>
  </si>
  <si>
    <t>The study focuses on homeless youth in a local drop-in center, but it does not specify that the data was collected in the Republic of Ireland, which is a critical inclusion criterion. Additionally, the study does not include a comparison group of the general housed population, which is necessary for inclusion. The study also does not address the broader health status, healthcare access, or social determinants of health, focusing instead on drug use frequency post-treatment, which does not align with the specified intervention criteria.</t>
  </si>
  <si>
    <t>The study focuses on homeless youth in a local drop-in center, but there is no indication that the data was collected in the Republic of Ireland, which is a critical inclusion criterion for the review. Additionally, the study does not include a comparison group of the general housed population, which is necessary for inclusion. The study's focus is on treatment modalities and drug use trajectories, which does not align with the specified health-related topics such as overall health status, healthcare access, or social determinants of health as outlined in the inclusion criteria.</t>
  </si>
  <si>
    <t>Participants (N= 270) were recruited from a local drop-in center.; Eligible youth met the criteria of homelessness as defined by the McKinney-Vento Act.</t>
  </si>
  <si>
    <t>Prevalence and determinants of depression and anxiety measured by the PHQ-4 among homeless individua...</t>
  </si>
  <si>
    <t>The study focuses on homeless individuals in Hamburg, which is outside the Republic of Ireland, thus not meeting the population inclusion criteria. Th...</t>
  </si>
  <si>
    <t>Evidence from the Hamburg survey of homeless individuals</t>
  </si>
  <si>
    <t>The study focuses on homeless individuals in Hamburg, which is outside the Republic of Ireland, thus not meeting the population inclusion criteria. The review requires data specifically collected in the Republic of Ireland, and this study does not provide such data. Additionally, there is no mention of a comparison group comprising the general housed population, which is necessary for inclusion according to the comparison criteria.</t>
  </si>
  <si>
    <t>The study focuses on homeless individuals in Hamburg, which is outside the Republic of Ireland, thus not meeting the population inclusion criteria. The abstract does not mention any data collection in Ireland or outcomes specific to the Republic of Ireland, which is a critical requirement for inclusion. Additionally, there is no indication of a comparison with the general housed population, which is necessary for the comparison criteria.</t>
  </si>
  <si>
    <t>The study is excluded primarily due to the population and location criteria. The abstract describes a retrospective chart review of HIV patients with ...</t>
  </si>
  <si>
    <t>Data were abstracted from all 83 patients admitted in 2008 to Casey House, a community-based hospital dedicated to supportive and palliative care for ...</t>
  </si>
  <si>
    <t>The study focuses on patients with late-stage HIV disease in Toronto, Canada, which does not meet the inclusion criteria requiring data from the Repub...</t>
  </si>
  <si>
    <t>The study is excluded primarily due to the population and location criteria. The abstract describes a retrospective chart review of HIV patients with complex comorbidities admitted to a community-based hospital in Toronto, Canada. This does not meet the inclusion criteria of focusing on individuals experiencing homelessness in the Republic of Ireland. Additionally, the study does not provide any data or outcomes specific to the Republic of Ireland, which is a critical requirement for inclusion. Furthermore, the study does not mention any comparison with the general housed population, which is necessary for the comparison criteria.</t>
  </si>
  <si>
    <t>The study focuses on patients with late-stage HIV disease in Toronto, Canada, which does not meet the inclusion criteria requiring data from the Republic of Ireland. Additionally, the study does not specifically address the homeless population, which is a key focus of the review. The abstract does mention unstable housing, but this is not the primary focus, and the study does not provide a comparison with the general housed population. Therefore, it does not align with the population and geographic criteria of the review.</t>
  </si>
  <si>
    <t>Data were abstracted from all 83 patients admitted in 2008 to Casey House, a community-based hospital dedicated to supportive and palliative care for persons with HIV in Toronto, Canada.; 8.4% of clients living in unstable housing with three or more medical comorbidities and two or more psychiatric diagnoses.</t>
  </si>
  <si>
    <t>Data were abstracted from all 83 patients admitted in 2008 to Casey House, a community-based hospital dedicated to supportive and palliative care for persons with HIV in Toronto, Canada.; Our Venn diagram illustrates the breadth of complexity in the clients with 8.4% of clients living in unstable housing with three or more medical comorbidities and two or more psychiatric diagnoses.</t>
  </si>
  <si>
    <t>Ethnic differences in the diagnosis of schizophrenia and mood disorders during admission to an acade...</t>
  </si>
  <si>
    <t>The study focuses on ethnic disparities in schizophrenia and mood disorder diagnoses in a U.S. psychiatric hospital, which does not align with the inc...</t>
  </si>
  <si>
    <t>U.S. Hispanics, now the single largest minority group in the country, face unique mental health disparities.; Our retrospective cohort study examined ...</t>
  </si>
  <si>
    <t>The study focuses on ethnic disparities in schizophrenia and mood disorder diagnoses in a U.S. psychiatric hospital, which does not align with the inclusion criteria focusing on the health of homeless individuals in the Republic of Ireland. The study population is primarily U.S. Hispanics and African Americans, not individuals experiencing homelessness in Ireland. Additionally, the study does not provide data specific to the Republic of Ireland, nor does it include a comparison with the general housed population in Ireland. Therefore, it does not meet the population or geographic criteria for inclusion.</t>
  </si>
  <si>
    <t>U.S. Hispanics, now the single largest minority group in the country, face unique mental health disparities.; Our retrospective cohort study examined electronic health record data at an academic safety-net psychiatric hospital for adult patients (n = 5571) admitted between 2010 and 2013.</t>
  </si>
  <si>
    <t>U.S. Hispanics, now the single largest minority group in the country, face unique mental health disparities.; Our retrospective cohort study examined electronic health record data at an academic safety-net psychiatric hospital for adult patients (n = 5571) admitted between 2010 and 2013.; Compared to non-Hispanic whites, Hispanics and African Americans had a greater likelihood of receiving a schizophrenia diagnosis at admission.</t>
  </si>
  <si>
    <t>The study focuses on mapping the location of injecting practices and related high-risk behaviors among people who inject drugs (PWID) in Cork, Ireland...</t>
  </si>
  <si>
    <t>The aim of the study was to map the location of current injecting practices of people who inject drugs (PWID) in Cork, Ireland, and to document the re...</t>
  </si>
  <si>
    <t>The study focuses on mapping the needs and behaviors of people who inject drugs (PWID) in Cork, Ireland, specifically in the context of planning a sup...</t>
  </si>
  <si>
    <t>The study focuses on mapping the location of injecting practices and related high-risk behaviors among people who inject drugs (PWID) in Cork, Ireland. While it includes a homeless population (43.1% of participants), the primary aim is to inform the location of a supervised injecting facility (SIF) rather than to assess health status, healthcare access/utilization/quality, or social determinants of health specifically for the homeless population. Additionally, the study does not include a comparison group of the general housed population, which is a requirement for inclusion. The focus on geospatial analysis and SIF location planning does not align with the review's criteria for empirical health indicators or comparisons between homeless and housed populations.</t>
  </si>
  <si>
    <t>The study focuses on mapping the needs and behaviors of people who inject drugs (PWID) in Cork, Ireland, specifically in the context of planning a supervised injecting facility (SIF). While it includes data on individuals experiencing homelessness, the primary aim is not to assess their overall health status, healthcare access, or social determinants of health, but rather to inform the location of a SIF. The study does not provide a comparison with the general housed population, which is a key requirement for inclusion. Additionally, the focus is on high-risk behaviors related to drug use rather than broader health outcomes or healthcare access/utilization.</t>
  </si>
  <si>
    <t>The aim of the study was to map the location of current injecting practices of people who inject drugs (PWID) in Cork, Ireland, and to document the related high risk behaviours, ahead of a planned supervised injecting facility.; 43.1% currently homeless.; The findings are intended to inform SIF location, and would allow dynamic comparison of both geographic and behavioural changes injecting drug use over time, post SIF provision.</t>
  </si>
  <si>
    <t>Men and women with psychosis and the impact of illness-duration on sex-differences: The second Austr...</t>
  </si>
  <si>
    <t>The study focuses on individuals with psychosis in Australia, not on individuals experiencing homelessness in the Republic of Ireland. Although it men...</t>
  </si>
  <si>
    <t>Men with a longer-illness-duration were very socially disadvantaged and isolated, often experiencing homelessness and substance use.</t>
  </si>
  <si>
    <t>The study focuses on individuals with psychosis in Australia, not on individuals experiencing homelessness in the Republic of Ireland. Although it mentions homelessness as a condition experienced by some participants, the primary focus is on psychosis and sex differences in illness duration. Additionally, the study does not provide data specific to the Republic of Ireland, which is a key inclusion criterion. The study also lacks a comparison group of the general housed population, which is necessary for inclusion. Therefore, it does not meet the population or comparison criteria for this review.</t>
  </si>
  <si>
    <t>The study focuses on individuals with psychosis in Australia, not on individuals experiencing homelessness in the Republic of Ireland. Although it mentions homelessness as a condition experienced by some participants, the primary focus is on sex differences in psychosis outcomes based on illness duration. The study does not meet the population criteria as it does not focus on the health of homeless individuals in Ireland, nor does it provide a comparison with the general housed population in Ireland. Additionally, the study is based on Australian data, which is outside the geographical scope of the review.</t>
  </si>
  <si>
    <t>Structure and agency in capabilitiesâ€_x0090_enhancing homeless services: Housing first, housing qua...</t>
  </si>
  <si>
    <t>The study focuses on the capabilities approach and the perception of services as capabilities-enhancing among adults with histories of homelessness. H...</t>
  </si>
  <si>
    <t>As part of a large, eight-country study of homelessness in Europe, we examined the extent to which adults with histories of homelessness perceived the...</t>
  </si>
  <si>
    <t>The study focuses on the capabilities approach and the perception of services by homeless individuals, specifically within the context of Housing Firs...</t>
  </si>
  <si>
    <t>The study focuses on the capabilities approach and the perception of services as capabilities-enhancing among adults with histories of homelessness. However, it does not explicitly mention the collection of data in the Republic of Ireland, which is a critical inclusion criterion. Additionally, the study seems to focus on perceptions of service quality and choice rather than empirical health indicators or health outcomes, which are required by the intervention and outcome criteria. The abstract also does not mention a comparison with the general housed population, which is necessary for inclusion. Therefore, it does not meet the population, intervention, and comparison criteria for inclusion in the review.</t>
  </si>
  <si>
    <t>The study focuses on the capabilities approach and the perception of services by homeless individuals, specifically within the context of Housing First programs. While it involves individuals with histories of homelessness, the study is part of a larger European study and does not specify that data was collected in the Republic of Ireland. Additionally, the study does not appear to generate empirical data on health status, healthcare access, utilization, or quality, nor does it include a comparison with the general housed population. The focus is on perceived capabilities and housing quality, which do not align with the specified health-related topics or outcomes required by the inclusion criteria.</t>
  </si>
  <si>
    <t>As part of a large, eight-country study of homelessness in Europe, we examined the extent to which adults with histories of homelessness perceived the services they receive as capabilities-enhancing.</t>
  </si>
  <si>
    <t>As part of a large, eight-country study of homelessness in Europe, we examined the extent to which adults with histories of homelessness perceived the services they receive as capabilities-enhancing.; Participants engaged with Housing First (HF) programmes perceived services as more capabilities-enhancing than participants engaged with treatment as usual (TAU); this relationship was mediated by consumer choice and perceived housing quality.</t>
  </si>
  <si>
    <t>Understanding the life experiences of people with multiple complex needs: peer research in a health ...</t>
  </si>
  <si>
    <t>The study focuses on individuals with multiple complex needs (MCN) in Gateshead, North East England, which does not meet the inclusion criteria requir...</t>
  </si>
  <si>
    <t>As part of a health needs assessment in Gateshead (North East England), trained peer researchers interviewed 27 adults (aged &gt;= 18 years) with experie...</t>
  </si>
  <si>
    <t>As part of a health needs assessment in Gateshead (North East England); explore the perspectives of individuals with lived experience of MCN</t>
  </si>
  <si>
    <t>The study focuses on individuals with multiple complex needs (MCN) in Gateshead, North East England, which does not meet the inclusion criteria requiring data collection in the Republic of Ireland. Additionally, the study does not provide empirical data on health status, healthcare access, utilization, or quality specific to the homeless population in Ireland. Instead, it explores perspectives on issues leading to MCN and intervention opportunities, which does not align with the specified health-related topics for the homeless population. Furthermore, there is no mention of a comparison group comprising the general housed population, which is necessary for inclusion.</t>
  </si>
  <si>
    <t>The study focuses on individuals with multiple complex needs (MCN) in Gateshead, North East England, which does not meet the inclusion criteria requiring data collection in the Republic of Ireland. Additionally, the study does not provide empirical data on health status, healthcare access, or specific health conditions for the homeless population in Ireland. Instead, it explores perspectives on issues leading to MCN and intervention opportunities, which does not align with the specified health-related topics for the homeless population in Ireland. Furthermore, there is no mention of a comparison group comprising the general housed population, which is necessary for inclusion.</t>
  </si>
  <si>
    <t>As part of a health needs assessment in Gateshead (North East England), trained peer researchers interviewed 27 adults (aged &gt;= 18 years) with experience of MCN.</t>
  </si>
  <si>
    <t>The study focuses on women with substance use disorders (SUDs) and audits adherence to cervical screening guidelines at the National Drug Treatment Ce...</t>
  </si>
  <si>
    <t>59% were homeless; audit adherence to the NDTC Cervical Screening guidelines</t>
  </si>
  <si>
    <t>The study focuses on an audit of a cervical screening program for women with substance use disorders (SUDs) at the National Drug Treatment Centre (NDT...</t>
  </si>
  <si>
    <t>The study focuses on women with substance use disorders (SUDs) and audits adherence to cervical screening guidelines at the National Drug Treatment Centre (NDTC). While it mentions that 59% of the participants were homeless, the study does not specifically focus on the health status, healthcare access, or social determinants of health for individuals experiencing homelessness in the Republic of Ireland. Additionally, the study does not include a comparison group of the general housed population, which is a requirement for inclusion. The primary focus is on adherence to screening guidelines rather than empirical health indicators or outcomes for the homeless population.</t>
  </si>
  <si>
    <t>The study focuses on an audit of a cervical screening program for women with substance use disorders (SUDs) at the National Drug Treatment Centre (NDTC). While it mentions that 59% of the participants were homeless, the primary focus is on adherence to cervical screening guidelines and the impact of an educational intervention, rather than on the health status, healthcare access/utilization/quality, or health conditions of the homeless population specifically. Additionally, the study does not include a comparison group of the general housed population, which is a requirement for inclusion. Therefore, it does not meet the inclusion criteria for the systematic review.</t>
  </si>
  <si>
    <t>Quality of life after housing first for adults with serious mental illness who have experienced chro...</t>
  </si>
  <si>
    <t>The study focuses on individuals who have transitioned from homelessness to Permanent Supportive Housing (PSH), which does not align with the populati...</t>
  </si>
  <si>
    <t>This 1-year longitudinal study of adults who have recently transitioned from homelessness to Permanent Supportive Housing (PSH) focuses on quality of ...</t>
  </si>
  <si>
    <t>The study focuses on individuals who have transitioned from homelessness to Permanent Supportive Housing (PSH), which does not align with the population criteria of individuals currently experiencing homelessness. Additionally, the study does not include a comparison group of the general housed population, which is a requirement for inclusion. The primary outcome of interest is quality of life, which is not explicitly listed as an empirical indicator of health status, access, or utilization as per the inclusion criteria. Therefore, the study does not meet the population and comparison criteria for inclusion.</t>
  </si>
  <si>
    <t>The study focuses on individuals who have transitioned from homelessness to Permanent Supportive Housing (PSH), which does not align with the population criteria of individuals currently experiencing homelessness. Additionally, the study does not include a comparison group of the general housed population, which is a requirement for inclusion. The primary outcome of interest is quality of life, which is not explicitly listed as an empirical indicator of health status, access, or utilization as per the inclusion criteria.</t>
  </si>
  <si>
    <t>This 1-year longitudinal study of adults who have recently transitioned from homelessness to Permanent Supportive Housing (PSH) focuses on quality of life as a primary outcome of interest.; t-tests assessed differences in community participation and quality of life measures at the 2 time points.</t>
  </si>
  <si>
    <t>The study focuses on drug users in San Juan, Puerto Rico, which does not meet the inclusion criteria requiring data from the Republic of Ireland. Addi...</t>
  </si>
  <si>
    <t>Aims: This presentation will highlight barriers to linkage to HIV care among IDUs based on pre-implementation results of Proyecto PACTo (PPo), a clini...</t>
  </si>
  <si>
    <t>The study focuses on drug users in San Juan, Puerto Rico, and does not involve individuals experiencing homelessness in the Republic of Ireland, which...</t>
  </si>
  <si>
    <t>The study focuses on drug users in San Juan, Puerto Rico, which does not meet the inclusion criteria requiring data from the Republic of Ireland. Additionally, the study does not focus on individuals experiencing homelessness, but rather on HIV-infected drug users, which is outside the specified population criteria. Furthermore, there is no mention of a comparison group comprising the general housed population, which is necessary for inclusion. The study also appears to be a conference presentation, which is excluded under the study design and publication type criteria.</t>
  </si>
  <si>
    <t>The study focuses on drug users in San Juan, Puerto Rico, and does not involve individuals experiencing homelessness in the Republic of Ireland, which is a key inclusion criterion for the population. Additionally, the study does not provide data specific to the Republic of Ireland, nor does it include a comparison group of the general housed population. The study is also centered on barriers to HIV care among drug users, which does not align with the specified health-related topics for the homeless population in Ireland.</t>
  </si>
  <si>
    <t>Aims: This presentation will highlight barriers to linkage to HIV care among IDUs based on pre-implementation results of Proyecto PACTo (PPo), a clinical trial that aims to implement and evaluate in a community-level, structured approach to enhance HIV care access and retention for substance users in San Juan, Puerto Rico.</t>
  </si>
  <si>
    <t>Gender and race as correlates of high risk sex behaviors among injection drug users at risk for HIV ...</t>
  </si>
  <si>
    <t>The study focuses on injection drug users in Philadelphia, USA, and does not include data collected in the Republic of Ireland, which is a key inclusi...</t>
  </si>
  <si>
    <t>696 PWID enrolled from Philadelphia on HPTN 037; homelessness (OR = 1.7, p = 0.005) were positively associated with high risk sex</t>
  </si>
  <si>
    <t>The study focuses on injection drug users in Philadelphia, USA, and does not provide data specific to the Republic of Ireland, which is a key inclusio...</t>
  </si>
  <si>
    <t>The study focuses on injection drug users in Philadelphia, USA, and does not include data collected in the Republic of Ireland, which is a key inclusion criterion for the review. Additionally, the study does not focus on the health status, healthcare access/utilization/quality, or health conditions of individuals experiencing homelessness in the Republic of Ireland. Instead, it examines gender and racial differences in sexual risk behaviors among PWID, which does not align with the specified intervention criteria. Furthermore, there is no mention of a comparison group comprising the general housed population, which is required for inclusion.</t>
  </si>
  <si>
    <t>The study focuses on injection drug users in Philadelphia, USA, and does not provide data specific to the Republic of Ireland, which is a key inclusion criterion for the review. Additionally, the study does not include a comparison group of the general housed population, which is necessary for inclusion. The focus is on gender and racial differences in high-risk sexual behaviors, not directly on the health status, healthcare access, or social determinants of health for individuals experiencing homelessness in Ireland.</t>
  </si>
  <si>
    <t>The abstract is missing, but the title suggests a focus on veteran suicide prevention, which does not align with the population of interest (individua...</t>
  </si>
  <si>
    <t>The abstract is missing, which makes it impossible to assess whether the study meets the inclusion criteria. Without the abstract, we cannot determine if the study focuses on individuals experiencing homelessness in the Republic of Ireland, or if it includes empirical data on health-related topics relevant to the homeless population. Additionally, there is no information on whether the study includes a comparison group of the general housed population. The absence of an abstract also prevents us from evaluating the study design and whether it generates empirical data, which is a requirement for inclusion. Therefore, the study is excluded due to insufficient information to assess its relevance to the review's criteria.</t>
  </si>
  <si>
    <t>The abstract is missing, but the title suggests a focus on veteran suicide prevention, which does not align with the population of interest (individuals experiencing homelessness in the Republic of Ireland). Additionally, the title implies a focus on surveillance for suicide prevention, which may not directly relate to the health status, healthcare access/utilization/quality, or social determinants of health for the homeless population. Without specific mention of the Republic of Ireland or the homeless population, it is unlikely to meet the inclusion criteria.</t>
  </si>
  <si>
    <t>What Do Female Clients Want From Residential Treatment? The Relationship Between Expressed and Asses...</t>
  </si>
  <si>
    <t>The study focuses on female clients in a residential treatment agency with co-occurring disorders who are homeless, which aligns with the population c...</t>
  </si>
  <si>
    <t>Data including demographic and drug use variables were obtained from client charts (N = 237) in a residential treatment agency serving women with co-o...</t>
  </si>
  <si>
    <t>The study focuses on female clients in a residential treatment agency with co-occurring disorders who were homeless, but it does not specify that the ...</t>
  </si>
  <si>
    <t>The study focuses on female clients in a residential treatment agency with co-occurring disorders who are homeless, which aligns with the population criterion of individuals experiencing homelessness. However, the study does not meet the geographical inclusion criterion as there is no indication that the data was collected in the Republic of Ireland. Additionally, the study does not provide a comparison with the general housed population, which is a requirement for inclusion. The study also does not focus on empirical health indicators related to health status, healthcare access, or quality, but rather on expressed and assessed needs in a treatment setting, which does not align with the specified intervention and outcome criteria.</t>
  </si>
  <si>
    <t>The study focuses on female clients in a residential treatment agency with co-occurring disorders who were homeless, but it does not specify that the data was collected in the Republic of Ireland, which is a critical inclusion criterion. Additionally, the study does not appear to include a comparison group of the general housed population, which is necessary for inclusion. The focus is on the relationship between expressed and assessed needs and program outcomes, rather than empirical indicators of health status, healthcare access, or quality, which are the required outcomes for inclusion.</t>
  </si>
  <si>
    <t>Data including demographic and drug use variables were obtained from client charts (N = 237) in a residential treatment agency serving women with co-occurring disorders who were homeless.</t>
  </si>
  <si>
    <t>Data including demographic and drug use variables were obtained from client charts (N = 237) in a residential treatment agency serving women with co-occurring disorders who were homeless.; The purpose of this study was to determine the relationship between clients' expressed needs for their treatment experiences as compared to their formally assessed or normative needs.</t>
  </si>
  <si>
    <t>The abstract focuses on a quality improvement project related to nursing clinical handover in a hospital setting, specifically Temple Street Children'...</t>
  </si>
  <si>
    <t>A new 3 step CH process, based on the national guidelines and up to date research literature, was introduced on a surgical ward specialising in neuros...</t>
  </si>
  <si>
    <t>The study focuses on a quality improvement project related to nursing clinical handover in a hospital setting, specifically at Temple Street Children'...</t>
  </si>
  <si>
    <t>The abstract focuses on a quality improvement project related to nursing clinical handover in a hospital setting, specifically Temple Street Children's University Hospital in Dublin. While the study is conducted in the Republic of Ireland, it does not address the health status, healthcare access/utilization/quality, or health conditions of individuals experiencing homelessness, which is the primary population of interest for this review. Additionally, the study does not include a comparison group of the general housed population, nor does it generate empirical data on health-related topics for the homeless population. Therefore, it does not meet the inclusion criteria for the systematic review.</t>
  </si>
  <si>
    <t>The study focuses on a quality improvement project related to nursing clinical handover in a hospital setting, specifically at Temple Street Children's University Hospital in Dublin. While it is conducted in the Republic of Ireland, it does not address the health status, healthcare access/utilization/quality, or health conditions of individuals experiencing homelessness. Instead, it focuses on improving clinical handover processes in a surgical ward, which is outside the scope of the review's population and intervention criteria. Additionally, there is no mention of a comparison group involving the general housed population, which is a requirement for inclusion.</t>
  </si>
  <si>
    <t>A new 3 step CH process, based on the national guidelines and up to date research literature, was introduced on a surgical ward specialising in neurosurgery and craniofacial surgery in Temple Street Children's University Hospital, Dublin.</t>
  </si>
  <si>
    <t>A new 3 step CH process, based on the national guidelines and up to date research literature, was introduced on a surgical ward specialising in neurosurgery and craniofacial surgery in Temple Street Children's University Hospital, Dublin</t>
  </si>
  <si>
    <t>An intensive assessment of alcohol use and emergency department utilization in homeless alcohol-depe...</t>
  </si>
  <si>
    <t>The abstract provides information on the population of interest (homeless alcohol-dependent adults) and focuses on health-related topics such as alcoh...</t>
  </si>
  <si>
    <t>Data were from homeless alcohol-dependent adults (N = 116) who were participating in a therapeutic workplace that provided job-skills training every w...</t>
  </si>
  <si>
    <t>The study focuses on homeless alcohol-dependent adults and examines the relationship between alcohol use and emergency department utilization. While i...</t>
  </si>
  <si>
    <t>This study used an intensive schedule of random breath collections and self-report assessments to examine the relation between emergency department ut...</t>
  </si>
  <si>
    <t>The study is excluded primarily because the abstract does not provide any information indicating that the data were collected in the Republic of Irela...</t>
  </si>
  <si>
    <t>The abstract provides information on the population of interest (homeless alcohol-dependent adults) and focuses on health-related topics such as alcohol use and emergency department utilization. However, it lacks explicit mention of data collection in the Republic of Ireland, which is a critical inclusion criterion. Additionally, there is no indication of a comparison group comprising the general housed population, which is necessary for inclusion. The study design appears to generate empirical data, but without confirmation of the geographic location and comparison group, inclusion cannot be confidently determined.</t>
  </si>
  <si>
    <t>The study focuses on homeless alcohol-dependent adults and examines the relationship between alcohol use and emergency department utilization. While it provides empirical data on health care utilization, it does not include a comparison group of the general housed population, which is a requirement for inclusion. The study also does not specify that the data was collected in the Republic of Ireland, which is another critical inclusion criterion. Therefore, it does not meet the population and comparison criteria for inclusion in the review.</t>
  </si>
  <si>
    <t>The study is excluded primarily because the abstract does not provide any information indicating that the data were collected in the Republic of Ireland. The systematic review protocol mandates that studies 'must include data collected in the Republic of Ireland' and lists 'Studies with no data from the Republic of Ireland' as an explicit exclusion criterion. The provided abstract lacks any geographical context for the study.
A secondary reason for exclusion is the absence of a comparison group from the general housed population. The protocol's research question aims to compare homeless individuals' health status with the general population, and the PICO criteria specify interest in studies with such a comparison. The abstract describes comparisons only within the homeless cohort, not against a housed population.
Both reviewers correctly identified these critical omissions. While the conservative reviewer was 'uncertain,' the comprehensive reviewer's decision to 'exclude' is more appropriate given that the geographical criterion is a definitive requirement not met by the information in the abstract.</t>
  </si>
  <si>
    <t>Data were from homeless alcohol-dependent adults (N = 116) who were participating in a therapeutic workplace that provided job-skills training every weekday for 26 weeks.; This study provided a rare intensive assessment of alcohol and emergency department use in homeless alcohol-dependent adults over an extended period.</t>
  </si>
  <si>
    <t>This study used an intensive schedule of random breath collections and self-report assessments to examine the relation between emergency department utilization and alcohol use in homeless alcohol-dependent adults.; Data were from homeless alcohol-dependent adults (NÂ =Â 116) who were participating in a therapeutic workplace that provided job-skills training every weekday for 26 weeks.</t>
  </si>
  <si>
    <t>The abstract provides some relevant information, such as the inclusion of a cohort of people who are homeless in Cork, which aligns with the populatio...</t>
  </si>
  <si>
    <t>The dataset comprised of data from a cohort of PWID and a cohort of people who are homeless in Cork.</t>
  </si>
  <si>
    <t>The study involves empirical data collection on a cohort of people who are homeless in Cork, Ireland, which aligns with the population criteria of foc...</t>
  </si>
  <si>
    <t>The dataset comprised of data from a cohort of PWID and a cohort of people who are homeless in Cork.; Analysis of the dataset showed 17.6%(N=193) of p...</t>
  </si>
  <si>
    <t>The research article is excluded because it is identified as a 'conference abstract' through its keywords. The systematic review protocol explicitly l...</t>
  </si>
  <si>
    <t>The abstract provides some relevant information, such as the inclusion of a cohort of people who are homeless in Cork, which aligns with the population criteria. However, it lacks explicit details on whether the study specifically reports outcomes for the Republic of Ireland, as required by the inclusion criteria. Additionally, while the study involves empirical data analysis, it is unclear if it includes a comparison with the general housed population, which is necessary for inclusion. The abstract also does not specify if the study provides empirical indicators of health status, access, quality, or utilization, which are required outcomes. More information is needed to determine if the study meets the comparison and outcome criteria.</t>
  </si>
  <si>
    <t>The study involves empirical data collection on a cohort of people who are homeless in Cork, Ireland, which aligns with the population criteria of focusing on individuals experiencing homelessness in the Republic of Ireland. The study analyzes health-related data, specifically Hepatitis C status, which falls under the category of specific health conditions, meeting the intervention criteria. Although the abstract does not explicitly mention a comparison with the general housed population, the focus on empirical health data for the homeless population in Ireland is sufficient for inclusion based on the primary research question. The study is published in English and after 2012, meeting the language and date criteria.</t>
  </si>
  <si>
    <t>The research article is excluded because it is identified as a 'conference abstract' through its keywords. The systematic review protocol explicitly lists 'Conference Abstracts' under the 'Study Design &amp; Publication Type-related' exclusion criteria. While the abstract describes a study on a homeless population in Cork, Republic of Ireland, focusing on Hepatitis C (which aligns with some PICO elements such as population, intervention, and outcome), the nature of the publication as a conference abstract makes it ineligible for inclusion. This exclusion criterion based on publication type takes precedence over other considerations. Neither initial reviewer identified this specific reason for exclusion.</t>
  </si>
  <si>
    <t>The dataset comprised of data from a cohort of PWID and a cohort of people who are homeless in Cork.; Analysis of the dataset showed 17.6%(N=193) of population tested were HCV Positive.</t>
  </si>
  <si>
    <t>Infection risk and vulnerability among people who inject drugs and report same-gender sexual partner...</t>
  </si>
  <si>
    <t>The study focuses on infection risks among people who inject drugs (PWID) with same-gender sexual partners in England, Wales, and Northern Ireland. It...</t>
  </si>
  <si>
    <t>Infection risks among people who inject drugs (PWID) are known to vary by gender and there is also evidence of differences in risk by sexual orientati...</t>
  </si>
  <si>
    <t>The study focuses on infection risks and vulnerabilities among people who inject drugs (PWID) in England, Wales, and Northern Ireland, with a specific...</t>
  </si>
  <si>
    <t>Analyses of data from a large cross-sectional survey in England, Wales and Northern Ireland, 2011-2012; Among the women, WSW were more likely to repor...</t>
  </si>
  <si>
    <t>The study focuses on infection risks among people who inject drugs (PWID) with same-gender sexual partners in England, Wales, and Northern Ireland. It does not specifically address the health status, healthcare access/utilization/quality, or health conditions of individuals experiencing homelessness in the Republic of Ireland, which is the primary focus of the review. Additionally, the study does not include a comparison group of the general housed population, which is a requirement for inclusion. The data is also not specific to the Republic of Ireland, as it includes Northern Ireland, which is part of the UK, not the Republic of Ireland.</t>
  </si>
  <si>
    <t>The study focuses on infection risks and vulnerabilities among people who inject drugs (PWID) in England, Wales, and Northern Ireland, with a specific focus on those reporting same-gender sexual partners. The study does not meet the inclusion criteria as it does not focus on individuals experiencing homelessness in the Republic of Ireland. Additionally, the study does not provide a comparison between the homeless population and the general housed population, which is a key requirement for inclusion. The data is also not specific to the Republic of Ireland, as it includes broader UK regions.</t>
  </si>
  <si>
    <t>Infection risks among people who inject drugs (PWID) are known to vary by gender and there is also evidence of differences in risk by sexual orientation.; An annual unlinked-anonymous survey recruits PWID through drug services; participants provide a biological sample and complete a short questionnaire.; Among the women, WSW were more likely to have injected stimulants (63% vs. 46%, p=0.020), to report 10+ sexual partners (20% vs. 6.6%, p=0.002), to have ever had a voluntary confidential test for HIV (91% vs. 80%, p=0.041) or hepatitis C (93% vs. 83%, p=0.050), to report imprisonment (64% vs. 49%, p=0.029) and recent homelessness (54% vs. 36%, p=0.009).</t>
  </si>
  <si>
    <t>Analyses of data from a large cross-sectional survey in England, Wales and Northern Ireland, 2011-2012; Among the women, WSW were more likely to report imprisonment (64% vs. 49%, p=0.029) and recent homelessness (54% vs. 36%, p=0.009).</t>
  </si>
  <si>
    <t>Is the recent emergence of mephedrone injecting in the United Kingdom associated with elevated risk ...</t>
  </si>
  <si>
    <t>The study focuses on the population of people who inject drugs (PWID) in the United Kingdom, not specifically on individuals experiencing homelessness...</t>
  </si>
  <si>
    <t>Data from the bio-behavioural surveillance of PWID in the United Kingdom were analysed; Those injecting mephedrone more often had hepatitis C antibodi...</t>
  </si>
  <si>
    <t>The study focuses on the population of people who inject drugs (PWID) in the United Kingdom, specifically examining the impact of mephedrone injection...</t>
  </si>
  <si>
    <t>The study focuses on the population of people who inject drugs (PWID) in the United Kingdom, not specifically on individuals experiencing homelessness in the Republic of Ireland. The data is derived from bio-behavioural surveillance in the UK, which does not meet the inclusion criteria requiring data collection in the Republic of Ireland. Additionally, the study does not provide a comparison between the homeless population and the general housed population, which is a key component of the review's comparison criteria.</t>
  </si>
  <si>
    <t>The study focuses on the population of people who inject drugs (PWID) in the United Kingdom, specifically examining the impact of mephedrone injection on infection risks. This does not align with the inclusion criteria, which require studies to focus on individuals experiencing homelessness in the Republic of Ireland. Additionally, the study does not provide data specific to the Republic of Ireland, nor does it include a comparison with the general housed population, which is a key component of the review's comparison criteria.</t>
  </si>
  <si>
    <t>Data from the bio-behavioural surveillance of PWID in the United Kingdom were analysed; Those injecting mephedrone more often had hepatitis C antibodies; Mephedrone injection may currently be focused among higher-risk or more vulnerable groups</t>
  </si>
  <si>
    <t>Data from the bio-behavioural surveillance of PWID in the United Kingdom were analysed; Those injecting mephedrone more often had hepatitis C antibodies; Mephedrone injection may currently be focused among higher-risk or more vulnerable groups.</t>
  </si>
  <si>
    <t>The abstract is missing, which makes it impossible to determine if the study meets the inclusion criteria. The title suggests a focus on children expe...</t>
  </si>
  <si>
    <t>The study's title, "IMPACT OF HOMELESSNESS ON CHILDREN PRESENTING TO A TERTIARY EMERGENCY DEPARTMENT," suggests potential relevance. However, the abst...</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</si>
  <si>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 information, specifically the abstract content, is needed to make a confident decision.</t>
  </si>
  <si>
    <t>The abstract is missing, which makes it impossible to determine if the study meets the inclusion criteria. The title suggests a focus on children experiencing homelessness and their health outcomes, which could be relevant to the review. However, without the abstract, we cannot confirm if the study was conducted in the Republic of Ireland, if it includes empirical data, or if it compares health indicators between homeless and housed populations. Additional information from the full text or abstract is needed to make a confident decision.</t>
  </si>
  <si>
    <t>The study's title, "IMPACT OF HOMELESSNESS ON CHILDREN PRESENTING TO A TERTIARY EMERGENCY DEPARTMENT," suggests potential relevance. However, the abstract is missing, which prevents verification of critical inclusion criteria. Specifically, it's not possible to confirm if the study was conducted in the Republic of Ireland, if it presents empirical data, or to definitively rule out if it's a conference abstract (an exclusion criterion). Both reviewers correctly identified the missing abstract as the reason for their 'uncertain' decision. Without the abstract or full text, a definitive inclusion or exclusion is not possible.</t>
  </si>
  <si>
    <t>Overdose risk perceptions and experience of overdose among heroin users in Cork, Ireland. Preliminar...</t>
  </si>
  <si>
    <t>The study focuses on overdose risk perceptions and experiences among heroin users in Cork, Ireland, which aligns with the geographic requirement of th...</t>
  </si>
  <si>
    <t>The study aimed to investigate Irish IDU experience of overdose, and need for education and resuscitation skills programming.; Phase two implemented a...</t>
  </si>
  <si>
    <t>The study focuses on overdose risk perceptions and experiences among heroin users in Cork, Ireland, which aligns with the geographic requirement. Howe...</t>
  </si>
  <si>
    <t>The study aimed to investigate Irish IDU experience of overdose, and need for education and resuscitation skills programming.; Phase three piloted a r...</t>
  </si>
  <si>
    <t>The study focuses on overdose risk perceptions and experiences among heroin users in Cork, Ireland, which aligns with the geographic requirement of the Republic of Ireland. However, the study does not explicitly focus on individuals experiencing homelessness, which is a critical inclusion criterion for the population. The abstract does not mention homelessness or compare health indicators between homeless individuals and the general housed population. Additionally, the study appears to be an intervention study on overdose prevention rather than generating empirical data on health status, healthcare access, or social determinants of health for the homeless population. Therefore, it does not meet the intervention or comparison criteria for inclusion.</t>
  </si>
  <si>
    <t>The study focuses on overdose risk perceptions and experiences among heroin users in Cork, Ireland, which aligns with the geographic requirement. However, the study does not specifically address the health status, healthcare access/utilization/quality, or social determinants of health for individuals experiencing homelessness, which are the primary topics of interest for this review. Additionally, there is no mention of a comparison group comprising the general housed population, which is a key component of the inclusion criteria. The study is more focused on overdose prevention training and education rather than empirical health indicators or comparisons between homeless and housed populations.</t>
  </si>
  <si>
    <t>The study aimed to investigate Irish IDU experience of overdose, and need for education and resuscitation skills programming.; Phase two implemented an educational intervention at two Cork addiction service sites.</t>
  </si>
  <si>
    <t>The study aimed to investigate Irish IDU experience of overdose, and need for education and resuscitation skills programming.; Phase three piloted a resuscitation skills training intervention for staff, family and IDU consisting of instruction on how to recognise and prevent overdose, appropriate response techniques; rescue breathing, and calling emergency services.</t>
  </si>
  <si>
    <t>Trends in homelessness and injection practices among young urban and suburban people who inject drug...</t>
  </si>
  <si>
    <t>The study focuses on young people who inject drugs (PWID) in Chicago and surrounding areas, which does not meet the inclusion criteria requiring data ...</t>
  </si>
  <si>
    <t>Methods: This study applied random-effects meta-regression to examine trends over time in injection risk behaviors and homelessness among young PWID i...</t>
  </si>
  <si>
    <t>The study focuses on young people who inject drugs (PWID) in Chicago and surrounding areas, which does not meet the inclusion criteria of data collect...</t>
  </si>
  <si>
    <t>The study focuses on young people who inject drugs (PWID) in Chicago and surrounding areas, which does not meet the inclusion criteria requiring data collection in the Republic of Ireland. Additionally, the study does not provide a comparison with the general housed population, which is a necessary component for inclusion. The abstract also lacks specific empirical health indicators related to the health status, healthcare access, or quality for the homeless population in Ireland, which are required outcomes for this review.</t>
  </si>
  <si>
    <t>The study focuses on young people who inject drugs (PWID) in Chicago and surrounding areas, which does not meet the inclusion criteria of data collection in the Republic of Ireland. The abstract does not mention any data specific to Ireland, nor does it provide a comparison with the general housed population, which is a requirement for inclusion. Additionally, the study uses meta-regression and pooled data analysis, which suggests it may not generate new empirical data specific to the Republic of Ireland, further supporting exclusion based on the study design and location criteria.</t>
  </si>
  <si>
    <t>Methods: This study applied random-effects meta-regression to examine trends over time in injection risk behaviors and homelessness among young PWID in Chicago and surrounding suburban and rural areas using data from 11 studies collected between 1997 and 2017.</t>
  </si>
  <si>
    <t>The study focuses on a specific subgroup of the homeless population (hostel dwellers) receiving palliative care for ENT cancer, which is a very narrow...</t>
  </si>
  <si>
    <t>This study reviews the deaths of hostel dwellers receiving specialist palliative care (SPC) from a Dublin hospice.; Incidence of ENT cancer, age at de...</t>
  </si>
  <si>
    <t>The study focuses on a homeless population in Dublin, Republic of Ireland, which aligns with the inclusion criteria for population. It provides empiri...</t>
  </si>
  <si>
    <t>The study is excluded primarily because its comparison group does not meet the systematic review protocol's requirements. The protocol specifies that ...</t>
  </si>
  <si>
    <t>The study focuses on a specific subgroup of the homeless population (hostel dwellers) receiving palliative care for ENT cancer, which is a very narrow focus within the broader health conditions of interest. While it does include a comparison with the general population, the study design is a case series, which does not align with the requirement for studies generating empirical data on health status, access, or quality. Additionally, the study does not provide empirical indicators of health care access or quality, focusing instead on symptom burden and age at death, which are not primary outcomes of interest for this review.</t>
  </si>
  <si>
    <t>The study focuses on a homeless population in Dublin, Republic of Ireland, which aligns with the inclusion criteria for population. It provides empirical data on health conditions (ENT cancer) and health outcomes (age at death, symptom burden) for homeless individuals, which fits the intervention and outcome criteria. The study also includes a comparison with the general population receiving specialist palliative care, meeting the comparison criteria. Although it is a case series, it generates empirical data relevant to the review's focus on health conditions and outcomes for the homeless population.</t>
  </si>
  <si>
    <t>The study is excluded primarily because its comparison group does not meet the systematic review protocol's requirements. The protocol specifies that comparison should be with the 'general, housed population'. This study compares homeless individuals in a Dublin hospice to 'the general hospice population.' While this comparator group may be housed, they are also terminally ill and receiving specialist palliative care, and therefore are not representative of the 'general, housed population' for the purpose of understanding the broader health status of homeless individuals relative to the general community. The study's focus on comparing two groups within a specialist palliative care setting does not align with the research question's aim to compare with the general population baseline. While the study does concern homeless individuals in the Republic of Ireland and reports empirical data on a health condition (cancer), the mismatch in the comparison group is a critical deviation from the PICO criteria. The conservative reviewer correctly identified issues with the comparison.</t>
  </si>
  <si>
    <t>This study reviews the deaths of hostel dwellers receiving specialist palliative care (SPC) from a Dublin hospice.; Incidence of ENT cancer, age at death and symptom burden were compared between the hostel dwelling and general population receiving SPC.</t>
  </si>
  <si>
    <t>This study reviews the deaths of hostel dwellers receiving specialist palliative care (SPC) from a Dublin hospice.; Incidence of ENT cancer, age at death and symptom burden were compared between the hostel dwelling and general population receiving SPC.; Hostel dwellers died on average 6 years earlier than the general hospice population and had a higher incidence of ENT cancer (44 vs. 1.7 %).</t>
  </si>
  <si>
    <t>The article is excluded primarily because its title, "How do we harness public support?", strongly suggests it is a commentary, opinion piece, or edit...</t>
  </si>
  <si>
    <t>The abstract is missing, which makes it impossible to assess whether the study meets the inclusion criteria. Without an abstract, we cannot determine if the study focuses on individuals experiencing homelessness in the Republic of Ireland, or if it generates empirical data on health-related topics for this population. Additionally, there is no information on whether the study includes a comparison group of the general housed population or provides empirical indicators of health status, access, quality, or utilization. The absence of an abstract also prevents us from assessing the study design and whether it meets the criteria for generating empirical data. Therefore, the study is excluded due to insufficient information to confirm its relevance to the review question.</t>
  </si>
  <si>
    <t>The abstract is missing, which makes it impossible to determine if the study meets the inclusion criteria. Without information on the study's population, intervention, comparison, and outcomes, we cannot assess its relevance to the research question. Additional information from the full text or a complete abstract would be necessary to make a confident decision.</t>
  </si>
  <si>
    <t>The article is excluded primarily because its title, "How do we harness public support?", strongly suggests it is a commentary, opinion piece, or editorial rather than a study presenting empirical data. The systematic review protocol explicitly excludes "Commentaries/Letters" and studies that "do not generate empirical primary or secondary data on a health topic." The keyword "Public Opinion" further supports this interpretation. While other keywords like "Homeless Persons" and "Health Services" are present, and the journal is "World of Irish Nursing &amp; Midwifery" (suggesting relevance to Ireland and health), the title's framing does not indicate an empirical investigation into the health of homeless individuals in Ireland as per the PICO criteria. The abstract is missing (N/A), which prevents definitive confirmation of the study's content, methodology, and whether it provides empirical data on the target population and outcomes. However, based on the available information, particularly the title, the article is unlikely to meet the inclusion criteria and is likely an excluded publication type.</t>
  </si>
  <si>
    <t>Factors associated with cognitive impairment in a cohort of older homeless adults: Results from the ...</t>
  </si>
  <si>
    <t>The study focuses on cognitive impairment among older homeless adults, which aligns with the population of interest. However, the abstract does not sp...</t>
  </si>
  <si>
    <t>The study focuses on cognitive impairment among older homeless adults, which aligns with the health conditions of interest. However, the study does no...</t>
  </si>
  <si>
    <t>We recruited 350 homeless individuals aged â‰¥50 years using population-based sampling and conducted structured interviews and neuropsychological test...</t>
  </si>
  <si>
    <t>The study is excluded primarily because it does not meet the critical geographic inclusion criterion of being conducted in the Republic of Ireland. Th...</t>
  </si>
  <si>
    <t>The study focuses on cognitive impairment among older homeless adults, which aligns with the population of interest. However, the abstract does not specify that the data was collected in the Republic of Ireland, which is a critical inclusion criterion. Additionally, there is no mention of a comparison group comprising the general housed population, which is necessary for inclusion. The study also does not explicitly address the health status, healthcare access/utilization/quality, or social determinants of health, which are the primary focus areas of the review. These omissions lead to exclusion based on population and comparison criteria.</t>
  </si>
  <si>
    <t>The study focuses on cognitive impairment among older homeless adults, which aligns with the health conditions of interest. However, the study does not specify that the data was collected in the Republic of Ireland, which is a critical inclusion criterion. Additionally, there is no mention of a comparison group comprising the general housed population, which is necessary for inclusion. The study appears to be based on a cohort from the United States, as indicated by the demographic details (79.9% African American), which further suggests it does not meet the geographic criteria for inclusion.</t>
  </si>
  <si>
    <t>The study is excluded primarily because it does not meet the critical geographic inclusion criterion of being conducted in the Republic of Ireland. The systematic review protocol mandates that studies must include data collected in the Republic of Ireland. The abstract indicates that 79.9% of participants were African American, strongly suggesting the study cohort is from the United States, not the Republic of Ireland. This demographic profile is inconsistent with the population of Ireland. 
Additionally, while the abstract mentions a higher prevalence of cognitive impairment in homeless adults compared to the general population, it is not clear if the study includes a concurrent comparison/control group of the general housed population with a direct comparative analysis method, as required by the protocol. The primary analyses described appear to be internal to the homeless cohort. Both these points align with the exclusion criteria of the systematic review.</t>
  </si>
  <si>
    <t>We recruited 350 homeless individuals aged â‰¥50 years using population-based sampling and conducted structured interviews and neuropsychological testing.; Older homeless adults displayed a prevalence of cognitive impairment 3â€“4 times higher than has been observed in general population adults aged 70 and older.</t>
  </si>
  <si>
    <t>The study focuses on a specific subgroup of the homeless population, namely those receiving specialist palliative care in hostels, and does not provid...</t>
  </si>
  <si>
    <t>This study reviews the deaths of hostel dwellers receiving specialist palliative care (SPC) from a Dublin service.; The charts of 14 homeless patients...</t>
  </si>
  <si>
    <t>The study focuses on a specific subgroup of the homeless population receiving palliative care in hostels, which is relevant to the health status and h...</t>
  </si>
  <si>
    <t>The charts of 14 homeless patients were reviewed.; The median age at death was 62, 6 years earlier than the general SPC population.</t>
  </si>
  <si>
    <t>The study focuses on a specific subgroup of the homeless population, namely those receiving specialist palliative care in hostels, and does not provide a comparison with the general housed population, which is a requirement for inclusion. Additionally, the study design is a case series, which may not generate empirical data suitable for the review's focus on health status, healthcare access/utilization/quality, or social determinants of health. The abstract does not mention any empirical indicators of health status or healthcare access/utilization/quality that are compared to the general housed population, which is a key criterion for inclusion.</t>
  </si>
  <si>
    <t>The study focuses on a specific subgroup of the homeless population receiving palliative care in hostels, which is relevant to the health status and healthcare access/utilization criteria. However, it does not include a comparison group of the general housed population, which is a requirement for inclusion. Additionally, the study design is a case series, which typically does not provide empirical data suitable for comparison with a control group. The abstract does not mention any method for comparing health indicators between the homeless and housed populations, which is necessary for inclusion.</t>
  </si>
  <si>
    <t>This study reviews the deaths of hostel dwellers receiving specialist palliative care (SPC) from a Dublin service.; The charts of 14 homeless patients were reviewed.; The median age at death was 62, 6 years earlier than the general SPC population.</t>
  </si>
  <si>
    <t>The abstract is missing, but the title 'Children in prison' suggests a focus on incarcerated children rather than individuals experiencing homelessnes...</t>
  </si>
  <si>
    <t>The systematic review protocol requires empirical studies focusing on individuals experiencing homelessness in the Republic of Ireland. The abstract f...</t>
  </si>
  <si>
    <t>The abstract is missing, which makes it impossible to assess the study against the inclusion criteria. Without specific information on the population, intervention, comparison, and outcomes, it is unclear whether the study focuses on individuals experiencing homelessness in the Republic of Ireland or if it includes a comparison with the general housed population. Additionally, the title 'Children in prison' suggests a focus that may not align with the review's scope, but without further details, this cannot be confirmed.</t>
  </si>
  <si>
    <t>The abstract is missing, but the title 'Children in prison' suggests a focus on incarcerated children rather than individuals experiencing homelessness. Additionally, the journal 'Journal of Paediatrics and Child Health' implies a focus on child health, which may not align with the review's focus on the health of homeless individuals in the Republic of Ireland. Without specific mention of homelessness or data from the Republic of Ireland, it is unlikely to meet the inclusion criteria.</t>
  </si>
  <si>
    <t>The systematic review protocol requires empirical studies focusing on individuals experiencing homelessness in the Republic of Ireland. The abstract for the article 'Children in prison' is not available. However, several factors support exclusion:
1. Study Type: A keyword associated with the article is 'editorial'. The systematic review protocol explicitly excludes 'Commentaries/Letters' and studies that do not generate empirical primary or secondary data.
2. Population Focus: The title 'Children in prison' and the journal 'Journal of Paediatrics and Child Health' suggest the primary population is incarcerated children, not individuals experiencing homelessness, which is the target population of the review. While there might be an overlap, the primary focus appears mismatched.
3. Geographic Specificity: The keywords list numerous countries (Australia, Finland, Hong Kong, Ireland, New Zealand, Norway, etc.), suggesting an international scope or a broad discussion. The protocol requires data specifically from the Republic of Ireland or, if part of a larger dataset, outcomes specifically reported for the Republic of Ireland. Given the likely editorial nature and the broad country list, it is improbable that the article meets this criterion.
Considering these points, particularly the 'editorial' keyword indicating a non-empirical study type, the article is excluded. This aligns with the comprehensive reviewer's decision, though the primary reason cited here is study type, supported by concerns about population and geographic specificity.</t>
  </si>
  <si>
    <t>The abstract provides information on the prevalence of mental disorders among long-term rough sleepers in Dublin, which aligns with the focus on healt...</t>
  </si>
  <si>
    <t>The study focuses on a subset of the homeless population in Dublin, which aligns with the population criteria. However, it does not include a comparis...</t>
  </si>
  <si>
    <t>The aim of this study was to reflect the prevalence of mental disorder within a subset of the homeless population in Dublin.; We managed to assess 16 ...</t>
  </si>
  <si>
    <t>The study, "A survey of mental disorder in the long-term, rough sleeping, homeless population of inner Dublin," meets some inclusion criteria: it focu...</t>
  </si>
  <si>
    <t>The abstract provides information on the prevalence of mental disorders among long-term rough sleepers in Dublin, which aligns with the focus on health conditions within the homeless population in the Republic of Ireland. However, it does not explicitly mention whether the study includes a comparison with the general housed population, which is a key component of the inclusion criteria. Additionally, the abstract lacks details on the empirical methods used to assess mental disorders, which raises concerns about the methodological rigor required for inclusion. Further information on the study's design, particularly regarding any comparison group and the specific empirical methods used, would be necessary to make a confident inclusion decision.</t>
  </si>
  <si>
    <t>The study focuses on a subset of the homeless population in Dublin, which aligns with the population criteria. However, it does not include a comparison group of the general housed population, which is a requirement for inclusion. The study reports on the prevalence of mental disorders among long-term rough sleepers but does not provide any comparative analysis with the general population, which is necessary to address the research question. Additionally, the study does not mention any empirical indicators of health care access, quality, or utilisation, which are key outcomes of interest.</t>
  </si>
  <si>
    <t>The study, "A survey of mental disorder in the long-term, rough sleeping, homeless population of inner Dublin," meets some inclusion criteria: it focuses on individuals experiencing homelessness in the Republic of Ireland (Dublin) and provides empirical data on a specific health condition (mental disorders). However, a critical component of the systematic review protocol, as outlined in the research question and the 'Comparison' inclusion criterion, is the comparison of health indicators with the general housed population. The provided abstract describes a study focused solely on the homeless cohort, with its aim stated as "to reflect the prevalence of mental disorder within a subset of the homeless population in Dublin." The results and conclusion also pertain exclusively to this group. There is no indication in the abstract of a comparison group from the general housed population or any comparative analysis. The comprehensive reviewer correctly identified this deficiency as a reason for exclusion. The conservative reviewer expressed uncertainty regarding this point. Given the protocol's emphasis on this comparison, and the abstract's lack of evidence for it, the study is excluded.</t>
  </si>
  <si>
    <t>The aim of this study was to reflect the prevalence of mental disorder within a subset of the homeless population in Dublin.; We managed to assess 16 of the 22 identified individuals.; We detected no formal disorder in ~30%, severe mental illness in ~30% and either alcohol or substance misuse in another ~30%.</t>
  </si>
  <si>
    <t>Ill and idle: Exploring the nexus between functional disengagement and mental illness in adolescents...</t>
  </si>
  <si>
    <t>The abstract does not meet the inclusion criteria for several reasons. Firstly, the study population does not focus on individuals experiencing homele...</t>
  </si>
  <si>
    <t>Using data from an American longitudinal epidemiological study; Healy presents an Irish community-based investigation of the effects of childhood psyc...</t>
  </si>
  <si>
    <t>The abstract primarily focuses on the mental health and functional disengagement of NEET (Not in Employment, Education, or Training) youths, with a sp...</t>
  </si>
  <si>
    <t>Healy presents an Irish community-based investigation of the effects of childhood psychotic experiences on global functioning.</t>
  </si>
  <si>
    <t>The abstract does not meet the inclusion criteria for several reasons. Firstly, the study population does not focus on individuals experiencing homelessness in the Republic of Ireland, but rather on NEET (Not in Employment, Education, or Training) youths, which is a different demographic. Secondly, the data sources mentioned are from American and Canadian studies, with only one component being an Irish community-based investigation, which does not specifically address homelessness. Additionally, the study does not appear to generate empirical data on health-related topics specific to the homeless population, nor does it include a comparison group of the general housed population. Therefore, it fails to meet the population, intervention, and comparison criteria outlined in the protocol.</t>
  </si>
  <si>
    <t>The abstract primarily focuses on the mental health and functional disengagement of NEET (Not in Employment, Education, or Training) youths, with a specific emphasis on mental illness and its impact on outcomes. While one of the studies mentioned is based in Ireland, the focus is on childhood psychotic experiences and their impact on global functioning, not specifically on the homeless population. Additionally, the study does not appear to include a comparison group of the general housed population, nor does it focus on the health status, healthcare access/utilization/quality, or social determinants of health for individuals experiencing homelessness in the Republic of Ireland. Therefore, it does not meet the inclusion criteria for the systematic review.</t>
  </si>
  <si>
    <t>Using data from an American longitudinal epidemiological study; Healy presents an Irish community-based investigation of the effects of childhood psychotic experiences on global functioning; Henderson shows that NEET youths presenting at Canadian clinical and non-clinical services</t>
  </si>
  <si>
    <t>Psychosocial functioning of individuals with schizophrenia in community housing facilities and the p...</t>
  </si>
  <si>
    <t>The study focuses on individuals with schizophrenia in community sheltered housing facilities in Zurich, which does not meet the population criteria o...</t>
  </si>
  <si>
    <t>A cross-sectional survey of n=338 individuals in sheltered housing compared to a sample of patients at intake in acute inpatient psychiatry (n=619) co...</t>
  </si>
  <si>
    <t>The study focuses on individuals with schizophrenia in community housing facilities and psychiatric hospitals in Zurich, which does not align with the...</t>
  </si>
  <si>
    <t>The study focuses on individuals with schizophrenia in community sheltered housing facilities in Zurich, which does not meet the population criteria of individuals experiencing homelessness in the Republic of Ireland. Additionally, the study does not provide data specific to the Republic of Ireland, nor does it include a comparison group of the general housed population. The study's setting in Zurich and its focus on mental health services in sheltered housing facilities further disqualify it from inclusion based on the geographic and population criteria.</t>
  </si>
  <si>
    <t>The study focuses on individuals with schizophrenia in community housing facilities and psychiatric hospitals in Zurich, which does not align with the population criteria of individuals experiencing homelessness in the Republic of Ireland. Additionally, the study is conducted in Zurich, not in the Republic of Ireland, which is a critical exclusion criterion. The study also does not mention any comparison with the general housed population, which is necessary for inclusion. Therefore, it does not meet the population or comparison criteria for inclusion in the review.</t>
  </si>
  <si>
    <t>A cross-sectional survey of n=338 individuals in sheltered housing compared to a sample of patients at intake in acute inpatient psychiatry (n=619) concerning clinical and social variables was carried out in the catchment area of Zurich.</t>
  </si>
  <si>
    <t>A cross-sectional survey of n=338 individuals in sheltered housing compared to a sample of patients at intake in acute inpatient psychiatry (n=619) concerning clinical and social variables was carried out in the catchment area of Zurich.; Community sheltered accommodation although conceptualized to prevent homelessness in the general population de facto serve as housing facilities for individuals with schizophrenia and other severe mental illness.</t>
  </si>
  <si>
    <t>Rates and correlates of dual diagnosis among adults with psychiatric and substance use disorders in ...</t>
  </si>
  <si>
    <t>The study focuses on a U.S. sample and does not provide data specific to the Republic of Ireland, which is a key inclusion criterion for the review. A...</t>
  </si>
  <si>
    <t>Data from the National Epidemiologic Survey on Alcohol and Related Conditions Wave III were used to compare socio-behavioral, diagnostic, and service ...</t>
  </si>
  <si>
    <t>The study focuses on a nationally representative US sample, which does not meet the inclusion criteria requiring data collection in the Republic of Ir...</t>
  </si>
  <si>
    <t>The study focuses on a U.S. sample and does not provide data specific to the Republic of Ireland, which is a key inclusion criterion for the review. Additionally, the study does not focus on the health of individuals experiencing homelessness directly, but rather on adults with dual diagnosis of psychiatric and substance use disorders. While homelessness is mentioned as a correlate, the primary focus is not on the homeless population itself. Therefore, it does not meet the population criteria for inclusion.</t>
  </si>
  <si>
    <t>The study focuses on a nationally representative US sample, which does not meet the inclusion criteria requiring data collection in the Republic of Ireland. Additionally, the study does not specifically focus on the health of individuals experiencing homelessness, but rather on adults with dual diagnosis of psychiatric and substance use disorders. While homelessness is mentioned as a correlate, the primary focus is not on the homeless population itself, which is a requirement for inclusion. Furthermore, there is no indication of a comparison group comprising the general housed population, which is necessary for inclusion according to the comparison criteria.</t>
  </si>
  <si>
    <t>Data from the National Epidemiologic Survey on Alcohol and Related Conditions Wave III were used to compare socio-behavioral, diagnostic, and service use characteristics of dually diagnosed adults to those with psychiatric disorders or SUDs alone.; Among those with psychiatric disorders, the independent correlates of dual diagnosis reflected substantial social or psychopathological disadvantages (e.g., violent behavior, poor mental health-related quality of life [HRQOL], police trouble, homelessness, and incarceration).</t>
  </si>
  <si>
    <t>The study focuses on HIV-positive men who have sex with men (MSM) in San Francisco, California, USA, which does not meet the inclusion criteria requir...</t>
  </si>
  <si>
    <t>Setting: San Francisco, California USA; Those who were homeless in the past year (adjusted odds ratio [aOR] = 0.20; 95% CI = 0.06â€“0.65) had 80% lowe...</t>
  </si>
  <si>
    <t>The study focuses on HIV-positive men who have sex with men (MSM) in San Francisco, USA, and does not include data collected in the Republic of Irelan...</t>
  </si>
  <si>
    <t>Setting: San Francisco, California USA; Methods: Cross-sectional study that enrolled 129 HIV-positive men who have sex with men (MSM); Those who were ...</t>
  </si>
  <si>
    <t>The study focuses on HIV-positive men who have sex with men (MSM) in San Francisco, California, USA, which does not meet the inclusion criteria requiring data collection in the Republic of Ireland. Additionally, the study does not provide a comparison with the general housed population, which is a necessary component for inclusion. The focus on methamphetamine use and HIV care continuum does not align with the specified health-related topics for the homeless population in Ireland as outlined in the protocol.</t>
  </si>
  <si>
    <t>The study focuses on HIV-positive men who have sex with men (MSM) in San Francisco, USA, and does not include data collected in the Republic of Ireland, which is a key inclusion criterion for the review. Additionally, the study does not provide a comparison between the homeless population and the general housed population, which is required for inclusion. The focus is on the HIV care continuum among methamphetamine-using MSM, not on the broader health status or healthcare access/utilization/quality of homeless individuals in Ireland.</t>
  </si>
  <si>
    <t>Setting: San Francisco, California USA; Those who were homeless in the past year (adjusted odds ratio [aOR] = 0.20; 95% CI = 0.06â€“0.65) had 80% lower odds of being undetectable and adherent to ART.</t>
  </si>
  <si>
    <t>Setting: San Francisco, California USA; Methods: Cross-sectional study that enrolled 129 HIV-positive men who have sex with men (MSM); Those who were homeless in the past year (adjusted odds ratio [aOR] = 0.20; 95% CI = 0.06â€“0.65)</t>
  </si>
  <si>
    <t>The study focuses on marijuana use among low-income urban youth in the United States, explicitly excluding homeless youth from its sample. This direct...</t>
  </si>
  <si>
    <t>Samples of youth who were incarcerated, in substance abuse treatment, or homeless were excluded.</t>
  </si>
  <si>
    <t>The study focuses on marijuana use among low-income urban youth in the United States, specifically excluding homeless youth from its sample. This dire...</t>
  </si>
  <si>
    <t>Samples of youth who were incarcerated, in substance abuse treatment, or homeless were excluded.; focused on US youth aged 12-18 in urban areas.</t>
  </si>
  <si>
    <t>The study focuses on marijuana use among low-income urban youth in the United States, explicitly excluding homeless youth from its sample. This directly contradicts the population inclusion criteria, which require studies to focus on individuals experiencing homelessness in the Republic of Ireland. Additionally, the study does not provide any data or outcomes specific to the Republic of Ireland, nor does it include a comparison group of the general housed population. The study's focus on US youth and exclusion of homeless individuals makes it irrelevant to the research question and criteria.</t>
  </si>
  <si>
    <t>The study focuses on marijuana use among low-income urban youth in the United States, specifically excluding homeless youth from its sample. This directly contradicts the inclusion criteria which require studies to focus on individuals experiencing homelessness in the Republic of Ireland. Additionally, the study does not provide any data or outcomes specific to the Republic of Ireland, nor does it include a comparison group of the general housed population. The study also falls outside the geographical scope as it is based on US data, not Irish data.</t>
  </si>
  <si>
    <t>Increases in prescription opioid injection abuse among treatment admissions in the United States, 20...</t>
  </si>
  <si>
    <t>The study focuses on prescription opioid injection abuse trends in the United States, which does not align with the inclusion criteria requiring data ...</t>
  </si>
  <si>
    <t>We assessed trends in treatment admissions reporting injection, smoking, and inhalation abuse of prescription opioids in the U.S.; The proportion of t...</t>
  </si>
  <si>
    <t>The study focuses on trends in prescription opioid injection abuse in the United States, specifically analyzing treatment admissions data from 2004 to...</t>
  </si>
  <si>
    <t>The study focuses on prescription opioid injection abuse trends in the United States, which does not align with the inclusion criteria requiring data specific to the Republic of Ireland. Additionally, the study does not address the health status, healthcare access/utilization/quality, or health conditions of individuals experiencing homelessness in Ireland. The population of interest is not explicitly the homeless population in Ireland, and there is no mention of a comparison with the general housed population in Ireland. Therefore, it does not meet the population or geographic criteria for inclusion.</t>
  </si>
  <si>
    <t>The study focuses on trends in prescription opioid injection abuse in the United States, specifically analyzing treatment admissions data from 2004 to 2013. It does not include data collected in the Republic of Ireland, which is a critical inclusion criterion for this review. Additionally, the study does not provide a comparison between the homeless population and the general housed population, which is another key requirement. The focus is on the U.S. population and does not address the health status, healthcare access, or social determinants of health for individuals experiencing homelessness in Ireland.</t>
  </si>
  <si>
    <t>We assessed trends in treatment admissions reporting injection, smoking, and inhalation abuse of prescription opioids in the U.S.; The proportion of treatment admissions reporting prescription opioid injection and smoking/inhalation abuse increased significantly in the U.S. between 2004 and 2013.</t>
  </si>
  <si>
    <t>DEVELOPING AND EVALUATING COLLABORATIVE PLANNING OF FUTURE CARE - ADVANCE CARE PLANNING IN A LONG-TE...</t>
  </si>
  <si>
    <t>The study focuses on advance care planning for older homeless adults in a long-term residential setting, which does not align with the primary health-...</t>
  </si>
  <si>
    <t>Explore the views and experiences of older homeless adults and frontline staff regarding 1. Advanced care planning 2. Suggestions for improving servic...</t>
  </si>
  <si>
    <t>The study focuses on advance care planning for older homeless adults in a long-term residential setting, which does not align with the primary health-related topics specified in the inclusion criteria. The study is qualitative and explores views and experiences regarding advance care planning, rather than generating empirical data on health status, healthcare access, utilization, or quality. Additionally, there is no mention of a comparison group comprising the general housed population, which is a requirement for inclusion. The study also does not provide empirical indicators of health status or healthcare access, quality, or utilization, as required by the outcome criteria.</t>
  </si>
  <si>
    <t>The study focuses on advance care planning for older homeless adults in a long-term residential setting, which does not align with the primary health-related topics specified in the inclusion criteria, such as overall health status, healthcare access, or specific health conditions. The study is qualitative and explores views and experiences related to advance care planning, rather than generating empirical data on health status or healthcare access/utilization. Additionally, there is no indication of a comparison with the general housed population, which is a key component of the inclusion criteria for this review.</t>
  </si>
  <si>
    <t>Explore the views and experiences of older homeless adults and frontline staff regarding 1. Advanced care planning 2. Suggestions for improving service provision.; Co-operative inquiry action research design was applied. Face-to-face semi-structured interviews using a purposive sample were completed with residents and staff (N=13).</t>
  </si>
  <si>
    <t>Explore the views and experiences of older homeless adults and frontline staff regarding 1. Advanced care planning 2. Suggestions for improving service provision.; Co-operative inquiry action research design was applied.; Themes generated; (1) lived experience concerning the meaning of advance care documents and their experience thus far.</t>
  </si>
  <si>
    <t>Exploring Interventions to Improve the Oral Health and Related Health Behaviours of Adults Experienc...</t>
  </si>
  <si>
    <t>The study focuses on a qualitative exploration of interventions to improve oral health and related health behaviors among individuals experiencing sev...</t>
  </si>
  <si>
    <t>The number of individuals in England experiencing homelessness, substance use, and involvement with the criminal justice system is increasing.; This p...</t>
  </si>
  <si>
    <t>The study focuses on a qualitative exploration of stakeholder perspectives on interventions for individuals experiencing severe and multiple disadvant...</t>
  </si>
  <si>
    <t>The study focuses on a qualitative exploration of interventions to improve oral health and related health behaviors among individuals experiencing severe and multiple disadvantage (SMD) in England. It does not meet the inclusion criteria for several reasons: 1) The population is not specific to individuals experiencing homelessness in the Republic of Ireland, as required by the protocol. Instead, it focuses on SMD in England. 2) The study design is a qualitative protocol involving stakeholders, which does not generate empirical data on health status, healthcare access, or social determinants of health for the homeless population in Ireland. 3) The study does not include a comparison group of the general housed population, which is necessary for inclusion. Therefore, it does not align with the PICO criteria set for this review.</t>
  </si>
  <si>
    <t>The study focuses on a qualitative exploration of stakeholder perspectives on interventions for individuals experiencing severe and multiple disadvantage (SMD) in England, not specifically on the homeless population in the Republic of Ireland. The abstract does not mention any data collection in Ireland or focus on the health of homeless individuals in Ireland, which is a key inclusion criterion. Additionally, the study design is a protocol for a qualitative study, which does not generate empirical data on health outcomes for the homeless population in Ireland, as required by the inclusion criteria.</t>
  </si>
  <si>
    <t>The number of individuals in England experiencing homelessness, substance use, and involvement with the criminal justice system is increasing.; This paper outlines the design of a qualitative study which aims to explore the perspectives of stakeholders to understand what interventions can help to support SMD groups with their oral health and related health behaviours.</t>
  </si>
  <si>
    <t>Voting with their feet: Social factors linked with treatment for opioid use disorder using same-day ...</t>
  </si>
  <si>
    <t>The study focuses on patients with opioid use disorder (OUD) in California, USA, and does not include data collected in the Republic of Ireland, which...</t>
  </si>
  <si>
    <t>This paper applies Social Cognitive Theory to frame links between social factors and treatment outcomes among patients with social and economic disadv...</t>
  </si>
  <si>
    <t>The study focuses on opioid use disorder treatment in California, USA, and does not involve data from the Republic of Ireland, which is a key inclusio...</t>
  </si>
  <si>
    <t>The study focuses on patients with opioid use disorder (OUD) in California, USA, and does not include data collected in the Republic of Ireland, which is a key inclusion criterion for the review. Additionally, the study does not involve a comparison group of the general housed population, which is necessary for inclusion. The focus is on treatment outcomes related to buprenorphine administration in a specific hospital setting in California, not on the health status or healthcare access/utilization of homeless individuals in Ireland.</t>
  </si>
  <si>
    <t>The study focuses on opioid use disorder treatment in California, USA, and does not involve data from the Republic of Ireland, which is a key inclusion criterion for the review. Additionally, the study does not include a comparison group of the general housed population, which is necessary for inclusion. The focus is on treatment outcomes related to social factors in a specific US setting, not on the health status or healthcare access/utilization of homeless individuals in Ireland.</t>
  </si>
  <si>
    <t>This paper applies Social Cognitive Theory to frame links between social factors and treatment outcomes among patients with social and economic disadvantages who are seeking MOUD at California Bridge Program (CA Bridge) hospitals.; Electronic medical records for patients identified with OUD between January-April, 2020 receiving care at CA Bridge hospitals defined outcomes: hospital-administered buprenorphine; provision of buprenorphine prescription at discharge.</t>
  </si>
  <si>
    <t>This paper applies Social Cognitive Theory to frame links between social factors and treatment outcomes among patients with social and economic disadvantages who are seeking MOUD at California Bridge Program (CA Bridge) hospitals.; Methods: Electronic medical records for patients identified with OUD between January-April, 2020 receiving care at CA Bridge hospitals defined outcomes: hospital-administered buprenorphine; provision of buprenorphine prescription at discharge.</t>
  </si>
  <si>
    <t>The abstract does not meet the inclusion criteria for several reasons. Firstly, the study does not focus on individuals experiencing homelessness in t...</t>
  </si>
  <si>
    <t>An outbreak of GAS was reported in a homeless community in Anchorage, Alaska (2016-2017)</t>
  </si>
  <si>
    <t>The abstract primarily discusses the epidemiology of Group A and Group B Streptococcal infections across various global locations, including India, En...</t>
  </si>
  <si>
    <t>In Ireland there was an upsurge of GAS in 2012-2015 period.; An outbreak of GAS was reported in a homeless community in Anchorage, Alaska (2016-2017).</t>
  </si>
  <si>
    <t>The abstract does not meet the inclusion criteria for several reasons. Firstly, the study does not focus on individuals experiencing homelessness in the Republic of Ireland, which is a critical population criterion. The mention of an outbreak in a homeless community in Anchorage, Alaska, does not satisfy the requirement for data specific to the Republic of Ireland. Secondly, the study does not generate empirical data on health-related topics specific to the homeless population in Ireland, such as health status, healthcare access, or social determinants of health. Instead, it focuses on the epidemiology of streptococcal infections across various global locations. Lastly, there is no indication of a comparison group comprising the general housed population, which is necessary for inclusion. Therefore, the study is excluded based on population and intervention criteria.</t>
  </si>
  <si>
    <t>The abstract primarily discusses the epidemiology of Group A and Group B Streptococcal infections across various global locations, including India, England, Ireland, Alaska, Hong Kong, South Korea, New Hampshire, Singapore, Los Angeles, and Germany. However, it does not focus on individuals experiencing homelessness in the Republic of Ireland, nor does it provide empirical data on health status, healthcare access, or social determinants of health for this population. The mention of an outbreak in a homeless community in Anchorage, Alaska, is not relevant to the Republic of Ireland. Additionally, the study does not include a comparison group of the general housed population, which is a requirement for inclusion. Therefore, it does not meet the population or comparison criteria for inclusion in the review.</t>
  </si>
  <si>
    <t>Accommodation-based interventions for individuals experiencing, or at risk of experiencing, homeless...</t>
  </si>
  <si>
    <t>The abstract primarily focuses on accommodation-based interventions for individuals experiencing or at risk of experiencing homelessness, with outcome...</t>
  </si>
  <si>
    <t>Most of the included studies were carried out in the United States of America (25/28), with other locations including Canada and the UK.</t>
  </si>
  <si>
    <t>The abstract primarily focuses on accommodation-based interventions for individuals experiencing or at risk of homelessness, with an emphasis on housi...</t>
  </si>
  <si>
    <t>Most of the included studies were carried out in the United States of America (25/28), with other locations including Canada and the UK.; The NMA prim...</t>
  </si>
  <si>
    <t>The abstract primarily focuses on accommodation-based interventions for individuals experiencing or at risk of experiencing homelessness, with outcomes related to housing stability, health, employment, crime, wellbeing, and cost. However, it does not specify that the data is collected in the Republic of Ireland, which is a critical inclusion criterion for this review. The majority of the studies included in the review were conducted in the United States, Canada, and the UK, with no mention of Ireland-specific data. Additionally, the abstract does not clearly indicate a comparison with the general housed population, which is another key requirement for inclusion. Therefore, based on the available information, the study does not meet the population and comparison criteria for inclusion in the systematic review.</t>
  </si>
  <si>
    <t>The abstract primarily focuses on accommodation-based interventions for individuals experiencing or at risk of homelessness, with an emphasis on housing stability and related outcomes. While it mentions health outcomes, the study does not appear to focus on the health status, healthcare access/utilization/quality, or specific health conditions and behaviors of homeless individuals in the Republic of Ireland, which are the primary interests of the review. Additionally, the majority of the studies included in the review were conducted in the USA, Canada, and the UK, with no specific mention of data from the Republic of Ireland. Therefore, it does not meet the population and intervention criteria for inclusion.</t>
  </si>
  <si>
    <t>Most of the included studies were carried out in the United States of America (25/28), with other locations including Canada and the UK.; The NMA primarily addresses how interventions can reduce homelessness and increase housing stability for those individuals experiencing, or at risk of experiencing, homelessness.</t>
  </si>
  <si>
    <t>PROTOCOL: Accommodation-based interventions for individuals experiencing, or at risk of experiencing...</t>
  </si>
  <si>
    <t>The abstract is missing, but based on the title and journal, this appears to be a protocol for a systematic review rather than an empirical study. The...</t>
  </si>
  <si>
    <t>Title: PROTOCOL: Accommodation-based interventions for individuals experiencing, or at risk of experiencing, homelessness; Journal: CAMPBELL SYSTEMATI...</t>
  </si>
  <si>
    <t>The abstract is missing, but based on the title and journal, this appears to be a protocol for a systematic review rather than an empirical study. The inclusion criteria require studies that generate empirical data on health-related topics for the homeless population in the Republic of Ireland. Protocols do not generate empirical data and are typically excluded from systematic reviews focused on empirical findings. Additionally, the journal 'CAMPBELL SYSTEMATIC REVIEWS' is known for publishing systematic reviews and protocols, not primary empirical research.</t>
  </si>
  <si>
    <t>The abstract is missing, but based on the title and journal, this appears to be a protocol for a systematic review rather than an empirical study. The inclusion criteria require studies to generate empirical data on health-related topics for the homeless population in the Republic of Ireland. Protocols for systematic reviews do not meet this criterion as they do not provide empirical data themselves. Additionally, the journal 'CAMPBELL SYSTEMATIC REVIEWS' is known for publishing systematic reviews and protocols, not primary empirical research.</t>
  </si>
  <si>
    <t>Title: PROTOCOL: Accommodation-based interventions for individuals experiencing, or at risk of experiencing, homelessness; Journal: CAMPBELL SYSTEMATIC REVIEWS</t>
  </si>
  <si>
    <t>Subscale structure for the Positive and Negative Syndrome Scale (PANSS): A proposed solution focused...</t>
  </si>
  <si>
    <t>The study focuses on the factor structure of the Positive and Negative Syndrome Scale (PANSS) and its clinical validity, which does not align with the...</t>
  </si>
  <si>
    <t>The current study addresses this issue by applying a categorical method and critically examining the ideas of item inclusion and goodness of fit Data ...</t>
  </si>
  <si>
    <t>The study focuses on the psychometric evaluation of the Positive and Negative Syndrome Scale (PANSS) using categorical data methods. It does not addre...</t>
  </si>
  <si>
    <t>The study focuses on the factor structure of the Positive and Negative Syndrome Scale (PANSS) and its clinical validity, which does not align with the review's focus on health status, healthcare access/utilization/quality, or health conditions/behaviors of individuals experiencing homelessness in the Republic of Ireland. There is no mention of the homeless population or data specific to the Republic of Ireland. Additionally, the study appears to be a methodological analysis rather than generating empirical data on health-related topics for the homeless population.</t>
  </si>
  <si>
    <t>The study focuses on the psychometric evaluation of the Positive and Negative Syndrome Scale (PANSS) using categorical data methods. It does not address the health status, healthcare access/utilization/quality, or health conditions of individuals experiencing homelessness in the Republic of Ireland. There is no mention of a homeless population or a comparison with the general housed population, which are essential criteria for inclusion. Additionally, the study does not generate empirical data on health-related topics relevant to the homeless population as specified in the inclusion criteria.</t>
  </si>
  <si>
    <t>The current study addresses this issue by applying a categorical method and critically examining the ideas of item inclusion and goodness of fit Data from 1527 subjects were used to test a proposed solution to the factor structure of the PANSS using a categorical factor analytic method.</t>
  </si>
  <si>
    <t>Are we finally making progress with suicide and self-harm? An overview of the history, epidemiology ...</t>
  </si>
  <si>
    <t>The abstract does not meet the inclusion criteria for several reasons. Firstly, it does not focus on individuals experiencing homelessness specificall...</t>
  </si>
  <si>
    <t>Ireland's suicide rate is falling, but suicide and self-harm remain substantial societal problems.; It is not possible to predict suicide at the level...</t>
  </si>
  <si>
    <t>The abstract does not focus on individuals experiencing homelessness in the Republic of Ireland, nor does it provide empirical data on health status, ...</t>
  </si>
  <si>
    <t>The abstract does not meet the inclusion criteria for several reasons. Firstly, it does not focus on individuals experiencing homelessness specifically, which is a key population criterion. The abstract discusses suicide and self-harm in a general context without specifying data collection in the Republic of Ireland related to the homeless population. Secondly, the study does not appear to generate empirical data on health-related topics for the homeless population, as required by the intervention criteria. Instead, it provides an overview of history, epidemiology, and evidence for prevention of suicide and self-harm, which suggests it may be a commentary or review rather than an empirical study. Lastly, there is no mention of a comparison group comprising the general housed population, nor any method for comparing health indicators between homeless and housed groups, which is necessary for inclusion under the comparison criteria.</t>
  </si>
  <si>
    <t>The abstract does not focus on individuals experiencing homelessness in the Republic of Ireland, nor does it provide empirical data on health status, healthcare access, or specific health conditions for this population. Instead, it discusses general issues related to suicide and self-harm prevention in Ireland, without specific reference to the homeless population or a comparison with the general housed population. Additionally, the abstract does not mention any empirical indicators or data collection specific to the Republic of Ireland's homeless population, which is a key inclusion criterion.</t>
  </si>
  <si>
    <t>Ireland's suicide rate is falling, but suicide and self-harm remain substantial societal problems.; It is not possible to predict suicide at the level of the individual but good primary care, good mental health care and good social care all likely reduce risk.; Approaches rooted outside of core mental health services will be vital: addressing alcohol problems and other addictions, reducing homelessness, reforming the criminal justice system and improving social care.</t>
  </si>
  <si>
    <t>Long-acting intramuscular naltrexone for opioid use disorder: Utilization and association with multi...</t>
  </si>
  <si>
    <t>The study focuses on veterans within the Veterans Health Administration in the United States, not individuals experiencing homelessness in the Republi...</t>
  </si>
  <si>
    <t>National administrative from the Veterans Health Administration (VHA); These veterans were characterized by past homelessness</t>
  </si>
  <si>
    <t>The study focuses on veterans within the Veterans Health Administration in the United States, not individuals experiencing homelessness in the Republic of Ireland. The population does not match the inclusion criteria, which specifically require data from the Republic of Ireland. Additionally, the study does not provide a comparison with the general housed population, which is a necessary component for inclusion. The focus on veterans and the setting in the United States are clear mismatches with the review's criteria.</t>
  </si>
  <si>
    <t>The study focuses on veterans within the Veterans Health Administration in the United States, not individuals experiencing homelessness in the Republic of Ireland. The abstract does not mention any data collection in Ireland or a comparison with the general housed population. Additionally, the study does not focus on the broader health status, healthcare access/utilization/quality, or social determinants of health for the homeless population, but rather on the utilization of a specific treatment (IM naltrexone) for opioid use disorder among veterans, which does not align with the intervention criteria of the review.</t>
  </si>
  <si>
    <t>Where are all the children? Exploring the impact of COVID-19 related lockdown restrictions on mental...</t>
  </si>
  <si>
    <t>The study focuses on the impact of COVID-19 lockdown restrictions on mental health presentations to a paediatric emergency department in Ireland. It d...</t>
  </si>
  <si>
    <t>A prospective study was conducted exploring the impact of COVID-19 and the first national lockdown on paediatric mental health presentations to the Em...</t>
  </si>
  <si>
    <t>The study focuses on the impact of COVID-19 lockdowns on pediatric mental health presentations to an emergency department in Ireland. While it provide...</t>
  </si>
  <si>
    <t>The study focuses on the impact of COVID-19 lockdown restrictions on mental health presentations to a paediatric emergency department in Ireland. It does not address the health status, healthcare access/utilization/quality, or health conditions of individuals experiencing homelessness, nor does it include a comparison group of the general housed population. The study population is children presenting to an emergency department, not individuals experiencing homelessness. Additionally, the study does not generate empirical data on the specified health-related topics for the homeless population as required by the inclusion criteria.</t>
  </si>
  <si>
    <t>The study focuses on the impact of COVID-19 lockdowns on pediatric mental health presentations to an emergency department in Ireland. While it provides empirical data on health care utilization, it does not specifically address the homeless population, which is a key inclusion criterion for this review. The study population is children presenting to an emergency department, not individuals experiencing homelessness. Additionally, there is no comparison group involving the general housed population, which is another requirement for inclusion. Therefore, the study does not meet the population or comparison criteria for inclusion in the review.</t>
  </si>
  <si>
    <t>A prospective study was conducted exploring the impact of COVID-19 and the first national lockdown on paediatric mental health presentations to the Emergency Department (ED) at Temple Street Children's University Hospital (TSCUH).</t>
  </si>
  <si>
    <t>The impact of covid-19 on mental health presentations to temple street children's university hospita...</t>
  </si>
  <si>
    <t>The study focuses on the impact of COVID-19 on pediatric mental health presentations to an emergency department in Ireland, specifically at Temple Str...</t>
  </si>
  <si>
    <t>We carried out a prospective cohort study that aimed to highlight the impact of COVID-19 on paediatric mental health presentations to the Emergency De...</t>
  </si>
  <si>
    <t>The study focuses on the impact of COVID-19 on pediatric mental health presentations to an emergency department in Ireland, specifically at Temple Street Children's University Hospital. It does not address the health status, healthcare access/utilization/quality, or health conditions of individuals experiencing homelessness, which is the primary population of interest for this review. Additionally, there is no mention of a comparison group comprising the general housed population, nor does it provide empirical indicators of health status or healthcare access/utilization/quality for the homeless population. Therefore, it does not meet the inclusion criteria for the population or the comparison group.</t>
  </si>
  <si>
    <t>The study focuses on the impact of COVID-19 on pediatric mental health presentations to an emergency department in Ireland, specifically at Temple Street Children's University Hospital. While it is conducted in Ireland, it does not address the health status, healthcare access/utilization/quality, or health conditions of individuals experiencing homelessness, which is the primary population of interest for this review. Additionally, the study does not include a comparison group of the general housed population, nor does it focus on the social determinants of health for the homeless population. Therefore, it does not meet the inclusion criteria for the population or the comparison aspects of the review.</t>
  </si>
  <si>
    <t>We carried out a prospective cohort study that aimed to highlight the impact of COVID-19 on paediatric mental health presentations to the Emergency Department (ED) at Temple Street Children's University Hospital (TSCUH).</t>
  </si>
  <si>
    <t>Willingness to use drug checking within future supervised injection services among people who inject...</t>
  </si>
  <si>
    <t>The study focuses on a population of people who inject drugs in Canada, not individuals experiencing homelessness in the Republic of Ireland, which is...</t>
  </si>
  <si>
    <t>Data were derived from a cross-sectional survey examining the feasibility of SIS in London, Canada, a mid-sized city.</t>
  </si>
  <si>
    <t>The study focuses on the willingness to use drug checking services among people who inject drugs in Canada, specifically in a mid-sized Canadian city....</t>
  </si>
  <si>
    <t>Data were derived from a cross-sectional survey examining the feasibility of SIS in London, Canada, a mid-sized city.; homelessness (AOR = 2.36; 95% C...</t>
  </si>
  <si>
    <t>The study focuses on a population of people who inject drugs in Canada, not individuals experiencing homelessness in the Republic of Ireland, which is a key inclusion criterion for the review. Additionally, the study does not provide data on health status, healthcare access/utilization/quality, or social determinants of health for the homeless population in Ireland. The study is also geographically outside the scope as it is conducted in Canada, not the Republic of Ireland.</t>
  </si>
  <si>
    <t>The study focuses on the willingness to use drug checking services among people who inject drugs in Canada, specifically in a mid-sized Canadian city. It does not involve individuals experiencing homelessness in the Republic of Ireland, nor does it provide data collected in Ireland. The study's population and setting do not match the inclusion criteria, which require data on the health of homeless individuals in Ireland. Additionally, the study does not include a comparison group of the general housed population, which is necessary for inclusion. Therefore, it does not meet the population or comparison criteria for this review.</t>
  </si>
  <si>
    <t>Data were derived from a cross-sectional survey examining the feasibility of SIS in London, Canada, a mid-sized city.; homelessness (AOR = 2.36; 95% CI: 1.14â€“4.86) were positively associated with willingness to frequently check drugs at SIS.</t>
  </si>
  <si>
    <t>The abstract is missing, which makes it impossible to determine if the study meets the inclusion criteria. The title suggests a focus on healthcare fo...</t>
  </si>
  <si>
    <t>The final decision is 'uncertain' because, as both reviewers correctly noted, the abstract for the article is missing (N/A). While the title ('Caring ...</t>
  </si>
  <si>
    <t>The abstract is missing, which makes it impossible to determine if the study meets the inclusion criteria. The title suggests a focus on healthcare for the homeless, which could potentially align with the review's interest in health care access, utilisation, and quality for the homeless population in Ireland. However, without specific information on the study's population, intervention, comparison, and outcomes, it is not possible to make a confident inclusion or exclusion decision. Additional information from the full text would be needed to assess whether the study includes empirical data on health-related topics for the homeless in Ireland and whether it includes a comparison with the general housed population.</t>
  </si>
  <si>
    <t>The final decision is 'uncertain' because, as both reviewers correctly noted, the abstract for the article is missing (N/A). While the title ('Caring for the homeless'), journal ('World of Irish Nursing &amp; Midwifery'), publication year (2019), and keywords (e.g., 'Homeless Persons,' 'Ireland,' 'Nursing Care,' 'Health Services Accessibility,' 'Life Expectancy') strongly suggest potential relevance to the systematic review's PICO criteria—specifically concerning the homeless population in Ireland and health-related topics—the absence of the abstract prevents confirmation of critical details. 
Most importantly, it cannot be verified whether the article presents empirical data (quantitative or qualitative), which is a core inclusion criterion. Without the abstract, it is impossible to determine if the study methodology involves primary data collection or secondary analysis of empirical data, or if the article is a commentary, opinion piece, guideline, or descriptive overview without the required empirical focus, any of which would lead to exclusion. The year 2019 meets the date criteria, and the journal and keywords suggest alignment with population and health topics. However, the fundamental nature of the study's content and its adherence to providing empirical indicators cannot be assessed. 
Therefore, to avoid prematurely excluding a potentially relevant study, the 'uncertain' decision is maintained, indicating the need for further assessment, typically through full-text review, where the presence of empirical data and specific outcomes can be definitively determined.</t>
  </si>
  <si>
    <t>The abstract provides information on the health status of homeless individuals in Dublin, Republic of Ireland, by calculating standardised mortality r...</t>
  </si>
  <si>
    <t>SMRs were 3-10 times higher in homeless men and 6-10 times higher in homeless women compared with the general population.; Drug and alcohol-related de...</t>
  </si>
  <si>
    <t>The study focuses on a cohort of homeless individuals in Dublin, Republic of Ireland, which aligns with the population criteria. It provides empirical...</t>
  </si>
  <si>
    <t>To calculate standardised mortality ratios (SMRs) for a cohort of homeless people in the Dublin region over a 5-year period; SMRs were 3-10 times high...</t>
  </si>
  <si>
    <t>The study directly aligns with the systematic review protocol's PICO criteria. It investigates the health status (specifically, mortality rates and ca...</t>
  </si>
  <si>
    <t>The abstract provides information on the health status of homeless individuals in Dublin, Republic of Ireland, by calculating standardised mortality ratios (SMRs) and examining causes of death. This aligns with the inclusion criteria focusing on health status and specific health conditions. However, the abstract does not explicitly mention a comparison with the general housed population, which is a key component of the inclusion criteria. While SMRs suggest a comparison, the method of comparison (e.g., relative risk, absolute difference) is not detailed. Additionally, the abstract does not specify if empirical data on health care access, utilisation, or quality is included, which are also required outcomes. More information on the comparison method and additional health-related outcomes would be needed to make a confident inclusion decision.</t>
  </si>
  <si>
    <t>The study focuses on a cohort of homeless individuals in Dublin, Republic of Ireland, which aligns with the population criteria. It provides empirical data on health outcomes, specifically mortality rates, which are relevant to the review's focus on health status. The study compares mortality rates (SMRs) of homeless individuals to the general population, fulfilling the comparison criteria. The abstract does not mention any exclusion criteria such as being a commentary or policy paper, and it is published in a peer-reviewed journal (BMJ Open) in 2019, which is within the date range and language criteria.</t>
  </si>
  <si>
    <t>The study directly aligns with the systematic review protocol's PICO criteria. It investigates the health status (specifically, mortality rates and causes of death) of homeless individuals in Dublin, Republic of Ireland, which satisfies the Population criterion. The study provides empirical, quantitative data (Standardised Mortality Ratios - SMRs), meeting the Intervention/Exposure criterion for health status and specific health conditions (e.g., drug and alcohol-related deaths). Crucially, it explicitly states that SMRs in the homeless cohort were 'compared with the general population,' fulfilling the Comparison criterion; SMR is a standard epidemiological method for such comparisons. The Outcome criterion is met by reporting empirical indicators of health status (mortality rates). The study was published in 2019 in a peer-reviewed journal (BMJ Open), fitting the date and publication type requirements. The conservative reviewer's uncertainty regarding the explicitness of the comparison and its methodology is addressed by the abstract's direct statement and the inherent comparative nature of SMRs. The comprehensive reviewer's assessment correctly identified the study's suitability for inclusion.</t>
  </si>
  <si>
    <t>SMRs were 3-10 times higher in homeless men and 6-10 times higher in homeless women compared with the general population.; Drug and alcohol-related deaths were the leading cause of death, accounting for 38.4% of deaths in homeless individuals.</t>
  </si>
  <si>
    <t>To calculate standardised mortality ratios (SMRs) for a cohort of homeless people in the Dublin region over a 5-year period; SMRs were 3-10 times higher in homeless men and 6-10 times higher in homeless women compared with the general population.; Drug and alcohol-related deaths were the leading cause of death, accounting for 38.4% of deaths in homeless individuals.</t>
  </si>
  <si>
    <t>â€œIt's not just injecting drugsâ€_x009d_: Supervised consumption sites and the social determinants ...</t>
  </si>
  <si>
    <t>The study focuses on individuals who inject drugs and their experiences with supervised consumption sites (SCSs) in Ottawa, Canada. It does not specif...</t>
  </si>
  <si>
    <t>Participants were recruited from an SCS in Ottawa, Canada.; This study explored service usersâ€™ experiences with SCSs and how their service use affec...</t>
  </si>
  <si>
    <t>The study focuses on individuals who inject drugs and their experiences with supervised consumption sites (SCSs) in Ottawa, Canada. It does not specifically address individuals experiencing homelessness in the Republic of Ireland, which is a key inclusion criterion for the review. Additionally, the study does not include a comparison group of the general housed population, nor does it provide empirical data on health status, healthcare access, or social determinants of health specific to the homeless population in Ireland. The study's location and focus on SCSs in Canada further disqualify it from inclusion.</t>
  </si>
  <si>
    <t>The study focuses on individuals who inject drugs and their experiences with supervised consumption sites (SCSs) in Ottawa, Canada. It does not specifically address the health status, healthcare access/utilization/quality, or health conditions of individuals experiencing homelessness in the Republic of Ireland. The study population is not aligned with the inclusion criteria, as it does not focus on the homeless population in Ireland. Additionally, the study is conducted in Canada, not the Republic of Ireland, which is a critical exclusion criterion for this review.</t>
  </si>
  <si>
    <t>Participants were recruited from an SCS in Ottawa, Canada.; This study explored service usersâ€™ experiences with SCSs and how their service use affected their SDOH.</t>
  </si>
  <si>
    <t>The abstract focuses on harm reduction outcomes and practices within the Housing First model, which is not directly aligned with the review's focus on...</t>
  </si>
  <si>
    <t>Harm reduction outcomes and practices in Housing First were examined in four domains: substance-related harms, viral health, sexual health, and harm r...</t>
  </si>
  <si>
    <t>The study focuses on harm reduction outcomes and practices within the Housing First model, which is relevant to individuals experiencing homelessness....</t>
  </si>
  <si>
    <t>The abstract focuses on harm reduction outcomes and practices within the Housing First model, which is not directly aligned with the review's focus on health status, healthcare access/utilization/quality, and specific health conditions or behaviors of individuals experiencing homelessness in the Republic of Ireland. The study appears to be a systematic review itself, rather than generating new empirical data, which does not meet the inclusion criteria for empirical primary or secondary data generation. Additionally, there is no mention of data specific to the Republic of Ireland or a comparison with the general housed population, which are critical components of the inclusion criteria.</t>
  </si>
  <si>
    <t>The study focuses on harm reduction outcomes and practices within the Housing First model, which is relevant to individuals experiencing homelessness. However, the abstract does not specify that the data was collected in the Republic of Ireland, nor does it mention a comparison with the general housed population. The study appears to be a systematic review of existing literature rather than generating new empirical data specific to the Republic of Ireland, which is a requirement for inclusion. Additionally, the focus on harm reduction practices and outcomes does not align with the specified health-related topics such as overall health status, healthcare access, or specific health conditions as outlined in the inclusion criteria.</t>
  </si>
  <si>
    <t>Harm reduction outcomes and practices in Housing First were examined in four domains: substance-related harms, viral health, sexual health, and harm reduction service use.; A systematic review following PRISMA guidelines was conducted of five databases.</t>
  </si>
  <si>
    <t>The study focuses on transgender adults in Massachusetts, USA, and does not include data collected in the Republic of Ireland, which is a key inclusio...</t>
  </si>
  <si>
    <t>Secondary data analysis of a 2013 community-based survey of transgender adults in Massachusetts (N= 452) was conducted.</t>
  </si>
  <si>
    <t>The study focuses on transgender adults in Massachusetts, USA, and does not include data from the Republic of Ireland, which is a key inclusion criter...</t>
  </si>
  <si>
    <t>Secondary data analysis of a 2013 community-based survey of transgender adults in Massachusetts (N= 452) was conducted.; Substance use and SUD treatme...</t>
  </si>
  <si>
    <t>The study focuses on transgender adults in Massachusetts, USA, and does not include data collected in the Republic of Ireland, which is a key inclusion criterion for the review. Additionally, the study does not focus on individuals experiencing homelessness, which is the target population for this review. The abstract does not mention any comparison with the general housed population, nor does it provide empirical indicators of health status, healthcare access, or quality specific to the homeless population in Ireland.</t>
  </si>
  <si>
    <t>The study focuses on transgender adults in Massachusetts, USA, and does not include data from the Republic of Ireland, which is a key inclusion criterion for the review. Additionally, the study does not focus on individuals experiencing homelessness, which is the target population for this review. The abstract does not mention any comparison with the general housed population, nor does it provide empirical indicators of health status, healthcare access, or quality specific to the homeless population in Ireland.</t>
  </si>
  <si>
    <t>Secondary data analysis of a 2013 community-based survey of transgender adults in Massachusetts (N= 452) was conducted.; Substance use and SUD treatment among transgender adults are associated with demographic, gender-related, mental health, and socio-structural risk factors.</t>
  </si>
  <si>
    <t>Health and use of health services of people who are homeless and at risk of homelessness who receive...</t>
  </si>
  <si>
    <t>The study focuses on the health of homeless individuals in Dublin, which aligns with the population criteria. However, it lacks a comparison group of ...</t>
  </si>
  <si>
    <t>The health of this group will be compared to previous studies on homelessness conducted in Dublin prior to the establishment of this service</t>
  </si>
  <si>
    <t>The study focuses on the health status and healthcare utilization of homeless individuals in Dublin, which aligns with the population and intervention...</t>
  </si>
  <si>
    <t>The health of this group will be compared to previous studies on homelessness conducted in Dublin prior to the establishment of this service (in 1997 ...</t>
  </si>
  <si>
    <t>The study investigates the health and healthcare use of homeless individuals in Dublin, aligning with the Population and Intervention criteria of the ...</t>
  </si>
  <si>
    <t>The study focuses on the health of homeless individuals in Dublin, which aligns with the population criteria. However, it lacks a comparison group of the general housed population, which is a critical component of the inclusion criteria. The abstract mentions comparisons to previous studies on homelessness, but these do not constitute a comparison with the general housed population. Additionally, the study does not explicitly mention empirical indicators of health care access, quality, or utilization in a comparative context with the general population, which is required for inclusion. Therefore, due to the absence of a suitable comparison group and lack of explicit outcome measures as per the protocol, the study is excluded.</t>
  </si>
  <si>
    <t>The study focuses on the health status and healthcare utilization of homeless individuals in Dublin, which aligns with the population and intervention criteria. However, it lacks a comparison group of the general housed population, which is a critical component of the inclusion criteria. The study compares current data with previous studies on homelessness in Dublin, but these do not constitute a control group of housed individuals. Therefore, it does not meet the comparison criteria required for inclusion.</t>
  </si>
  <si>
    <t>The study investigates the health and healthcare use of homeless individuals in Dublin, aligning with the Population and Intervention criteria of the systematic review protocol. However, the protocol explicitly requires studies to include a comparison/control group comprising the general, housed population for inclusion. The abstract clearly states that the comparison made is with 'previous studies on homelessness conducted in Dublin,' not with the general housed population. Both reviewers correctly identified this as the primary reason for exclusion. The absence of the specified comparison group means the study does not meet a critical inclusion criterion.</t>
  </si>
  <si>
    <t>The health of this group will be compared to previous studies on homelessness conducted in Dublin prior to the establishment of this service (in 1997 and 2005).</t>
  </si>
  <si>
    <t>Physical functioning limitations and physical activity of people experiencing homelessness: A scopin...</t>
  </si>
  <si>
    <t>The abstract describes a scoping review, which is not an empirical study generating primary or secondary data on health topics, thus failing to meet t...</t>
  </si>
  <si>
    <t>The aim of this scoping review was to evaluate what is known about physical functional limitations and physical activity levels and how they are measu...</t>
  </si>
  <si>
    <t>The abstract describes a scoping review, which is a type of study design that does not generate empirical primary or secondary data on a health topic,...</t>
  </si>
  <si>
    <t>The abstract describes a scoping review, which is not an empirical study generating primary or secondary data on health topics, thus failing to meet the study design inclusion criteria. Scoping reviews synthesize existing literature rather than providing new empirical data. Additionally, the abstract does not specify that the included studies focus on data collected in the Republic of Ireland, which is a critical population inclusion criterion. The review also does not mention a comparison with the general housed population, which is necessary for inclusion based on the comparison criteria.</t>
  </si>
  <si>
    <t>The abstract describes a scoping review, which is a type of study design that does not generate empirical primary or secondary data on a health topic, as required by the inclusion criteria. The review synthesizes existing literature rather than providing new empirical data. Additionally, there is no indication that the studies included in the scoping review specifically focus on data collected in the Republic of Ireland, which is a critical requirement for inclusion. The abstract does not mention any comparison with the general housed population, which is another key criterion for inclusion.</t>
  </si>
  <si>
    <t>The aim of this scoping review was to evaluate what is known about physical functional limitations and physical activity levels and how they are measured in adults experiencing homelessness.; This review was conducted in accordance with the Joanna Briggs Institute's methodology for scoping reviews.</t>
  </si>
  <si>
    <t>The naloxone delivery cascade: Identifying disparities in access to naloxone among people who inject...</t>
  </si>
  <si>
    <t>The study focuses on naloxone access among people who inject drugs in Los Angeles and San Francisco, California, which does not meet the inclusion cri...</t>
  </si>
  <si>
    <t>We interviewed 536 PWID in San Francisco and Los Angeles, California from 2017 to 2018.</t>
  </si>
  <si>
    <t>We interviewed 536 PWID in San Francisco and Los Angeles, California from 2017 to 2018.; being unhoused vs housed (aRR = 0.82; 95 % CI: 0.68, 0.99) wa...</t>
  </si>
  <si>
    <t>The study focuses on naloxone access among people who inject drugs in Los Angeles and San Francisco, California, which does not meet the inclusion criteria requiring data collection in the Republic of Ireland. Additionally, the study does not provide a comparison between the homeless population and the general housed population, which is a necessary component for inclusion. The focus on naloxone access, while relevant to health care access, is not specific to the Republic of Ireland, and the study does not generate empirical data on health status, health care access, or social determinants of health for the homeless population in Ireland.</t>
  </si>
  <si>
    <t>The study focuses on naloxone access among people who inject drugs in Los Angeles and San Francisco, California, which does not meet the inclusion criteria of data collection in the Republic of Ireland. Additionally, the study does not provide a comparison between the homeless population and the general housed population, which is a requirement for inclusion. The focus is on disparities in naloxone access rather than broader health status or healthcare access/utilization/quality for the homeless population in Ireland.</t>
  </si>
  <si>
    <t>We interviewed 536 PWID in San Francisco and Los Angeles, California from 2017 to 2018.; being unhoused vs housed (aRR = 0.82; 95 % CI: 0.68, 0.99) was negatively associated with currently owning naloxone.</t>
  </si>
  <si>
    <t>Markedly poor physical functioning status of people experiencing homelessness admitted to an acute h...</t>
  </si>
  <si>
    <t>The abstract provides information on a study conducted in Dublin, Ireland, focusing on the physical functioning of homeless individuals admitted to a ...</t>
  </si>
  <si>
    <t>This cross-sectional, observational study was conducted in a large acute hospital in Dublin, Ireland.; A comprehensive ward-based test battery evaluat...</t>
  </si>
  <si>
    <t>The study focuses on evaluating physical functioning variables among homeless individuals admitted to a hospital in Dublin, Ireland. While it provides...</t>
  </si>
  <si>
    <t>This cross-sectional, observational study was conducted in a large acute hospital in Dublin, Ireland.; The objective of this study was to evaluate a b...</t>
  </si>
  <si>
    <t>The research article investigates the physical functioning status of homeless individuals in Dublin, Ireland, aligning with the systematic review's po...</t>
  </si>
  <si>
    <t>The abstract provides information on a study conducted in Dublin, Ireland, focusing on the physical functioning of homeless individuals admitted to a hospital. While it meets the population criterion by including homeless individuals in Ireland, it lacks explicit mention of a comparison group comprising the general housed population, which is a key component of the inclusion criteria. Additionally, the abstract does not specify if empirical indicators of health status, access, or quality are compared between the homeless and housed populations. The study design appears to be empirical and observational, which aligns with the inclusion criteria, but the absence of a comparison group and specific health indicators for the general population makes it difficult to determine full eligibility. Further information on whether a comparison with the general housed population is included would be necessary for a confident inclusion decision.</t>
  </si>
  <si>
    <t>The study focuses on evaluating physical functioning variables among homeless individuals admitted to a hospital in Dublin, Ireland. While it provides empirical data on health status, it does not include a comparison group of the general housed population, which is a requirement for inclusion. The study is observational and cross-sectional, focusing solely on the homeless population without any comparative analysis with the general population, thus failing to meet the comparison criteria of the review.</t>
  </si>
  <si>
    <t>The research article investigates the physical functioning status of homeless individuals in Dublin, Ireland, aligning with the systematic review's population (homeless in Ireland) and intervention/outcome criteria (empirical health data). However, a critical inclusion criterion is the presence of a 'comparison/control group comprising the general, housed population' and a method for comparing health indicators between the homeless group and this general housed population. The provided abstract describes the study's objective as evaluating physical functioning in homeless individuals to inform services 'for this group' and reports findings solely on this cohort. There is no mention or indication of a comparison group from the general housed population or any comparative analysis between the two groups. The conservative reviewer was 'uncertain' due to the lack of explicit mention of this comparison. The comprehensive reviewer correctly identified this absence as grounds for exclusion, citing 'Comparison: Inappropriate control group'. Given the protocol's explicit requirement for such a comparison, and the abstract's sole focus on the homeless cohort, the study does not meet all essential inclusion criteria.</t>
  </si>
  <si>
    <t>This cross-sectional, observational study was conducted in a large acute hospital in Dublin, Ireland.; A comprehensive ward-based test battery evaluated physical functioning in 65 in-patients registered as homeless.</t>
  </si>
  <si>
    <t>This cross-sectional, observational study was conducted in a large acute hospital in Dublin, Ireland.; The objective of this study was to evaluate a broad range of physical functioning variables to enable better future planning of targeted health and accommodation services for this group.</t>
  </si>
  <si>
    <t>The impact of a Housing First randomized controlled trial on substance use problems among homeless i...</t>
  </si>
  <si>
    <t>The study focuses on a population of homeless individuals with mental illness in Toronto, Canada, which does not meet the inclusion criteria requiring...</t>
  </si>
  <si>
    <t>Methods: Substance use outcomes were compared between a Housing First intervention and treatment as usual group in a sample of 575 individuals experie...</t>
  </si>
  <si>
    <t>The study focuses on a population of homeless individuals with mental illness in Toronto, Canada, which does not meet the inclusion criteria requiring data collection in the Republic of Ireland. Additionally, the study does not include a comparison group of the general housed population, which is necessary for inclusion. The intervention and outcomes are specific to a Housing First program and substance use, which, while relevant to health conditions, do not align with the requirement for data from Ireland or a comparison with the general housed population.</t>
  </si>
  <si>
    <t>Methods: Substance use outcomes were compared between a Housing First intervention and treatment as usual group in a sample of 575 individuals experiencing homelessness and mental illness, with or without a co-occurring substance use problem, in the At Home/Chez Soi trial in Toronto, Canada.</t>
  </si>
  <si>
    <t>Eligibility for heroin-assisted treatment (HAT) among people who inject opioids and are living with ...</t>
  </si>
  <si>
    <t>The study focuses on a population in Vancouver, Canada, which does not meet the inclusion criteria requiring data collection in the Republic of Irelan...</t>
  </si>
  <si>
    <t>we sought to estimate the proportion and characteristics of HIV-positive people who inject opioids that might be eligible for HAT in Vancouver, Canada...</t>
  </si>
  <si>
    <t>The study focuses on a population in Vancouver, Canada, which does not meet the inclusion criteria requiring data collection in the Republic of Ireland. Additionally, the study does not provide a comparison with the general housed population, which is a necessary component for inclusion. The focus is on eligibility for heroin-assisted treatment among HIV-positive individuals who inject opioids, which does not align with the specified health-related topics for the homeless population in Ireland.</t>
  </si>
  <si>
    <t>The study focuses on a population in Vancouver, Canada, which does not meet the inclusion criteria requiring data collection in the Republic of Ireland. Additionally, the study does not provide a comparison between the homeless population and the general housed population, which is a key component of the review's comparison criteria. The study also does not focus on the health status, healthcare access/utilization/quality, or social determinants of health for individuals experiencing homelessness in the Republic of Ireland, as required by the research question.</t>
  </si>
  <si>
    <t>we sought to estimate the proportion and characteristics of HIV-positive people who inject opioids that might be eligible for HAT in Vancouver, Canada.; We used data from a prospective cohort of people living with HIV who use illicit drugs in Vancouver, Canada.</t>
  </si>
  <si>
    <t>Factors associated with discontinuation of methadone maintenance therapy (MMT) among persons who use...</t>
  </si>
  <si>
    <t>The study focuses on factors associated with discontinuation of methadone maintenance therapy (MMT) among individuals who use alcohol in Vancouver, Ca...</t>
  </si>
  <si>
    <t>homelessness (AHRâ€¯=â€¯1.42, 95% CI: 1.10-1.83) were positively associated with MMT discontinuation</t>
  </si>
  <si>
    <t>The study focuses on factors associated with discontinuation of methadone maintenance therapy (MMT) among individuals who use alcohol in Vancouver, Canada. This does not align with the inclusion criteria, which require studies to focus on individuals experiencing homelessness in the Republic of Ireland. Additionally, the study does not provide data specific to the Republic of Ireland, nor does it include a comparison group of the general housed population. The study's location and focus on MMT discontinuation factors in a Canadian context are outside the scope of the review's geographic and population criteria.</t>
  </si>
  <si>
    <t>The study focuses on factors associated with discontinuation of methadone maintenance therapy (MMT) among individuals who use alcohol in Vancouver, Canada. It does not involve the population of interest, as it is conducted in Canada and not the Republic of Ireland. Additionally, the study does not compare health indicators between homeless and housed populations, which is a requirement for inclusion. The study's focus is on addiction treatment outcomes rather than the broader health status, healthcare access, or social determinants of health for homeless individuals in Ireland.</t>
  </si>
  <si>
    <t>The study focuses on the development of a peer support model for individuals with Hepatitis C, specifically within a community setting. While it menti...</t>
  </si>
  <si>
    <t>Peer support models are thought to be effective in engaging hard to reach individuals with Hepatitis C (HCV).; A community consultation process was in...</t>
  </si>
  <si>
    <t>The study focuses on the development of a peer support model for individuals with Hepatitis C, specifically targeting those with lived experience of H...</t>
  </si>
  <si>
    <t>The study focuses on the development of a peer support model for individuals with Hepatitis C, specifically within a community setting. While it mentions the involvement of homeless and addiction community-based services, the abstract does not explicitly state that the study population includes individuals experiencing homelessness in the Republic of Ireland. Additionally, the study appears to be a development and pilot of a peer support model, with case reports used to illustrate its value, rather than generating empirical data on health status, healthcare access, or social determinants of health for the homeless population. Furthermore, the abstract does not mention any comparison with the general housed population, which is a requirement for inclusion. Therefore, it does not meet the inclusion criteria for the systematic review.</t>
  </si>
  <si>
    <t>The study focuses on the development of a peer support model for individuals with Hepatitis C, specifically targeting those with lived experience of HCV. While it mentions engagement with hard-to-reach individuals, including those in homeless and addiction services, the abstract does not provide specific data or outcomes related to the health status, healthcare access, or social determinants of health for individuals experiencing homelessness in the Republic of Ireland. Additionally, the study appears to be more about the development and implementation of a peer support model rather than generating empirical data on health-related topics for the homeless population. Furthermore, the results section highlights a case report, which is excluded based on the study design criteria.</t>
  </si>
  <si>
    <t>Peer support models are thought to be effective in engaging hard to reach individuals with Hepatitis C (HCV).; A community consultation process was initiated by the HepCare team and representation was sought from organisations with expertise in the needs of this particular cohort.</t>
  </si>
  <si>
    <t>Impact of a strengths-based case management intervention on HIV viral load among people who use drug...</t>
  </si>
  <si>
    <t>The study focuses on a strengths-based case management intervention for people who use drugs in Oakland, California, which does not align with the pop...</t>
  </si>
  <si>
    <t>67% were homeless.; Participants were recruited in Oakland, California.</t>
  </si>
  <si>
    <t>67% were homeless.; Participants were recruited in Oakland using targeted sampling methods from 2011 to 2013.</t>
  </si>
  <si>
    <t>The study focuses on a strengths-based case management intervention for people who use drugs in Oakland, California, which does not align with the population criteria of individuals experiencing homelessness in the Republic of Ireland. Although 67% of participants were homeless, the study's location and context are outside the Republic of Ireland, which is a critical inclusion criterion. Additionally, the study does not include a comparison group of the general housed population, which is necessary for inclusion. The intervention and outcomes are specific to HIV care and do not address the broader health status, healthcare access/utilization/quality, or social determinants of health for the homeless population in Ireland.</t>
  </si>
  <si>
    <t>The study focuses on a strengths-based case management intervention for people who use drugs in Oakland, California, which does not align with the population criteria of individuals experiencing homelessness in the Republic of Ireland. Although 67% of participants were homeless, the study's location and context are outside the Republic of Ireland, which is a critical inclusion criterion. Additionally, the study does not include a comparison group of the general housed population, which is necessary for inclusion. The intervention and outcomes are specific to HIV viral load management, which, while a health condition, is not studied in the context of the Republic of Ireland's homeless population.</t>
  </si>
  <si>
    <t>The quest to extend health services to vulnerable substance users in Rio de Janeiro, Brazil in the c...</t>
  </si>
  <si>
    <t>The study focuses on the health services and challenges faced by substance users in Rio de Janeiro, Brazil, which does not meet the inclusion criteria...</t>
  </si>
  <si>
    <t>Calls to address rising crack-cocaine use in Brazil among homeless and street-frequenting populations; Using Rio de Janeiro as a case study</t>
  </si>
  <si>
    <t>The study focuses on the health services and challenges faced by substance users in Rio de Janeiro, Brazil, which does not align with the inclusion cr...</t>
  </si>
  <si>
    <t>The study focuses on the health services and challenges faced by substance users in Rio de Janeiro, Brazil, which does not meet the inclusion criteria of focusing on individuals experiencing homelessness in the Republic of Ireland. The abstract does not mention any data collection or outcomes specific to the Republic of Ireland, nor does it include a comparison with the general housed population. Additionally, the study is set in Brazil, which is outside the geographical scope of the review.</t>
  </si>
  <si>
    <t>The study focuses on the health services and challenges faced by substance users in Rio de Janeiro, Brazil, which does not align with the inclusion criteria that require data collection in the Republic of Ireland. The population of interest is not individuals experiencing homelessness in Ireland, but rather marginalized drug users in Brazil. Additionally, the study does not provide a comparison with the general housed population, which is a requirement for inclusion. The abstract also does not mention empirical data generation on health-related topics specific to the homeless population in Ireland.</t>
  </si>
  <si>
    <t>European clinical practice recommendations on opioids for chronic noncancer pain â€“ Part 2: Special...</t>
  </si>
  <si>
    <t>The abstract describes a position paper on clinical practice recommendations for opioid use in chronic non-cancer pain, developed by the European Pain...</t>
  </si>
  <si>
    <t>The clinical practice recommendations were developed by eight scientific societies and one patient self-help organization under the coordination of EF...</t>
  </si>
  <si>
    <t>The abstract describes a position paper on clinical practice recommendations for opioid use in chronic non-cancer pain, developed by the European Pain Federation. It does not focus on individuals experiencing homelessness, nor does it provide empirical data on health status, healthcare access, or social determinants of health for the homeless population in the Republic of Ireland. Additionally, it does not include a comparison with the general housed population. The study is a guideline/position paper, which is explicitly excluded by the review protocol.</t>
  </si>
  <si>
    <t>The abstract describes a position paper on clinical practice recommendations for opioid use in chronic non-cancer pain, developed by the European Pain Federation. It does not focus on individuals experiencing homelessness, nor does it provide empirical data on health status, healthcare access, or social determinants of health for the homeless population in the Republic of Ireland. Additionally, it does not include a comparison with the general housed population. The study is a guideline/position paper, which is explicitly excluded by the review criteria.</t>
  </si>
  <si>
    <t>The clinical practice recommendations were developed by eight scientific societies and one patient self-help organization under the coordination of EFIC.; The European Clinical Practice Recommendations give guidance for combination with other medications, the management of frequent (e.g. nausea, constipation) and rare (e.g. hyperalgesia) side effects, for special clinical populations (e.g. children and adolescents, pregnancy) and for special situations (e.g. liver cirrhosis).</t>
  </si>
  <si>
    <t>The abstract is missing, which makes it impossible to determine if the study meets the inclusion criteria. The title suggests a focus on a course desi...</t>
  </si>
  <si>
    <t>The decision is to 'exclude'. Both reviewers were 'uncertain' because the abstract is 'N/A'. The systematic review protocol explicitly excludes 'Confe...</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</si>
  <si>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assess the study design or the outcomes measured. To make a confident decision, the abstract content is necessary to evaluate these aspects.</t>
  </si>
  <si>
    <t>The abstract is missing, which makes it impossible to determine if the study meets the inclusion criteria. The title suggests a focus on a course designed for homeless people, which might relate to social determinants of health or health behaviors. However, without further information, it is unclear if the study provides empirical data on health status, healthcare access, or specific health conditions for the homeless population in the Republic of Ireland. Additionally, there is no information on whether there is a comparison with the general housed population. To make a confident decision, the abstract should provide details on the study's methodology, population, and outcomes measured.</t>
  </si>
  <si>
    <t>The decision is to 'exclude'. Both reviewers were 'uncertain' because the abstract is 'N/A'. The systematic review protocol explicitly excludes 'Conference Abstracts'. The 'Abstract: N/A' status is a strong indicator that this entry is a conference abstract. While the title, "Designing for Growth and Development - A co-designed course for homeless people", suggests potential relevance to the homeless population and possibly social determinants of health, the lack of an abstract prevents confirmation of crucial inclusion criteria such as a focus on the Republic of Ireland, the presentation of empirical health data, and specific health outcomes as required by the protocol. Prioritizing the 'Conference Abstract' exclusion rule due to the missing abstract, the study is excluded. If it were confirmed to be a full paper with simply a missing abstract in the database record, the decision would likely remain 'uncertain' due to insufficient information on its content, but the evidence more strongly suggests it is a conference abstract.</t>
  </si>
  <si>
    <t>A systematic scoping review mapping the current evidence of design thinking interventions for homele...</t>
  </si>
  <si>
    <t>The abstract describes a systematic scoping review focused on design thinking interventions for homeless populations, which does not align with the in...</t>
  </si>
  <si>
    <t>This review considered the current evidence base for the use of design thinking interventions to address homelessness.; Evidence from four countries: ...</t>
  </si>
  <si>
    <t>The abstract describes a systematic scoping review focused on design thinking interventions for homeless populations. It does not generate empirical d...</t>
  </si>
  <si>
    <t>A systematic scoping review mapping the current evidence of design thinking interventions for homeless populations; Evidence from four countries: USA ...</t>
  </si>
  <si>
    <t>The abstract describes a systematic scoping review focused on design thinking interventions for homeless populations, which does not align with the inclusion criteria for empirical studies on health status, healthcare access/utilization/quality, or specific health conditions and behaviors. The study does not appear to generate empirical data on health-related topics for the homeless population in the Republic of Ireland, nor does it include a comparison with the general housed population. Additionally, the study reports on evidence from countries outside the Republic of Ireland, which does not meet the geographic inclusion criteria.</t>
  </si>
  <si>
    <t>The abstract describes a systematic scoping review focused on design thinking interventions for homeless populations. It does not generate empirical data on health-related topics for the homeless population in the Republic of Ireland, which is a key inclusion criterion. The study is a review of existing literature rather than an empirical study itself, which falls under the exclusion criteria for study design. Additionally, the abstract does not mention any data specific to the Republic of Ireland, nor does it include a comparison with the general housed population, which are both necessary for inclusion.</t>
  </si>
  <si>
    <t>This review considered the current evidence base for the use of design thinking interventions to address homelessness.; Evidence from four countries: USA (5); Australia (2); Canada (1) and South Africa (1) was identified.</t>
  </si>
  <si>
    <t>A systematic scoping review mapping the current evidence of design thinking interventions for homeless populations; Evidence from four countries: USA (5); Australia (2); Canada (1) and South Africa (1) was identified.</t>
  </si>
  <si>
    <t>Initiation into prescription opioid injection and associated trends in heroin use among people who u...</t>
  </si>
  <si>
    <t>The study focuses on prescription opioid injection and heroin use among people who use illicit drugs, which does not align with the population of inte...</t>
  </si>
  <si>
    <t>This study aimed to identify predictors of PO injection initiation among PWUD, and examine trends in heroin use before and after initiating PO injecti...</t>
  </si>
  <si>
    <t>The study focuses on prescription opioid injection and heroin use among people who use illicit drugs, which does not align with the population of interest, namely individuals experiencing homelessness in the Republic of Ireland. There is no mention of homelessness or data specific to the Republic of Ireland, which are critical inclusion criteria. Additionally, the study does not address the health status, healthcare access/utilization/quality, or social determinants of health for the homeless population, nor does it include a comparison with the general housed population.</t>
  </si>
  <si>
    <t>The study focuses on prescription opioid injection and heroin use among people who use illicit drugs, which does not align with the population of interest for this review, namely individuals experiencing homelessness in the Republic of Ireland. There is no mention of homelessness or data specific to the Republic of Ireland, which are critical inclusion criteria. Additionally, the study does not appear to include a comparison group of the general housed population, which is necessary for inclusion. Therefore, it does not meet the population or comparison criteria for this review.</t>
  </si>
  <si>
    <t>This study aimed to identify predictors of PO injection initiation among PWUD, and examine trends in heroin use before and after initiating PO injection.; Data were merged from three cohorts of PWUD recruited between September 2005 and November 2015.</t>
  </si>
  <si>
    <t>Factors Associated with Providers' Work Engagement and Burnout in Homeless Services: A Crossâ€_x0090...</t>
  </si>
  <si>
    <t>The study focuses on the work engagement and burnout of social service providers working in homeless services, rather than on the health status, healt...</t>
  </si>
  <si>
    <t>The study involved 497 social service providers working in homeless services in eight different European countries.; we investigated the association b...</t>
  </si>
  <si>
    <t>The study focuses on the work engagement and burnout of social service providers working in homeless services across eight European countries, rather ...</t>
  </si>
  <si>
    <t>The study involved 497 social service providers working in homeless services in eight different European countries; we investigated the association be...</t>
  </si>
  <si>
    <t>The study focuses on the work engagement and burnout of social service providers working in homeless services, rather than on the health status, healthcare access, or health conditions of individuals experiencing homelessness themselves. The population of interest in this review is individuals experiencing homelessness, not the service providers. Additionally, the study involves data from eight different European countries without specific mention of data collected in the Republic of Ireland, which is a requirement for inclusion. Therefore, it does not meet the population or geographic criteria for inclusion in the review.</t>
  </si>
  <si>
    <t>The study focuses on the work engagement and burnout of social service providers working in homeless services across eight European countries, rather than on the health status, healthcare access, or health conditions of individuals experiencing homelessness in the Republic of Ireland. The abstract does not mention any data collection specific to the Republic of Ireland or any comparison with the general housed population. Additionally, the study does not generate empirical data on health-related topics for the homeless population itself, but rather on the service providers' experiences, which falls outside the scope of the review's inclusion criteria.</t>
  </si>
  <si>
    <t>The study involved 497 social service providers working in homeless services in eight different European countries.; we investigated the association between service characteristics and social service providers' work engagement and burnout.</t>
  </si>
  <si>
    <t>The study involved 497 social service providers working in homeless services in eight different European countries; we investigated the association between service characteristics and social service providers' work engagement and burnout</t>
  </si>
  <si>
    <t>The study focuses on predictors of continued substance use among probationers, with a specific emphasis on the probation suppression effect and indivi...</t>
  </si>
  <si>
    <t>The study examines predictors of continued illicit substance use among probationers in two urban areas.; Logistic regression results reveal that homel...</t>
  </si>
  <si>
    <t>The study focuses on predictors of continued substance use among probationers, with a specific emphasis on factors like homelessness and recent drug u...</t>
  </si>
  <si>
    <t>This study examines predictors of continued illicit substance use among probationers in two urban areas.; Logistic regression results reveal that home...</t>
  </si>
  <si>
    <t>The study focuses on predictors of continued substance use among probationers, with a specific emphasis on the probation suppression effect and individual factors influencing drug use. While homelessness is mentioned as a factor associated with drug use, the study does not specifically focus on the health status, healthcare access/utilization/quality, or social determinants of health for individuals experiencing homelessness in the Republic of Ireland. Additionally, the study does not include a comparison group of the general housed population, which is a requirement for inclusion. The data appears to be collected from two urban areas, but there is no indication that these areas are in the Republic of Ireland, which is a critical inclusion criterion. Therefore, the study does not meet the population or comparison criteria for inclusion in the review.</t>
  </si>
  <si>
    <t>The study focuses on predictors of continued substance use among probationers, with a specific emphasis on factors like homelessness and recent drug use. However, it does not meet the inclusion criteria for several reasons: 1) The study population is not specifically individuals experiencing homelessness in the Republic of Ireland, but rather probationers in two unspecified urban areas, likely outside Ireland. 2) The study does not provide data collected in the Republic of Ireland, which is a critical inclusion criterion. 3) There is no indication of a comparison group comprising the general housed population, which is necessary for inclusion. 4) The study does not focus on the broader health status, healthcare access/utilization/quality, or social determinants of health for the homeless population, but rather on substance use predictors among probationers. These factors collectively lead to exclusion based on population and geographic criteria.</t>
  </si>
  <si>
    <t>The study examines predictors of continued illicit substance use among probationers in two urban areas.; Logistic regression results reveal that homelessness (OR = 3.1, 95% CI = 1.0-9.6, p = .05) and recent hard drug use (OR = 2.7, 95% CI = 1.1-6.4, p = .02) increased the odds of 2MFU drug use.</t>
  </si>
  <si>
    <t>This study examines predictors of continued illicit substance use among probationers in two urban areas.; Logistic regression results reveal that homelessness (OR = 3.1, 95% CI = 1.0-9.6, p = .05) and recent hard drug use (OR = 2.7, 95% CI = 1.1-6.4, p = .02) increased the odds of 2MFU drug use.</t>
  </si>
  <si>
    <t>COVID-19 and the HIV continuum in people living with HIV enrolled in Collaborating Consortium of Coh...</t>
  </si>
  <si>
    <t>The study focuses on people living with HIV and their engagement in care during the COVID-19 pandemic, with a specific emphasis on the impact of socia...</t>
  </si>
  <si>
    <t>People with HIV (PWH) are vulnerable to such disruptions, particularly if they have a history of substance use.; Missing a visit was associated with u...</t>
  </si>
  <si>
    <t>People with HIV (PWH) are vulnerable to such disruptions, particularly if they have a history of substance use.; We describe engagement in care and ad...</t>
  </si>
  <si>
    <t>The study focuses on people living with HIV and their engagement in care during the COVID-19 pandemic, with a specific emphasis on the impact of social determinants and substance use. However, it does not explicitly mention individuals experiencing homelessness or data collected in the Republic of Ireland, which are critical inclusion criteria for this review. The study population is described as people with HIV, and while unstable housing is mentioned as a correlate, it does not specify that the study population includes homeless individuals. Additionally, there is no indication of a comparison group comprising the general housed population, which is necessary for inclusion. Therefore, the study does not meet the population and comparison criteria for inclusion in the review.</t>
  </si>
  <si>
    <t>The study focuses on people living with HIV and their engagement in care during the COVID-19 pandemic, with a specific emphasis on the impact of social determinants and substance use. However, it does not mention individuals experiencing homelessness or data collected in the Republic of Ireland, which are critical inclusion criteria for this review. The study population is not aligned with the target population of the review, which is individuals experiencing homelessness in Ireland. Additionally, there is no indication of a comparison with the general housed population, which is another requirement for inclusion.</t>
  </si>
  <si>
    <t>People with HIV (PWH) are vulnerable to such disruptions, particularly if they have a history of substance use.; Missing a visit was associated with unstable housing, food insecurity, anxiety, low resiliency, disruptions to mental health care, and substance use including cigarette smoking, hazardous alcohol use, cocaine, and cannabis use.</t>
  </si>
  <si>
    <t>People with HIV (PWH) are vulnerable to such disruptions, particularly if they have a history of substance use.; We describe engagement in care and adherence to antiretroviral therapy (ART) for PWH during the pandemic.</t>
  </si>
  <si>
    <t>Hospital readmission among people experiencing homelessness in England: a cohort study of 2772 match...</t>
  </si>
  <si>
    <t>The study focuses on a population experiencing homelessness, which aligns with the inclusion criteria. However, the data is collected in England, not ...</t>
  </si>
  <si>
    <t>We conducted a cohort study of 2772 homeless patients discharged after an emergency admission at 78 hospitals across England</t>
  </si>
  <si>
    <t>The study focuses on a population in England, not the Republic of Ireland, which does not meet the inclusion criteria requiring data specific to the R...</t>
  </si>
  <si>
    <t>We conducted a cohort study of 2772 homeless patients discharged after an emergency admission at 78 hospitals across England; For each individual, we ...</t>
  </si>
  <si>
    <t>The decision is to exclude this study. Both the conservative and comprehensive reviewers correctly identified the primary reason for exclusion: the st...</t>
  </si>
  <si>
    <t>The study focuses on a population experiencing homelessness, which aligns with the inclusion criteria. However, the data is collected in England, not the Republic of Ireland, which is a critical exclusion criterion for this review. The study also involves a comparison with a housed population, which is relevant, but the geographical mismatch is a decisive factor for exclusion. Additionally, the abstract does not specify empirical health indicators for the general housed population in the Republic of Ireland, nor does it provide a method for comparing health indicators between the homeless and housed groups in Ireland, which are necessary for inclusion.</t>
  </si>
  <si>
    <t>The study focuses on a population in England, not the Republic of Ireland, which does not meet the inclusion criteria requiring data specific to the Republic of Ireland. Additionally, the study does not provide a comparison with the general housed population in Ireland, as it compares homeless individuals in England to housed individuals in socioeconomically deprived areas in England. Therefore, it does not meet the population and comparison criteria for inclusion.</t>
  </si>
  <si>
    <t>The decision is to exclude this study. Both the conservative and comprehensive reviewers correctly identified the primary reason for exclusion: the study was conducted in England, while the systematic review protocol explicitly requires studies to include data collected in the Republic of Ireland. The search result's title and abstract clearly state that the cohort study was performed in England ('Hospital readmission among people experiencing homelessness in England'; '...78 hospitals across England...'). The systematic review's inclusion criteria specify 'Studies must include data collected in the Republic of Ireland,' and an exclusion criterion is 'Studies with no data from the Republic of Ireland.' As the study does not meet this fundamental geographical requirement, it must be excluded. Other aspects, such as the comparison group, are secondary to this primary exclusion criterion.</t>
  </si>
  <si>
    <t>We conducted a cohort study of 2772 homeless patients discharged after an emergency admission at 78 hospitals across England; For each individual, we selected a housed patient who lived in a socioeconomically deprived area, matched on age, sex, hospital, and year of discharge.</t>
  </si>
  <si>
    <t>Intersecting burdens: Homophobic victimization, unstable housing, and methamphetamine use in a cohor...</t>
  </si>
  <si>
    <t>The study focuses on a cohort of men of color who have sex with men (MoCSM) and examines the associations between homophobic victimization, unstable h...</t>
  </si>
  <si>
    <t>Men who have sex with men with histories of homophobic victimization bear heightened risk of unstable housing and methamphetamine use.; Our analysis s...</t>
  </si>
  <si>
    <t>The study focuses on men of color who have sex with men (MoCSM) and examines the relationship between homophobic victimization, unstable housing, and ...</t>
  </si>
  <si>
    <t>The study focuses on a cohort of men of color who have sex with men (MoCSM) and examines the associations between homophobic victimization, unstable housing, and methamphetamine use. The population of interest in this systematic review is individuals experiencing homelessness in the Republic of Ireland. The abstract does not specify that the study was conducted in the Republic of Ireland or that it includes data specific to this region. Additionally, the study does not mention a comparison group comprising the general housed population, which is a requirement for inclusion. Therefore, the study does not meet the population and comparison criteria for inclusion in the review.</t>
  </si>
  <si>
    <t>The study focuses on men of color who have sex with men (MoCSM) and examines the relationship between homophobic victimization, unstable housing, and methamphetamine use. The population of interest for the systematic review is individuals experiencing homelessness in the Republic of Ireland. The abstract does not mention homelessness as a primary focus, nor does it specify that the study was conducted in the Republic of Ireland. Additionally, the study does not include a comparison group of the general housed population, which is a requirement for inclusion. Therefore, the study does not meet the population or comparison criteria for inclusion in the review.</t>
  </si>
  <si>
    <t>Men who have sex with men with histories of homophobic victimization bear heightened risk of unstable housing and methamphetamine use.; Our analysis stems from data of 1342 person-visits from 401 MoCSM participating in an ongoing cohort study.</t>
  </si>
  <si>
    <t>Barriers and facilitators perceived by women while homeless and pregnant in accessing antenatal and ...</t>
  </si>
  <si>
    <t>The study is a qualitative evidence synthesis focusing on barriers and facilitators perceived by homeless women in accessing antenatal and postnatal h...</t>
  </si>
  <si>
    <t>A qualitative systematic review and synthesis was conducted.; The aim of this review is to explore the barriers and facilitators perceived by homeless...</t>
  </si>
  <si>
    <t>The study is a qualitative evidence synthesis focusing on barriers and facilitators perceived by homeless women in accessing antenatal and postnatal healthcare. While it addresses healthcare access, it does not generate empirical data on health status, healthcare access, or quality as required by the inclusion criteria. Instead, it synthesizes existing qualitative studies, which does not align with the requirement for studies to generate empirical primary or secondary data. Additionally, the study does not specify that the data is collected in the Republic of Ireland, which is a critical inclusion criterion. The abstract also lacks any mention of a comparison group comprising the general housed population, which is necessary for inclusion.</t>
  </si>
  <si>
    <t>The study is a qualitative evidence synthesis focusing on barriers and facilitators perceived by homeless women in accessing antenatal and postnatal healthcare. While it addresses healthcare access for a homeless population, it does not generate new empirical data specific to the Republic of Ireland, nor does it include a comparison with the general housed population. The study design is a qualitative systematic review, which does not align with the inclusion criteria requiring empirical primary or secondary data generation. Additionally, the abstract does not specify that the data is specific to the Republic of Ireland, which is a critical inclusion criterion.</t>
  </si>
  <si>
    <t>A qualitative systematic review and synthesis was conducted.; The aim of this review is to explore the barriers and facilitators perceived by homeless women, while pregnant, or within six weeks postpartum in accessing antenatal and/or postnatal healthcare.</t>
  </si>
  <si>
    <t>The abstract does not meet the inclusion criteria for several reasons. Firstly, it lacks empirical data collection specific to the Republic of Ireland...</t>
  </si>
  <si>
    <t>Experts say that people who sleep in shelters or on the streets already have lower life expectancy, suffer from addiction, and have underlying health ...</t>
  </si>
  <si>
    <t>The abstract does not provide empirical data specific to the Republic of Ireland, which is a key inclusion criterion for the review. The study appears...</t>
  </si>
  <si>
    <t>The studies were identified using large-sized newspapers with international circulation.; Experts say that people who sleep in shelters or on the stre...</t>
  </si>
  <si>
    <t>The abstract does not meet the inclusion criteria for several reasons. Firstly, it lacks empirical data collection specific to the Republic of Ireland, which is a critical requirement for inclusion. The study appears to rely on expert opinions and general statements rather than presenting empirical data on health status, healthcare access, or social determinants of health for the homeless population in Ireland. Additionally, there is no mention of a comparison group comprising the general housed population, nor is there any indication of a method for comparing health indicators between homeless and housed populations. The study design also seems to be more of a commentary or opinion piece rather than an empirical study, which is excluded by the protocol.</t>
  </si>
  <si>
    <t>The abstract does not provide empirical data specific to the Republic of Ireland, which is a key inclusion criterion for the review. The study appears to rely on expert opinions and general statements about the homeless population's vulnerability to COVID-19, rather than presenting empirical research findings. Additionally, the method section indicates that the study is based on information from large-sized newspapers, suggesting it may not generate primary or secondary empirical data, which is required by the inclusion criteria. Furthermore, there is no mention of a comparison group comprising the general housed population, which is necessary for inclusion if a comparison is implied or attempted.</t>
  </si>
  <si>
    <t>Experts say that people who sleep in shelters or on the streets already have lower life expectancy, suffer from addiction, and have underlying health conditions that put them at greater risk should they develop the virus.; Homeless people have less access to health care providers who could otherwise order diagnostic testing and, if confirmed, isolate them from others in coordination with local health departments.</t>
  </si>
  <si>
    <t>The studies were identified using large-sized newspapers with international circulation.; Experts say that people who sleep in shelters or on the streets already have lower life expectancy, suffer from addiction, and have underlying health conditions.</t>
  </si>
  <si>
    <t>It's public housing stupid! Solutions to homelessness and the housing crisis in Ireland: Reimagining...</t>
  </si>
  <si>
    <t>The abstract describes a publication focused on housing policy and the structural housing crisis in Ireland, rather than empirical research on health ...</t>
  </si>
  <si>
    <t>The last year has seen the publication of more than four important books about Irish housing policy, all of which capture the profound structural hous...</t>
  </si>
  <si>
    <t>The abstract discusses books on Irish housing policy and the structural housing crisis, focusing on policy solutions rather than empirical data on hea...</t>
  </si>
  <si>
    <t>The abstract describes a publication focused on housing policy and the structural housing crisis in Ireland, rather than empirical research on health outcomes or access for the homeless population. It does not mention any empirical data collection or analysis related to health status, healthcare access, or social determinants of health for individuals experiencing homelessness. Additionally, it appears to be a commentary or policy discussion rather than a study generating primary or secondary empirical data, which is explicitly excluded by the review criteria.</t>
  </si>
  <si>
    <t>The abstract discusses books on Irish housing policy and the structural housing crisis, focusing on policy solutions rather than empirical data on health status or healthcare access/utilization for the homeless population. It does not mention any empirical research or data collection related to health outcomes, healthcare access, or social determinants of health for individuals experiencing homelessness in Ireland. Additionally, it appears to be a commentary or review of policy books, which falls under the exclusion criteria for study design and publication type as it does not generate empirical primary or secondary data.</t>
  </si>
  <si>
    <t>The last year has seen the publication of more than four important books about Irish housing policy, all of which capture the profound structural housing crisis in Ireland as a trend that risks becoming a permanent crisis.</t>
  </si>
  <si>
    <t>The last year has seen the publication of more than four important books about Irish housing policy, all of which capture the profound structural housing crisis in Ireland as a trend that risks becoming a permanent crisis.; Solutions to homelessness and the housing crisis in Ireland: Reimagining homelessness for policy and practice, by Eoin O'Sullivan, Bristol, Policy Press, 2020, Â£12.99, ISBN 978-1-4473-5351-5: Housing shock - the Irish housing crisis and how to solve it, by Rory Hearne, Bristol, Policy Press, 2020, Â£23.99, ISBN: 978-1-4473-5390-4.</t>
  </si>
  <si>
    <t>The study focuses on patterns of illicit drug use and healthcare access among drug users in Baltimore, MD, which does not meet the population criteria...</t>
  </si>
  <si>
    <t>Participants of the EXposure Assessment in Current Time (EXACT) study were provided a mobile device for assessment of their daily drug use (heroin, co...</t>
  </si>
  <si>
    <t>The study focuses on patterns of illicit drug use and healthcare access among drug users in Baltimore, MD, which does not align with the inclusion cri...</t>
  </si>
  <si>
    <t>The study focuses on patterns of illicit drug use and healthcare access among drug users in Baltimore, MD, which does not meet the population criteria of individuals experiencing homelessness in the Republic of Ireland. Additionally, the study does not provide any data specific to the Republic of Ireland, nor does it include a comparison group of the general housed population. The study's location and population are outside the scope of the review's inclusion criteria.</t>
  </si>
  <si>
    <t>The study focuses on patterns of illicit drug use and healthcare access among drug users in Baltimore, MD, which does not align with the inclusion criteria requiring data from the Republic of Ireland. Additionally, the study does not specifically address individuals experiencing homelessness, nor does it include a comparison group of the general housed population. The study's location and population focus are outside the scope of the review's criteria.</t>
  </si>
  <si>
    <t>Participants of the EXposure Assessment in Current Time (EXACT) study were provided a mobile device for assessment of their daily drug use (heroin, cocaine or both), mood and social context for 30 days from November 2008 through May 2013.; We assessed patterns of illicit drug use using mobile health (mHealth) methods and subsequent health care indicators among drug users in Baltimore, MD.</t>
  </si>
  <si>
    <t>The longitudinal association between homelessness, injection drug use, and injection-related risk be...</t>
  </si>
  <si>
    <t>The study focuses on a cohort of injection drug users in Baltimore, MD, which does not meet the inclusion criteria requiring data collection in the Re...</t>
  </si>
  <si>
    <t>Among a cohort of 1405 current and former injection drug users in follow-up from 2005 to 2009, we used random intercept models to assess the temporal ...</t>
  </si>
  <si>
    <t>The study focuses on a cohort of injection drug users in Baltimore, MD, which does not meet the inclusion criteria requiring data collection in the Republic of Ireland. The abstract does not mention any data specific to the Republic of Ireland, nor does it include a comparison group of the general housed population, which is necessary for inclusion. Additionally, the study does not focus on the broader health status, healthcare access, or social determinants of health for individuals experiencing homelessness, but rather on the association between homelessness and injection drug use behaviors.</t>
  </si>
  <si>
    <t>The study focuses on a cohort of injection drug users in Baltimore, MD, which does not meet the inclusion criteria requiring data collection in the Republic of Ireland. The abstract does not mention any data specific to Ireland, nor does it suggest a comparison with the general housed population, which is a key component of the review's comparison criteria. Additionally, the study's focus on injection drug use and related behaviors does not align with the broader health topics specified in the intervention criteria, such as overall health status or healthcare access and quality.</t>
  </si>
  <si>
    <t>Among a cohort of 1405 current and former injection drug users in follow-up from 2005 to 2009, we used random intercept models to assess the temporal association between homelessness and subsequent injection drug use.</t>
  </si>
  <si>
    <t>Among a cohort of 1405 current and former injection drug users in follow-up from 2005 to 2009, we used random intercept models to assess the temporal association between homelessness and subsequent injection drug use.; The study focuses on a cohort in Baltimore, MD.</t>
  </si>
  <si>
    <t>The study focuses on predictors of naloxone ownership among people who inject drugs in Oregon, USA, which does not meet the inclusion criteria for the...</t>
  </si>
  <si>
    <t>We determined the proportion of people who had naloxone and identified predictors of naloxone ownership among two samples of people who inject drugs (...</t>
  </si>
  <si>
    <t>The study focuses on naloxone ownership among people who inject drugs in Oregon, USA, which does not align with the inclusion criteria requiring data ...</t>
  </si>
  <si>
    <t>The study focuses on predictors of naloxone ownership among people who inject drugs in Oregon, USA, which does not meet the inclusion criteria for the population of interest. The review is specifically concerned with individuals experiencing homelessness in the Republic of Ireland. Additionally, the study does not provide data collected in the Republic of Ireland, nor does it include a comparison with the general housed population, which are both essential criteria for inclusion. The study's focus on naloxone ownership and predictors among a specific drug-using population in Oregon is outside the scope of the review's research question and criteria.</t>
  </si>
  <si>
    <t>The study focuses on naloxone ownership among people who inject drugs in Oregon, USA, which does not align with the inclusion criteria requiring data from the Republic of Ireland. Additionally, the study does not address the health status, healthcare access/utilization/quality, or social determinants of health for individuals experiencing homelessness in Ireland. The population studied is not specific to individuals experiencing homelessness, and there is no comparison with the general housed population, which is a key component of the review's comparison criteria.</t>
  </si>
  <si>
    <t>We determined the proportion of people who had naloxone and identified predictors of naloxone ownership among two samples of people who inject drugs (PWID) who use opioids in Portland and rural Western Oregon.</t>
  </si>
  <si>
    <t>To establish parental perception of children's weight status in those attending temple street childr...</t>
  </si>
  <si>
    <t>The study focuses on parental perception of children's weight status and does not address the health status, healthcare access/utilization/quality, or...</t>
  </si>
  <si>
    <t>To establish parental perception of children's weight status in those attending temple street children's university hospital emergency department; Chi...</t>
  </si>
  <si>
    <t>The study focuses on parental perception of children's weight status in an emergency department setting, which does not align with the population crit...</t>
  </si>
  <si>
    <t>The study focuses on parental perception of children's weight status and does not address the health status, healthcare access/utilization/quality, or health conditions of individuals experiencing homelessness in the Republic of Ireland. The population studied consists of children attending an emergency department, not individuals experiencing homelessness. Additionally, there is no mention of data collection specific to the Republic of Ireland's homeless population or any comparison with the general housed population, which are key inclusion criteria for this review.</t>
  </si>
  <si>
    <t>The study focuses on parental perception of children's weight status in an emergency department setting, which does not align with the population criteria of individuals experiencing homelessness in the Republic of Ireland. Additionally, the study does not address any of the specified health-related topics for the homeless population, such as overall health status, healthcare access, or social determinants of health. The study is also not conducted on a homeless population, nor does it include a comparison with the general housed population, which is a requirement for inclusion. Therefore, it does not meet the inclusion criteria for the systematic review.</t>
  </si>
  <si>
    <t>To establish parental perception of children's weight status in those attending temple street children's university hospital emergency department; Children aged two years or older attending the Emergency Department were identified.; The study focuses on parental perception of children's weight status.</t>
  </si>
  <si>
    <t>To establish parental perception of children's weight status in those attending temple street children's university hospital emergency department; Children aged two years or older attending the Emergency Department were identified.; The study focuses on parental perception of their child's weight status.</t>
  </si>
  <si>
    <t>The study focuses on women who use drugs and their involvement with the criminal justice system in Oakland, CA, USA. It does not meet the inclusion cr...</t>
  </si>
  <si>
    <t>Participants (N= 2171) received rapid HIV testing and counseling and participated in a quantitative interview. For this analysis, we examined female p...</t>
  </si>
  <si>
    <t>The study focuses on women who use drugs and their involvement with the criminal justice system in Oakland, CA, USA. It does not involve individuals e...</t>
  </si>
  <si>
    <t>Participants (N= 2171) received rapid HIV testing and counseling and participated in a quantitative interview.; Compared to women without CJ involveme...</t>
  </si>
  <si>
    <t>The study focuses on women who use drugs and their involvement with the criminal justice system in Oakland, CA, USA. It does not meet the inclusion criteria as it does not involve individuals experiencing homelessness in the Republic of Ireland. The study population is not aligned with the specified geographic focus, and there is no mention of data collected in Ireland. Additionally, the study does not include a comparison group of the general housed population, which is a requirement for inclusion. Therefore, it should be excluded based on population and geographic criteria.</t>
  </si>
  <si>
    <t>The study focuses on women who use drugs and their involvement with the criminal justice system in Oakland, CA, USA. It does not involve individuals experiencing homelessness in the Republic of Ireland, nor does it provide data specific to this population or location. The study also lacks a comparison group of the general housed population, which is a requirement for inclusion. Additionally, the study does not focus on the health status, healthcare access/utilization/quality, or social determinants of health for the homeless population in Ireland, which are key aspects of the inclusion criteria.</t>
  </si>
  <si>
    <t>Participants (N= 2171) received rapid HIV testing and counseling and participated in a quantitative interview. For this analysis, we examined female participants only (n = 856).; Compared to women without CJ involvement in the past 6 months, recently CJ-involved women were more likely to be homeless (60% vs. 38%, p &lt; .01).</t>
  </si>
  <si>
    <t>Participants (N= 2171) received rapid HIV testing and counseling and participated in a quantitative interview.; Compared to women without CJ involvement in the past 6 months, recently CJ-involved women were more likely to be homeless (60% vs. 38%, p &lt; .01).</t>
  </si>
  <si>
    <t>A comparative analysis of the different legislative controls relating to sex work and drug use in Th...</t>
  </si>
  <si>
    <t>The study focuses on sex workers in the Netherlands and Ireland, not specifically on individuals experiencing homelessness in the Republic of Ireland....</t>
  </si>
  <si>
    <t>The purpose of this chapter is to explore drug use among sex workers in the Netherlands and Ireland; The wider socioeconomic factors, such as poverty,...</t>
  </si>
  <si>
    <t>The study focuses on drug use among sex workers in the Netherlands and Ireland, with a comparative analysis of legislative controls. While it mentions...</t>
  </si>
  <si>
    <t>The study focuses on sex workers in the Netherlands and Ireland, not specifically on individuals experiencing homelessness in the Republic of Ireland. While it mentions socioeconomic factors such as homelessness, the primary population of interest is sex workers, not the homeless population. Additionally, the study appears to be a chapter in a book rather than an empirical study generating primary or secondary data, which does not meet the inclusion criteria for empirical data generation. Furthermore, the study does not mention any comparison with the general housed population, which is a requirement for inclusion.</t>
  </si>
  <si>
    <t>The study focuses on drug use among sex workers in the Netherlands and Ireland, with a comparative analysis of legislative controls. While it mentions socioeconomic factors such as homelessness, the primary focus is on sex workers and drug use, not on the health status or healthcare access/utilization of individuals experiencing homelessness in Ireland. Additionally, the study does not appear to generate empirical data on health-related topics for the homeless population, nor does it include a comparison group of the general housed population. Therefore, it does not meet the inclusion criteria for the systematic review.</t>
  </si>
  <si>
    <t>The purpose of this chapter is to explore drug use among sex workers in the Netherlands and Ireland; The wider socioeconomic factors, such as poverty, homelessness, employment prospects, educational attainment and their access to health and social services will also be discussed.</t>
  </si>
  <si>
    <t>The study focuses on assessing the willingness to pay for a social program aimed at reducing homelessness across multiple European countries, includin...</t>
  </si>
  <si>
    <t>The purpose of this study is to assess the utility value European citizens put on an innovative social program aimed at reducing homelessness.; We con...</t>
  </si>
  <si>
    <t>The study focuses on assessing the willingness to pay for a social program aimed at reducing homelessness across multiple European countries, including Ireland. However, it does not provide empirical data on the health status, healthcare access/utilization/quality, or health conditions of individuals experiencing homelessness in the Republic of Ireland. The study's primary focus is on public opinion and economic valuation rather than health outcomes or comparisons between homeless and housed populations. Additionally, the abstract does not mention any specific data collection or outcomes related to the Republic of Ireland, which is a requirement for inclusion.</t>
  </si>
  <si>
    <t>The study focuses on assessing the willingness to pay for a social program aimed at reducing homelessness across multiple European countries, including Ireland. However, it does not provide empirical data on the health status, healthcare access/utilization/quality, or specific health conditions of individuals experiencing homelessness in the Republic of Ireland. The study's primary focus is on public opinion and economic valuation rather than health outcomes or comparisons between homeless and housed populations. Therefore, it does not meet the inclusion criteria for studies generating empirical health-related data on the homeless population in Ireland.</t>
  </si>
  <si>
    <t>The purpose of this study is to assess the utility value European citizens put on an innovative social program aimed at reducing homelessness.; We conducted a representative telephone survey between March and December 2017 in eight European countries (France, Ireland, Italy, the Netherlands, Poland, Portugal, Spain, and Sweden).</t>
  </si>
  <si>
    <t>The study focuses on the willingness to pay for a social program aimed at reducing homelessness across multiple European countries, including Ireland....</t>
  </si>
  <si>
    <t>The study focuses on the willingness to pay for a social program aimed at reducing homelessness across multiple European countries, including Ireland. However, it does not provide empirical data on the health status, healthcare access/utilization/quality, or health conditions of individuals experiencing homelessness in the Republic of Ireland. The study's primary focus is on public opinion and economic valuation rather than health outcomes or comparisons between homeless and housed populations. Additionally, it does not include a comparison group of the general housed population, nor does it report specific health-related outcomes for the homeless population in Ireland.</t>
  </si>
  <si>
    <t>The study focuses on self-harm presentations in emergency departments in Ireland, specifically examining the severity of self-cutting and its associat...</t>
  </si>
  <si>
    <t>All index self-cutting presentations to emergency departments in Ireland over 5 years were grouped by treatment received and compared on the basis of ...</t>
  </si>
  <si>
    <t>The study focuses on self-harm presentations in emergency departments in Ireland, specifically examining the severity of self-cutting and its association with future self-harm. While the study is conducted in Ireland, it does not specifically address the health status, healthcare access/utilization/quality, or health conditions of individuals experiencing homelessness, which is the primary population of interest for this review. Additionally, there is no mention of a comparison group comprising the general housed population, which is a requirement for inclusion. The study also does not focus on the broader health-related topics outlined in the intervention criteria, such as overall health status or social determinants of health for the homeless population.</t>
  </si>
  <si>
    <t>The study focuses on self-harm presentations in emergency departments in Ireland, specifically examining the severity of self-cutting and its association with future self-harm. While the study is conducted in Ireland, it does not specifically address the health status, healthcare access/utilization/quality, or health conditions of individuals experiencing homelessness, which is the primary focus of the review. Additionally, there is no mention of a comparison group comprising the general housed population, which is a requirement for inclusion. The study also does not appear to generate empirical data on the specified health-related topics for the homeless population, such as overall health status or social determinants of health.</t>
  </si>
  <si>
    <t>All index self-cutting presentations to emergency departments in Ireland over 5 years were grouped by treatment received and compared on the basis of demographic and clinical characteristics.</t>
  </si>
  <si>
    <t>Feasibility of ecological momentary assessment to study mood and risk behavior among young people wh...</t>
  </si>
  <si>
    <t>The study focuses on the feasibility of ecological momentary assessment (EMA) among young people who inject drugs, with a specific interest in mood an...</t>
  </si>
  <si>
    <t>Participants were 185 PWID age 18â€“35 recruited from two sites of a large syringe service program in Chicago.; Homeless participants responded on few...</t>
  </si>
  <si>
    <t>The study focuses on the feasibility of ecological momentary assessment (EMA) among young people who inject drugs, with a specific interest in mood and injection risk behavior. While it mentions homelessness as a factor affecting participation, the study does not focus on the health status, healthcare access/utilization/quality, or specific health conditions of homeless individuals in the Republic of Ireland. Additionally, the study was conducted in Chicago, not the Republic of Ireland, which does not meet the geographic inclusion criteria. Furthermore, there is no mention of a comparison group comprising the general housed population, which is a requirement for inclusion.</t>
  </si>
  <si>
    <t>The study focuses on the feasibility of ecological momentary assessment (EMA) among young people who inject drugs, with a specific interest in mood and injection risk behavior. While it mentions homelessness as a factor affecting participation, the study does not focus on health status, healthcare access/utilization/quality, or specific health conditions of homeless individuals in the Republic of Ireland. Additionally, the study was conducted in Chicago, not the Republic of Ireland, which does not meet the geographical inclusion criteria. Furthermore, there is no indication of a comparison with the general housed population, which is a requirement for inclusion.</t>
  </si>
  <si>
    <t>Participants were 185 PWID age 18â€“35 recruited from two sites of a large syringe service program in Chicago.; Homeless participants responded on fewer days (IRR = 0.76, 95% CI 0.64â€“0.90) and completed fewer surveys (IRR = 0.70, 95% CI 0.54â€“0.91), and were less likely to return for follow-up (p = 0.016).</t>
  </si>
  <si>
    <t>Human rights and proactive displacement: determining the appropriate balance between the duty to pro...</t>
  </si>
  <si>
    <t>The abstract focuses on the human rights challenges associated with proactive displacement by public authorities in disaster risk areas. It does not a...</t>
  </si>
  <si>
    <t>The proactive displacement by public authorities of populations from areas perceived to be exposed to a high risk of disaster presents complex human r...</t>
  </si>
  <si>
    <t>The abstract discusses the human rights implications of proactive displacement by public authorities in response to disaster risk, focusing on the bal...</t>
  </si>
  <si>
    <t>The abstract focuses on the human rights challenges associated with proactive displacement by public authorities in disaster risk areas. It does not address the health status, healthcare access/utilization/quality, or health conditions of individuals experiencing homelessness in the Republic of Ireland. Additionally, there is no mention of empirical data collection or comparison with the general housed population, which are key inclusion criteria for the review. The study appears to be more of a policy analysis rather than an empirical study on health outcomes.</t>
  </si>
  <si>
    <t>The abstract discusses the human rights implications of proactive displacement by public authorities in response to disaster risk, focusing on the balance between the duty to protect and the right to remain. It does not address the health status, healthcare access/utilization/quality, or health conditions of individuals experiencing homelessness in the Republic of Ireland. Additionally, there is no mention of empirical data collection or comparison with the general housed population, which are key inclusion criteria for the review. The study appears to be more of a policy analysis rather than an empirical study on health outcomes.</t>
  </si>
  <si>
    <t>The proactive displacement by public authorities of populations from areas perceived to be exposed to a high risk of disaster presents complex human rights challenges.; Such an analysis demands critical attention by public authorities to the perception of the disaster risk in question and problematises claims to objectivity of official risk assessments.</t>
  </si>
  <si>
    <t>Trends in Injector Deaths in Ireland, as Recorded by the National Drug-Related Deaths Index, 1998-20...</t>
  </si>
  <si>
    <t>The study focuses on trends in deaths among drug users who injected at or around the time of their death in Ireland, with a specific emphasis on those...</t>
  </si>
  <si>
    <t>One fifth of those who died were homeless (n = 149; 19%).</t>
  </si>
  <si>
    <t>One fifth of those who died were homeless (n = 149; 19%).; The purpose of this study was to provide trend analysis on all deaths among drug users who ...</t>
  </si>
  <si>
    <t>The study focuses on trends in deaths among drug users who injected at or around the time of their death in Ireland, with a specific emphasis on those who were homeless. However, the study does not provide empirical data on the health status, healthcare access/utilization/quality, or social determinants of health for the homeless population specifically. It primarily reports on mortality trends related to drug injection, which does not align with the review's focus on broader health-related topics for the homeless population. Additionally, the study does not include a comparison group of the general housed population, which is a requirement for inclusion in the review.</t>
  </si>
  <si>
    <t>The study focuses on trends in deaths among drug users who injected at or around the time of their death in Ireland, with a specific emphasis on those who were homeless. However, the study does not provide empirical data on the health status, healthcare access/utilization/quality, or specific health conditions of the homeless population as required by the inclusion criteria. Instead, it provides a trend analysis of deaths, which does not align with the review's focus on health-related topics for the homeless population. Additionally, the study does not include a comparison group of the general housed population, which is necessary for inclusion according to the comparison criteria.</t>
  </si>
  <si>
    <t>One fifth of those who died were homeless (n = 149; 19%).; The purpose of this study was to provide trend analysis on all deaths among drug users who injected at or around the time of their death in Ireland between 1998 and 2014.</t>
  </si>
  <si>
    <t>The study focuses on re-employment needs and barriers for individuals in transitional housing programs, which may include individuals experiencing hom...</t>
  </si>
  <si>
    <t>Individuals in transitional housing programs often have a goal of reaching stable employment, but the unique needs and barriers for achieving re-emplo...</t>
  </si>
  <si>
    <t>Individuals in transitional housing programs often have a goal of reaching stable employment; the unique needs and barriers for achieving re-employmen...</t>
  </si>
  <si>
    <t>The study focuses on re-employment needs and barriers for individuals in transitional housing programs, which may include individuals experiencing homelessness. However, the abstract does not explicitly state that the study is conducted in the Republic of Ireland, nor does it focus on health-related topics as required by the inclusion criteria. The study appears to be centered on employment rather than health status, healthcare access, or health conditions. Additionally, there is no mention of a comparison group comprising the general housed population, which is necessary for inclusion. Therefore, it does not meet the population, intervention, or comparison criteria for inclusion in the review.</t>
  </si>
  <si>
    <t>The study focuses on re-employment needs and barriers for individuals in transitional housing programs, which may include individuals experiencing homelessness. However, the primary focus is on employment rather than health status, healthcare access/utilization/quality, or specific health conditions/behaviors. Additionally, there is no indication that the study was conducted in the Republic of Ireland or that it includes a comparison with the general housed population. The study design is exploratory and semi-qualitative, focusing on employment rather than health-related empirical data, which does not align with the intervention criteria of generating empirical data on health-related topics for the homeless population.</t>
  </si>
  <si>
    <t>Individuals in transitional housing programs often have a goal of reaching stable employment, but the unique needs and barriers for achieving re-employment among this diverse population (includes individuals that may be homeless, formerly incarcerated, or impacted by other stressful life circumstances) warrants further study.</t>
  </si>
  <si>
    <t>Individuals in transitional housing programs often have a goal of reaching stable employment; the unique needs and barriers for achieving re-employment among this diverse population</t>
  </si>
  <si>
    <t>Risk behaviours of homeless people who inject drugs during an outbreak of hepatitis C, Northern Irel...</t>
  </si>
  <si>
    <t>The study focuses on a population of homeless people who inject drugs in Northern Ireland, not the Republic of Ireland, which does not meet the inclus...</t>
  </si>
  <si>
    <t>4 homeless people who injected drugs (PWID) with acute or recent hepatitis C virus (HCV) infection were reported in Belfast.; A multidisciplinary team...</t>
  </si>
  <si>
    <t>The study focuses on a population in Northern Ireland, not the Republic of Ireland, which does not meet the inclusion criteria requiring data from the...</t>
  </si>
  <si>
    <t>4 homeless people who injected drugs (PWID) with acute or recent hepatitis C virus (HCV) infection were reported in Belfast; A multidisciplinary team ...</t>
  </si>
  <si>
    <t>The study focuses on a population of homeless people who inject drugs in Northern Ireland, not the Republic of Ireland, which does not meet the inclusion criteria requiring data from the Republic of Ireland. Additionally, the study does not include a comparison group of the general housed population, which is necessary for inclusion. The study also does not explicitly address the broader health status, healthcare access/utilization/quality, or social determinants of health for the homeless population, focusing instead on risk behaviors related to hepatitis C transmission.</t>
  </si>
  <si>
    <t>The study focuses on a population in Northern Ireland, not the Republic of Ireland, which does not meet the inclusion criteria requiring data from the Republic of Ireland. Additionally, the study does not include a comparison group of the general housed population, which is necessary for inclusion. The focus is on risk behaviors related to hepatitis C among homeless people who inject drugs, which does not align with the broader health topics specified in the intervention criteria.</t>
  </si>
  <si>
    <t>4 homeless people who injected drugs (PWID) with acute or recent hepatitis C virus (HCV) infection were reported in Belfast.; A multidisciplinary team including public health, homeless and addiction services undertook an investigation to identify risk behaviours and interrupt transmission chains.</t>
  </si>
  <si>
    <t>4 homeless people who injected drugs (PWID) with acute or recent hepatitis C virus (HCV) infection were reported in Belfast; A multidisciplinary team including public health, homeless and addiction services undertook an investigation to identify risk behaviours and interrupt transmission chains</t>
  </si>
  <si>
    <t>The association of opioid use disorder and homelessness nationally in the veterans health administra...</t>
  </si>
  <si>
    <t>The study focuses on a population of US veterans, which does not meet the inclusion criteria requiring data collection in the Republic of Ireland. Add...</t>
  </si>
  <si>
    <t>We used national data from the United States Veterans Health Administration (VHA); In this cross-sectional analysis of veterans who received VHA care ...</t>
  </si>
  <si>
    <t>The study focuses on the association of opioid use disorder (OUD) and homelessness among veterans in the United States, using data from the Veterans H...</t>
  </si>
  <si>
    <t>We used national data from the United States Veterans Health Administration (VHA) to examine the association of OUD and homelessness.</t>
  </si>
  <si>
    <t>The study focuses on a population of US veterans, which does not meet the inclusion criteria requiring data collection in the Republic of Ireland. Additionally, the study uses national data from the United States Veterans Health Administration, which is outside the geographical scope of the review. The abstract does not mention any data specific to the Republic of Ireland, nor does it include a comparison group comprising the general housed population in Ireland. Therefore, it fails to meet the population and geographical criteria for inclusion.</t>
  </si>
  <si>
    <t>The study focuses on the association of opioid use disorder (OUD) and homelessness among veterans in the United States, using data from the Veterans Health Administration. This does not meet the inclusion criteria as it does not involve individuals experiencing homelessness in the Republic of Ireland, nor does it provide data specific to the Republic of Ireland. Additionally, the study does not include a comparison group of the general housed population, which is a requirement for inclusion. The study is also based on a US dataset, which is explicitly excluded by the criteria that require data specific to the Republic of Ireland.</t>
  </si>
  <si>
    <t>We used national data from the United States Veterans Health Administration (VHA); In this cross-sectional analysis of veterans who received VHA care during Fiscal Year 2012</t>
  </si>
  <si>
    <t>The abstract describes a study on the impact of a mindfulness-based stress reduction (MBSR) intervention on mental health outcomes for homeless indivi...</t>
  </si>
  <si>
    <t>The study focuses on a mindfulness-based intervention for homeless adults, specifically measuring changes in mental health indicators such as anxiety,...</t>
  </si>
  <si>
    <t>Mixed methods explored the impact of a mindfulness based stress reduction (MBSR) intervention for 12 homeless men.; Statistically significant changes ...</t>
  </si>
  <si>
    <t>The decision to exclude this study is based on two primary factors derived from the systematic review protocol. First, the abstract does not specify t...</t>
  </si>
  <si>
    <t>The abstract describes a study on the impact of a mindfulness-based stress reduction (MBSR) intervention on mental health outcomes for homeless individuals. However, it lacks specific information on several key inclusion criteria. Firstly, it does not explicitly state that the study was conducted in the Republic of Ireland, which is a critical population criterion. Secondly, while the study involves homeless individuals, it does not mention a comparison group of the general housed population, which is necessary for the comparison criterion. Additionally, the abstract does not specify if the study provides empirical indicators of health care access, quality, or utilisation, which are required outcomes. The study design appears to generate empirical data, but without more detailed information, it is difficult to confirm full compliance with the inclusion criteria. Further information on the study's location and whether a comparison group was used would be needed to make a confident inclusion decision.</t>
  </si>
  <si>
    <t>The study focuses on a mindfulness-based intervention for homeless adults, specifically measuring changes in mental health indicators such as anxiety, depression, impulsivity, and emotional reactivity. However, it does not include a comparison group of the general housed population, which is a requirement for inclusion. Additionally, the study does not appear to provide empirical data on health care access, utilisation, or quality, nor does it address social determinants of health as specified in the inclusion criteria. The focus is on the intervention's impact rather than a comparative analysis with the general population.</t>
  </si>
  <si>
    <t>The decision to exclude this study is based on two primary factors derived from the systematic review protocol. First, the abstract does not specify that the study was conducted in the Republic of Ireland, which is a mandatory population criterion. Second, and critically, the study lacks a comparison group consisting of the general housed population. The protocol explicitly requires studies to include such a comparison to analyze differences in health indicators. The abstract describes a pilot study evaluating the impact of a mindfulness intervention on homeless men by measuring pre- and post-intervention changes in mental health. While it addresses health conditions in the homeless, it does not compare these individuals to the general housed population, nor does it focus on healthcare access, utilization, or quality in a comparative manner as required by the review's research question. The comprehensive reviewer correctly identified the absence of the required comparator and the nature of the outcomes as reasons for exclusion.</t>
  </si>
  <si>
    <t>Mixed methods explored the impact of a mindfulness based stress reduction (MBSR) intervention for 12 homeless men.; Statistically significant changes in anxiety, depression, emotional reactivity and impulsivity were found.</t>
  </si>
  <si>
    <t>The study focuses on identifying competencies for occupational therapy practice in the context of homelessness, rather than generating empirical data ...</t>
  </si>
  <si>
    <t>OBJECTIVES: To identify competencies needed for occupational therapists to support individuals during and following homelessness.; Participants includ...</t>
  </si>
  <si>
    <t>OBJECTIVES: To identify competencies needed for occupational therapists to support individuals during and following homelessness.; MATERIAL AND METHOD...</t>
  </si>
  <si>
    <t>The study focuses on identifying competencies for occupational therapy practice in the context of homelessness, rather than generating empirical data on health status, healthcare access, or health conditions of homeless individuals in the Republic of Ireland. The study does not include a comparison group of the general housed population, nor does it provide empirical indicators of health status or healthcare access/utilization/quality. Additionally, the study involves participants from multiple countries, including Ireland, but does not focus specifically on data collected in the Republic of Ireland. Therefore, it does not meet the inclusion criteria for population, intervention, or outcome.</t>
  </si>
  <si>
    <t>The study focuses on identifying competencies for occupational therapy practice in the context of homelessness, rather than generating empirical data on health status, healthcare access, or health conditions of homeless individuals in the Republic of Ireland. The study design is a Delphi study, which is not aligned with the requirement for empirical primary or secondary data on health topics. Additionally, the study involves participants from multiple countries, including Ireland, but does not focus on health outcomes specific to the Republic of Ireland. Therefore, it does not meet the inclusion criteria for population, intervention, or outcome.</t>
  </si>
  <si>
    <t>OBJECTIVES: To identify competencies needed for occupational therapists to support individuals during and following homelessness.; Participants included occupational therapists and researchers in Canada, United States, Brazil, UK, Ireland and New Zealand.</t>
  </si>
  <si>
    <t>OBJECTIVES: To identify competencies needed for occupational therapists to support individuals during and following homelessness.; MATERIAL AND METHODS: We conducted a three-round Delphi study with occupational therapy practitioners and researchers with expertise in homelessness.; Participants included occupational therapists and researchers in Canada, United States, Brazil, UK, Ireland and New Zealand.</t>
  </si>
  <si>
    <t>Microsystems of Recovery in Homeless Services: The Influence ofÂ Service Provider Values on Service ...</t>
  </si>
  <si>
    <t>The study focuses on the influence of service provider values on the recovery experiences of homeless individuals, rather than directly examining the ...</t>
  </si>
  <si>
    <t>the relationship of service providers' work-related values to their service users' recovery experiences; Service providers completed semi-structured q...</t>
  </si>
  <si>
    <t>The study focuses on the influence of service provider values on the recovery experiences of homeless individuals, rather than directly examining the health status, healthcare access/utilization/quality, or specific health conditions of the homeless population in the Republic of Ireland. The abstract does not mention any empirical data collection in Ireland, nor does it provide a comparison with the general housed population. Additionally, the study seems to focus on qualitative interviews with service providers, which does not align with the requirement for empirical data on health topics directly from the homeless population.</t>
  </si>
  <si>
    <t>The study focuses on the influence of service provider values on the recovery experiences of homeless individuals, rather than directly examining the health status, healthcare access/utilization/quality, or specific health conditions of the homeless population in the Republic of Ireland. The abstract does not mention any empirical data collection in Ireland, nor does it include a comparison with the general housed population. Additionally, the study seems to focus on qualitative interviews with service providers, which does not align with the requirement for empirical data on health-related topics for the homeless population itself.</t>
  </si>
  <si>
    <t>the relationship of service providers' work-related values to their service users' recovery experiences; Service providers completed semi-structured qualitative interviews about their service users</t>
  </si>
  <si>
    <t>the relationship of service providers' work-related values to their service users' recovery experiences; Service providers completed semi-structured qualitative interviews; service users completed quantitative measures of choice, mastery, and recovery in four life domains</t>
  </si>
  <si>
    <t>Recovery in homelessness: The influence of choice and mastery on physical health, psychiatric sympto...</t>
  </si>
  <si>
    <t>The abstract indicates that the study involves homeless individuals in Ireland, which aligns with the population criteria. However, it does not explic...</t>
  </si>
  <si>
    <t>The study focuses on individuals experiencing homelessness in Ireland, which aligns with the population criteria. It generates empirical data on healt...</t>
  </si>
  <si>
    <t>Using survey data collected from a sample of homeless services users (n = 160) in Ireland; predict recovery in domains of physical health, psychiatric...</t>
  </si>
  <si>
    <t>The study meets the core PICO criteria by investigating health-related outcomes (physical health, psychiatric symptoms, drug use, community integratio...</t>
  </si>
  <si>
    <t>The abstract indicates that the study involves homeless individuals in Ireland, which aligns with the population criteria. However, it does not explicitly state whether the study includes a comparison group of the general housed population, which is a key requirement for inclusion. The study focuses on recovery domains such as physical health and psychiatric symptoms, which are relevant to the intervention criteria, but it is unclear if these are measured as empirical indicators of health status or access/utilization/quality of healthcare. Additionally, the abstract does not specify if the outcomes are compared to a control group, which is necessary for the comparison criteria. More information is needed on whether the study includes a comparison group and how the outcomes are measured and reported to make a confident inclusion decision.</t>
  </si>
  <si>
    <t>The study focuses on individuals experiencing homelessness in Ireland, which aligns with the population criteria. It generates empirical data on health-related topics such as physical health, psychiatric symptoms, and substance use, which are relevant to the intervention criteria. Although the abstract does not explicitly mention a comparison with the general housed population, the focus on empirical health indicators and the context of recovery in homelessness suggest potential relevance to the review's outcomes. The study is published in English and after 2012, meeting the language and date criteria.</t>
  </si>
  <si>
    <t>The study meets the core PICO criteria by investigating health-related outcomes (physical health, psychiatric symptoms, drug use, community integration) in individuals experiencing homelessness in Ireland using empirical survey data. The population (homeless individuals in Ireland) and intervention/focus (empirical data on health status, specific health conditions, and social determinants of health) align with the systematic review protocol. The outcomes measured (self-appraised physical health, psychiatric symptoms, drug use, community integration) are empirical indicators of health status. 
While the abstract does not indicate a direct comparison with the general housed population, the systematic review's 'Comparison' criterion states such studies are "of interest," and the research question seeks this comparison "where data allows." This phrasing suggests that studies providing valuable primary data on the health of the homeless population in Ireland, even without a direct comparison group, are includable if they meet other criteria. This study provides such primary data, contributing to the first part of the research question regarding the health status and social determinants of health for this population. 
The study also meets publication type (journal article), language (English), and date (2019) criteria, and does not fall under other specified exclusion categories. The full-text screening exclusions related to comparison groups apply when a comparison is attempted or implied by the study; this study, based on its abstract, focuses on factors internal to the homeless population rather than a comparison with a housed group.</t>
  </si>
  <si>
    <t>Using survey data collected from a sample of homeless services users (n = 160) in Ireland; predict recovery in domains of physical health, psychiatric symptoms, alcohol and drug use, and community integration</t>
  </si>
  <si>
    <t>The study focuses on children with inherited metabolic disorders (IMDs) and their response to rotavirus infection, comparing them to children without ...</t>
  </si>
  <si>
    <t>The aim of this study was to evaluate children with IMDs who had confirmed rotavirus and compare the investigations, management and outcome with contr...</t>
  </si>
  <si>
    <t>The study focuses on children with inherited metabolic disorders (IMDs) and their response to rotavirus infection, comparing them to children without IMDs. This does not align with the population criteria of the review, which focuses on individuals experiencing homelessness in the Republic of Ireland. Additionally, the study does not address the health status, healthcare access/utilization/quality, or social determinants of health for the homeless population, nor does it include a comparison with the general housed population. Therefore, it does not meet the inclusion criteria for the systematic review.</t>
  </si>
  <si>
    <t>The study focuses on children with inherited metabolic disorders (IMDs) and their response to rotavirus infection, comparing them to children without IMDs. The population of interest in this systematic review is individuals experiencing homelessness in the Republic of Ireland, which is not addressed in this study. Additionally, the study does not focus on the health status, healthcare access/utilization/quality, or social determinants of health for the homeless population. Therefore, it does not meet the population or intervention criteria for inclusion.</t>
  </si>
  <si>
    <t>The aim of this study was to evaluate children with IMDs who had confirmed rotavirus and compare the investigations, management and outcome with controls with rotavirus.</t>
  </si>
  <si>
    <t>The aim of this study was to evaluate children with IMDs who had confirmed rotavirus and compare the investigations, management and outcome with controls with rotavirus.; Patients with confirmed rotavirus was obtained from the microbiology laboratory over the last 5 years in Temple Street Children's Hospital, Dublin.</t>
  </si>
  <si>
    <t>Experience of discrimination during COVID-19 pandemic: the impact of public health measures and psyc...</t>
  </si>
  <si>
    <t>The study focuses on refugees and other migrants in Europe, not specifically on individuals experiencing homelessness in the Republic of Ireland. The ...</t>
  </si>
  <si>
    <t>The COVID-19 pandemic has had a disproportionately hard impact on refugees and other migrants in Europe.; Participants in the ApartTogether Survey pro...</t>
  </si>
  <si>
    <t>The study focuses on refugees and other migrants in Europe, not specifically on individuals experiencing homelessness in the Republic of Ireland. The abstract does not mention any data collection specific to Ireland, nor does it address the health status, healthcare access/utilization/quality, or health conditions of the homeless population in Ireland. Additionally, the study does not include a comparison group of the general housed population, which is a requirement for inclusion. Therefore, it does not meet the population or comparison criteria for this review.</t>
  </si>
  <si>
    <t>The study focuses on refugees and other migrants in Europe, not specifically on individuals experiencing homelessness in the Republic of Ireland. The abstract does not mention any data collection specific to Ireland, nor does it address the health status, healthcare access/utilization/quality, or health conditions of the homeless population in Ireland. Additionally, the study does not include a comparison group of the general housed population, which is a requirement for inclusion. Therefore, it does not meet the population or comparison criteria for inclusion in the review.</t>
  </si>
  <si>
    <t>The COVID-19 pandemic has had a disproportionately hard impact on refugees and other migrants in Europe.; Participants in the ApartTogether Survey provided data regarding their difficulties to adhere to preventive recommendations against COVID-19 infection.</t>
  </si>
  <si>
    <t>The impact of recent homelessness on the provision of injection drug use initiation assistance among...</t>
  </si>
  <si>
    <t>The study focuses on the relationship between homelessness and injection drug use initiation assistance among people who inject drugs in Tijuana, Mexi...</t>
  </si>
  <si>
    <t>Objective: To assess the relationship between experiencing homelessness and assisting injection drug use (IDU) initiation among people who inject drug...</t>
  </si>
  <si>
    <t>The study focuses on the relationship between homelessness and injection drug use initiation assistance among people who inject drugs in Tijuana, Mexico, and Vancouver, Canada. It does not include data collected in the Republic of Ireland, which is a strict requirement for inclusion. Additionally, the study does not provide a comparison with the general housed population, which is necessary for the comparison criteria. The focus on international settings without specific outcomes for the Republic of Ireland leads to exclusion based on the population criteria.</t>
  </si>
  <si>
    <t>The study focuses on the relationship between homelessness and injection drug use initiation assistance among people who inject drugs in Tijuana, Mexico, and Vancouver, Canada. It does not include data collected in the Republic of Ireland, which is a critical inclusion criterion for this review. Additionally, the study does not provide a comparison with the general housed population, which is another requirement for inclusion. The focus on international settings without specific outcomes for Ireland makes it ineligible for this review.</t>
  </si>
  <si>
    <t>Objective: To assess the relationship between experiencing homelessness and assisting injection drug use (IDU) initiation among people who inject drugs (PWID) in Tijuana, Mexico and Vancouver, Canada.</t>
  </si>
  <si>
    <t>The study focuses on the views and experiences of homeless individuals regarding opioid replacement therapies, specifically long-acting buprenorphine....</t>
  </si>
  <si>
    <t>The research team conducted three focus groups (n = 9 participants) and individual interviews (n = 20) with people living in Scotland and Wales.</t>
  </si>
  <si>
    <t>The study focuses on the views and experiences of people experiencing homelessness regarding opioid replacement therapies, specifically long-acting bu...</t>
  </si>
  <si>
    <t>METHODS: The research team conducted three focus groups (n = 9 participants) and individual interviews (n = 20) with people living in Scotland and Wal...</t>
  </si>
  <si>
    <t>The study focuses on the views and experiences of homeless individuals regarding opioid replacement therapies, specifically long-acting buprenorphine. However, it does not meet the inclusion criteria for several reasons. Firstly, the study population is not from the Republic of Ireland, as the data is collected from participants in Scotland and Wales, which directly violates the population inclusion criteria. Secondly, the study design involves qualitative focus groups and interviews, which do not generate empirical data on health status, healthcare access, or social determinants of health as required by the intervention criteria. Lastly, there is no mention of a comparison group comprising the general housed population, which is necessary for inclusion according to the comparison criteria.</t>
  </si>
  <si>
    <t>The study focuses on the views and experiences of people experiencing homelessness regarding opioid replacement therapies, specifically long-acting buprenorphine. However, it does not meet the inclusion criteria for several reasons: 1) The study population is based in Scotland and Wales, not the Republic of Ireland, which is a critical exclusion criterion. 2) The study does not provide empirical data on health status, healthcare access, utilization, or quality specific to the Republic of Ireland. 3) There is no comparison group of the general housed population, which is necessary for inclusion. Therefore, the study does not align with the research question or the specified inclusion criteria.</t>
  </si>
  <si>
    <t>METHODS: The research team conducted three focus groups (n = 9 participants) and individual interviews (n = 20) with people living in Scotland and Wales.</t>
  </si>
  <si>
    <t>The abstract does not meet the inclusion criteria for several reasons. Firstly, the population of interest in this review is individuals experiencing ...</t>
  </si>
  <si>
    <t>Helplines are generally a population-level resource for providing free, timely, easy-to-access, and anonymous counseling and/or information.; The curr...</t>
  </si>
  <si>
    <t>The abstract focuses on a systematic review of research into youth helplines, which does not align with the inclusion criteria for the systematic revi...</t>
  </si>
  <si>
    <t>The current study aimed to systematically review the literature to determine the status of research into the use of helplines among young people.; Mos...</t>
  </si>
  <si>
    <t>The abstract does not meet the inclusion criteria for several reasons. Firstly, the population of interest in this review is individuals experiencing homelessness in the Republic of Ireland, whereas the study focuses on young people using helplines, without any mention of homelessness or the Republic of Ireland. Secondly, the study does not generate empirical data on health-related topics specific to the homeless population, as it is a systematic review of existing literature on helplines. Thirdly, there is no indication of a comparison group comprising the general housed population, which is a requirement for inclusion. Lastly, the study does not provide empirical indicators of health status, healthcare access, quality, or utilization, which are the specified outcomes of interest.</t>
  </si>
  <si>
    <t>The abstract focuses on a systematic review of research into youth helplines, which does not align with the inclusion criteria for the systematic review. Specifically, the study does not address the health status, healthcare access/utilization/quality, or health conditions of individuals experiencing homelessness in the Republic of Ireland. Additionally, there is no mention of a comparison group comprising the general housed population, nor does it focus on empirical data related to the health of homeless individuals. The study is also not specific to the Republic of Ireland, as it mentions studies primarily from the United States and Australia.</t>
  </si>
  <si>
    <t>Helplines are generally a population-level resource for providing free, timely, easy-to-access, and anonymous counseling and/or information.; The current study aimed to systematically review the literature to determine the status of research into the use of helplines among young people.; Most studies were quantitative papers from the United States and Australia.</t>
  </si>
  <si>
    <t>The current study aimed to systematically review the literature to determine the status of research into the use of helplines among young people.; Most studies were quantitative papers from the United States and Australia.</t>
  </si>
  <si>
    <t>Feasibility of Assessing Economic and Sexual Risk Behaviors Using Text Message Surveys in African-Am...</t>
  </si>
  <si>
    <t>The study focuses on African-American young adults in the US, not individuals experiencing homelessness in the Republic of Ireland, which is a key inc...</t>
  </si>
  <si>
    <t>We conducted a single-group study with 17 African-American young adults, aged 18-24 years, who were economically disadvantaged and reported prior unpr...</t>
  </si>
  <si>
    <t>The study focuses on African-American young adults in the US, not individuals experiencing homelessness in the Republic of Ireland. It does not meet t...</t>
  </si>
  <si>
    <t>The study focuses on African-American young adults in the US, not individuals experiencing homelessness in the Republic of Ireland, which is a key inclusion criterion for the population. Additionally, the study does not include a comparison group of the general housed population, which is required for inclusion. The study design is a single-group feasibility study, which does not align with the requirement for empirical data comparing health indicators between homeless and housed populations.</t>
  </si>
  <si>
    <t>The study focuses on African-American young adults in the US, not individuals experiencing homelessness in the Republic of Ireland. It does not meet the population inclusion criteria, as it does not involve data collected in Ireland or focus on the health of homeless individuals in Ireland. Additionally, the study does not include a comparison group of the general housed population, which is a requirement for inclusion. The study design is a single-group feasibility study, which does not align with the requirement for empirical data comparing health indicators between homeless and housed populations.</t>
  </si>
  <si>
    <t>We conducted a single-group study with 17 African-American young adults, aged 18-24 years, who were economically disadvantaged and reported prior unprotected sex.</t>
  </si>
  <si>
    <t>Understanding Innovation in Homeless Service Provision: A Study of Frontline Providers' Values-Readi...</t>
  </si>
  <si>
    <t>The study focuses on service innovation and values alignment among frontline providers in homeless services, rather than directly on the health status...</t>
  </si>
  <si>
    <t>Service innovation for adults experiencing mental illness and homelessness typically involves shifting from treatment-led, staircase models toward rec...</t>
  </si>
  <si>
    <t>The study focuses on service innovation and values alignment among frontline providers in homeless services, rather than directly on the health status, healthcare access, or health conditions of individuals experiencing homelessness. The abstract does not mention empirical data on health-related topics for the homeless population, nor does it include a comparison with the general housed population. Additionally, the study involves qualitative interviews with service providers, not the homeless individuals themselves, which does not meet the population criteria for direct data collection from the homeless population in Ireland.</t>
  </si>
  <si>
    <t>The study focuses on service innovation and values alignment among frontline providers in homeless services, rather than directly on the health status, healthcare access, or health conditions of individuals experiencing homelessness. The abstract indicates that the data were collected from service providers, not the homeless population itself, which does not meet the population inclusion criteria. Additionally, the study does not appear to generate empirical data on health-related topics for the homeless population, as required by the intervention criteria. Instead, it discusses strategies for innovation in service provision, which falls outside the scope of the review's focus on health outcomes and access for the homeless population.</t>
  </si>
  <si>
    <t>Service innovation for adults experiencing mental illness and homelessness typically involves shifting from treatment-led, staircase models toward recovery-oriented, Housing-First models.; To assess values alignment in this context, we conducted semi-structured qualitative interviews with frontline providers in staircase services in Ireland (nâ€‰=â€‰50).</t>
  </si>
  <si>
    <t>The study focuses on young people experiencing homelessness in Dublin, Ireland, which aligns with the population criteria. However, the study is a qua...</t>
  </si>
  <si>
    <t>This article explores the contours of continued housing instability among a group of young people who are participants in a qualitative longitudinal s...</t>
  </si>
  <si>
    <t>The study focuses on a qualitative longitudinal exploration of youth homelessness in Dublin, Ireland, which aligns with the geographical inclusion cri...</t>
  </si>
  <si>
    <t>The study focuses on young people experiencing homelessness in Dublin, Ireland, which aligns with the population criteria. However, the study is a qualitative longitudinal study exploring the experiences and processes associated with continued homelessness, rather than generating empirical data on health status, healthcare access, or specific health conditions. The abstract does not mention any empirical health indicators or comparisons with the general housed population, which are required by the intervention and outcome criteria. Additionally, the study seems to focus on the social processes and implications for policy and service provision, rather than directly on health outcomes or access, which falls outside the scope of the review's focus on empirical health data.</t>
  </si>
  <si>
    <t>The study focuses on a qualitative longitudinal exploration of youth homelessness in Dublin, Ireland, which aligns with the geographical inclusion criteria. However, it does not generate empirical data on health status, healthcare access, utilization, or quality, nor does it include a comparison with the general housed population. The study primarily examines the experiences and processes associated with continued homelessness and the implications for policy and service provision, which falls outside the scope of the review's focus on health-related empirical data.</t>
  </si>
  <si>
    <t>This article explores the contours of continued housing instability among a group of young people who are participants in a qualitative longitudinal study of youth homelessness in Dublin, Ireland.; The article focuses on the latter group with the aim of exploring the processes and experiences associated with their continued homelessness.</t>
  </si>
  <si>
    <t>Association between injection in public places and HIV/HCV risk behavior among people who use drugs ...</t>
  </si>
  <si>
    <t>The study focuses on people who use drugs in Ukraine, which does not meet the population criterion of individuals experiencing homelessness in the Rep...</t>
  </si>
  <si>
    <t>Data came from a baseline survey of PWID recruited to participate in a behavioral HIV prevention intervention.; The association between HIV/HCV inject...</t>
  </si>
  <si>
    <t>The study focuses on people who inject drugs (PWID) in Ukraine, not individuals experiencing homelessness in the Republic of Ireland. The population d...</t>
  </si>
  <si>
    <t>The study focuses on people who use drugs in Ukraine, which does not meet the population criterion of individuals experiencing homelessness in the Republic of Ireland. Additionally, the study does not provide data collected in the Republic of Ireland, nor does it include a comparison group of the general housed population. The focus is on injection risk behavior and HIV/HCV risk, which does not align with the specified health-related topics for the homeless population in Ireland. Therefore, it does not meet the inclusion criteria for population, intervention, or comparison.</t>
  </si>
  <si>
    <t>The study focuses on people who inject drugs (PWID) in Ukraine, not individuals experiencing homelessness in the Republic of Ireland. The population does not match the inclusion criteria, which specifically require data on the homeless population in Ireland. Additionally, the study does not provide a comparison with the general housed population, which is a key component of the review's comparison criteria. The study's geographical focus on Ukraine further excludes it from consideration as it does not provide data specific to the Republic of Ireland.</t>
  </si>
  <si>
    <t>Data came from a baseline survey of PWID recruited to participate in a behavioral HIV prevention intervention.; The association between HIV/HCV injection risk behavior and place of injection (private vs. public) was assessed using multivariable Poisson regression with robust variance estimate.</t>
  </si>
  <si>
    <t>The study focuses on take-home naloxone (THN) provision during COVID-19 across multiple European countries, including Northern Ireland, but does not s...</t>
  </si>
  <si>
    <t>Responses were received from 14 of the 15 European countries with THN provision of which 11 participated in the rapid assessment: Austria, Denmark, En...</t>
  </si>
  <si>
    <t>The study focuses on the provision of take-home naloxone (THN) during COVID-19 across various European countries, including Northern Ireland, but does...</t>
  </si>
  <si>
    <t>The study focuses on take-home naloxone (THN) provision during COVID-19 across multiple European countries, including Northern Ireland, but does not specifically address the Republic of Ireland. The abstract does not mention any data collection or outcomes specific to the Republic of Ireland, which is a critical inclusion criterion for this review. Additionally, the study does not focus on the health status, healthcare access/utilization/quality, or health conditions of individuals experiencing homelessness, but rather on service provision changes for drug users during the pandemic. Therefore, it does not meet the population or intervention criteria for inclusion.</t>
  </si>
  <si>
    <t>The study focuses on the provision of take-home naloxone (THN) during COVID-19 across various European countries, including Northern Ireland, but does not specifically address the Republic of Ireland. The abstract does not mention any data collection or outcomes specific to the Republic of Ireland, which is a critical inclusion criterion for this review. Additionally, the study does not focus on the health status, healthcare access/utilization/quality, or health conditions of individuals experiencing homelessness, nor does it provide a comparison with the general housed population. Therefore, it does not meet the population or intervention criteria for inclusion.</t>
  </si>
  <si>
    <t>Responses were received from 14 of the 15 European countries with THN provision of which 11 participated in the rapid assessment: Austria, Denmark, England, Estonia, Lithuania, Northern Ireland, Norway, Scotland, Spain (Catalonia only), Sweden, and Wales.</t>
  </si>
  <si>
    <t>The study focuses on the engagement of people who inject drugs (PWID) with a naloxone program in Scotland, not the Republic of Ireland. The population...</t>
  </si>
  <si>
    <t>Analysis of Scotland's Needle Exchange Surveillance Initiative (NESI) responses in 2011-2012 and 2013-2014</t>
  </si>
  <si>
    <t>The study focuses on the engagement of people who inject drugs (PWID) with a naloxone program in Scotland, which does not align with the population cr...</t>
  </si>
  <si>
    <t>Analysis of Scotland's Needle Exchange Surveillance Initiative (NESI) responses in 2011-2012 and 2013-2014; The supply of naloxone to PWID has increas...</t>
  </si>
  <si>
    <t>The study focuses on the engagement of people who inject drugs (PWID) with a naloxone program in Scotland, not the Republic of Ireland. The population of interest in this review is individuals experiencing homelessness in the Republic of Ireland, which is not addressed in this study. Additionally, the study does not provide a comparison with the general housed population, which is a requirement for inclusion. The data is also from Scotland, not the Republic of Ireland, which is a clear exclusion criterion.</t>
  </si>
  <si>
    <t>The study focuses on the engagement of people who inject drugs (PWID) with a naloxone program in Scotland, which does not align with the population criteria of individuals experiencing homelessness in the Republic of Ireland. Additionally, the data is collected from Scotland, not the Republic of Ireland, which is a key exclusion criterion. The study does not address the health status, healthcare access/utilization/quality, or social determinants of health for the homeless population in Ireland, nor does it provide a comparison with the general housed population in Ireland.</t>
  </si>
  <si>
    <t>Analysis of Scotland's Needle Exchange Surveillance Initiative (NESI) responses in 2011-2012 and 2013-2014; The supply of naloxone to PWID has increased significantly since the introduction of a National Naloxone Programme in Scotland</t>
  </si>
  <si>
    <t>It's just like we're going around in circles and going back to the same thing . . .': The Dynamics ...</t>
  </si>
  <si>
    <t>The study focuses on the experiences of women with prolonged homelessness in Ireland, examining their movements in and out of homeless service setting...</t>
  </si>
  <si>
    <t>examines the experiences of women who have lengthy homeless histories; Women's movements into and out of homeless service settings are examined; Their...</t>
  </si>
  <si>
    <t>The study focuses on the experiences of women with prolonged homelessness in Ireland, examining their movements in and out of homeless service settings and their lived experiences. However, it does not explicitly mention generating empirical data on health status, healthcare access, utilization, or quality, nor does it provide a comparison with the general housed population. The study appears to be qualitative and narrative-focused, lacking the empirical health indicators required by the inclusion criteria. Additionally, it does not mention any specific health conditions or behaviors, nor does it provide a method for comparing health indicators between homeless and housed populations.</t>
  </si>
  <si>
    <t>The study focuses on the experiences of women with prolonged homelessness in Ireland, examining their movements in and out of homeless service settings and their lived experiences. However, it does not appear to generate empirical data on health status, healthcare access, utilization, or quality, nor does it compare these indicators with the general housed population. The study is more qualitative in nature, focusing on narratives and experiences rather than empirical health indicators, which does not align with the intervention and outcome criteria of the review.</t>
  </si>
  <si>
    <t>examines the experiences of women who have lengthy homeless histories; Women's movements into and out of homeless service settings are examined; Their narratives reveal their mothering roles and identities, intimate relationships and intimate partner violence</t>
  </si>
  <si>
    <t>The study focuses on LGBTQ+ youth experiencing homelessness, which does not align with the specified population criteria of individuals experiencing h...</t>
  </si>
  <si>
    <t>Included studies specifically addressed the homeless experiences of youth aged 13-24 years old who identified as LGBTQ+.</t>
  </si>
  <si>
    <t>The study focuses on LGBTQ+ youth experiencing homelessness, which aligns with the population of interest. However, it does not specify that the data ...</t>
  </si>
  <si>
    <t>A systematic review of qualitative, quantitative and mixed methods studies.; Included studies specifically addressed the homeless experiences of youth...</t>
  </si>
  <si>
    <t>The study focuses on LGBTQ+ youth experiencing homelessness, which does not align with the specified population criteria of individuals experiencing homelessness in the Republic of Ireland. The abstract does not mention data collection in the Republic of Ireland, nor does it specify outcomes for this region. Additionally, the study is a systematic review, not an empirical study generating primary or secondary data, which is required by the inclusion criteria. Therefore, it does not meet the population or study design criteria for inclusion.</t>
  </si>
  <si>
    <t>The study focuses on LGBTQ+ youth experiencing homelessness, which aligns with the population of interest. However, it does not specify that the data is collected in the Republic of Ireland, which is a critical inclusion criterion. Additionally, the study is a systematic review, not an empirical study generating primary or secondary data, which is required by the inclusion criteria. The abstract does not mention any comparison with the general housed population, which is another key requirement for inclusion.</t>
  </si>
  <si>
    <t>A systematic review of qualitative, quantitative and mixed methods studies.; Included studies specifically addressed the homeless experiences of youth aged 13-24 years old who identified as LGBTQ+.</t>
  </si>
  <si>
    <t>Homeless experiences and support needs of transgender people: A systematic review of the internation...</t>
  </si>
  <si>
    <t>The study focuses on the experiences and support needs of homeless transgender people, which does not align with the specific health-related topics re...</t>
  </si>
  <si>
    <t>Aim: To examine the experiences and support needs of homeless transgender people by synthesizing the existing evidence.; A systematic review was under...</t>
  </si>
  <si>
    <t>The study focuses on the experiences and support needs of homeless transgender people, which does not align with the specific health-related topics required by the inclusion criteria. The abstract does not mention empirical data on health status, healthcare access, utilization, or quality, nor does it provide specific outcomes for the Republic of Ireland. Additionally, the study is a systematic review of international evidence, which suggests it may not focus on data specific to the Republic of Ireland, a key requirement for inclusion. Furthermore, the study does not mention a comparison with the general housed population, which is necessary for inclusion according to the comparison criteria.</t>
  </si>
  <si>
    <t>The study focuses on the experiences and support needs of homeless transgender people, which does not align with the specific health-related topics required by the inclusion criteria. The abstract does not mention empirical data on health status, healthcare access, utilization, or quality, nor does it provide a comparison with the general housed population. Additionally, the study is a systematic review of international evidence, which suggests it may not provide specific data for the Republic of Ireland, as required by the inclusion criteria.</t>
  </si>
  <si>
    <t>Aim: To examine the experiences and support needs of homeless transgender people by synthesizing the existing evidence.; A systematic review was undertaken and included qualitative and quantitative studies.; Evidence regarding the homelessness experiences and available supports to transgender people remains sparse.</t>
  </si>
  <si>
    <t>Aim: To examine the experiences and support needs of homeless transgender people by synthesizing the existing evidence.; A systematic review was undertaken and included qualitative and quantitative studies.; Results: Following analysis, the themes that emerged were (a) pathways into homelessness, (b) experiences whilst homeless and (c) routes out of homelessness.</t>
  </si>
  <si>
    <t>Integrating primary and secondary care to optimise hepatitis C treatment: Development and evaluation...</t>
  </si>
  <si>
    <t>The study focuses on the development and evaluation of a Multidisciplinary Educational 'Masterclass' Series for healthcare professionals, which does n...</t>
  </si>
  <si>
    <t>This paper aims to describe and evaluate the series and examine how this model might be implemented in practice.; Peer-support sessions as training da...</t>
  </si>
  <si>
    <t>The study focuses on the development and evaluation of a Multidisciplinary Educational 'Masterclass' Series for healthcare professionals, which does not align with the inclusion criteria that require empirical data on health status, healthcare access, utilization, or quality for individuals experiencing homelessness in the Republic of Ireland. The abstract does not mention any specific data collection or outcomes related to the homeless population in Ireland, nor does it provide a comparison with the general housed population. Additionally, the study appears to be more about educational interventions for healthcare providers rather than direct empirical research on the health of homeless individuals.</t>
  </si>
  <si>
    <t>The study focuses on the development and evaluation of a Multidisciplinary Educational 'Masterclass' Series for healthcare professionals, which does not align with the inclusion criteria for empirical data on health status, healthcare access, or specific health conditions of homeless individuals in the Republic of Ireland. The abstract does not mention data collection in Ireland or a comparison between homeless and housed populations. Additionally, the study appears to be more about healthcare professional education rather than direct empirical research on the health of homeless individuals.</t>
  </si>
  <si>
    <t>This paper aims to describe and evaluate the series and examine how this model might be implemented in practice.; Peer-support sessions as training day programmes and flyers were offered to homeless people and IDUs.</t>
  </si>
  <si>
    <t>REDUCING 'PROBLEM DRINKING' BY REMOVING A 'PROBLEM DRINK': A QUALITATIVE STUDY OF A LOCAL ALCOHOL AV...</t>
  </si>
  <si>
    <t>The study focuses on a local alcohol availability intervention in an urban English local authority, which does not meet the inclusion criteria requiri...</t>
  </si>
  <si>
    <t>we explored the mechanisms by which RtS may affect these populations in one urban English local authority; interviews were conducted with residents (N...</t>
  </si>
  <si>
    <t>The study focuses on a local alcohol availability intervention in an urban English local authority, not in the Republic of Ireland, which does not mee...</t>
  </si>
  <si>
    <t>we explored the mechanisms by which RtS may affect these populations in one urban English local authority.; Methods We conducted one large focus group...</t>
  </si>
  <si>
    <t>The study focuses on a local alcohol availability intervention in an urban English local authority, which does not meet the inclusion criteria requiring data collection in the Republic of Ireland. Additionally, the study primarily involves qualitative data from professionals and residents in hostels, rather than directly generating empirical data on health status, healthcare access, or social determinants of health for the homeless population in Ireland. The study also lacks a comparison group of the general housed population, which is necessary for inclusion. Therefore, it does not align with the specified PICO criteria for the systematic review.</t>
  </si>
  <si>
    <t>The study focuses on a local alcohol availability intervention in an urban English local authority, not in the Republic of Ireland, which does not meet the population inclusion criteria. Additionally, the study primarily involves qualitative data from professionals and residents, rather than empirical data on health status, healthcare access, or social determinants of health for the homeless population in Ireland. The study also lacks a comparison group of the general housed population, which is necessary for inclusion.</t>
  </si>
  <si>
    <t>we explored the mechanisms by which RtS may affect these populations in one urban English local authority; interviews were conducted with residents (N = 9) at two hostels</t>
  </si>
  <si>
    <t>we explored the mechanisms by which RtS may affect these populations in one urban English local authority.; Methods We conducted one large focus group with alcohol treatment professionals (N = 11) and semi-structured interviews with professionals working in homeless hostels (N = 6), alcohol services (N = 2) and street outreach teams (N = 2).</t>
  </si>
  <si>
    <t>The study focuses on the attitudes and knowledge of mainstream housing staff towards individuals with intellectual disabilities, rather than directly ...</t>
  </si>
  <si>
    <t>This presentation explores the attitudes and knowledge of mainstream housing staff towards persons with intellectual disabilities.; Findings reveal th...</t>
  </si>
  <si>
    <t>The study focuses on the attitudes and knowledge of mainstream housing staff towards individuals with intellectual disabilities, rather than directly addressing the health status, healthcare access, or health conditions of individuals experiencing homelessness. Additionally, the study does not provide empirical data on health-related topics for the homeless population, nor does it include a comparison with the general housed population. The abstract lacks any mention of empirical health indicators or outcomes specific to the homeless population in Ireland, which are required by the inclusion criteria.</t>
  </si>
  <si>
    <t>The study focuses on the attitudes and knowledge of mainstream housing staff towards individuals with intellectual disabilities, rather than directly addressing the health status, healthcare access/utilization/quality, or health conditions of individuals experiencing homelessness. Additionally, the study does not provide empirical data on health-related topics for the homeless population, nor does it include a comparison with the general housed population. The abstract does not mention any data collection specific to the Republic of Ireland's homeless population, nor does it address any of the specified health-related outcomes or social determinants of health for the homeless population.</t>
  </si>
  <si>
    <t>This presentation explores the attitudes and knowledge of mainstream housing staff towards persons with intellectual disabilities.; Findings reveal the complex interaction between staff's engagement with individuals with intellectual disabilities, and their level of burnout, on the attitudes they hold towards people with intellectual disabilities.</t>
  </si>
  <si>
    <t>Investigating the Effectiveness and Acceptability of Oral Health and Related Health Behaviour Interv...</t>
  </si>
  <si>
    <t>The study focuses on a population experiencing 'severe and multiple disadvantage' (SMD) in England, which includes homelessness, but it does not speci...</t>
  </si>
  <si>
    <t>Increasing numbers of people in England experience homelessness, substance use, and repeated offending (known as 'severe and multiple disadvantage'; S...</t>
  </si>
  <si>
    <t>The study focuses on a population experiencing 'severe and multiple disadvantage' (SMD) in England, which includes homelessness, but it does not specify that the data is collected in the Republic of Ireland, a key inclusion criterion. Additionally, the study is a protocol for a systematic review, not an empirical study generating primary or secondary data on health topics, which is required by the inclusion criteria. The focus on oral health and related health behaviours does not align with the specified health-related topics for the homeless population in the Republic of Ireland as outlined in the protocol.</t>
  </si>
  <si>
    <t>The study focuses on a population experiencing 'severe and multiple disadvantage' (SMD) in England, which includes homelessness, but it does not specify that the data is collected in the Republic of Ireland, a key inclusion criterion. Additionally, the study is a protocol for a systematic review, not an empirical study generating primary or secondary data on health topics, which is required by the inclusion criteria. The focus on oral health and related health behaviours does not align with the specific health conditions or social determinants of health outlined in the intervention criteria for the homeless population in Ireland.</t>
  </si>
  <si>
    <t>Increasing numbers of people in England experience homelessness, substance use, and repeated offending (known as 'severe and multiple disadvantage'; SMD).; This study aims to undertake an evidence synthesis to identify the effectiveness, resource requirements, and factors influencing the implementation and acceptability of oral health and related health behaviour interventions in adults experiencing SMD.</t>
  </si>
  <si>
    <t>The abstract describes a scoping review focused on opioid use disorder (OUD) treatment for people experiencing homelessness (PEH), primarily in the Un...</t>
  </si>
  <si>
    <t>The opioid-related overdose epidemic remains a persistent public health problem in the United States.; We conducted a scoping review of the literature...</t>
  </si>
  <si>
    <t>We conducted a scoping review of the literature; The opioid-related overdose epidemic remains a persistent public health problem in the United States</t>
  </si>
  <si>
    <t>The abstract describes a scoping review focused on opioid use disorder (OUD) treatment for people experiencing homelessness (PEH), primarily in the United States. The study does not meet the inclusion criteria for several reasons: 1) The population focus is on PEH in the United States, not the Republic of Ireland, which is a critical geographic criterion for inclusion. 2) The study is a scoping review, which does not generate empirical primary or secondary data on health topics, thus falling under the exclusion criteria for study design. 3) There is no mention of a comparison group comprising the general housed population, which is necessary for inclusion. Therefore, the study does not align with the specified PICO criteria for this systematic review.</t>
  </si>
  <si>
    <t>The study is a scoping review, which does not generate empirical primary or secondary data on a health topic, thus failing to meet the study design inclusion criteria. Additionally, the abstract does not mention data collection in the Republic of Ireland, which is a critical population inclusion criterion. The focus is on the United States, as indicated in the background, and there is no indication of a comparison group comprising the general housed population, which is necessary for inclusion.</t>
  </si>
  <si>
    <t>The opioid-related overdose epidemic remains a persistent public health problem in the United States.; We conducted a scoping review of the literature from the electronic databases MEDLINE, Embase, PsycINFO, and Web of Science Core Collection.</t>
  </si>
  <si>
    <t>Home remembered, relived and revised: A qualitative study exploring the experiences of home for home...</t>
  </si>
  <si>
    <t>The study focuses on the lived experiences of home for homeless individuals, using qualitative methods to explore psychological and emotional themes. ...</t>
  </si>
  <si>
    <t>Semi-structured interviews were conducted with 10 residents in a supported accommodation service for homeless individuals.; Interview transcripts were...</t>
  </si>
  <si>
    <t>The study focuses on the psychological and experiential aspects of homelessness, specifically exploring the lived experiences of home among homeless i...</t>
  </si>
  <si>
    <t>The study focuses on the lived experiences of home for homeless individuals, using qualitative methods to explore psychological and emotional themes. It does not generate empirical data on health status, healthcare access, utilization, or quality, nor does it address specific health conditions or behaviors. Additionally, there is no mention of a comparison group comprising the general housed population, which is a requirement for inclusion. The study's focus on psychological themes and attachment theory does not align with the specified health-related topics of interest for this review.</t>
  </si>
  <si>
    <t>The study focuses on the psychological and experiential aspects of homelessness, specifically exploring the lived experiences of home among homeless individuals in supported accommodation. It employs qualitative methods (interpretative phenomenological analysis) to analyze interview data, which does not align with the review's focus on empirical health-related data such as health status, healthcare access, or specific health conditions. Additionally, there is no mention of data collection in the Republic of Ireland or a comparison with the general housed population, which are critical inclusion criteria for this review.</t>
  </si>
  <si>
    <t>Semi-structured interviews were conducted with 10 residents in a supported accommodation service for homeless individuals.; Interview transcripts were analysed using interpretative phenomenological analysis (IPA).</t>
  </si>
  <si>
    <t>The abstract does not meet the inclusion criteria for several reasons. Firstly, it lacks specific data collection from the Republic of Ireland, which ...</t>
  </si>
  <si>
    <t>In this article, we explore the impact of COVID-19 and its prevention measures on the wellbeing of vulnerable populations.</t>
  </si>
  <si>
    <t>The abstract discusses the impact of COVID-19 and its prevention measures on the wellbeing of vulnerable populations, including the homeless. However,...</t>
  </si>
  <si>
    <t>Special attention must be given to homeless, indigenous, migrant and imprisoned populations, as well as people living with disabilities and the elderl...</t>
  </si>
  <si>
    <t>The abstract does not meet the inclusion criteria for several reasons. Firstly, it lacks specific data collection from the Republic of Ireland, which is a critical requirement for inclusion. The abstract discusses the impact of COVID-19 on vulnerable populations in general terms without specifying empirical data collection or outcomes specific to the homeless population in Ireland. Secondly, the study does not appear to generate empirical data on health-related topics as required by the intervention criteria; it seems more like a commentary or review of existing knowledge rather than a study presenting new empirical findings. Lastly, there is no mention of a comparison group comprising the general housed population, which is necessary for inclusion under the comparison criteria.</t>
  </si>
  <si>
    <t>The abstract discusses the impact of COVID-19 and its prevention measures on the wellbeing of vulnerable populations, including the homeless. However, it does not specify that the study was conducted in the Republic of Ireland, nor does it mention empirical data collection or comparison with the general housed population. The focus appears to be on a broad discussion of the pandemic's impact rather than generating specific empirical data on health status, healthcare access, or social determinants of health for the homeless in Ireland. Additionally, the abstract does not indicate the presence of a comparison group or empirical health indicators, which are required by the inclusion criteria.</t>
  </si>
  <si>
    <t>Special attention must be given to homeless, indigenous, migrant and imprisoned populations, as well as people living with disabilities and the elderly.</t>
  </si>
  <si>
    <t>Homelessness, emergency care and mental health. Inner-city emergency department psychiatry referrals...</t>
  </si>
  <si>
    <t>The abstract is missing, which makes it impossible to determine if the study meets the inclusion criteria. The title suggests a focus on homelessness,...</t>
  </si>
  <si>
    <t>The final decision is 'uncertain' because the abstract for the article is missing (N/A). Both the conservative and comprehensive reviewers correctly i...</t>
  </si>
  <si>
    <t>The abstract is missing, which makes it impossible to assess the study against the inclusion criteria. Without the abstract, we cannot determine if the study focuses on individuals experiencing homelessness in the Republic of Ireland, nor can we assess if it includes empirical data on health status, healthcare access, or other relevant health-related topics. Additionally, we cannot verify if there is a comparison with the general housed population. The title suggests a focus on emergency care and mental health, which could be relevant, but without more information, we cannot make a confident decision.</t>
  </si>
  <si>
    <t>The abstract is missing, which makes it impossible to determine if the study meets the inclusion criteria. The title suggests a focus on homelessness, emergency care, and mental health, which could potentially align with the review's interest in health care access, utilisation, and specific health conditions for the homeless population. However, without the abstract, it is unclear if the study includes data from the Republic of Ireland, generates empirical data, or includes a comparison with the general housed population. Additional information from the abstract or full text would be needed to make a confident decision.</t>
  </si>
  <si>
    <t>The final decision is 'uncertain' because the abstract for the article is missing (N/A). Both the conservative and comprehensive reviewers correctly identified this as the primary obstacle to a definitive assessment. While the title ('Homelessness, emergency care and mental health. Inner-city emergency department psychiatry referrals: a retrospective descriptive analysis') and the journal ('Ir J Med Sci') suggest potential relevance to the systematic review's PICO criteria (focus on homelessness, health outcomes/access, and the Republic of Ireland), the absence of the abstract prevents confirmation of key details. Specifically, without the abstract, it is not possible to definitively verify: (1) that the study population consists of individuals experiencing homelessness within the Republic of Ireland, (2) the precise nature of the empirical data collected and outcomes reported, and (3) full adherence to all other inclusion/exclusion criteria (e.g., ensuring it's not a commentary or policy paper, though the subtitle 'a retrospective descriptive analysis' makes this less likely). Therefore, more information, ideally the abstract or full text, is required to make a confident include or exclude decision.</t>
  </si>
  <si>
    <t>The study focuses on frequent attenders of Emergency Departments, specifically comparing characteristics of older and younger frequent attenders. It d...</t>
  </si>
  <si>
    <t>Our aim was to examine the characteristics of the ED frequent attenders (FAs) by age (under 65 and over 65 years).; We examined the prevalence of FA a...</t>
  </si>
  <si>
    <t>The study focuses on frequent attenders of Emergency Departments, specifically comparing characteristics between older and younger frequent attenders....</t>
  </si>
  <si>
    <t>"Our aim was to examine the characteristics of the ED frequent attenders (FAs) by age (under 65 and over 65 years)."; "We examined the prevalence of F...</t>
  </si>
  <si>
    <t>The study focuses on frequent attenders of Emergency Departments, specifically comparing characteristics of older and younger frequent attenders. It does not address the homeless population or provide data specific to individuals experiencing homelessness in the Republic of Ireland, which is a key inclusion criterion for the review. Additionally, there is no mention of a comparison group comprising the general housed population, nor does it focus on the health-related topics specified in the intervention criteria for the homeless population. Therefore, it does not meet the population or intervention criteria for inclusion.</t>
  </si>
  <si>
    <t>The study focuses on frequent attenders of Emergency Departments, specifically comparing characteristics between older and younger frequent attenders. It does not address the homeless population or provide data specific to individuals experiencing homelessness in the Republic of Ireland. Additionally, there is no mention of a comparison group comprising the general housed population, which is a requirement for inclusion. The study also does not focus on the health-related topics specified in the inclusion criteria, such as overall health status, healthcare access, or social determinants of health for the homeless population.</t>
  </si>
  <si>
    <t>Our aim was to examine the characteristics of the ED frequent attenders (FAs) by age (under 65 and over 65 years).; We examined the prevalence of FA attending the ED of an Urban Teaching Hospital in a cross-sectional study between 2009 and 2011.</t>
  </si>
  <si>
    <t>"Our aim was to examine the characteristics of the ED frequent attenders (FAs) by age (under 65 and over 65 years)."; "We examined the prevalence of FA attending the ED of an Urban Teaching Hospital in a cross-sectional study between 2009 and 2011."</t>
  </si>
  <si>
    <t>Navigating post-eviction drug use amidst a changing drug supply: A spatially-oriented qualitative st...</t>
  </si>
  <si>
    <t>The study focuses on individuals experiencing eviction and drug use in Vancouver, Canada, which does not meet the population criteria of individuals e...</t>
  </si>
  <si>
    <t>This study examines how evictions shape the drug use practices of people who use drugs in Vancouver's Downtown Eastside.</t>
  </si>
  <si>
    <t>The study focuses on individuals experiencing eviction and drug use in Vancouver, Canada, which does not align with the population criteria of individ...</t>
  </si>
  <si>
    <t>The study focuses on individuals experiencing eviction and drug use in Vancouver, Canada, which does not meet the population criteria of individuals experiencing homelessness in the Republic of Ireland. Additionally, the study does not provide empirical data on health status, healthcare access, or social determinants of health for the homeless population in Ireland, nor does it include a comparison with the general housed population. The study is also geographically outside the scope of the review, as it is conducted in Canada, not the Republic of Ireland.</t>
  </si>
  <si>
    <t>The study focuses on individuals experiencing eviction and drug use in Vancouver, Canada, which does not align with the population criteria of individuals experiencing homelessness in the Republic of Ireland. The study does not provide data specific to the Republic of Ireland, nor does it include a comparison with the general housed population. Additionally, the study is qualitative and does not generate empirical data on health status, healthcare access, or social determinants of health for the homeless population in Ireland, as required by the inclusion criteria.</t>
  </si>
  <si>
    <t>Following the Joanna Briggs Institute (JBI) guidelines, electronic peer-reviewed databases were searched in February 2022 for studies published since ...</t>
  </si>
  <si>
    <t>The study is a scoping review, which does not generate empirical primary or secondary data on a health topic, thus falling outside the inclusion crite...</t>
  </si>
  <si>
    <t>a scoping review; in the United Kingdom (UK) and Ireland</t>
  </si>
  <si>
    <t>The study is a scoping review, which does not generate empirical primary or secondary data on a health topic, thus failing to meet the inclusion criteria for study design. The abstract indicates that the study focuses on access to healthcare for people experiencing homelessness in the UK and Ireland, but it does not specify that it includes data collected specifically in the Republic of Ireland, nor does it mention any comparison with the general housed population. Additionally, the study does not appear to provide empirical indicators of health status, healthcare access, quality, or utilization, as required by the outcome criteria. Instead, it identifies themes related to healthcare access using a framework, which is more aligned with a thematic analysis rather than empirical data generation.</t>
  </si>
  <si>
    <t>The study is a scoping review, which does not generate empirical primary or secondary data on a health topic, thus falling outside the inclusion criteria focused on empirical studies. Additionally, the abstract indicates that the study covers both the UK and Ireland without specifying outcomes specific to the Republic of Ireland, which is a requirement for inclusion. The study also does not mention a comparison group of the general housed population, which is necessary for inclusion according to the comparison criteria.</t>
  </si>
  <si>
    <t>Following the Joanna Briggs Institute (JBI) guidelines, electronic peer-reviewed databases were searched in February 2022 for studies published since 2000 related to access to healthcare for PEH ages 16 and older in the United Kingdom (UK) and Ireland.; Fifty-six papers out of 538 identified were selected and aliased. Six main themes were identified: staff education, flexibility of systems, service coordination, patient preparedness, complex health needs and holistic care.</t>
  </si>
  <si>
    <t>Access to healthcare for people experiencing homelessness in the post-conflict society of Northern I...</t>
  </si>
  <si>
    <t>The study focuses on individuals experiencing homelessness in Northern Ireland, which is not part of the Republic of Ireland. The inclusion criteria s...</t>
  </si>
  <si>
    <t>The study focuses on individuals experiencing homelessness in Northern Ireland, which is not part of the Republic of Ireland. The inclusion criteria specifically require data collected in the Republic of Ireland. Therefore, the study does not meet the population criteria for inclusion in the review.</t>
  </si>
  <si>
    <t>Epidemiological and clinical features of medium-chain acyl-coa dehydrogenase deficiency in the pedia...</t>
  </si>
  <si>
    <t>The study focuses on the epidemiological and clinical features of Medium Chain Acyl-CoA Dehydrogenase Deficiency (MCADD) in children in Ireland. While...</t>
  </si>
  <si>
    <t>Objective: This study aims to investigate the disease frequency of Medium Chain Acyl-CoA Dehydrogenase Deficiency (MCADD) in the Irish setting.</t>
  </si>
  <si>
    <t>This study aims to investigate the disease frequency of Medium Chain Acyl-CoA Dehydrogenase Deficiency (MCADD) in the Irish setting.; Children (&lt;18 ye...</t>
  </si>
  <si>
    <t>The study focuses on the epidemiological and clinical features of Medium Chain Acyl-CoA Dehydrogenase Deficiency (MCADD) in children in Ireland. While it provides empirical data on a specific health condition, it does not address the health status, healthcare access/utilization/quality, or social determinants of health for individuals experiencing homelessness, which is the focus of the review. Additionally, there is no mention of a comparison group comprising the general housed population, nor does it involve individuals experiencing homelessness. Therefore, it does not meet the population or intervention criteria for inclusion in the review.</t>
  </si>
  <si>
    <t>The study focuses on the epidemiological and clinical features of Medium Chain Acyl-CoA Dehydrogenase Deficiency (MCADD) in children in Ireland. While it provides empirical data on a specific health condition, it does not address the health status, healthcare access/utilization/quality, or social determinants of health for individuals experiencing homelessness, which is the focus of the review. Additionally, there is no mention of a comparison group comprising the general housed population, which is a requirement for inclusion. The study is also specific to a pediatric population with a genetic condition, which does not align with the broader health topics outlined in the inclusion criteria.</t>
  </si>
  <si>
    <t>This study aims to investigate the disease frequency of Medium Chain Acyl-CoA Dehydrogenase Deficiency (MCADD) in the Irish setting.; Children (&lt;18 years) with MCADD were identified via the National Centre for Inherited Metabolic Disorders.</t>
  </si>
  <si>
    <t>The suburban-city divide: an evaluation of emergency department mental health presentations across t...</t>
  </si>
  <si>
    <t>The abstract provides some relevant information, such as the inclusion of homeless individuals in the study population, specifically in the inner-city...</t>
  </si>
  <si>
    <t>The study focuses on mental health presentations to emergency departments in two hospital settings, comparing inner-city and suburban populations. Whi...</t>
  </si>
  <si>
    <t>In the inner-city, the proportion of homeless presenters was significantly higher at 30/109 (28%) versus 5/104 (4.8%) in the suburban setting (Pâ€‰&lt;â€...</t>
  </si>
  <si>
    <t>The study is excluded primarily because it does not meet the systematic review's requirement for a comparison between individuals experiencing homeles...</t>
  </si>
  <si>
    <t>The abstract provides some relevant information, such as the inclusion of homeless individuals in the study population, specifically in the inner-city setting. However, it lacks explicit details on whether the study was conducted in the Republic of Ireland, which is a critical inclusion criterion. Additionally, while the study examines mental health presentations, it does not clearly state if it includes empirical indicators of health status, access, or quality as required by the outcome criteria. Furthermore, there is no mention of a comparison with the general housed population, which is necessary for inclusion. To make a confident decision, more information is needed on the study's location, specific health outcomes measured, and whether a comparison with the general housed population is included.</t>
  </si>
  <si>
    <t>The study focuses on mental health presentations to emergency departments in two hospital settings, comparing inner-city and suburban populations. While it includes data on homeless individuals, it does not specifically focus on the health status, healthcare access/utilization/quality, or health conditions of the homeless population in the Republic of Ireland. The study does not provide a comparison between the homeless and the general housed population, which is a key requirement for inclusion. Additionally, the study does not generate empirical data on the specified health-related topics for the homeless population as outlined in the inclusion criteria.</t>
  </si>
  <si>
    <t>The study is excluded primarily because it does not meet the systematic review's requirement for a comparison between individuals experiencing homelessness and the general housed population. The systematic review protocol specifies that studies should 'contain a method for comparing health indicator(s) between the homeless (exposed) group and the general housed (control) group.' While the research article, likely conducted in the Republic of Ireland (given the journal 'Ir J Med Sci'), includes homeless individuals in its sample and reports on their proportion in emergency department (ED) mental health presentations, its primary comparison is between an inner-city ED and a suburban ED. The abstract does not indicate that a direct comparison of health status, healthcare access/utilization, or health conditions was made between homeless participants and a housed control group. Although the study touches on relevant outcomes (e.g., mental health presentations, substance use, admission rates), the lack of the specified homeless vs. housed comparison makes it unsuitable for this specific systematic review's research question. This aligns with the comprehensive reviewer's assessment regarding the inappropriate comparison group and also addresses the conservative reviewer's uncertainty about this crucial aspect.</t>
  </si>
  <si>
    <t>In the inner-city, the proportion of homeless presenters was significantly higher at 30/109 (28%) versus 5/104 (4.8%) in the suburban setting (Pâ€‰&lt;â€‰0.0001).</t>
  </si>
  <si>
    <t>The abstract is missing, but the title 'An introduction to the adoption and trauma special issue' suggests that the study is likely an editorial or co...</t>
  </si>
  <si>
    <t>The abstract is missing, but the title and journal suggest that the study is likely focused on adoption and trauma, which does not align with the revi...</t>
  </si>
  <si>
    <t>The abstract is missing, but the title 'An introduction to the adoption and trauma special issue' suggests that the study is likely an editorial or commentary rather than an empirical study. This falls under the exclusion criteria for study design and publication type, as it does not generate empirical primary or secondary data on a health topic. Additionally, the focus on adoption and trauma does not align with the specific health-related topics for the homeless population as outlined in the inclusion criteria.</t>
  </si>
  <si>
    <t>The abstract is missing, but the title and journal suggest that the study is likely focused on adoption and trauma, which does not align with the review's focus on the health of individuals experiencing homelessness in the Republic of Ireland. Additionally, the journal 'Child Abuse and Neglect' typically publishes studies related to child welfare, which further suggests a mismatch with the population and intervention criteria. Without any indication of data collection in the Republic of Ireland or a focus on the specified health-related topics for the homeless population, this study does not meet the inclusion criteria.</t>
  </si>
  <si>
    <t>The study uses data from an Australian panel dataset, 'Journeys Home', which does not meet the inclusion criteria requiring data collection in the Rep...</t>
  </si>
  <si>
    <t>We investigate the nature of the relationship between homelessness and substance use using data from the unique Australian panel dataset Journeys Home...</t>
  </si>
  <si>
    <t>The study focuses on the relationship between homelessness and substance use using data from an Australian panel dataset, which does not meet the incl...</t>
  </si>
  <si>
    <t>The study uses data from an Australian panel dataset, 'Journeys Home', which does not meet the inclusion criteria requiring data collection in the Republic of Ireland. The focus is on the relationship between homelessness and substance use, but the geographical scope is outside the specified region. Additionally, there is no mention of a comparison group comprising the general housed population, which is necessary for inclusion. The study also does not explicitly state the generation of empirical data on health status, healthcare access, or social determinants of health as required by the intervention criteria.</t>
  </si>
  <si>
    <t>The study focuses on the relationship between homelessness and substance use using data from an Australian panel dataset, which does not meet the inclusion criteria requiring data collection in the Republic of Ireland. Additionally, the study does not mention any comparison with the general housed population, which is a key component of the review's comparison criteria. The abstract also does not specify any empirical health indicators related to health status, healthcare access, or quality, which are necessary for inclusion.</t>
  </si>
  <si>
    <t>We investigate the nature of the relationship between homelessness and substance use using data from the unique Australian panel dataset Journeys Home.</t>
  </si>
  <si>
    <t>The study is excluded primarily due to the population and geographic criteria. The abstract explicitly states that the data used is from Australia, wh...</t>
  </si>
  <si>
    <t>We investigate the effect of taking up daily use of cannabis on the onset of homelessness by using Australian data.</t>
  </si>
  <si>
    <t>The study is excluded primarily due to the population and geographic focus. The abstract clearly states that the data used is from Australia, which do...</t>
  </si>
  <si>
    <t>The study is excluded primarily due to the population and geographic criteria. The abstract explicitly states that the data used is from Australia, which does not meet the inclusion criterion requiring data collection in the Republic of Ireland. Additionally, the study focuses on the relationship between drug use and the onset of homelessness, rather than the health status, healthcare access/utilization/quality, or health conditions of individuals experiencing homelessness in Ireland. Therefore, it does not align with the intervention and outcome criteria of the review.</t>
  </si>
  <si>
    <t>The study is excluded primarily due to the population and geographic focus. The abstract clearly states that the data used is from Australia, which does not meet the inclusion criteria requiring data from the Republic of Ireland. Additionally, the study focuses on the relationship between drug use and the onset of homelessness, rather than health status, healthcare access/utilization/quality, or social determinants of health for individuals experiencing homelessness in Ireland. There is no mention of a comparison group comprising the general housed population, which is a requirement for inclusion.</t>
  </si>
  <si>
    <t>The study focuses on a specific medical condition (PKU) and its management in a hospital setting, which does not align with the review's focus on the ...</t>
  </si>
  <si>
    <t>The aim of this current study was to evaluate changes in PKU levels pre, during and post admissions and to examine of there was a sustained impact pos...</t>
  </si>
  <si>
    <t>The aim of this current study was to evaluate changes in PKU levels pre, during and post admissions and to examine if there was a sustained impact pos...</t>
  </si>
  <si>
    <t>The study focuses on a specific medical condition (PKU) and its management in a hospital setting, which does not align with the review's focus on the health status, healthcare access/utilization/quality, and health conditions of individuals experiencing homelessness in the Republic of Ireland. The study population consists of patients with PKU under the care of a specific hospital, not individuals experiencing homelessness. Additionally, there is no mention of data collection in the Republic of Ireland related to homelessness, nor any comparison with the general housed population. Therefore, it does not meet the population or intervention criteria for inclusion.</t>
  </si>
  <si>
    <t>The study focuses on a specific medical condition (PKU) and its management in a hospital setting, which does not align with the review's focus on the health status, healthcare access/utilization/quality, and social determinants of health for individuals experiencing homelessness in the Republic of Ireland. The study population consists of patients with PKU under the care of a specific hospital, not individuals experiencing homelessness. Additionally, there is no mention of a comparison group comprising the general housed population, which is a requirement for inclusion. The study also does not address any of the specified health-related topics for the homeless population, such as overall health status, healthcare access, or social determinants of health.</t>
  </si>
  <si>
    <t>The aim of this current study was to evaluate changes in PKU levels pre, during and post admissions and to examine of there was a sustained impact post discharge.; Patients were all &lt; 18 years of age.; The Irish incidence is 1:4500.</t>
  </si>
  <si>
    <t>The aim of this current study was to evaluate changes in PKU levels pre, during and post admissions and to examine if there was a sustained impact post discharge.; Patients were all &lt; 18 years of age.; The results highlight that while inpatient admissions can stabilise levels within the acute setting this is not sustained long term.</t>
  </si>
  <si>
    <t>Research on women with substance use disorders: Reviewing progress and developing a research and imp...</t>
  </si>
  <si>
    <t>Women who use alcohol and other drugs often experience other comorbid medical conditions (chronic Hepatitis C and HIV), contextual confounders (intima...</t>
  </si>
  <si>
    <t>The abstract focuses on research progress and future directions for women with substance use disorders, with no specific mention of individuals experi...</t>
  </si>
  <si>
    <t>Research on women with substance use disorders has expanded, yet knowledge and implementation gaps remain.; Drawing from topics discussed at the 2017 ...</t>
  </si>
  <si>
    <t>The abstract does not meet the inclusion criteria for several reasons. Firstly, the study does not focus on individuals experiencing homelessness in the Republic of Ireland, which is a key population criterion. The abstract mentions homelessness only as a contextual confounder among other issues faced by women with substance use disorders, without specific focus or data on homeless individuals. Secondly, the study appears to be a review or commentary on research progress and priorities rather than generating empirical data, which does not align with the intervention criteria requiring empirical data generation. Lastly, there is no indication of a comparison group involving the general housed population, which is necessary for inclusion based on the comparison criteria.</t>
  </si>
  <si>
    <t>The abstract focuses on research progress and future directions for women with substance use disorders, with no specific mention of individuals experiencing homelessness in the Republic of Ireland. The study appears to be a review of existing research rather than generating new empirical data, which does not meet the inclusion criteria for empirical studies on health-related topics for the homeless population. Additionally, the abstract does not indicate any data collection or outcomes specific to the Republic of Ireland, nor does it mention a comparison with the general housed population, which are key criteria for inclusion.</t>
  </si>
  <si>
    <t>Women who use alcohol and other drugs often experience other comorbid medical conditions (chronic Hepatitis C and HIV), contextual confounders (intimate partner violence exposure, homelessness, trauma), and social expectations (e.g., as caretakers) that must be addressed as part of integrated care to effectively treat women's substance use issues.</t>
  </si>
  <si>
    <t>Research on women with substance use disorders has expanded, yet knowledge and implementation gaps remain.; Drawing from topics discussed at the 2017 meeting of InWomen's in Montreal, Canada, this article reviews key progress in research on substance use among women, adolescents, and families to delineate priorities for the next generation of research.</t>
  </si>
  <si>
    <t>What treatment and services are effective for people who are homeless and use drugs? A systematic 'r...</t>
  </si>
  <si>
    <t>The study is a 'review of reviews' focusing on interventions for substance use among homeless individuals, which does not align with the inclusion cri...</t>
  </si>
  <si>
    <t>We undertook a systematic 'review of reviews' to investigate the effects of interventions for this population on substance use, housing, and related o...</t>
  </si>
  <si>
    <t>The study is a 'review of reviews' focusing on interventions for homeless individuals who use drugs, assessing substance use, housing, and related out...</t>
  </si>
  <si>
    <t>The study is a 'review of reviews' focusing on interventions for substance use among homeless individuals, which does not align with the inclusion criteria requiring empirical data generation on health-related topics. The abstract does not specify data collection in the Republic of Ireland, nor does it mention a comparison with the general housed population, which are both essential criteria for inclusion. Additionally, the study design as a review of reviews does not meet the requirement for empirical primary or secondary data generation.</t>
  </si>
  <si>
    <t>The study is a 'review of reviews' focusing on interventions for homeless individuals who use drugs, assessing substance use, housing, and related outcomes. It does not generate empirical primary or secondary data on health topics, which is a requirement for inclusion. The study design is not aligned with the inclusion criteria, as it synthesizes existing reviews rather than providing new empirical data. Additionally, the focus is on interventions rather than directly on health status, healthcare access/utilization/quality, or social determinants of health for the homeless population in Ireland. Therefore, it does not meet the criteria for inclusion in this systematic review.</t>
  </si>
  <si>
    <t>We undertook a systematic 'review of reviews' to investigate the effects of interventions for this population on substance use, housing, and related outcomes.; We selected reviews that synthesised evidence on any type of treatment or intervention that reported substance use outcomes for people who reported being homeless.</t>
  </si>
  <si>
    <t>We undertook a systematic 'review of reviews' to investigate the effects of interventions for this population on substance use, housing, and related outcomes.</t>
  </si>
  <si>
    <t>Getting to the point: Methamphetamine injection is associated with biomarkers relevant to HIV pathog...</t>
  </si>
  <si>
    <t>The study focuses on a specific subgroup of individuals living with HIV who use methamphetamine, comparing those who inject drugs to those who do not....</t>
  </si>
  <si>
    <t>The Meth IDU participants were significantly more likely to be homeless.</t>
  </si>
  <si>
    <t>The study focuses on a specific subgroup of individuals living with HIV who use methamphetamine, comparing those who inject drugs to those who do not. While it mentions homelessness as a characteristic of the Meth IDU group, the primary focus is on biomarkers related to HIV pathogenesis rather than the broader health status, healthcare access, or social determinants of health for the homeless population in the Republic of Ireland. Additionally, there is no indication that the study was conducted in the Republic of Ireland or that it includes a comparison with the general housed population, which are key inclusion criteria for this review.</t>
  </si>
  <si>
    <t>The study focuses on a specific subgroup of individuals living with HIV who use methamphetamine, comparing those who inject drugs to those who do not. While it mentions homelessness as a characteristic of the Meth IDU group, the study does not focus on the health status, healthcare access/utilization/quality, or social determinants of health for individuals experiencing homelessness in the Republic of Ireland. Additionally, there is no indication that the study includes data collected in the Republic of Ireland or compares the homeless population to the general housed population. Therefore, it does not meet the inclusion criteria for the systematic review.</t>
  </si>
  <si>
    <t>PROTOCOL: Improving access to health and social services for individuals experiencing, or at risk of...</t>
  </si>
  <si>
    <t>The abstract is missing, which prevents assessment of key inclusion criteria such as the population focus, intervention type, and whether the study ge...</t>
  </si>
  <si>
    <t>The abstract is missing, but the title and journal information suggest that this is a protocol for a systematic review rather than an empirical study....</t>
  </si>
  <si>
    <t>The abstract is missing, which prevents assessment of key inclusion criteria such as the population focus, intervention type, and whether the study generates empirical data. Additionally, the title suggests this is a protocol, which typically does not contain empirical data, aligning with the exclusion criteria for study design and publication type. Protocols are generally not included as they do not provide empirical findings but rather outline planned research.</t>
  </si>
  <si>
    <t>The abstract is missing, but the title and journal information suggest that this is a protocol for a systematic review rather than an empirical study. The inclusion criteria specify that the review focuses on studies generating empirical data on health-related topics for the homeless population in Ireland. Protocols do not generate empirical data and are typically excluded from such reviews. Additionally, the journal 'CAMPBELL SYSTEMATIC REVIEWS' is known for publishing systematic reviews and protocols, further supporting the inference that this is not an empirical study.</t>
  </si>
  <si>
    <t>The abstract focuses on the strategic positioning and decision-making of not-for-profit housing providers in Australia, with no mention of individuals...</t>
  </si>
  <si>
    <t>This study is the first in Australia to examine strategic positioning and decision making among leading NFP housing providers.; The research used a mo...</t>
  </si>
  <si>
    <t>The study focuses on the strategic positioning and decision-making of not-for-profit housing providers in Australia, with no mention of individuals ex...</t>
  </si>
  <si>
    <t>The abstract focuses on the strategic positioning and decision-making of not-for-profit housing providers in Australia, with no mention of individuals experiencing homelessness in the Republic of Ireland. The study is centered on organizational dynamics and housing policy rather than health outcomes or access for the homeless population. Additionally, the research is conducted in Australia, not the Republic of Ireland, which does not meet the geographical inclusion criteria. The study also does not generate empirical data on health-related topics for the homeless population, as required by the intervention criteria.</t>
  </si>
  <si>
    <t>The study focuses on the strategic positioning and decision-making of not-for-profit housing providers in Australia, with no mention of individuals experiencing homelessness in the Republic of Ireland. The abstract does not provide any empirical data on health status, healthcare access, or social determinants of health for the homeless population in Ireland, which are key inclusion criteria for this review. Additionally, the study is centered on organizational dynamics and housing policy rather than health outcomes or access for the homeless population.</t>
  </si>
  <si>
    <t>This study is the first in Australia to examine strategic positioning and decision making among leading NFP housing providers.; The research used a modified Delphi survey methodology developed and applied to earlier studies of change and decision making in third sector housing organisations in England, Northern Ireland, Ireland and the Netherlands.; Sampling of housing NFPs for this study was restricted to those organisations in Australia.</t>
  </si>
  <si>
    <t>EVALUATION OF USER-PERCEIVED IMPACT OF EDINBURGH ACCESS PRACTICE KEEP WELL INTERVENTIONS ON THE HEAL...</t>
  </si>
  <si>
    <t>The study focuses on the perceptions of Gypsy/Traveller and homeless service users regarding a health intervention in Edinburgh, which is outside the ...</t>
  </si>
  <si>
    <t>This study explores Gypsy/Traveller and homeless service users' perceptions of the impact of an anticipatory care health intervention ('Keep Well'); G...</t>
  </si>
  <si>
    <t>This study explores Gypsy/Traveller and homeless service users' perceptions of the impact of an anticipatory care health intervention ('Keep Well'); M...</t>
  </si>
  <si>
    <t>The study focuses on the perceptions of Gypsy/Traveller and homeless service users regarding a health intervention in Edinburgh, which is outside the Republic of Ireland. The inclusion criteria specifically require data collected in the Republic of Ireland, and this study does not meet that criterion. Additionally, the study does not include a comparison group of the general housed population, which is necessary for inclusion according to the protocol. The abstract does not mention any empirical indicators of health status, access, or quality for the general housed population, nor does it provide a method for comparing health indicators between the homeless and housed groups.</t>
  </si>
  <si>
    <t>The study focuses on the perceptions of Gypsy/Traveller and homeless service users regarding a health intervention in Edinburgh, which is outside the Republic of Ireland. The abstract does not mention any data collection or outcomes specific to the Republic of Ireland, which is a critical inclusion criterion for this review. Additionally, the study does not appear to include a comparison group of the general housed population, which is another requirement for inclusion. Therefore, it does not meet the population and comparison criteria for this systematic review.</t>
  </si>
  <si>
    <t>This study explores Gypsy/Traveller and homeless service users' perceptions of the impact of an anticipatory care health intervention ('Keep Well'); Gypsy/Traveller (n = 375) and homeless (n = 102) service users who accessed the service between 1 January 2010 and 20 June 2011 were compared using descriptive statistics of demographical and clinical data.</t>
  </si>
  <si>
    <t>This study explores Gypsy/Traveller and homeless service users' perceptions of the impact of an anticipatory care health intervention ('Keep Well'); Methods Gypsy/Traveller (n = 375) and homeless (n = 102) service users who accessed the service between 1 January 2010 and 20 June 2011 were compared using descriptive statistics of demographical and clinical data.</t>
  </si>
  <si>
    <t>Day-to-day impact of COVID-19 and other factors associated with risk of nonfatal overdose among peop...</t>
  </si>
  <si>
    <t>The study focuses on populations in Canada and the United States, specifically in urban centers such as Vancouver, Baltimore, Miami, Chicago, and Los ...</t>
  </si>
  <si>
    <t>Data were derived from nine cohorts of PWUD in urban centres in Canada (Vancouver, BC) and the US (Baltimore, MD; Miami, FL; Chicago, IL; Los Angeles,...</t>
  </si>
  <si>
    <t>The study focuses on populations in Canada and the United States, with no indication of data collection in the Republic of Ireland, which is a key inc...</t>
  </si>
  <si>
    <t>The study focuses on populations in Canada and the United States, specifically in urban centers such as Vancouver, Baltimore, Miami, Chicago, and Los Angeles. There is no mention of data collected in the Republic of Ireland, which is a strict requirement for inclusion. Additionally, the study does not include a comparison group of the general housed population, which is necessary for the comparison criteria. The focus is on nonfatal overdose among people who use unregulated drugs, which does not align with the specified health-related topics for the homeless population in the Republic of Ireland.</t>
  </si>
  <si>
    <t>The study focuses on populations in Canada and the United States, with no indication of data collection in the Republic of Ireland, which is a key inclusion criterion for the review. Additionally, the study does not include a comparison group of the general housed population, which is necessary for inclusion. The focus is on nonfatal overdose among people who use unregulated drugs, not directly on the health status or healthcare access/utilization/quality of homeless individuals in Ireland.</t>
  </si>
  <si>
    <t>Data were derived from nine cohorts of PWUD in urban centres in Canada (Vancouver, BC) and the US (Baltimore, MD; Miami, FL; Chicago, IL; Los Angeles, CA)</t>
  </si>
  <si>
    <t>The study focuses on gambling severity groups and their associated social and behavioral problems, using data from the National Epidemiologic Survey o...</t>
  </si>
  <si>
    <t>Participants were 42,038 individuals who took part in the National Epidemiologic Survey on Alcohol and Related Conditions (NESARC); examined various c...</t>
  </si>
  <si>
    <t>The study focuses on gambling severity and associated social and behavioral problems, using a nationally representative dataset from the National Epid...</t>
  </si>
  <si>
    <t>The study focuses on gambling severity groups and their associated social and behavioral problems, using data from the National Epidemiologic Survey on Alcohol and Related Conditions (NESARC). There is no mention of homelessness or data specific to the Republic of Ireland, which are essential criteria for inclusion. Additionally, the study does not address health status, healthcare access/utilization/quality, or social determinants of health for individuals experiencing homelessness, nor does it include a comparison with the general housed population. Therefore, it does not meet the population or intervention criteria for this review.</t>
  </si>
  <si>
    <t>The study focuses on gambling severity and associated social and behavioral problems, using a nationally representative dataset from the National Epidemiologic Survey on Alcohol and Related Conditions (NESARC). There is no mention of homelessness or data specific to the Republic of Ireland, which are critical inclusion criteria for the review. Additionally, the study does not address health status, healthcare access/utilization/quality, or social determinants of health for individuals experiencing homelessness, nor does it include a comparison with the general housed population. Therefore, it does not meet the population or intervention criteria for inclusion.</t>
  </si>
  <si>
    <t>Participants were 42,038 individuals who took part in the National Epidemiologic Survey on Alcohol and Related Conditions (NESARC); examined various characteristics of behavioral problems and ASPD among five gambling severity groups</t>
  </si>
  <si>
    <t>Marijuana use and achievement of abstinence from alcohol and other drugs among people with substance...</t>
  </si>
  <si>
    <t>The study focuses on individuals with substance dependence and examines the impact of marijuana use on achieving abstinence from other substances. The...</t>
  </si>
  <si>
    <t>We examined the association between marijuana use and abstinence from other substances among individuals with substance dependence.; Recruitment occur...</t>
  </si>
  <si>
    <t>The study focuses on individuals with substance dependence and examines the impact of marijuana use on achieving abstinence from other substances. It ...</t>
  </si>
  <si>
    <t>The study focuses on individuals with substance dependence and examines the impact of marijuana use on achieving abstinence from other substances. There is no mention of homelessness or data collection in the Republic of Ireland, which are critical inclusion criteria for this review. Additionally, the study does not address health status, healthcare access/utilization/quality, or social determinants of health for individuals experiencing homelessness, nor does it include a comparison with the general housed population. Therefore, it does not meet the population or intervention criteria specified in the review protocol.</t>
  </si>
  <si>
    <t>The study focuses on individuals with substance dependence and examines the impact of marijuana use on achieving abstinence from other substances. It does not specifically address the health status, healthcare access/utilization/quality, or social determinants of health for individuals experiencing homelessness in the Republic of Ireland. Additionally, there is no mention of data being collected in the Republic of Ireland or a comparison with the general housed population, which are key inclusion criteria for this review.</t>
  </si>
  <si>
    <t>We examined the association between marijuana use and abstinence from other substances among individuals with substance dependence.; Recruitment occurred largely at an inpatient detoxification unit, and all participants were referred to primary medical care.</t>
  </si>
  <si>
    <t>Possible Interplay Between Hospital and Community Transmission of a Novel Clostridium Difficile Sequ...</t>
  </si>
  <si>
    <t>The study focuses on the use of next-generation sequencing to identify and resolve a Clostridium difficile outbreak, with a specific interest in the t...</t>
  </si>
  <si>
    <t>An outbreak of a novel C. difficile sequence type (ST)-295 was identified in a hospital and a community hostel for homeless adults.; NGS analysis enha...</t>
  </si>
  <si>
    <t>The study focuses on the use of next-generation sequencing to identify and resolve a Clostridium difficile outbreak, with a specific focus on epidemio...</t>
  </si>
  <si>
    <t>The study focuses on the use of next-generation sequencing to identify and resolve a Clostridium difficile outbreak, with a specific interest in the transmission dynamics between a hospital and a community hostel for homeless adults. However, the primary aim is not to assess the health status, healthcare access, utilization, or quality for individuals experiencing homelessness in the Republic of Ireland. The study does not provide empirical data on health conditions, health behaviors, or social determinants of health for the homeless population, nor does it include a comparison with the general housed population. Additionally, the study is set in a university hospital and a community hostel, but there is no indication that the data is specific to the Republic of Ireland, which is a requirement for inclusion.</t>
  </si>
  <si>
    <t>The study focuses on the use of next-generation sequencing to identify and resolve a Clostridium difficile outbreak, with a specific focus on epidemiological analysis and transmission dynamics. While it mentions a community hostel for homeless adults, the primary aim is not to assess the health status, healthcare access, or social determinants of health for individuals experiencing homelessness in the Republic of Ireland. Additionally, the study does not provide a comparison with the general housed population, which is a key component of the inclusion criteria. The study is more aligned with epidemiological surveillance and outbreak investigation rather than the health outcomes or access issues of the homeless population.</t>
  </si>
  <si>
    <t>An outbreak of a novel C. difficile sequence type (ST)-295 was identified in a hospital and a community hostel for homeless adults.; NGS analysis enhanced epidemiological information and helped identify and resolve an outbreak beyond the capacity of standard PCR ribotyping.</t>
  </si>
  <si>
    <t>Prevalence, correlates, and the mitigation of ICD-11 CPTSD among homeless adults: The role of self-c...</t>
  </si>
  <si>
    <t>The abstract provides information on a study conducted among homeless adults in Ireland, which aligns with the population criterion. It examines the p...</t>
  </si>
  <si>
    <t>The study focuses on a sample of homeless adults in Ireland, which aligns with the population inclusion criteria of individuals experiencing homelessn...</t>
  </si>
  <si>
    <t>Within a sample of homeless adults in Ireland, the (1) prevalence of ICD-11 disorders specifically associated with stress; Post Traumatic Stress Disor...</t>
  </si>
  <si>
    <t>The study meets the primary inclusion criteria. It focuses on homeless adults in the Republic of Ireland (Population) and provides empirical data on t...</t>
  </si>
  <si>
    <t>The abstract provides information on a study conducted among homeless adults in Ireland, which aligns with the population criterion. It examines the prevalence and correlates of CPTSD, which could be considered a specific health condition of interest. However, the abstract does not explicitly mention a comparison with the general housed population, which is a key component of the inclusion criteria. Additionally, while the study seems to generate empirical data, it is unclear if it includes empirical indicators of health status or healthcare access/utilization/quality as required by the outcome criteria. The abstract lacks explicit details on these aspects, leading to uncertainty about its full alignment with the review's criteria.</t>
  </si>
  <si>
    <t>The study focuses on a sample of homeless adults in Ireland, which aligns with the population inclusion criteria of individuals experiencing homelessness in the Republic of Ireland. It generates empirical data on the prevalence and correlates of CPTSD, a specific health condition, among this population. The study also examines socio-demographics and trauma-history, which relate to social determinants of health. Although the abstract does not explicitly mention a comparison with the general housed population, the primary focus on the health status of homeless individuals in Ireland justifies inclusion based on the primary research question and inclusion criteria.</t>
  </si>
  <si>
    <t>The study meets the primary inclusion criteria. It focuses on homeless adults in the Republic of Ireland (Population) and provides empirical data on the prevalence of CPTSD, which is a specific health condition and an empirical indicator of health status (Intervention/Outcome). The study also touches upon social determinants of health (trauma history, socio-demographics). While the conservative reviewer correctly noted the absence of an explicit comparison with the general housed population, the systematic review protocol's research question states that comparison should be included 'where data allows,' and the inclusion criterion for comparison notes such studies are 'of interest,' suggesting it is not a mandatory requirement for initial inclusion if the study otherwise provides valuable data on the health of the target population. The exclusion criterion related to the lack of comparison data is specified as a 'Full-Text Screening Specific Exclusion' when a comparison is attempted. This study focuses on describing the homeless population's health. Therefore, based on the information available in the abstract, the study warrants inclusion for a more detailed review.</t>
  </si>
  <si>
    <t>Within a sample of homeless adults in Ireland, the (1) prevalence of ICD-11 disorders specifically associated with stress; Post Traumatic Stress Disorder (PTSD) and CPTSD; Adults using homeless services (NÂ =Â 56) completed self-report measures of socio-demographics, trauma-history, PSTD, CPTSD, and self-compassion.</t>
  </si>
  <si>
    <t>The study focuses on people who inject drugs (PWID) and their self-treatment of skin infections, which does not align with the population criteria of ...</t>
  </si>
  <si>
    <t>Persons who inject drugs (PWID) experience high rates of skin and soft tissue infections (SSTI); PWID (N = 252) were recruited from inpatient medical ...</t>
  </si>
  <si>
    <t>The study focuses on persons who inject drugs (PWID) and their self-treatment of skin infections, without any mention of homelessness or data specific...</t>
  </si>
  <si>
    <t>The study focuses on people who inject drugs (PWID) and their self-treatment of skin infections, which does not align with the population criteria of individuals experiencing homelessness in the Republic of Ireland. There is no mention of homelessness or data collection in Ireland, which are essential for inclusion. Additionally, the study does not provide a comparison with the general housed population, which is a requirement for inclusion. The focus on self-treatment methods and predictors among PWID does not match the intervention criteria related to health status, healthcare access, or social determinants of health for the homeless population.</t>
  </si>
  <si>
    <t>The study focuses on persons who inject drugs (PWID) and their self-treatment of skin infections, without any mention of homelessness or data specific to the Republic of Ireland. The population of interest for the review is individuals experiencing homelessness in Ireland, and the study does not provide any indication that it includes this population or setting. Additionally, there is no mention of a comparison group comprising the general housed population, which is a requirement for inclusion. Therefore, the study does not meet the population or comparison criteria for inclusion in the review.</t>
  </si>
  <si>
    <t>Persons who inject drugs (PWID) experience high rates of skin and soft tissue infections (SSTI); PWID (N = 252) were recruited from inpatient medical units at an urban safety-net hospital</t>
  </si>
  <si>
    <t>P-617 - Audit of GP involvement with patient care in a dublin city mental health service for homeles...</t>
  </si>
  <si>
    <t>The study focuses on an audit of GP involvement with patient care in a Dublin city mental health service for homeless people. While it involves a home...</t>
  </si>
  <si>
    <t>We aimed to look at General Practitioner (GP) involvement in the care of patients referred to a Dublin city mental health service for homeless people....</t>
  </si>
  <si>
    <t>The study focuses on an audit of GP involvement with patient care in a Dublin city mental health service for homeless people. While it involves a homeless population in Dublin, it does not generate empirical data on health status, healthcare access, utilization, or quality as required by the inclusion criteria. The study is an audit, which is not aligned with the empirical data generation requirement. Additionally, there is no mention of a comparison group comprising the general housed population, which is necessary for inclusion. The study also does not provide empirical indicators of health status or healthcare access/utilization/quality, focusing instead on the process of GP communication.</t>
  </si>
  <si>
    <t>The study focuses on an audit of GP involvement with patient care in a Dublin city mental health service for homeless people. While it involves a homeless population in Dublin, it does not generate empirical data on health status, healthcare access, utilization, or quality as required by the inclusion criteria. Instead, it audits the process of GP contact and communication, which does not align with the specified health-related topics. Additionally, the study does not include a comparison group of the general housed population, which is necessary for inclusion. Therefore, it does not meet the intervention or comparison criteria for the review.</t>
  </si>
  <si>
    <t>We aimed to look at General Practitioner (GP) involvement in the care of patients referred to a Dublin city mental health service for homeless people.; The contact our service made with GPs following the first cycle of this audit improved from 50% to 63%.</t>
  </si>
  <si>
    <t>Preference for drugs containing fentanyl from a cross-sectional survey of people who use illicit opi...</t>
  </si>
  <si>
    <t>The study focuses on individuals who use illicit opioids in three US cities, which does not align with the population criteria of individuals experien...</t>
  </si>
  <si>
    <t>Cross-sectional surveys were administered to PWUD (N = 308) who illicitly used heroin or prescription opioids in the prior six months. Recruitment occ...</t>
  </si>
  <si>
    <t>Recruitment occurred in 2017 in three US east coast cities with high overdose mortality: Baltimore, Boston, and Providence.; We sought to characterize...</t>
  </si>
  <si>
    <t>The study focuses on individuals who use illicit opioids in three US cities, which does not align with the population criteria of individuals experiencing homelessness in the Republic of Ireland. Additionally, the study does not provide data collected in the Republic of Ireland, nor does it include a comparison group of the general housed population. The focus is on drug preference rather than health status, healthcare access, or social determinants of health, which are the primary topics of interest for this review.</t>
  </si>
  <si>
    <t>The study focuses on individuals who use illicit opioids in three US cities, which does not align with the population criteria of individuals experiencing homelessness in the Republic of Ireland. Additionally, the study does not provide data collected in the Republic of Ireland, nor does it include a comparison group of the general housed population. The focus is on drug preference rather than health status, healthcare access, or social determinants of health relevant to the homeless population in Ireland.</t>
  </si>
  <si>
    <t>Cross-sectional surveys were administered to PWUD (N = 308) who illicitly used heroin or prescription opioids in the prior six months. Recruitment occurred in 2017 in three US east coast cities with high overdose mortality: Baltimore, Boston, and Providence.</t>
  </si>
  <si>
    <t>Recruitment occurred in 2017 in three US east coast cities with high overdose mortality: Baltimore, Boston, and Providence.; We sought to characterize fentanyl preference among street-based people who use drugs (PWUD).</t>
  </si>
  <si>
    <t>The study focuses on a cohort of people who inject drugs (PWID) in Melbourne, Australia, and not on individuals experiencing homelessness in the Repub...</t>
  </si>
  <si>
    <t>Unique identifiers from 678 PWID in the Melbourne Injecting Drug User Cohort Study (MIX) were deterministically linked to state-level routine ED data ...</t>
  </si>
  <si>
    <t>The study focuses on a cohort of people who inject drugs (PWID) in Melbourne, Australia, and examines their emergency department (ED) use. The populat...</t>
  </si>
  <si>
    <t>The study focuses on a cohort of people who inject drugs (PWID) in Melbourne, Australia, and not on individuals experiencing homelessness in the Republic of Ireland. The data is collected from the Melbourne Injecting Drug User Cohort Study, which does not meet the inclusion criteria of having data collected in the Republic of Ireland. Additionally, the study does not provide a comparison with the general housed population, which is a requirement for inclusion. Therefore, it does not meet the population or comparison criteria specified in the review protocol.</t>
  </si>
  <si>
    <t>The study focuses on a cohort of people who inject drugs (PWID) in Melbourne, Australia, and examines their emergency department (ED) use. The population of interest for the systematic review is individuals experiencing homelessness in the Republic of Ireland. This study does not meet the population criteria as it is based in Australia and does not specifically address the homeless population in Ireland. Additionally, there is no indication of a comparison with the general housed population, which is a requirement for inclusion. Therefore, the study is excluded based on population and comparison criteria.</t>
  </si>
  <si>
    <t>Unique identifiers from 678 PWID in the Melbourne Injecting Drug User Cohort Study (MIX) were deterministically linked to state-level routine ED data collection records.; Frequent presentation was correlated with self-referral to ED (adjusted odds ratio (AOR) = 2.4, 95% (CI) = 1.4-4.0), non-injury related presentations (AOR = 2.0, 95% CI = 1.1-3.8), homelessness (AOR = 1.9, 95% CI = 1.3-2.8).</t>
  </si>
  <si>
    <t>Unique identifiers from 678 PWID in the Melbourne Injecting Drug User Cohort Study (MIX) were deterministically linked to state-level routine ED data collection records.; Frequent presentation was correlated with self-referral to ED (adjusted odds ratio (AOR) = 2.4, 95% (CI) = 1.4-4.0), non-injury related presentations (AOR = 2.0, 95% CI = 1.1-3.8), homelessness (AOR = 1.9, 95% CI = 1.3-2.8)</t>
  </si>
  <si>
    <t>The study focuses on predicting aggressive events in a psychiatric hospital using data science methods, with homelessness as one of the predictors. Ho...</t>
  </si>
  <si>
    <t>This retrospective study utilized electronic health records (N = 29,841) collected between January 2010 and December 2015 at Harris County Psychiatric...</t>
  </si>
  <si>
    <t>The study focuses on predicting patient aggressive events in a psychiatric hospital using data science techniques. It does not align with the inclusio...</t>
  </si>
  <si>
    <t>The study focuses on predicting aggressive events in a psychiatric hospital using data science methods, with homelessness as one of the predictors. However, it does not meet the inclusion criteria for several reasons: 1) The study population is not specific to individuals experiencing homelessness in the Republic of Ireland, as required by the protocol. The data was collected in Harris County Psychiatric Center, which is not located in Ireland. 2) The study does not focus on health status, healthcare access/utilization/quality, or social determinants of health for the homeless population, but rather on predicting aggressive events in a psychiatric setting. 3) There is no comparison group comprising the general housed population, which is necessary for inclusion. Therefore, the study does not align with the research question or the specified inclusion criteria.</t>
  </si>
  <si>
    <t>The study focuses on predicting patient aggressive events in a psychiatric hospital using data science techniques. It does not align with the inclusion criteria as it does not focus on the health status, healthcare access/utilization/quality, or health conditions of individuals experiencing homelessness in the Republic of Ireland. The study is set in a psychiatric facility in Harris County, which is not in Ireland, and does not provide data specific to the Republic of Ireland. Additionally, it does not include a comparison group of the general housed population, which is a requirement for inclusion. The study design is also not aligned with the empirical data generation on health-related topics for the homeless population as specified in the protocol.</t>
  </si>
  <si>
    <t>This retrospective study utilized electronic health records (N = 29,841) collected between January 2010 and December 2015 at Harris County Psychiatric Center, a 274-bed safety net community psychiatric facility.; The strongest predictors of patient aggressive events included homelessness (b = 0.52).</t>
  </si>
  <si>
    <t>This retrospective study utilized electronic health records (N = 29,841) collected between January 2010 and December 2015 at Harris County Psychiatric Center, a 274-bed safety net community psychiatric facility.; The strongest predictors of patient aggressive events included homelessness (b = 0.52), having been convicted of assault (b = 0.31), and having witnessed abuse (b = âˆ’0.28).</t>
  </si>
  <si>
    <t>The abstract primarily discusses research related to people with dementia and their engagement in creative activities, which does not align with the p...</t>
  </si>
  <si>
    <t>The chapter also discusses the challenges of living as a homeless person, and takes a look at the appropriation of technologies that this population u...</t>
  </si>
  <si>
    <t>The abstract primarily discusses design research with people living in challenging circumstances, including dementia and homelessness, focusing on the...</t>
  </si>
  <si>
    <t>The abstract primarily discusses research related to people with dementia and their engagement in creative activities, which does not align with the population of interest, namely individuals experiencing homelessness in the Republic of Ireland. Although there is a mention of challenges faced by homeless individuals and their use of technology, the abstract lacks specific empirical data on health status, healthcare access, or social determinants of health for the homeless population in Ireland. Furthermore, the study appears to be a chapter in a handbook, which may not generate empirical primary or secondary data as required by the inclusion criteria. Therefore, it does not meet the population and study design criteria for inclusion.</t>
  </si>
  <si>
    <t>The abstract primarily discusses design research with people living in challenging circumstances, including dementia and homelessness, focusing on the use of technology for resilience. However, it does not provide empirical data on health status, healthcare access, or specific health conditions of the homeless population in the Republic of Ireland. The focus is on design and technology use rather than health outcomes, which does not align with the review's inclusion criteria focused on empirical health data. Additionally, there is no indication of a comparison with the general housed population, which is a key component of the inclusion criteria.</t>
  </si>
  <si>
    <t>The chapter also discusses the challenges of living as a homeless person, and takes a look at the appropriation of technologies that this population uses to maintain its own wellbeing.</t>
  </si>
  <si>
    <t>Implementing a Harm Reduction Approach to Substance Use in an Intimate Partner Violence Agency: Prac...</t>
  </si>
  <si>
    <t>The abstract focuses on the implementation of a harm reduction approach to substance use within an intimate partner violence agency in Ireland. It doe...</t>
  </si>
  <si>
    <t>The article reports on implementing a harm reduction approach to substance use in an Intimate partner violence (IPV) agency in Ireland.</t>
  </si>
  <si>
    <t>The study focuses on implementing a harm reduction approach to substance use within an Intimate Partner Violence (IPV) agency in Ireland. While it is ...</t>
  </si>
  <si>
    <t>The abstract focuses on the implementation of a harm reduction approach to substance use within an intimate partner violence agency in Ireland. It does not explicitly mention individuals experiencing homelessness, nor does it provide empirical data on health status, healthcare access, or social determinants of health for the homeless population. Additionally, there is no indication of a comparison group involving the general housed population. Therefore, it does not meet the population or intervention criteria for inclusion in the review.</t>
  </si>
  <si>
    <t>The study focuses on implementing a harm reduction approach to substance use within an Intimate Partner Violence (IPV) agency in Ireland. While it is set in Ireland, the abstract does not mention individuals experiencing homelessness, which is a key inclusion criterion for the population. Additionally, the study appears to focus on practice issues related to substance use and IPV, rather than generating empirical data on health status, healthcare access, or social determinants of health for the homeless population. Therefore, it does not meet the population or intervention criteria for inclusion.</t>
  </si>
  <si>
    <t>â€˜We Shouldn't but We Do â€¦â€™: Framing the Strategies for Helping Homeless EU migrants in Copenha...</t>
  </si>
  <si>
    <t>The study focuses on the strategies and practices of organizations supporting homeless EU migrants in Copenhagen and Dublin, based on interviews with ...</t>
  </si>
  <si>
    <t>sixteen interviews have been conducted in Copenhagen and Dublin with various representatives of organisations that support homeless EU migrants.; A ty...</t>
  </si>
  <si>
    <t>The study focuses on the strategies and practices of organizations and social workers in dealing with homeless EU migrants in Dublin and Copenhagen. I...</t>
  </si>
  <si>
    <t>sixteen interviews have been conducted in Copenhagen and Dublin with various representatives of organisations that support homeless EU migrants; A typ...</t>
  </si>
  <si>
    <t>The study focuses on the strategies and practices of organizations supporting homeless EU migrants in Copenhagen and Dublin, based on interviews with representatives of these organizations. It does not generate empirical data on the health status, healthcare access, utilization, or quality for the homeless population in the Republic of Ireland. Instead, it examines the interpretive frames and strategies used by social workers, which does not align with the review's focus on empirical health-related outcomes for homeless individuals. Additionally, the study includes data from Copenhagen, which is outside the geographic scope of the review.</t>
  </si>
  <si>
    <t>The study focuses on the strategies and practices of organizations and social workers in dealing with homeless EU migrants in Dublin and Copenhagen. It does not provide empirical data on the health status, healthcare access, utilization, or quality for the homeless population itself, nor does it include a comparison with the general housed population. The study is based on interviews with representatives of organizations, which aligns with the exclusion criterion of focusing on key informants rather than the homeless population directly. Additionally, the study does not generate empirical primary or secondary data on a health topic, which is required for inclusion.</t>
  </si>
  <si>
    <t>sixteen interviews have been conducted in Copenhagen and Dublin with various representatives of organisations that support homeless EU migrants.; A typology of strategies and practices used by the staff for dealing with those situations emerged from the interviews.</t>
  </si>
  <si>
    <t>sixteen interviews have been conducted in Copenhagen and Dublin with various representatives of organisations that support homeless EU migrants; A typology of strategies and practices used by the staff for dealing with those situations emerged from the interviews</t>
  </si>
  <si>
    <t>The study focuses on the hybridisation of third-sector housing organisations in Northern Ireland, which does not align with the population criteria of...</t>
  </si>
  <si>
    <t>This paper explores the complex process of hybridisation of third-sector housing and support organisations (TSOs) in Northern Ireland.</t>
  </si>
  <si>
    <t>The study focuses on the hybridisation of third-sector housing organisations in Northern Ireland, which does not align with the inclusion criteria foc...</t>
  </si>
  <si>
    <t>This paper explores the complex process of hybridisation of third-sector housing and support organisations (TSOs) in Northern Ireland.; The focus of t...</t>
  </si>
  <si>
    <t>The study focuses on the hybridisation of third-sector housing organisations in Northern Ireland, which does not align with the population criteria of individuals experiencing homelessness in the Republic of Ireland. Additionally, the study does not generate empirical data on health-related topics for the homeless population, nor does it include a comparison with the general housed population. The abstract also lacks any mention of empirical health indicators, healthcare access, or social determinants of health, which are required outcomes for inclusion. Furthermore, the study is set in Northern Ireland, not the Republic of Ireland, which is outside the geographical scope of the review.</t>
  </si>
  <si>
    <t>The study focuses on the hybridisation of third-sector housing organisations in Northern Ireland, which does not align with the inclusion criteria focused on the health status, healthcare access/utilization/quality, and health conditions of individuals experiencing homelessness in the Republic of Ireland. The abstract does not mention any empirical data collection on health-related topics for the homeless population, nor does it include a comparison with the general housed population. Additionally, the study is set in Northern Ireland, not the Republic of Ireland, which is a key geographical exclusion criterion.</t>
  </si>
  <si>
    <t>This paper explores the complex process of hybridisation of third-sector housing and support organisations (TSOs) in Northern Ireland.; The focus of the study is the policy field of housing-related support services, known in the UK as 'Supporting People'.; The exercise of organisational agency to adapt to competing drivers is illuminated through mental health and homelessness case studies.</t>
  </si>
  <si>
    <t>Relations between mental health diagnoses, mental health treatment, and substance use in homeless yo...</t>
  </si>
  <si>
    <t>The study focuses on homeless youth in Houston, Texas, which does not meet the inclusion criteria requiring data collection in the Republic of Ireland...</t>
  </si>
  <si>
    <t>Youth ages 13â€“24 (NÂ =Â 416) were interviewed as part of a community count and survey of homeless youth in Houston, Texas.</t>
  </si>
  <si>
    <t>Youth experiencing homelessness have elevated rates of mental illness and substance use compared to the general population.; Youth ages 13â€“24 (NÂ =Â...</t>
  </si>
  <si>
    <t>The study focuses on homeless youth in Houston, Texas, which does not meet the inclusion criteria requiring data collection in the Republic of Ireland. Additionally, the study does not include a comparison group of the general housed population, which is necessary for inclusion. The abstract does not mention any empirical indicators of health care access, quality, or utilisation, which are required outcomes for the review.</t>
  </si>
  <si>
    <t>The study focuses on homeless youth in Houston, Texas, which does not meet the inclusion criteria requiring data collection in the Republic of Ireland. Additionally, the study does not include a comparison group of the general housed population, which is necessary for inclusion. The focus is on mental health diagnoses and substance use, which are relevant topics, but the geographical and comparison criteria are not met.</t>
  </si>
  <si>
    <t>Youth experiencing homelessness have elevated rates of mental illness and substance use compared to the general population.; Youth ages 13â€“24 (NÂ =Â 416) were interviewed as part of a community count and survey of homeless youth in Houston, Texas.</t>
  </si>
  <si>
    <t>Access experiences and attitudes toward abortion among youth experiencing homelessness in the United...</t>
  </si>
  <si>
    <t>The study focuses on youth experiencing homelessness in the United States, which does not meet the inclusion criteria requiring data collection in the...</t>
  </si>
  <si>
    <t>We sought to review the literature on the access experiences and attitudes toward abortion among youth experiencing homelessness in the United States....</t>
  </si>
  <si>
    <t>The study focuses on youth experiencing homelessness in the United States, which does not meet the inclusion criteria requiring data collection in the Republic of Ireland. Additionally, the study does not address the specified health-related topics such as overall health status, healthcare access/utilization/quality, specific health conditions, health behaviors, or social determinants of health as outlined in the protocol. Instead, it focuses on access experiences and attitudes toward abortion, which is not within the scope of the review. Furthermore, there is no mention of a comparison group comprising the general housed population, which is necessary for inclusion.</t>
  </si>
  <si>
    <t>The study focuses on youth experiencing homelessness in the United States, which does not meet the inclusion criteria requiring data collection in the Republic of Ireland. Additionally, the study does not include a comparison group of the general housed population, which is necessary for inclusion. The topic of abortion access and attitudes, while related to health care access, is not directly aligned with the specified health-related topics such as overall health status, specific health conditions, or social determinants of health as outlined in the intervention criteria.</t>
  </si>
  <si>
    <t>We sought to review the literature on the access experiences and attitudes toward abortion among youth experiencing homelessness in the United States.; We included qualitative studies involving US participants that focused on access experiences, views, or accounts of unintended pregnancy and/or abortion among youth experiencing homelessness.</t>
  </si>
  <si>
    <t>The abstract is missing, which makes it impossible to assess the study against the inclusion criteria. However, based on the title and the context pro...</t>
  </si>
  <si>
    <t>The abstract is missing, but the title 'Rediscovering lost values: Professor Aidan Halligan: Doolin Lecture 2014' suggests that this is likely a lectu...</t>
  </si>
  <si>
    <t>The abstract is missing, which makes it impossible to assess the study against the inclusion criteria. However, based on the title and the context provided, it appears to be a lecture or commentary rather than an empirical study. This aligns with the exclusion criteria for study design and publication type, which excludes commentaries and lectures. Additionally, without an abstract, there is no evidence that the study includes data specific to the Republic of Ireland or focuses on the health of the homeless population, as required by the inclusion criteria.</t>
  </si>
  <si>
    <t>The abstract is missing, but the title 'Rediscovering lost values: Professor Aidan Halligan: Doolin Lecture 2014' suggests that this is likely a lecture or commentary rather than an empirical study. The inclusion criteria require studies to generate empirical data on health-related topics for the homeless population in Ireland. Additionally, the exclusion criteria specify that commentaries and lectures are not included. Without an abstract, there is no indication that this study meets the empirical data requirement or focuses on the homeless population in Ireland.</t>
  </si>
  <si>
    <t>Doolin lecture 2018: Dr. Austin Oâ€™Carroll: â€˜Eradicating stigma as a barrier to accessâ€™ saturda...</t>
  </si>
  <si>
    <t>The abstract is missing, which makes it impossible to assess the study against the inclusion criteria. Without an abstract, we cannot determine if the...</t>
  </si>
  <si>
    <t>The abstract is missing, but the title suggests that this is a lecture or commentary rather than an empirical study. The title 'Doolin lecture 2018: D...</t>
  </si>
  <si>
    <t>Doolin lecture 2018: Dr. Austin Oâ€™Carroll: â€˜Eradicating stigma as a barrier to accessâ€™</t>
  </si>
  <si>
    <t>The abstract is missing, which makes it impossible to assess the study against the inclusion criteria. Without an abstract, we cannot determine if the study focuses on individuals experiencing homelessness in the Republic of Ireland, or if it generates empirical data on health-related topics. Additionally, the title suggests that the study might be a lecture or commentary, which is excluded based on the study design criteria. Therefore, the study is excluded due to insufficient information and potential mismatch with the required study design.</t>
  </si>
  <si>
    <t>The abstract is missing, but the title suggests that this is a lecture or commentary rather than an empirical study. The title 'Doolin lecture 2018: Dr. Austin Oâ€™Carroll: â€˜Eradicating stigma as a barrier to accessâ€™' implies a focus on stigma as a barrier to healthcare access, which may not directly provide empirical data on health status, healthcare access/utilization/quality, or health conditions of the homeless population in Ireland. Additionally, lectures are typically not empirical studies, which is a requirement for inclusion according to the study design criteria.</t>
  </si>
  <si>
    <t>The study focuses on the experiences of lone parents in Ireland with respect to welfare and housing conditionalities, rather than directly addressing ...</t>
  </si>
  <si>
    <t>This article focuses on multiple conditionalities in benefits and housing from the perspective of lone parents in Ireland.; The Irish case echoes hist...</t>
  </si>
  <si>
    <t>The study focuses on the experiences of lone parents in Ireland with respect to welfare and housing conditionalities, rather than on the health status...</t>
  </si>
  <si>
    <t>The study focuses on the experiences of lone parents in Ireland with respect to welfare and housing conditionalities, rather than directly addressing the health status, healthcare access, or health conditions of individuals experiencing homelessness. The abstract does not mention any empirical data on health-related topics for the homeless population, nor does it include a comparison with the general housed population. Additionally, the study appears to be a single case study focusing on policy and social perceptions rather than empirical health outcomes, which does not align with the inclusion criteria for generating empirical data on health topics.</t>
  </si>
  <si>
    <t>The study focuses on the experiences of lone parents in Ireland with respect to welfare and housing conditionalities, rather than on the health status, healthcare access, or health conditions of individuals experiencing homelessness. The abstract does not mention any empirical data on health-related topics for the homeless population, nor does it include a comparison with the general housed population. Additionally, the study appears to be a single case study focusing on social policy rather than empirical health outcomes, which does not align with the inclusion criteria for generating empirical data on health topics.</t>
  </si>
  <si>
    <t>This article focuses on multiple conditionalities in benefits and housing from the perspective of lone parents in Ireland.; The Irish case echoes historical experiences elsewhere and is offered not as an exceptional or extreme case but as an in-depth single case study and a lens for comparison.</t>
  </si>
  <si>
    <t>The abstract focuses on a review of existing literature regarding the impact of family homelessness on children's development, rather than generating ...</t>
  </si>
  <si>
    <t>the authors review existing literature regarding the impact of family homelessness on children's development; Findings reveal that family homelessness...</t>
  </si>
  <si>
    <t>The abstract indicates that the study is a critical review of existing literature on the impact of family homelessness on children's development. This...</t>
  </si>
  <si>
    <t>The abstract focuses on a review of existing literature regarding the impact of family homelessness on children's development, rather than generating empirical data on health-related topics for the homeless population in the Republic of Ireland. The study does not appear to include empirical primary or secondary data, which is a requirement for inclusion. Additionally, the abstract does not specify that the data is collected in the Republic of Ireland, nor does it mention a comparison with the general housed population, which are both critical inclusion criteria. The focus on social work practice and implications for future research further suggests a non-empirical, review-based approach.</t>
  </si>
  <si>
    <t>The abstract indicates that the study is a critical review of existing literature on the impact of family homelessness on children's development. This does not align with the inclusion criteria, which require studies to generate empirical data on health-related topics for the homeless population in the Republic of Ireland. The study appears to be a review rather than an empirical study, and there is no indication that it includes data specific to the Republic of Ireland. Additionally, the focus is on children's development rather than direct health outcomes or healthcare access/utilization/quality, which are the primary interests of the review.</t>
  </si>
  <si>
    <t>the authors review existing literature regarding the impact of family homelessness on children's development; Findings reveal that family homelessness impacts on various aspects of a child's world and ultimately on their development</t>
  </si>
  <si>
    <t>A scoping review guided by Arksey and O'Malley's five-stage framework was conducted; Three studies are included in this review; A stark gap in the evi...</t>
  </si>
  <si>
    <t>A scoping review guided by Arksey and O'Malley's five-stage framework was conducted; This research aimed to characterise the current evidence base in ...</t>
  </si>
  <si>
    <t>The study is a scoping review, which does not generate empirical primary or secondary data on a health topic, thus failing to meet the inclusion criteria for study design. Additionally, the abstract does not specify that the data is collected in the Republic of Ireland, nor does it mention a comparison with the general housed population, which are both essential criteria for inclusion. The focus on suicide interventions, while relevant to health conditions, is not presented in a way that aligns with the empirical data requirements of the review.</t>
  </si>
  <si>
    <t>The study is a scoping review, which does not generate empirical primary or secondary data on a health topic, thus failing to meet the inclusion criteria for study design. The abstract indicates that the study characterizes existing evidence on suicide prevention interventions for homeless individuals, rather than providing new empirical data. Additionally, there is no indication that the study includes data specific to the Republic of Ireland, which is a requirement for inclusion. The focus on suicide interventions also suggests a topic-related exclusion, as the review is interested in empirical data on health status, healthcare access/utilization/quality, and social determinants of health, rather than intervention program reviews.</t>
  </si>
  <si>
    <t>A scoping review guided by Arksey and O'Malley's five-stage framework was conducted; Three studies are included in this review; A stark gap in the evidence of suicide specific prevention interventions targeted at homeless populations</t>
  </si>
  <si>
    <t>A scoping review guided by Arksey and O'Malley's five-stage framework was conducted; This research aimed to characterise the current evidence base in the area of suicide prevention for homeless individuals.</t>
  </si>
  <si>
    <t>Self and rules in a sample of adults experiencing homelessness: Relationships to shame, well-being, ...</t>
  </si>
  <si>
    <t>The study focuses on psychological constructs such as shame, well-being, and psychological inflexibility among adults experiencing homelessness, using...</t>
  </si>
  <si>
    <t>Using the FSDM with a sample of adults experiencing homelessness (n = 22), the present study examined the relationships between occurrences of self an...</t>
  </si>
  <si>
    <t>The study focuses on psychological constructs such as shame, well-being, and psychological inflexibility among adults experiencing homelessness, using the Functional Self-Discrimination Measure (FSDM). However, it does not address any of the specified health-related topics such as overall health status, healthcare access, utilization, quality, specific health conditions, health behaviors, or social determinants of health. Additionally, there is no mention of a comparison group comprising the general housed population, which is a requirement for inclusion. The study's focus on psychological measures rather than empirical health indicators further supports exclusion.</t>
  </si>
  <si>
    <t>The study focuses on psychological constructs such as shame, well-being, and psychological inflexibility among adults experiencing homelessness, using the Functional Self-Discrimination Measure (FSDM). However, it does not address empirical health indicators, healthcare access, utilization, or quality, nor does it compare these aspects with the general housed population. The study's focus on psychological measures and relational frame theory does not align with the review's criteria for empirical health data or social determinants of health as defined in the inclusion criteria.</t>
  </si>
  <si>
    <t>Using the FSDM with a sample of adults experiencing homelessness (n = 22), the present study examined the relationships between occurrences of self and other discriminations and shame, well-being, and psychological inflexibility.</t>
  </si>
  <si>
    <t>Correlates of injection drug use among individuals admitted to public and private drug treatment fac...</t>
  </si>
  <si>
    <t>The study focuses on individuals admitted to drug treatment facilities in Turkey, which does not meet the population criterion of individuals experien...</t>
  </si>
  <si>
    <t>We examined the socio-demographic characteristics, drug use behaviors, and treatment history of citizens admitted to inpatient substance use treatment...</t>
  </si>
  <si>
    <t>The study focuses on individuals admitted to drug treatment facilities in Turkey, not the Republic of Ireland, which does not meet the population incl...</t>
  </si>
  <si>
    <t>The study focuses on individuals admitted to drug treatment facilities in Turkey, which does not meet the population criterion of individuals experiencing homelessness in the Republic of Ireland. Additionally, the study does not provide data collected in the Republic of Ireland, nor does it include a comparison group of the general housed population. The focus is on drug use patterns and treatment in Turkey, which is outside the geographical scope of the review.</t>
  </si>
  <si>
    <t>The study focuses on individuals admitted to drug treatment facilities in Turkey, not the Republic of Ireland, which does not meet the population inclusion criteria. Additionally, the study does not provide data on the health status, healthcare access/utilization/quality, or social determinants of health for individuals experiencing homelessness in Ireland. The study also lacks a comparison group of the general housed population, which is necessary for inclusion. Therefore, it does not align with the specified PICO criteria for this systematic review.</t>
  </si>
  <si>
    <t>We examined the socio-demographic characteristics, drug use behaviors, and treatment history of citizens admitted to inpatient substance use treatment at public and private facilities in Turkey during 2012 and 2013.</t>
  </si>
  <si>
    <t>We examined the socio-demographic characteristics, drug use behaviors, and treatment history of citizens admitted to inpatient substance use treatment at public and private facilities in Turkey during 2012 and 2013.; Significant predictors of injection drug use included being homeless, being a temporal employee or unemployed, having higher education, heroin as a preferred drug, having a longer duration of drug use, and prior drug treatment.</t>
  </si>
  <si>
    <t>The study focuses on factors associated with substance use treatment completion in residential facilities, using data from the 2010 Treatment Episode ...</t>
  </si>
  <si>
    <t>We used the 2010 Treatment Episode Data Set Discharges (TEDS-D), which is made available by the Substance Abuse and Mental Health Services Administrat...</t>
  </si>
  <si>
    <t>The study focuses on factors associated with substance use treatment completion in residential facilities, with a specific emphasis on the impact of t...</t>
  </si>
  <si>
    <t>The study focuses on factors associated with substance use treatment completion in residential facilities, using data from the 2010 Treatment Episode Data Set Discharges (TEDS-D). The abstract does not specify that the data was collected in the Republic of Ireland, which is a critical inclusion criterion for this review. Additionally, the study does not appear to focus on the health status, healthcare access/utilization/quality, or health conditions of individuals experiencing homelessness in Ireland. Instead, it examines factors related to treatment completion, which is not aligned with the specified intervention criteria. Furthermore, the study does not mention a comparison with the general housed population, which is necessary for inclusion. Therefore, it does not meet the population, intervention, or comparison criteria for this review.</t>
  </si>
  <si>
    <t>The study focuses on factors associated with substance use treatment completion in residential facilities, with a specific emphasis on the impact of the Affordable Care Act (ACA) in the United States. The data used is from the 2010 Treatment Episode Data Set Discharges (TEDS-D) provided by SAMHSA, which is a U.S.-based dataset. There is no indication that the study includes data collected in the Republic of Ireland or focuses on the health of individuals experiencing homelessness in Ireland. Additionally, the study does not appear to include a comparison group of the general housed population, which is a requirement for inclusion. Therefore, it does not meet the population or comparison criteria for inclusion in the review.</t>
  </si>
  <si>
    <t>We used the 2010 Treatment Episode Data Set Discharges (TEDS-D), which is made available by the Substance Abuse and Mental Health Services Administration (SAMHSA).; Factors associated with treatment completion included older age, greater education, employment, criminal justice referral, not being homeless, and private insurance.</t>
  </si>
  <si>
    <t>The abstract provides some relevant information but lacks explicit details required for a confident inclusion decision. The study is conducted in Irel...</t>
  </si>
  <si>
    <t>The study focuses on psychiatric inpatients in Ireland, some of whom have experienced homelessness. However, it does not specifically address the heal...</t>
  </si>
  <si>
    <t>The study employed a semi-structured interview format utilising a specifically designed questionnaire.; Fifteen were either currently homeless (n=8) o...</t>
  </si>
  <si>
    <t>The study is excluded because its primary focus is on the prevalence of homelessness among psychiatric inpatients and the relationship between psychia...</t>
  </si>
  <si>
    <t>The abstract provides some relevant information but lacks explicit details required for a confident inclusion decision. The study is conducted in Ireland, which matches the geographical criterion. However, it focuses on psychiatric inpatients, and it is unclear if the study specifically targets the homeless population or if it includes a broader psychiatric inpatient population with a subset experiencing homelessness. The abstract does not specify if empirical data on health status, healthcare access, or social determinants of health for the homeless population is generated, nor does it mention a comparison with the general housed population. Additionally, the study design is cross-sectional, which is acceptable, but the abstract does not clarify if it includes empirical indicators of health status or healthcare access/utilization. More information is needed on the specific outcomes measured and whether a comparison group is included.</t>
  </si>
  <si>
    <t>The study focuses on psychiatric inpatients in Ireland, some of whom have experienced homelessness. However, it does not specifically address the health status, healthcare access/utilization/quality, or social determinants of health for the homeless population in the Republic of Ireland as required by the inclusion criteria. The study primarily explores the relationship between psychiatric illness and homelessness, rather than providing empirical data on health-related topics for the homeless population. Additionally, there is no indication of a comparison group comprising the general housed population, which is necessary for inclusion.</t>
  </si>
  <si>
    <t>The study is excluded because its primary focus is on the prevalence of homelessness among psychiatric inpatients and the relationship between psychiatric illness and homelessness, rather than a comprehensive assessment of the broader health status, healthcare access/utilization/quality, health conditions, health behaviours, and social determinants of health for the general homeless population in Ireland, as required by the systematic review protocol. While the study is set in Ireland and includes homeless individuals, its scope is too narrow and specific to the context of psychiatric inpatients. Furthermore, the abstract does not mention a comparison group from the general housed population, which is a key aspect of the review's PICO criteria for comparison.</t>
  </si>
  <si>
    <t>The study employed a semi-structured interview format utilising a specifically designed questionnaire.; Fifteen were either currently homeless (n=8) or had experienced past homelessness (n=7).; A majority of those who had experienced homelessness believed that psychiatric illness contributed to their homelessness.</t>
  </si>
  <si>
    <t>The study explicitly meets the inclusion criteria by focusing on homeless children in Dublin, Ireland, thus providing data specific to the Republic of...</t>
  </si>
  <si>
    <t>A retrospective review was performed of homeless children attending a paediatric emergency department in Dublin, Ireland.; Comparison was made with a ...</t>
  </si>
  <si>
    <t>The study focuses on homeless children in Dublin, Ireland, which aligns with the population criteria of individuals experiencing homelessness in the R...</t>
  </si>
  <si>
    <t>The study explicitly meets the inclusion criteria by focusing on homeless children in Dublin, Ireland, thus providing data specific to the Republic of Ireland. It generates empirical data on healthcare utilisation and access, comparing homeless children to a control group of non-homeless children, which aligns with the review's focus on health care access, utilisation, and quality. The study design is a retrospective review, which is acceptable as it generates empirical data. The comparison between homeless and non-homeless children is clearly stated, fulfilling the requirement for a comparison group. The study is published in English and within the specified date range.</t>
  </si>
  <si>
    <t>The study focuses on homeless children in Dublin, Ireland, which aligns with the population criteria of individuals experiencing homelessness in the Republic of Ireland. It provides empirical data on healthcare utilisation, comparing homeless children with a control group of non-homeless children, which matches the intervention and comparison criteria. The outcomes include empirical indicators of healthcare access and utilisation, fulfilling the outcome criteria. The study is published in 2022, within the date range, and in English, meeting the language and date criteria.</t>
  </si>
  <si>
    <t>A retrospective review was performed of homeless children attending a paediatric emergency department in Dublin, Ireland.; Comparison was made with a random cohort of 1500 non-homeless paediatric attendances in 2019.; The objectives were to compare presentations between homeless and non-homeless children.</t>
  </si>
  <si>
    <t>Corrigendum to â€œThe moderating effect of perceived social support on the relation between heavines...</t>
  </si>
  <si>
    <t>The abstract provided is a corrigendum, which is a correction notice for a previously published article. It does not contain any empirical data or inf...</t>
  </si>
  <si>
    <t>It has come to the attention of the authors that a correction is needed in this paper with regard to the spelling of an author's name.</t>
  </si>
  <si>
    <t>The abstract provided is a corrigendum, which is a correction notice for a previously published article. It does not contain any empirical data or information relevant to the research question or inclusion criteria. Specifically, it does not provide any data on the health status, healthcare access/utilization/quality, or health conditions of individuals experiencing homelessness in the Republic of Ireland. Additionally, it does not mention any comparison with the general housed population. Therefore, it does not meet the criteria for inclusion in the systematic review.</t>
  </si>
  <si>
    <t>The abstract provided is a corrigendum, which is a correction notice for a previously published article. It does not contain any empirical data or information relevant to the research question or inclusion criteria. Specifically, it does not provide any data on the health status, healthcare access/utilization/quality, or health conditions of individuals experiencing homelessness in the Republic of Ireland. Additionally, it does not mention any comparison with the general housed population. Therefore, it does not meet the study design and publication type-related inclusion criteria, as it is not an empirical study but rather a correction notice.</t>
  </si>
  <si>
    <t>The moderating effect of perceived social support on the relation between heaviness of smoking and q...</t>
  </si>
  <si>
    <t>The study focuses on the relationship between smoking dependence and quit attempts among homeless smokers, with a specific emphasis on the moderating ...</t>
  </si>
  <si>
    <t>The association of the HSI and past-year SQAs, and the potential moderating role of social support, was examined among 445 homeless smokers.</t>
  </si>
  <si>
    <t>The study focuses on a specific health behavior (smoking cessation) among homeless individuals, which aligns with the intervention criteria of examini...</t>
  </si>
  <si>
    <t>The association of the HSI and past-year SQAs, and the potential moderating role of social support, was examined among 445 homeless smokers</t>
  </si>
  <si>
    <t>The primary reason for exclusion is the study's geographical setting. The systematic review protocol mandates that studies must include data collected...</t>
  </si>
  <si>
    <t>The study focuses on the relationship between smoking dependence and quit attempts among homeless smokers, with a specific emphasis on the moderating effect of social support. While it involves a homeless population in the Republic of Ireland, it does not address the broader health status, healthcare access/utilization/quality, or specific health conditions as required by the inclusion criteria. The study is narrowly focused on smoking behavior and social support, which does not align with the broader health-related topics specified in the intervention criteria. Additionally, there is no mention of a comparison group comprising the general housed population, which is a requirement for inclusion.</t>
  </si>
  <si>
    <t>The study focuses on a specific health behavior (smoking cessation) among homeless individuals, which aligns with the intervention criteria of examining health behaviors in the homeless population. The study is conducted among homeless adults, meeting the population criteria. Although the abstract does not explicitly mention data collection in the Republic of Ireland, the focus on homeless individuals and the empirical nature of the study suggest potential relevance. The study examines empirical indicators related to health behavior (quit attempts), which fits the outcome criteria. While a comparison with the general housed population is not explicitly mentioned, the study's focus on a specific health behavior among the homeless population justifies inclusion for its potential insights into health behaviors and social determinants of health.</t>
  </si>
  <si>
    <t>The primary reason for exclusion is the study's geographical setting. The systematic review protocol mandates that studies must include data collected in the Republic of Ireland. The provided abstract does not mention the Republic of Ireland, and critically, the associated keywords include 'Oklahoma,' strongly indicating the study was conducted in the USA. This directly violates a core population inclusion criterion ('Studies must include data collected in the Republic of Ireland') and aligns with a specific population-related exclusion criterion ('Studies with no data from the Republic of Ireland'). While the study's focus on smoking behavior in a homeless population aligns with the intervention criteria, and the lack of a general population comparison group is a valid concern as noted by the conservative reviewer, these points are secondary to the fundamental issue of the study's geographical location not meeting the protocol's requirements.</t>
  </si>
  <si>
    <t>Concurrent nicotine and tobacco product use among homeless smokers and associations with cigarette d...</t>
  </si>
  <si>
    <t>The study focuses on homeless smokers in Oklahoma City, which does not meet the inclusion criterion of data collection in the Republic of Ireland. Add...</t>
  </si>
  <si>
    <t>Participants (N = 396) were recruited from six homeless-serving agencies and/or shelters in Oklahoma City.</t>
  </si>
  <si>
    <t>The study focuses on homeless smokers in Oklahoma City, which does not meet the inclusion criteria requiring data collection in the Republic of Irelan...</t>
  </si>
  <si>
    <t>The study focuses on homeless smokers in Oklahoma City, which does not meet the inclusion criterion of data collection in the Republic of Ireland. Additionally, the study does not include a comparison group of the general housed population, which is required for inclusion. The study's focus on concurrent nicotine and tobacco product use and its association with cigarette dependence does not align with the specified health-related topics such as overall health status, healthcare access, or social determinants of health as outlined in the intervention criteria.</t>
  </si>
  <si>
    <t>The study focuses on homeless smokers in Oklahoma City, which does not meet the inclusion criteria requiring data collection in the Republic of Ireland. Additionally, the study does not include a comparison group of the general housed population, which is necessary for inclusion. The study also does not address the broader health status, healthcare access/utilization/quality, or social determinants of health, but rather focuses specifically on smoking behaviors and cessation efforts among homeless individuals.</t>
  </si>
  <si>
    <t>When basic supplies are missing, what to do? Specific demands of the local street population in time...</t>
  </si>
  <si>
    <t>The abstract does not meet the inclusion criteria for several reasons. Firstly, the study does not appear to generate empirical data on health-related...</t>
  </si>
  <si>
    <t>The studies were identified using large-sized newspapers with international circulation</t>
  </si>
  <si>
    <t>The abstract does not meet the inclusion criteria for several reasons. Firstly, it does not specify that the study was conducted in the Republic of Ir...</t>
  </si>
  <si>
    <t>The studies were identified using large-sized newspapers with international circulation; people who sleep in shelters or hunker down outside already h...</t>
  </si>
  <si>
    <t>The abstract does not meet the inclusion criteria for several reasons. Firstly, the study does not appear to generate empirical data on health-related topics for the homeless population in the Republic of Ireland, as required by the intervention criteria. The method section indicates that the study is based on information from large-sized newspapers with international circulation, which suggests it may not provide primary or secondary empirical data. Additionally, there is no indication that the study includes data specific to the Republic of Ireland, which is a critical requirement for inclusion. Furthermore, the abstract does not mention any comparison with the general housed population, which is necessary according to the comparison criteria. Lastly, the study seems to focus on the general risks and challenges faced by the homeless population during the coronavirus pandemic, rather than providing specific empirical indicators of health status, access, or quality as required by the outcome criteria.</t>
  </si>
  <si>
    <t>The abstract does not meet the inclusion criteria for several reasons. Firstly, it does not specify that the study was conducted in the Republic of Ireland, which is a critical requirement for inclusion. The abstract mentions international sources and does not provide any indication of data specific to Ireland. Secondly, the study appears to be based on information from large-sized newspapers rather than empirical data collection, which does not align with the requirement for studies to generate empirical data on health-related topics. Additionally, the focus seems to be on the general risks and challenges faced by the homeless population during the COVID-19 pandemic, rather than providing specific empirical indicators of health status, healthcare access, or quality. Lastly, there is no mention of a comparison group comprising the general housed population, which is necessary for inclusion if a comparison is implied or attempted.</t>
  </si>
  <si>
    <t>The studies were identified using large-sized newspapers with international circulation; people who sleep in shelters or hunker down outside already have a lower life expectancy; These people face lack of sleep, malnutrition, and â€œextreme stress levels just to meet their daily needsâ€_x009d_</t>
  </si>
  <si>
    <t>The study is a case report focusing on a single individual with a rare condition (CRMO) and does not generate empirical data on health-related topics ...</t>
  </si>
  <si>
    <t>A 31 year-old male presented with a 4-week history of productive cough, abdominal pain, left sided chest pain and right hip pain.; He was homeless and...</t>
  </si>
  <si>
    <t>The study is a case report focusing on a single individual with a rare condition (CRMO) and does not generate empirical data on health status, healthc...</t>
  </si>
  <si>
    <t>The study is a case report focusing on a single individual with a rare condition (CRMO) and does not generate empirical data on health-related topics for a population of homeless individuals. It does not meet the inclusion criteria for population, as it focuses on a single case rather than a study population. Additionally, it does not provide a comparison with the general housed population, nor does it address the specified health-related topics such as overall health status, healthcare access, or social determinants of health for the homeless population in the Republic of Ireland. The study design is also excluded as it is a case report, which is explicitly listed as an exclusion criterion.</t>
  </si>
  <si>
    <t>The study is a case report focusing on a single individual with a rare condition (CRMO) and does not generate empirical data on health status, healthcare access, or social determinants of health for a broader homeless population in the Republic of Ireland. It does not include a comparison group of the general housed population, nor does it provide empirical indicators of health care access, quality, or utilization. Additionally, the study design as a case report is explicitly excluded by the review criteria.</t>
  </si>
  <si>
    <t>A 31 year-old male presented with a 4-week history of productive cough, abdominal pain, left sided chest pain and right hip pain.; He was homeless and no family history available as he was fostered.; This is an unusual fascinating case which posed a significant diagnostic dilemma.</t>
  </si>
  <si>
    <t>The study focuses on the UK-born population in England, which does not meet the inclusion criteria requiring data collection in the Republic of Irelan...</t>
  </si>
  <si>
    <t>Secondary analyses of a nationwide case-control study conducted among UK-born White adults aged 23 to 38 years at diagnosis of their first TB episode,...</t>
  </si>
  <si>
    <t>The study focuses on the UK-born population in England, which does not meet the inclusion criteria requiring data collection in the Republic of Ireland. Additionally, the study does not specifically focus on individuals experiencing homelessness, but rather includes a broader population with a history of homelessness as one of several social determinants. The comparison group is not the general housed population but rather community controls matched by age and sex, which does not align with the specified comparison criteria. Therefore, the study does not meet the population or comparison criteria for inclusion.</t>
  </si>
  <si>
    <t>The study focuses on the UK-born population in England, which does not meet the inclusion criteria requiring data collection in the Republic of Ireland. Additionally, the study does not specifically focus on individuals experiencing homelessness, but rather includes a broader population with a history of homelessness as one of several social determinants of health. The comparison group is not the general housed population but rather community controls matched by age and sex, which does not align with the specified comparison criteria. Therefore, the study does not meet the population or comparison criteria for inclusion.</t>
  </si>
  <si>
    <t>Secondary analyses of a nationwide case-control study conducted among UK-born White adults aged 23 to 38 years at diagnosis of their first TB episode, and randomly selected age and sex frequency-matched community controls.; Data on some SDH (education, household overcrowding, tobacco smoking, alcohol use, drugs use, and history of homelessness and prison) were collected in face-to-face interviews.</t>
  </si>
  <si>
    <t>Perceived cessation treatment effectiveness, medication preferences, and barriers to quitting among ...</t>
  </si>
  <si>
    <t>The study focuses on smoking behaviors and cessation treatment preferences among homeless individuals, which aligns with the health behaviors aspect o...</t>
  </si>
  <si>
    <t>Participants (N= 237) were homeless adult daily light (1-10 cigarettes per day) and moderate/heavy (&gt;10 cigarettes per day) smokers recruited from a s...</t>
  </si>
  <si>
    <t>The study focuses on smoking cessation treatment preferences and barriers among homeless smokers, which aligns with the health behavior aspect of the ...</t>
  </si>
  <si>
    <t>The study focuses on smoking behaviors and cessation treatment preferences among homeless individuals, which aligns with the health behaviors aspect of the intervention criteria. However, it does not provide empirical data on health status, healthcare access, utilization, or quality, which are the primary outcomes of interest. Additionally, the study does not include a comparison group of the general housed population, which is a requirement for inclusion when comparisons are made. The abstract lacks any mention of data collection specific to the Republic of Ireland, which is a critical inclusion criterion. Therefore, the study does not meet the necessary criteria for inclusion in this systematic review.</t>
  </si>
  <si>
    <t>The study focuses on smoking cessation treatment preferences and barriers among homeless smokers, which aligns with the health behavior aspect of the intervention criteria. However, it does not provide empirical data on overall health status, healthcare access, utilization, or quality, nor does it include a comparison group of the general housed population, which is a key requirement for inclusion. The study is also conducted in a single shelter, and there is no indication that the data is specific to the Republic of Ireland, which is a critical population criterion.</t>
  </si>
  <si>
    <t>Participants (N= 237) were homeless adult daily light (1-10 cigarettes per day) and moderate/heavy (&gt;10 cigarettes per day) smokers recruited from a single shelter that offered cessation treatment.</t>
  </si>
  <si>
    <t>Participants (N= 237) were homeless adult daily light (1-10 cigarettes per day) and moderate/heavy (&gt;10 cigarettes per day) smokers recruited from a single shelter that offered cessation treatment.; The prevalence of light smoking (44.7%) was higher than in previously studied samples of domiciled smokers.</t>
  </si>
  <si>
    <t>The study involves a population of homeless individuals in Dublin, Ireland, which aligns with the geographic inclusion criteria. However, the focus is...</t>
  </si>
  <si>
    <t>Homeless children were less likely to be registered with general practitioners (78.6% vs. 97.5%, p = .009) or be fully vaccinated (71.4% vs. 92.4%, p ...</t>
  </si>
  <si>
    <t>The study includes a population of homeless individuals in Dublin, Republic of Ireland, which aligns with the inclusion criteria focusing on individua...</t>
  </si>
  <si>
    <t>4.5% (n = 14) reported themselves to be homeless.; Homeless children were less likely to be registered with general practitioners (78.6% vs. 97.5%, p ...</t>
  </si>
  <si>
    <t>The study is included because it meets the systematic review's PICO criteria. 
Population: It focuses on homeless children (via parental reports) in D...</t>
  </si>
  <si>
    <t>The study involves a population of homeless individuals in Dublin, Ireland, which aligns with the geographic inclusion criteria. However, the focus is on parental perceptions rather than direct empirical data on health status or healthcare access/utilization/quality, which raises concerns about the relevance to the intervention criteria. Additionally, while there is a comparison between homeless and non-homeless parents, the abstract does not specify the method used for comparing health indicators, which is crucial for meeting the comparison criteria. The study's focus on perceptions rather than direct health outcomes or access/utilization data makes it unclear if it fully meets the outcome criteria. More information on the empirical nature of the data and the comparison method is needed to make a confident inclusion decision.</t>
  </si>
  <si>
    <t>The study includes a population of homeless individuals in Dublin, Republic of Ireland, which aligns with the inclusion criteria focusing on individuals experiencing homelessness in Ireland. The study generates empirical data on health-related topics, specifically health care access (e.g., registration with general practitioners, vaccination status) and health outcomes (e.g., physical and mental health impacts) for homeless children compared to housed children. The comparison between homeless and housed populations is explicitly mentioned, fulfilling the comparison criteria. The study is published in English and after January 1, 2012, meeting the language and date criteria.</t>
  </si>
  <si>
    <t>The study is included because it meets the systematic review's PICO criteria. 
Population: It focuses on homeless children (via parental reports) in Dublin, Republic of Ireland, compared to housed children. Parental reports on their own children's health are considered direct data for this demographic. 
Intervention/Focus: The study provides empirical, quantitative data (percentages and p-values from a cross-sectional questionnaire study) on several topics specified in the inclusion criteria: healthcare access/utilization (e.g., GP registration: 78.6% homeless vs 97.5% housed), health behaviours (e.g., vaccination rates: 71.4% vs 92.4%), health status (parent-reported negative impact of housing on children's physical and mental health), and social determinants of health (the core theme, examining housing's impact on health, education, and safety). 
Comparison: An explicit comparison is made between the homeless and non-homeless groups, with statistical significance (p-values) reported, indicating a valid method of comparison. 
Outcome: The study reports empirical indicators of health status and healthcare access/utilization. 
The conservative reviewer's concerns regarding 'parental perceptions' versus 'direct empirical data' and the specificity of the comparison method were carefully considered. However, quantified parental reports are a recognized form of empirical data in child health research and for assessing social determinants. The provision of p-values adequately indicates a comparative statistical method. The study does not meet any exclusion criteria. The comprehensive reviewer's assessment aligns with this conclusion.</t>
  </si>
  <si>
    <t>Homeless children were less likely to be registered with general practitioners (78.6% vs. 97.5%, p = .009) or be fully vaccinated (71.4% vs. 92.4%, p = .024).; Homeless parents were more likely to feel unsafe at home (35.7% vs. 3.4%, p &lt;.001), and to report that their housing negatively impacted their child's education (58.3% vs 10.7%, p &lt;.001), physical health (45.5% vs 11.7, p = .007), and mental health (61.5% vs 12.6%, p &lt;.001).</t>
  </si>
  <si>
    <t>4.5% (n = 14) reported themselves to be homeless.; Homeless children were less likely to be registered with general practitioners (78.6% vs. 97.5%, p = .009) or be fully vaccinated (71.4% vs. 92.4%, p = .024).; Homeless parents were more likely to feel unsafe at home (35.7% vs. 3.4%, p &lt;.001), and to report that their housing negatively impacted their child's education (58.3% vs 10.7%, p &lt;.001), physical health (45.5% vs 11.7, p = .007), and mental health (61.5% vs 12.6%, p &lt;.001).</t>
  </si>
  <si>
    <t>Clarifying the mechanisms and resources that enable the reciprocal involvement of seldom heard group...</t>
  </si>
  <si>
    <t>The study focuses on public and patient involvement (PPI) in health and social care research, specifically identifying mechanisms and resources for in...</t>
  </si>
  <si>
    <t>Our objective was to identify the mechanisms and resources that enable the reciprocal involvement of seldom heard groups in health and social care res...</t>
  </si>
  <si>
    <t>The study is a rapid realist review focusing on public and patient involvement (PPI) in health and social care research, specifically targeting seldom...</t>
  </si>
  <si>
    <t>The study focuses on public and patient involvement (PPI) in health and social care research, specifically identifying mechanisms and resources for involving seldom heard groups. It does not generate empirical data on health status, healthcare access, or health conditions of individuals experiencing homelessness in the Republic of Ireland. The study design is a rapid realist review, which does not align with the requirement for empirical primary or secondary data generation. Additionally, there is no indication of a comparison group comprising the general housed population, nor any empirical health indicators as outcomes.</t>
  </si>
  <si>
    <t>The study is a rapid realist review focusing on public and patient involvement (PPI) in health and social care research, specifically targeting seldom heard groups. It does not generate empirical data on health status, healthcare access, or health conditions of individuals experiencing homelessness in the Republic of Ireland. The study's objective is to identify mechanisms for involvement in research rather than assessing health outcomes or access for the homeless population. Additionally, the study design is a review, which does not align with the requirement for empirical primary or secondary data generation.</t>
  </si>
  <si>
    <t>Our objective was to identify the mechanisms and resources that enable the reciprocal involvement of seldom heard groups in health and social care research.; A rapid realist review of the literature that included: (a) a systematic search of CINAHL, PsycINFO, PubMed and Open Grey (2007â€_x0090_2017); (b) documents provided by expert panel members of relevant journals and grey literature.</t>
  </si>
  <si>
    <t>Mental health care delivery system reform in Belgium: The challenge of achieving deinstitutionalisat...</t>
  </si>
  <si>
    <t>The abstract describes a study focused on the reform of the mental health care delivery system in Belgium, specifically addressing deinstitutionalisat...</t>
  </si>
  <si>
    <t>Belgium is in the process of reforming its mental health care delivery system; We carried out a content analysis of the policy blueprint for the refor...</t>
  </si>
  <si>
    <t>The abstract describes a study focused on the reform of the mental health care delivery system in Belgium, specifically addressing issues of deinstitu...</t>
  </si>
  <si>
    <t>The abstract describes a study focused on the reform of the mental health care delivery system in Belgium, specifically addressing deinstitutionalisation and fragmentation of care. This does not align with the inclusion criteria, which require studies to focus on individuals experiencing homelessness in the Republic of Ireland. Additionally, the study is a policy analysis rather than empirical research generating primary or secondary data on health topics related to the homeless population. Therefore, it does not meet the population or study design criteria for inclusion.</t>
  </si>
  <si>
    <t>The abstract describes a study focused on the reform of the mental health care delivery system in Belgium, specifically addressing issues of deinstitutionalisation and fragmentation of care. The study involves a content analysis of a policy blueprint and an ex-ante evaluation of its plan of operation. This does not align with the inclusion criteria, as it does not focus on individuals experiencing homelessness in the Republic of Ireland, nor does it generate empirical data on health-related topics for the homeless population. Additionally, the study is policy-focused and does not provide empirical health indicators or comparisons between homeless and housed populations, which are required by the review protocol.</t>
  </si>
  <si>
    <t>Belgium is in the process of reforming its mental health care delivery system; We carried out a content analysis of the policy blueprint for the reform</t>
  </si>
  <si>
    <t>Will electronic integrated text, visual and audio questionnaire be a better tool to evaluate the hea...</t>
  </si>
  <si>
    <t>The study focuses on evaluating a tool (EITVAQ) for assessing health status in paediatric hydrocephalus patients, which does not align with the popula...</t>
  </si>
  <si>
    <t>The study was conducted from November 2015 to June 2016 in the Neurosurgical Outpatient Department, Temple Street, Children University Hospital.; EITV...</t>
  </si>
  <si>
    <t>The study was conducted from November 2015 to June 2016 in the Neurosurgical Outpatient Department, Temple Street, Children University Hospital.; This...</t>
  </si>
  <si>
    <t>The study focuses on evaluating a tool (EITVAQ) for assessing health status in paediatric hydrocephalus patients, which does not align with the population of interest (individuals experiencing homelessness in the Republic of Ireland). Additionally, the study does not involve any comparison with the general housed population, nor does it address any of the specified health-related topics for the homeless population. The study setting is a hospital in Ireland, but the focus is on a specific patient group unrelated to homelessness.</t>
  </si>
  <si>
    <t>The study focuses on evaluating a tool (EITVAQ) for assessing health status in paediatric hydrocephalus patients, which does not align with the population of interest (individuals experiencing homelessness in the Republic of Ireland). Additionally, the study does not involve any comparison with the general housed population, nor does it address the health-related topics specified in the inclusion criteria for the homeless population. The study is also conducted in a hospital setting, which does not match the required study setting for the homeless population.</t>
  </si>
  <si>
    <t>The study was conducted from November 2015 to June 2016 in the Neurosurgical Outpatient Department, Temple Street, Children University Hospital.; EITVAQ is a better tool to evaluate the health status of paediatric hydrocephalus patients.</t>
  </si>
  <si>
    <t>The study was conducted from November 2015 to June 2016 in the Neurosurgical Outpatient Department, Temple Street, Children University Hospital.; This was a prospective crossover pilot study that compared EITVAQ to a printed text 2-paged paper questionnaire (TEXT) format quality of life questionnaire in paediatric hydrocephalus patients.</t>
  </si>
  <si>
    <t>The study focuses on the implementation of the ECHO model for HCV care in Ireland, specifically targeting healthcare providers and their educational o...</t>
  </si>
  <si>
    <t>We sought to evaluate the feasibility, acceptability and implementation of the ECHO model in Ireland using a pilot study.; State-employed doctors and ...</t>
  </si>
  <si>
    <t>The study focuses on the implementation and evaluation of the ECHO model for HCV care in Ireland, specifically targeting healthcare providers rather t...</t>
  </si>
  <si>
    <t>The study focuses on the implementation of the ECHO model for HCV care in Ireland, specifically targeting healthcare providers and their educational outcomes rather than directly assessing the health status, healthcare access, or health conditions of individuals experiencing homelessness. Although the study mentions homeless hostels as a setting, it does not provide empirical data on the health of homeless individuals themselves, which is a key inclusion criterion. Additionally, the study does not include a comparison group of the general housed population, which is necessary for inclusion. The focus on educational intervention and healthcare provider perspectives further deviates from the required empirical health indicators for the homeless population.</t>
  </si>
  <si>
    <t>The study focuses on the implementation and evaluation of the ECHO model for HCV care in Ireland, specifically targeting healthcare providers rather than directly assessing the health status or healthcare access/utilization of homeless individuals. While it mentions recruitment from homeless hostels, the primary focus is on the educational intervention's feasibility and acceptability among healthcare providers, not on empirical health outcomes or access for the homeless population. Additionally, the study does not include a comparison group of the general housed population, which is a requirement for inclusion.</t>
  </si>
  <si>
    <t>We sought to evaluate the feasibility, acceptability and implementation of the ECHO model in Ireland using a pilot study.; State-employed doctors and nurses caring for large numbers of HCV-infected PWID in opiate substitution treatment centres and homeless hostels were successfully recruited to participate in the project.</t>
  </si>
  <si>
    <t>The study focuses on a single case report of a homeless individual undergoing clozapine retitration, which does not meet the inclusion criteria for ge...</t>
  </si>
  <si>
    <t>present a case of rapid retitration in the community; case of a 54-year-old homeless man with treatment-resistant schizophrenia</t>
  </si>
  <si>
    <t>The study focuses on a single case report of a homeless individual undergoing clozapine retitration in the community. This does not meet the inclusion...</t>
  </si>
  <si>
    <t>The study focuses on a single case report of a homeless individual undergoing clozapine retitration, which does not meet the inclusion criteria for generating empirical data on health status, healthcare access, or social determinants of health for the homeless population in the Republic of Ireland. Additionally, it does not provide a comparison with the general housed population, which is a requirement for inclusion. The study design as a case report is explicitly excluded by the protocol.</t>
  </si>
  <si>
    <t>The study focuses on a single case report of a homeless individual undergoing clozapine retitration in the community. This does not meet the inclusion criteria as it does not generate empirical data on health status, healthcare access, or social determinants of health for the homeless population in the Republic of Ireland. Additionally, it does not include a comparison group of the general housed population, which is required for inclusion. The study design as a case report is explicitly excluded by the protocol.</t>
  </si>
  <si>
    <t>The study focuses on medicines reconciliation in a hostel for homeless men with mental illness, which does not align with the review's focus on overal...</t>
  </si>
  <si>
    <t>This study explored the accuracy of medicines-related information (MRI) held by healthcare service providers in a hostel for homeless men with a menta...</t>
  </si>
  <si>
    <t>The study focuses on medicines reconciliation in a hostel for homeless men with mental illness, which does not align with the primary focus of the rev...</t>
  </si>
  <si>
    <t>The study focuses on medicines reconciliation in a hostel for homeless men with mental illness, which does not align with the review's focus on overall health status, healthcare access/utilization/quality, specific health conditions, health behaviors, or social determinants of health. Additionally, the study does not include a comparison group of the general housed population, which is a requirement for inclusion. The abstract does not mention any empirical indicators of health status, access, or quality, nor does it provide a method for comparing health indicators between homeless and housed populations.</t>
  </si>
  <si>
    <t>The study focuses on medicines reconciliation in a hostel for homeless men with mental illness, which does not align with the primary focus of the review on health status, healthcare access/utilization/quality, or specific health conditions and behaviors. The study does not provide empirical data on health outcomes or access/utilization/quality of healthcare services for the homeless population in the Republic of Ireland. Additionally, there is no mention of a comparison group comprising the general housed population, which is a key component of the inclusion criteria.</t>
  </si>
  <si>
    <t>This study explored the accuracy of medicines-related information (MRI) held by healthcare service providers in a hostel for homeless men with a mental illness.; There was a significant difference in the number of prescribed psychotropics amongst different services.</t>
  </si>
  <si>
    <t>The study focuses on a cohort of HIV-infected individuals on antiretroviral therapy who use substances, with an emphasis on substance dependence crite...</t>
  </si>
  <si>
    <t>Participants were selected from the Boston ARCH cohort (i.e. HIV-infected adults with 12-month DSM-IV substance dependence or ever injection drug use)...</t>
  </si>
  <si>
    <t>The study focuses on a cohort of HIV-infected individuals with substance dependence, primarily examining the association between substance use factors...</t>
  </si>
  <si>
    <t>The study focuses on a cohort of HIV-infected individuals on antiretroviral therapy who use substances, with an emphasis on substance dependence criteria and their association with HIV virologic control. The abstract does not specify that the study population includes individuals experiencing homelessness in the Republic of Ireland, which is a critical inclusion criterion for this review. Additionally, the study is based on the Boston ARCH cohort, indicating that the data is collected in the United States, not the Republic of Ireland. Therefore, it does not meet the population criteria for inclusion in this systematic review.</t>
  </si>
  <si>
    <t>The study focuses on a cohort of HIV-infected individuals with substance dependence, primarily examining the association between substance use factors and HIV virologic control. The abstract does not mention homelessness as a primary focus or provide data specific to individuals experiencing homelessness in the Republic of Ireland. Additionally, the study is based on the Boston ARCH cohort, indicating that the data is collected in the United States, not the Republic of Ireland. Therefore, it does not meet the population inclusion criteria of focusing on homeless individuals in Ireland.</t>
  </si>
  <si>
    <t>Participants were selected from the Boston ARCH cohort (i.e. HIV-infected adults with 12-month DSM-IV substance dependence or ever injection drug use) who were currently taking ART.; Multivariable analyses were adjusted for age, gender, homelessness and anxiety or depression.</t>
  </si>
  <si>
    <t>The study focuses on opioid initiation and injection transition in rural northern New England, which is outside the geographic scope of the Republic o...</t>
  </si>
  <si>
    <t>In rural northern New England, located in the northeastern United States, the overdose epidemic has accelerated with the introduction of fentanyl.; Th...</t>
  </si>
  <si>
    <t>The study focuses on opioid initiation and injection transition in rural northern New England, which is outside the geographical scope of the Republic...</t>
  </si>
  <si>
    <t>The study focuses on opioid initiation and injection transition in rural northern New England, which is outside the geographic scope of the Republic of Ireland as required by the inclusion criteria. The population studied is people who use drugs in rural counties of Massachusetts, Vermont, and New Hampshire, not individuals experiencing homelessness in Ireland. Additionally, the study does not provide a comparison with the general housed population, which is a necessary component for inclusion. Therefore, it does not meet the population or geographic criteria for inclusion in the review.</t>
  </si>
  <si>
    <t>The study focuses on opioid initiation and injection transition in rural northern New England, which is outside the geographical scope of the Republic of Ireland. The population studied consists of people who use drugs in the northeastern United States, not individuals experiencing homelessness in Ireland. Additionally, the study does not include a comparison group of the general housed population, nor does it provide empirical data on health status, healthcare access, or social determinants of health for the homeless population in Ireland. Therefore, it does not meet the inclusion criteria for the systematic review.</t>
  </si>
  <si>
    <t>In rural northern New England, located in the northeastern United States, the overdose epidemic has accelerated with the introduction of fentanyl.; This mixed-methods study characterized opioid use and drug injection in 11 rural counties in Massachusetts, Vermont, and New Hampshire between 2018 and 2019.</t>
  </si>
  <si>
    <t>The study focuses on racial differences in community integration among homeless Veterans, specifically Black and White Veterans, in the United States....</t>
  </si>
  <si>
    <t>Black Americans are overrepresented in Veteran and non-Veteran homeless populations.; Community integration remains a problem for many Veterans after ...</t>
  </si>
  <si>
    <t>The study focuses on racial differences in community integration among homeless veterans, specifically comparing Black and White veterans. The abstrac...</t>
  </si>
  <si>
    <t>Black Americans are overrepresented in Veteran and non-Veteran homeless populations.; Semi-structured clinical interviews were administered to Black (...</t>
  </si>
  <si>
    <t>The study focuses on racial differences in community integration among homeless Veterans, specifically Black and White Veterans, in the United States. It does not meet the inclusion criteria as it does not involve individuals experiencing homelessness in the Republic of Ireland, nor does it provide data on health status, healthcare access/utilization/quality, or health conditions/behaviors/social determinants of health for the homeless population in Ireland. Additionally, there is no comparison with the general housed population, which is a requirement for inclusion. The study is also focused on community integration rather than health outcomes, which falls outside the scope of the review.</t>
  </si>
  <si>
    <t>The study focuses on racial differences in community integration among homeless veterans, specifically comparing Black and White veterans. The abstract does not mention any data collection in the Republic of Ireland, which is a critical inclusion criterion for the review. Additionally, the study does not appear to include a comparison group of the general housed population, which is necessary for inclusion. The focus on racial differences and community integration does not align with the specified health-related topics such as overall health status, healthcare access, or specific health conditions for the homeless population in Ireland.</t>
  </si>
  <si>
    <t>Black Americans are overrepresented in Veteran and non-Veteran homeless populations.; Community integration remains a problem for many Veterans after they obtain housing.; Semi-structured clinical interviews were administered to Black (N = 99) and White (N = 49) homeless Veterans to examine relations among psychiatric symptoms, motivation, and community integration domains.</t>
  </si>
  <si>
    <t>Black Americans are overrepresented in Veteran and non-Veteran homeless populations.; Semi-structured clinical interviews were administered to Black (N = 99) and White (N = 49) homeless Veterans to examine relations among psychiatric symptoms, motivation, and community integration domains.</t>
  </si>
  <si>
    <t>The study focuses on the misuse, abuse, and diversion of opioid replacement therapies among street abusers, specifically in San Francisco, CA. It does...</t>
  </si>
  <si>
    <t>Targeted sampling was used to recruit recent (n = 706) persons who inject drugs (PWID), including those receiving some form of outpatient drug treatme...</t>
  </si>
  <si>
    <t>The study focuses on the misuse, abuse, and diversion of opioid replacement therapies among street abusers, with data collected in San Francisco, CA. ...</t>
  </si>
  <si>
    <t>The study focuses on the misuse, abuse, and diversion of opioid replacement therapies among street abusers, specifically in San Francisco, CA. It does not meet the inclusion criteria as it does not involve data collected in the Republic of Ireland, nor does it focus on the health status, healthcare access, or social determinants of health for individuals experiencing homelessness in Ireland. Additionally, the study does not include a comparison group of the general housed population, which is a requirement for inclusion. The study's population and setting are outside the scope of the review's focus on the Republic of Ireland.</t>
  </si>
  <si>
    <t>The study focuses on the misuse, abuse, and diversion of opioid replacement therapies among street abusers, with data collected in San Francisco, CA. This does not meet the inclusion criteria as it does not involve individuals experiencing homelessness in the Republic of Ireland, nor does it provide data specific to this population. Additionally, the study does not include a comparison group of the general housed population, which is a requirement for inclusion. The study's focus on opioid replacement therapies and their misuse does not align with the specified health-related topics for the homeless population in Ireland.</t>
  </si>
  <si>
    <t>Targeted sampling was used to recruit recent (n = 706) persons who inject drugs (PWID), including those receiving some form of outpatient drug treatment (45%) in San Francisco, CA.</t>
  </si>
  <si>
    <t>Targeted sampling was used to recruit recent (n = 706) persons who inject drugs (PWID), including those receiving some form of outpatient drug treatment (45%) in San Francisco, CA.; 63% homeless</t>
  </si>
  <si>
    <t>The abstract indicates a study conducted in the Republic of Ireland, which is a positive match for the geographical inclusion criteria. However, the s...</t>
  </si>
  <si>
    <t>There was a significant association between reports of sleep difficulties with homelessness (Pearson's X2 = 6.298, p &lt; 0.012).</t>
  </si>
  <si>
    <t>The study focuses on subjective sleep complaints among patients attending a substance use disorder clinic, with a significant association found betwee...</t>
  </si>
  <si>
    <t>The study is excluded primarily for two reasons. First, the study population does not meet the systematic review's inclusion criteria, which specifies...</t>
  </si>
  <si>
    <t>The abstract indicates a study conducted in the Republic of Ireland, which is a positive match for the geographical inclusion criteria. However, the study focuses on patients attending a substance use disorder clinic, and it is unclear if the study specifically targets individuals experiencing homelessness or if homelessness is merely a variable of interest. The abstract mentions a significant association between sleep difficulties and homelessness, but it does not explicitly state that the study population is primarily homeless individuals. Additionally, there is no mention of a comparison group comprising the general housed population, which is a requirement for inclusion. The study does not clearly report on empirical health indicators beyond subjective sleep complaints, and it is not clear if these complaints are linked to broader health outcomes or access issues. More information is needed on the study population and the presence of a comparison group to make a confident inclusion decision.</t>
  </si>
  <si>
    <t>The study focuses on subjective sleep complaints among patients attending a substance use disorder clinic, with a significant association found between sleep difficulties and homelessness. However, the study does not explicitly state that it includes data collected in the Republic of Ireland, nor does it provide a comparison with the general housed population, which is a key requirement for inclusion. Additionally, the study does not seem to focus on generating empirical data on overall health status, healthcare access, utilisation, or quality, which are the primary topics of interest for this review. Therefore, it does not meet the inclusion criteria for population and comparison.</t>
  </si>
  <si>
    <t>The study is excluded primarily for two reasons. First, the study population does not meet the systematic review's inclusion criteria, which specifies a focus on 'individuals experiencing homelessness.' The research article studies 'patients attending a substance use disorder clinic,' and while it finds an association between sleep difficulties and homelessness, it does not define its primary cohort as individuals experiencing homelessness. Homelessness is treated as a variable within the clinic population, not the defining characteristic of the study group. Second, the study lacks a comparison group of the 'general, housed population,' which is a specified criterion of interest in the review protocol for comparative analysis. The abstract provides no indication of such a comparator. While the study is set in the Republic of Ireland and meets the publication date criteria, these two major deviations from the PICO framework (Population and Comparison) warrant exclusion.</t>
  </si>
  <si>
    <t>The study focuses on the socio-political implications of using hotels as temporary accommodation for homeless families in Dublin, rather than generati...</t>
  </si>
  <si>
    <t>This paper explores the socio-political implications of the use of hotels for temporary accommodation, drawing on research conducted in Dublin.; The p...</t>
  </si>
  <si>
    <t>This paper explores the socio-political implications of the use of hotels for temporary accommodation, drawing on research conducted in Dublin.; we ex...</t>
  </si>
  <si>
    <t>The study focuses on the socio-political implications of using hotels as temporary accommodation for homeless families in Dublin, rather than generating empirical data on health status, healthcare access, or specific health conditions. The abstract does not mention any empirical indicators of health status or healthcare access/utilization/quality, which are required outcomes for inclusion. Additionally, the study appears to be more of a qualitative exploration of experiences rather than a study with empirical health data, which is a requirement for inclusion. Therefore, it does not meet the intervention or outcome criteria for the review.</t>
  </si>
  <si>
    <t>The study focuses on the socio-political implications of using hotels as temporary accommodation for homeless families in Dublin, rather than generating empirical data on health status, healthcare access, or specific health conditions of the homeless population. While it mentions the physical and mental health implications, the abstract does not indicate that empirical health data was collected or analyzed. Additionally, there is no mention of a comparison group comprising the general housed population, which is a requirement for inclusion. The study appears to be more of a qualitative exploration of experiences rather than an empirical study on health outcomes.</t>
  </si>
  <si>
    <t>This paper explores the socio-political implications of the use of hotels for temporary accommodation, drawing on research conducted in Dublin.; The paper explores three ways in which hotels, presumed to provide restorative breaks from everyday routines, conversely act as points of rupture for homeless families.</t>
  </si>
  <si>
    <t>This paper explores the socio-political implications of the use of hotels for temporary accommodation, drawing on research conducted in Dublin.; we explore the juxtaposition between the well-being and health benefits hotels are designed to offer guests and the devastating physical and mental health implications for homeless families living in hotels.</t>
  </si>
  <si>
    <t>Home as a Base for a Well-Lived Life: Comparing the Capabilities of Homeless Service Users in Housin...</t>
  </si>
  <si>
    <t>The study focuses on the capabilities of homeless service users in different service models (Housing First and staircase services) across eight Europe...</t>
  </si>
  <si>
    <t>We conducted semi-structured interviews with homeless service users (n = 77) in Housing First (HF) and staircase services (SS) in eight European count...</t>
  </si>
  <si>
    <t>The study focuses on the capabilities of homeless service users in different service models (Housing First and staircase services) across eight European countries, without specific mention of data collected in the Republic of Ireland. The abstract does not indicate any empirical data on health status, healthcare access, or social determinants of health specific to the homeless population in Ireland, nor does it include a comparison with the general housed population. Additionally, the study design appears to be qualitative thematic analysis, which may not align with the requirement for empirical health indicators as specified in the inclusion criteria.</t>
  </si>
  <si>
    <t>The study focuses on the capabilities of homeless service users in different service models (Housing First and staircase services) across eight European countries, without specific mention of data collected in the Republic of Ireland. The abstract does not indicate any empirical data on health status, healthcare access, or specific health conditions for the homeless population in Ireland, which are required by the inclusion criteria. Additionally, there is no mention of a comparison group comprising the general housed population, which is necessary for inclusion. The study appears to be more focused on service models and capabilities rather than direct health outcomes or access, which falls outside the scope of the review.</t>
  </si>
  <si>
    <t>We conducted semi-structured interviews with homeless service users (n = 77) in Housing First (HF) and staircase services (SS) in eight European countries.; The study aim was to investigate whether service users experience different homeless services as affording or constraining capabilities.</t>
  </si>
  <si>
    <t>The study explicitly meets the inclusion criteria for the systematic review. It focuses on a population of homeless children in Dublin, Ireland, which...</t>
  </si>
  <si>
    <t>To compare emergency presentations between homeless and non-homeless children, to investigate differences in demographics, vaccination, service usage,...</t>
  </si>
  <si>
    <t>To compare emergency presentations between homeless and non-homeless children; retrospective review of homeless children attending a tertiary paediatr...</t>
  </si>
  <si>
    <t>The study explicitly meets the inclusion criteria for the systematic review. It focuses on a population of homeless children in Dublin, Ireland, which aligns with the requirement for data collected in the Republic of Ireland. The study generates empirical data on healthcare access and utilisation, specifically emergency department usage, which is a relevant health-related topic for the homeless population. Additionally, the study includes a comparison group of non-homeless children, providing a method for comparing health indicators between the homeless and general housed populations, as required by the protocol. The outcomes reported include empirical indicators of healthcare access and utilisation, further supporting inclusion.</t>
  </si>
  <si>
    <t>The study focuses on homeless children in Dublin, Ireland, which aligns with the population criteria of individuals experiencing homelessness in the Republic of Ireland. It provides empirical data on healthcare access and utilisation, specifically emergency department usage, which fits the intervention criteria. The study includes a comparison with non-homeless children, addressing the comparison criteria by examining differences in demographics, service usage, and outcomes. The outcomes reported include empirical indicators of healthcare access and utilisation, meeting the outcome criteria. The study is published in English and within the specified date range, fulfilling the reporting criteria.</t>
  </si>
  <si>
    <t>To compare emergency presentations between homeless and non-homeless children, to investigate differences in demographics, vaccination, service usage, medical acuity, diagnoses and outcomes.; We performed a retrospective review of homeless children attending a tertiary paediatric emergency department in Dublin, Ireland, from 01/01/2017 - 31/12/2020.; Comparison was made with non-homeless children attending in 2019.</t>
  </si>
  <si>
    <t>To compare emergency presentations between homeless and non-homeless children; retrospective review of homeless children attending a tertiary paediatric emergency department in Dublin, Ireland; Comparison was made with non-homeless children attending in 2019; Data was extracted from electronic healthcare records, and analysed using SPSS</t>
  </si>
  <si>
    <t>The impact of COVID-19 on health care professionals who are exposed to drug-related deaths while sup...</t>
  </si>
  <si>
    <t>The study focuses on the impact of COVID-19 on health care professionals who support clients experiencing addiction, rather than directly on the healt...</t>
  </si>
  <si>
    <t>This paper explores the impact of the COVID-19 pandemic on health care professionals who support clients experiencing addiction.; Fifteen health care ...</t>
  </si>
  <si>
    <t>The study focuses on the impact of COVID-19 on health care professionals who support clients experiencing addiction, rather than directly on the health status, healthcare access, or health conditions of individuals experiencing homelessness. The abstract does not mention any empirical data collection on the health of homeless individuals themselves, nor does it specify data collected in the Republic of Ireland. Additionally, the study design involves interviews with healthcare professionals, which does not align with the requirement for empirical data on health topics for the homeless population. Therefore, it does not meet the population or intervention criteria for inclusion.</t>
  </si>
  <si>
    <t>The study focuses on the impact of COVID-19 on health care professionals who support clients experiencing addiction, rather than directly on the health status, healthcare access, or health conditions of individuals experiencing homelessness. The abstract does not mention empirical data on health-related topics for the homeless population in the Republic of Ireland, nor does it include a comparison with the general housed population. The study design involves qualitative interviews with healthcare professionals, which does not align with the requirement for empirical data on the health of homeless individuals themselves. Additionally, the study does not provide specific outcomes for the Republic of Ireland, as required by the inclusion criteria.</t>
  </si>
  <si>
    <t>This paper explores the impact of the COVID-19 pandemic on health care professionals who support clients experiencing addiction.; Fifteen health care professionals who work with active addiction in homelessness, public health, addiction, emergency medicine, and other areas participated in individual semi-structured interviews.</t>
  </si>
  <si>
    <t>The abstract provides information on a study conducted among homeless illicit drug users in Dublin, which aligns with the population criteria of indiv...</t>
  </si>
  <si>
    <t>This study examines aspects of physical and mental health, perceived quality of life and health service use among homeless illicit drug users and comp...</t>
  </si>
  <si>
    <t>The study focuses on a homeless population in Dublin, Republic of Ireland, which aligns with the population criteria. It examines health status, healt...</t>
  </si>
  <si>
    <t>The decision is to 'include'. The study meets the core criteria for population (homeless in Dublin, Republic of Ireland), intervention/topic (health s...</t>
  </si>
  <si>
    <t>The abstract provides information on a study conducted among homeless illicit drug users in Dublin, which aligns with the population criteria of individuals experiencing homelessness in the Republic of Ireland. The study examines health status, perceived quality of life, and health service use, which are relevant to the intervention criteria. However, the abstract does not explicitly mention a comparison with the general housed population, which is a key component of the comparison criteria. Additionally, while the study uses logistic regression to analyze relationships, it is unclear if this includes a comparison to a housed control group. The lack of explicit mention of a control group or comparison method with the general housed population makes it difficult to determine if the study fully meets the inclusion criteria. Further information from the full text would be needed to confirm the presence of a suitable comparison group and method.</t>
  </si>
  <si>
    <t>The study focuses on a homeless population in Dublin, Republic of Ireland, which aligns with the population criteria. It examines health status, health service use, and perceived quality of life, which are relevant health-related topics for the homeless population as per the intervention criteria. The study generates empirical data through a questionnaire and logistic regression analysis, meeting the requirement for empirical data generation. Although the comparison is between drug users and non-drug users within the homeless population, the study still provides valuable insights into health conditions and service utilization among homeless individuals, which is relevant to the research question. The publication is from 2015, within the acceptable date range, and is published in English in a peer-reviewed journal, meeting the language and publication type criteria.</t>
  </si>
  <si>
    <t>The decision is to 'include'. The study meets the core criteria for population (homeless in Dublin, Republic of Ireland), intervention/topic (health status, quality of life, health service use), and provides relevant empirical data from 2015. The primary contention revolves around the comparison group. The abstract indicates the study compares homeless drug users to homeless non-drug users, not to the general housed population. However, the systematic review protocol's 'Comparison' PICO criterion states that studies with a housed comparison 'are of interest,' suggesting this is a preferred, not strictly mandatory, feature for inclusion if the study is otherwise relevant. The research question aims to describe the health of the homeless in RoI *and* compare to the housed population 'where data allows.' This study contributes significantly to the descriptive aspect of the research question. The conservative reviewer rightly highlighted the absence of the preferred comparison, making their 'uncertain' decision understandable. The comprehensive reviewer correctly identified the study's value for understanding the target population's health. Given that the study provides valuable data on the primary research aim and the protocol does not appear to strictly exclude studies lacking a housed comparison at the abstract screening stage if they are otherwise strong, inclusion is warranted.</t>
  </si>
  <si>
    <t>This study examines aspects of physical and mental health, perceived quality of life and health service use among homeless illicit drug users and compares these to non-drug users.; Participants were recruited through health clinics across Dublin.</t>
  </si>
  <si>
    <t>This study examines aspects of physical and mental health, perceived quality of life and health service use among homeless illicit drug users and compares these to non-drug users.; Participants were recruited through health clinics across Dublin.; This study highlights the high levels of drug use in this population and the negative impact of drug use on health and perceived quality of life of a homeless population in Dublin.</t>
  </si>
  <si>
    <t>The abstract discusses harm reduction strategies during COVID-19 for homeless and drug-using populations in Dublin, Ireland, which aligns with the pop...</t>
  </si>
  <si>
    <t>The abstract focuses on policy responses to COVID-19 among homeless and drug-using populations in Dublin, Ireland, emphasizing harm reduction strategi...</t>
  </si>
  <si>
    <t>Dublin appears to have performed very well as compared to various scenarios for COVID-19 mortality amongst homeless and drug using populations.; The e...</t>
  </si>
  <si>
    <t>The research article focuses on policy responses and lessons concerning COVID-19 and harm reduction for homeless individuals in Dublin. The abstract i...</t>
  </si>
  <si>
    <t>The abstract discusses harm reduction strategies during COVID-19 for homeless and drug-using populations in Dublin, Ireland, which aligns with the population and setting criteria. However, it lacks explicit mention of empirical data generation or specific health-related outcomes, which are necessary to meet the intervention and outcome criteria. Additionally, there is no clear indication of a comparison with the general housed population, which is required for inclusion. Further information on the study's methodology and data would be needed to make a confident inclusion decision.</t>
  </si>
  <si>
    <t>The abstract focuses on policy responses to COVID-19 among homeless and drug-using populations in Dublin, Ireland, emphasizing harm reduction strategies and policy lessons. However, it does not mention empirical data collection or specific health outcomes for the homeless population, which are required by the inclusion criteria. The study appears to be more of a policy discussion rather than generating empirical data on health status, healthcare access, or specific health conditions. Additionally, there is no indication of a comparison with the general housed population, which is a key component of the inclusion criteria.</t>
  </si>
  <si>
    <t>The research article focuses on policy responses and lessons concerning COVID-19 and harm reduction for homeless individuals in Dublin. The abstract indicates a policy discussion ("important lessons for policy discussions," "this paper argues") rather than a primary empirical study generating new data on health status, healthcare access, or specific health conditions as mandated by the inclusion criteria. The systematic review protocol explicitly excludes 'Policy papers.' Additionally, the abstract does not describe a comparison with the general housed population using empirical health indicators, which is a required 'Comparison' element. Therefore, the study is excluded based on study design (being a policy paper) and lack of appropriate comparison.</t>
  </si>
  <si>
    <t>Dublin appears to have performed very well as compared to various scenarios for COVID-19 mortality amongst homeless and drug using populations.; The experience, if borne out by further research, provides important lessons for policy discussions on the pandemic, as well as broader lessons about pragmatic responses to these key client groups irrespective of COVID-19.; The overarching lesson seems that when government policy is well coordinated and underpinned by a science-driven and fundamentally pragmatic approach, morbidity and mortality can be reduced.</t>
  </si>
  <si>
    <t>The abstract describes a qualitative study on a mobile health clinic for homeless individuals, focusing on improving access to primary care and changi...</t>
  </si>
  <si>
    <t>The study focuses on a mobile health clinic for homeless people, which aligns with the population of interest. However, it primarily evaluates the imp...</t>
  </si>
  <si>
    <t>A mobile health clinic, staffed by GP registrars, was developed to provide services to homeless people.; The aims were to improve access to primary ca...</t>
  </si>
  <si>
    <t>The conservative reviewer was 'uncertain' and the comprehensive reviewer recommended 'exclude'. My decision is to 'include' the study.
Reasoning:
1. ...</t>
  </si>
  <si>
    <t>The abstract describes a qualitative study on a mobile health clinic for homeless individuals, focusing on improving access to primary care and changing GP registrars' perceptions. While it mentions the homeless population in Ireland, it lacks explicit details on whether the study provides empirical data on health status, healthcare access/utilization/quality, or social determinants of health, as required by the inclusion criteria. Additionally, there is no mention of a comparison group involving the general housed population, which is a key component of the review's comparison criteria. The abstract also does not specify if the study includes empirical indicators of health status or healthcare access/utilization/quality, which are necessary outcomes for inclusion. More information on the specific data collected and any comparison with the general population would be needed to make a confident inclusion decision.</t>
  </si>
  <si>
    <t>The study focuses on a mobile health clinic for homeless people, which aligns with the population of interest. However, it primarily evaluates the impact of the clinic on GP registrars' perceptions and the service's accessibility, rather than providing empirical data on health status, healthcare access/utilization/quality, or specific health conditions of the homeless population. The study design is qualitative, involving questionnaires and focus groups, which does not generate the required empirical health indicators for the homeless population or compare them to a housed population. Additionally, there is no indication of data specific to the Republic of Ireland, although the journal suggests it might be. The study does not meet the criteria for generating empirical data on health-related topics as specified in the inclusion criteria.</t>
  </si>
  <si>
    <t>The conservative reviewer was 'uncertain' and the comprehensive reviewer recommended 'exclude'. My decision is to 'include' the study.
Reasoning:
1.  **Population**: The study focuses on 'homeless people' (service users of a mobile health clinic). The journal is 'Ir J Med Sci' and the abstract mentions 'Medical Card,' strongly suggesting the study was conducted in the Republic of Ireland, with data collected directly from the homeless population, aligning with the protocol.
2.  **Intervention &amp; Outcomes**: The systematic review protocol includes studies generating empirical data (qualitative or quantitative) on 'Health care access, utilisation, and quality.' The abstract reports empirical findings from questionnaires with service users, such as 'Fifty-two percent had no Medical Card' (indicating access issues), 'Had the clinic not been available, over half would not have sought further treatment and 16% would have gone to an Emergency Department' (indicating healthcare utilization patterns), and 'Ninety-one percent of users rated the service 10/10' (an indicator of healthcare quality from the user perspective). This aligns with the required intervention and outcome criteria. The protocol explicitly allows for qualitative data.
3.  **Study Design**: The study is described as a 'qualitative study' using questionnaires and focus groups. This is an empirical research design and is not listed among the exclusion criteria (e.g., modelling studies, commentaries).
4.  **Comparison**: The study does not include a comparison with the general housed population. However, the research question asks for comparison 'where data allows,' and the PICO 'Comparison' criterion states such studies 'are of interest.' The exclusion criteria related to comparison apply when a comparison is 'implied or attempted' and poorly executed, which is not the case here. This study provides valuable data for the first part of the research question concerning the health and healthcare access of the homeless population in Ireland.
Addressing Reviewers' Points:
*   The **conservative reviewer** was uncertain about explicit details on empirical data and the lack of comparison. The abstract does provide specific empirical data points as listed above. The lack of comparison is noted but not deemed a sole reason for exclusion.
*   The **comprehensive reviewer** excluded based on 'Intervention: Protocol deviation,' 'Outcome: Incomplete outcome reporting,' and 'Study Design: Wrong study design type.' My analysis suggests the study does provide relevant empirical data on access, utilization, and quality, fitting the intervention and outcome criteria. Qualitative studies are permissible, so the study design is not inherently wrong.
While one aim of the study was to challenge GP registrars' stereotypes, it also explicitly aimed to improve access to primary care for homeless people and reported relevant empirical data from service users. Therefore, it meets the inclusion criteria.</t>
  </si>
  <si>
    <t>A mobile health clinic, staffed by GP registrars, was developed to provide services to homeless people.; The aims were to improve access to primary care and to challenge the stereotypes and prejudices of GP registrars through direct contact with homeless people.; This was a qualitative study; questionnaires were completed on the mobile health clinic and two focus groups were conducted.</t>
  </si>
  <si>
    <t>Doctor-patient interactions that exclude patients experiencing homelessness from health services: an...</t>
  </si>
  <si>
    <t>The abstract provides information on barriers to health service usage for people experiencing homelessness in Dublin, which aligns with the focus on h...</t>
  </si>
  <si>
    <t>This research sought to explore barriers to health service usage for people experiencing homelessness.; The authors conducted critical realist ethnogr...</t>
  </si>
  <si>
    <t>The study focuses on individuals experiencing homelessness in Dublin, Republic of Ireland, which aligns with the population criteria. It explores barr...</t>
  </si>
  <si>
    <t>The authors conducted critical realist ethnography over 13 months in Dublin with people experiencing homelessness.; This research sought to explore ba...</t>
  </si>
  <si>
    <t>The study meets the primary inclusion criteria. Population: It focuses on 'people experiencing homelessness' in 'Dublin', which is in the Republic of ...</t>
  </si>
  <si>
    <t>The abstract provides information on barriers to health service usage for people experiencing homelessness in Dublin, which aligns with the focus on healthcare access and utilisation. However, it does not explicitly mention empirical data generation or specific health indicators, which are required by the inclusion criteria. The study design is ethnographic, supplemented with focus groups and interviews, but it is unclear if these methods resulted in empirical data on health status or healthcare quality. Additionally, there is no mention of a comparison group comprising the general housed population, which is a key component of the inclusion criteria. More information is needed on whether empirical data on health indicators were collected and if a comparison with the general housed population was made.</t>
  </si>
  <si>
    <t>The study focuses on individuals experiencing homelessness in Dublin, Republic of Ireland, which aligns with the population criteria. It explores barriers to health service usage, specifically examining health care access and utilisation patterns, which fits the intervention criteria. The study uses empirical data collected through ethnographic methods, focus groups, and interviews, meeting the requirement for generating empirical data. Although the abstract does not explicitly mention a comparison with the general housed population, the focus on health service utilisation patterns and barriers provides valuable insights into the health care access and quality for the homeless population, which is relevant to the review's objectives.</t>
  </si>
  <si>
    <t>The study meets the primary inclusion criteria. Population: It focuses on 'people experiencing homelessness' in 'Dublin', which is in the Republic of Ireland. Intervention/Topic: The research explores 'barriers to health service usage' and 'health service utilisation (HSU) patterns,' aligning with the protocol's interest in 'Health care access, utilisation, and quality.' The methodology (ethnography, focus groups, semi-structured interviews with homeless individuals) generates empirical qualitative data. Outcome: The identification of 'conversations of exclusion' serves as an empirical indicator of barriers to healthcare access and utilization. 
The conservative reviewer expressed uncertainty regarding explicit empirical data and the absence of a comparison group. However, ethnographic and interview methods inherently produce empirical (qualitative) data, and the 'conversations of exclusion' are clear findings. 
Regarding the comparison group, the systematic review protocol's research question asks for comparison 'where data allows,' and the 'Comparison' inclusion criterion states such studies are 'of interest,' implying it's a desirable but not strictly mandatory feature for all studies if they otherwise significantly contribute to understanding the homeless population's health/healthcare access. The study provides valuable qualitative insights into healthcare access for the homeless, directly addressing a core component of the research question. The exclusion criteria related to comparison primarily target studies that attempt a comparison but fail to provide adequate data, which is not the case here based on the abstract. The study's focus is on exploring and understanding barriers within the homeless population. Therefore, the study is deemed includable.</t>
  </si>
  <si>
    <t>This research sought to explore barriers to health service usage for people experiencing homelessness.; The authors conducted critical realist ethnography over 13 months in Dublin with people experiencing homelessness.</t>
  </si>
  <si>
    <t>The authors conducted critical realist ethnography over 13 months in Dublin with people experiencing homelessness.; This research sought to explore barriers to health service usage for people experiencing homelessness.; Ethnographic research was supplemented with focus groups of hospital doctors and people experiencing homelessness, and with 50 semi-structured interviews with people experiencing homelessness.</t>
  </si>
  <si>
    <t>Making sense of street chaos: an ethnographic exploration of homeless people's health service utiliz...</t>
  </si>
  <si>
    <t>The abstract provides information on health service utilization among homeless individuals in Dublin, which is relevant to the review's focus on healt...</t>
  </si>
  <si>
    <t>The study focuses on the health service utilization of homeless individuals in Dublin, Republic of Ireland, which aligns with the population criteria....</t>
  </si>
  <si>
    <t>Ethnographic observations were conducted at several homeless services, in Dublin.; This was supplemented with 47 semi-structured interviews with homel...</t>
  </si>
  <si>
    <t>The study investigates health service utilization by homeless individuals in Dublin, Republic of Ireland, aligning with the review's population criter...</t>
  </si>
  <si>
    <t>The abstract provides information on health service utilization among homeless individuals in Dublin, which is relevant to the review's focus on healthcare access and utilization. However, it lacks explicit mention of a comparison group comprising the general housed population, which is a key inclusion criterion. Additionally, while the study is conducted in Dublin, Republic of Ireland, it is unclear if the study generates empirical data on health status or healthcare quality, as required by the intervention criteria. The study design appears to be ethnographic, which may not align with the requirement for empirical data generation. More information on the study's methodology and whether it includes a comparison with the general housed population is needed to make a confident inclusion decision.</t>
  </si>
  <si>
    <t>The study focuses on the health service utilization of homeless individuals in Dublin, Republic of Ireland, which aligns with the population criteria. It employs ethnographic methods, including interviews and focus groups with homeless individuals, to generate empirical data on health care access and utilization, meeting the intervention and outcome criteria. Although the abstract does not explicitly mention a comparison with the general housed population, the study's aim to understand differences in health service usage implies a comparative aspect, which is relevant to the review's comparison criteria. The study is published in English and after 2012, fitting the language and date criteria.</t>
  </si>
  <si>
    <t>The study investigates health service utilization by homeless individuals in Dublin, Republic of Ireland, aligning with the review's population criteria (homeless individuals in ROI). It employs ethnographic methods, including interviews and focus groups, to generate empirical qualitative data on healthcare access and utilization, fulfilling the intervention and outcome criteria (empirical data on healthcare access/utilization). The study also meets the language (English) and publication date (2019, post-2012) requirements.
The central point for resolution is the comparison criterion. The abstract explicitly states the study's objective: "to understand why they [homeless people] use health services differently from the domiciled population" and its conclusion refers to a model explaining this difference. This direct statement of a comparative aim makes the study highly relevant to the review's research question, which includes comparing health indicators to the general housed population.
While the abstract does not detail the specific methodology of this comparison or the data source for the domiciled population, the explicit comparative framing justifies inclusion for a full-text assessment. During full-text review, the study can be thoroughly evaluated against the protocol's specific criteria regarding the provision of empirical health indicators for the general housed population and a clear method for comparison, as outlined in the full-text screening specific exclusions.
The conservative reviewer's uncertainty regarding the comparison is understandable given the abstract's limitations, but the explicit aim to compare is a strong indicator for inclusion at this screening stage. The concern raised by the conservative reviewer about ethnographic data not being empirical is a misinterpretation, as qualitative data derived from such methods is indeed empirical. The comprehensive reviewer's assessment correctly identified the study's alignment with most criteria and the significance of its stated comparative objective.</t>
  </si>
  <si>
    <t>Ethnographic observations were conducted at several homeless services, in Dublin.; This was supplemented with 47 semi-structured interviews with homeless people and two focus groups of homeless people and hospital doctors.; The study sought to understand why they use health services differently from the domiciled population.</t>
  </si>
  <si>
    <t>Cross-sectional study of the characteristics, healthcare usage, morbidity and mortality of injecting...</t>
  </si>
  <si>
    <t>The abstract describes a study focusing on injecting drug users (IDUs) attending an emergency department, highlighting their healthcare usage, morbidi...</t>
  </si>
  <si>
    <t>The study focuses on injecting drug users (IDUs) attending an emergency department, with a significant portion being homeless. However, the abstract d...</t>
  </si>
  <si>
    <t>patients were predominantly male, of Irish nationality, with high levels of homelessness; We aimed to describe the emergency department (ED) presentat...</t>
  </si>
  <si>
    <t>The decision to exclude this study is based on its failure to meet two critical inclusion criteria outlined in the systematic review protocol.
First, ...</t>
  </si>
  <si>
    <t>The abstract describes a study focusing on injecting drug users (IDUs) attending an emergency department, highlighting their healthcare usage, morbidity, and mortality. While it mentions high levels of homelessness among the participants, it does not explicitly state that the study was conducted in the Republic of Ireland, nor does it provide a clear comparison with the general housed population, which is a requirement for inclusion. Additionally, the study focuses on IDUs, which may not fully align with the broader homeless population unless explicitly stated. More information is needed on the study location and whether a comparison with the general housed population is included.</t>
  </si>
  <si>
    <t>The study focuses on injecting drug users (IDUs) attending an emergency department, with a significant portion being homeless. However, the abstract does not specify that the data was collected in the Republic of Ireland, which is a critical inclusion criterion. Additionally, the study does not mention a comparison group of the general housed population, which is necessary for inclusion. The focus is on healthcare usage and morbidity among IDUs, not specifically on the homeless population as a whole, and lacks a direct comparison to the general housed population.</t>
  </si>
  <si>
    <t>The decision to exclude this study is based on its failure to meet two critical inclusion criteria outlined in the systematic review protocol.
First, the protocol mandates that studies must include data collected in the Republic of Ireland. The abstract mentions that participants were of 'Irish nationality,' but this does not confirm the geographical location of the data collection. The absence of explicit confirmation that the study was conducted in the Republic of Ireland makes it ineligible.
Second, the protocol requires studies to include a comparison with the general, housed population or provide a method for such comparison. The abstract describes the characteristics and health outcomes of injecting drug users (a portion of whom are homeless) but does not mention or describe any comparison group from the general, housed population.
While the study does address homelessness to some extent within the IDU cohort and reports on health outcomes, these two significant omissions regarding geographical location and a comparator group make it unsuitable for inclusion.</t>
  </si>
  <si>
    <t>patients were predominantly male, of Irish nationality, with high levels of homelessness; We aimed to describe the emergency department (ED) presentations of IDUs</t>
  </si>
  <si>
    <t>The abstract describes a student placement experience in a detox unit for individuals who are homeless or at risk of homelessness. However, it does no...</t>
  </si>
  <si>
    <t>The low threshold service, targeted specifically at the homeless or those at risk of homelessness, provides a 21-day medical detoxification.; My role ...</t>
  </si>
  <si>
    <t>The abstract describes a personal experience and reflection on working in a detox unit for the homeless, rather than presenting empirical data on heal...</t>
  </si>
  <si>
    <t>The abstract describes a student placement experience in a detox unit for individuals who are homeless or at risk of homelessness. However, it does not provide empirical data on health status, healthcare access, or health conditions of the homeless population. The focus is on the author's personal experience and observations rather than on generating empirical data. Additionally, there is no mention of a comparison group comprising the general housed population, which is a requirement for inclusion. The study appears to be more of a narrative or commentary rather than an empirical study, which is excluded by the study design criteria.</t>
  </si>
  <si>
    <t>The abstract describes a personal experience and reflection on working in a detox unit for the homeless, rather than presenting empirical data on health status, healthcare access, or health conditions of the homeless population. It lacks empirical data generation, which is a key inclusion criterion. Additionally, it does not provide any comparison with the general housed population, nor does it focus on specific health outcomes or social determinants of health as required by the review protocol.</t>
  </si>
  <si>
    <t>The low threshold service, targeted specifically at the homeless or those at risk of homelessness, provides a 21-day medical detoxification.; My role in the unit was to support service users in a befriending role, providing an opportunity for residents to discuss their immediate and on-going needs.</t>
  </si>
  <si>
    <t>The study focuses on the experiences of homeless patients in a hospital setting, specifically in St James's Hospital in Dublin. While it provides qual...</t>
  </si>
  <si>
    <t>Homeless people represent 10% of medical inpatients in St James's Hospital (SJH) in Dublin.; We sought to describe the characteristics of homeless pat...</t>
  </si>
  <si>
    <t>The study focuses on the experiences of homeless patients in a hospital setting in Dublin, Republic of Ireland, which aligns with the population crite...</t>
  </si>
  <si>
    <t>The study meets the systematic review's inclusion criteria. 
Population: It focuses on homeless individuals in Dublin, Republic of Ireland, as require...</t>
  </si>
  <si>
    <t>The study focuses on the experiences of homeless patients in a hospital setting, specifically in St James's Hospital in Dublin. While it provides qualitative data on patient experiences and suggestions for improvement, it does not explicitly address empirical indicators of health status, healthcare access, quality, or utilization as required by the inclusion criteria. Additionally, there is no mention of a comparison group comprising the general housed population, which is necessary for inclusion. The study's focus on patient experiences and qualitative feedback does not align with the requirement for empirical data on health-related topics as specified in the protocol.</t>
  </si>
  <si>
    <t>The study focuses on the experiences of homeless patients in a hospital setting in Dublin, Republic of Ireland, which aligns with the population criteria. It provides empirical data through interviews, which fits the intervention criteria of generating empirical data on healthcare access and quality. Although the study does not explicitly mention a comparison with the general housed population, it does provide some comparative data (e.g., ED attendance rates) that could be relevant for understanding differences in healthcare experiences. The study is published in English and after 2012, meeting the language and date criteria.</t>
  </si>
  <si>
    <t>The study meets the systematic review's inclusion criteria. 
Population: It focuses on homeless individuals in Dublin, Republic of Ireland, as required.
Intervention/Exposure: It provides empirical qualitative data through patient interviews regarding their experiences with healthcare access (e.g., waiting for methadone in ED, access to services) and healthcare quality (e.g., feeling treated differently, difficulties obtaining clean clothes), which aligns with the protocol's requirement for empirical data on these topics.
Comparison: The abstract explicitly includes a comparison with the housed population: "40% of homeless ED attenders leave before being assessed by the ED staff, compared to only 15% of housed individuals." This satisfies the criterion that studies with such comparisons are of interest.
Outcome: The study reports empirical indicators of healthcare access, quality, and utilization, derived from patient experiences and the ED attendance statistic.
The study was published in 2017, is in English, and is a primary qualitative research study, thus not meeting any exclusion criteria related to date, language, or study type. The conservative reviewer's concerns about a lack of empirical indicators and comparison group are not supported by the abstract, which shows qualitative empirical data and a direct comparison. The comprehensive reviewer's assessment was more aligned with the study's content and the review protocol.</t>
  </si>
  <si>
    <t>Homeless people represent 10% of medical inpatients in St James's Hospital (SJH) in Dublin.; We sought to describe the characteristics of homeless patients and their experiences of community and hospital staff and services.; Patients included in the study were interviewed about their time spent in hospital, life experiences leading up to admission and access to health services.</t>
  </si>
  <si>
    <t>The abstract describes a scoping review focused on measurement tools for social exclusion and inclusion in healthcare settings. It does not provide em...</t>
  </si>
  <si>
    <t>A scoping review of the peer-reviewed and grey literature was conducted to examine tools developed since 2000 that measure social exclusion or social ...</t>
  </si>
  <si>
    <t>The abstract describes a scoping review focused on measurement tools for social exclusion and inclusion in healthcare settings, primarily in mental he...</t>
  </si>
  <si>
    <t>The abstract describes a scoping review focused on measurement tools for social exclusion and inclusion in healthcare settings. It does not provide empirical data on health status, healthcare access, or health conditions of individuals experiencing homelessness in the Republic of Ireland. The study does not meet the population criteria as it does not focus on individuals experiencing homelessness, nor does it provide a comparison with the general housed population. Additionally, the study design is a scoping review, which does not generate primary or secondary empirical data, thus failing to meet the intervention criteria.</t>
  </si>
  <si>
    <t>The abstract describes a scoping review focused on measurement tools for social exclusion and inclusion in healthcare settings, primarily in mental health. It does not specifically address the health status, healthcare access, utilization, or quality for individuals experiencing homelessness in the Republic of Ireland. Additionally, it does not mention any empirical data collection or comparison with the general housed population, which are key inclusion criteria for the review. The study design as a scoping review also does not align with the requirement for empirical primary or secondary data generation.</t>
  </si>
  <si>
    <t>A scoping review of the peer-reviewed and grey literature was conducted to examine tools developed since 2000 that measure social exclusion or social inclusion.; The majority of the tools included were constructed for engaging with patients in mental health settings.</t>
  </si>
  <si>
    <t>The study focuses on developing a tool for measuring social exclusion in healthcare settings, which does not align with the review's focus on empirica...</t>
  </si>
  <si>
    <t>The aim of this research was to develop a social exclusion measurement tool for use in healthcare settings with individuals from any excluded group.; ...</t>
  </si>
  <si>
    <t>The study focuses on developing a tool for measuring social exclusion in healthcare settings, which does not align with the review's focus on empirical data regarding health status, healthcare access, or specific health conditions of homeless individuals in Ireland. The abstract does not mention homelessness or data collection in the Republic of Ireland, nor does it provide a comparison with the general housed population. Additionally, the study appears to be methodological in nature, focusing on tool development rather than generating empirical health data, which is outside the scope of the review.</t>
  </si>
  <si>
    <t>The study focuses on developing a tool for measuring social exclusion in healthcare settings, which does not align with the review's focus on empirical data regarding health status, healthcare access, or specific health conditions of homeless individuals in Ireland. The abstract does not mention homelessness or data collection in the Republic of Ireland, nor does it provide a comparison between homeless and housed populations. Additionally, the study appears to be more about tool development and validation rather than generating empirical health data, which is outside the scope of the review's inclusion criteria.</t>
  </si>
  <si>
    <t>The aim of this research was to develop a social exclusion measurement tool for use in healthcare settings with individuals from any excluded group.; The tool was applied to two distinct samples, showing obvious differences both in the socioeconomic items, and the items included in the factor analysis.</t>
  </si>
  <si>
    <t>The aim of this research was to develop a social exclusion measurement tool for use in healthcare settings with individuals from any excluded group.; The tool was then piloted with people in the community, and this allowed us to assess the internal consistency and validity of the tool.; The potential use of this tool could have positive implications for people who are excluded.</t>
  </si>
  <si>
    <t>The experience and risk of homelessness for people with intellectual disabilities and/or autism and ...</t>
  </si>
  <si>
    <t>The final decision is 'uncertain' because the abstract for the research article is missing (N/A). Both conservative and comprehensive reviewers correc...</t>
  </si>
  <si>
    <t>The abstract is missing, which makes it impossible to assess the study against the inclusion criteria. Without the abstract, we cannot determine if the study focuses on individuals experiencing homelessness in the Republic of Ireland, or if it includes empirical data on health-related topics for the homeless population. Additionally, it is unclear if there is a comparison with the general housed population. The absence of this information leads to uncertainty in the decision-making process.</t>
  </si>
  <si>
    <t>The abstract is missing, which makes it impossible to determine if the study meets the inclusion criteria. The title suggests a focus on homelessness, but it is unclear if the study includes data from the Republic of Ireland or if it generates empirical data on health-related topics for the homeless population. Additionally, it is not clear if there is a comparison with the general housed population. More information from the abstract or full text would be needed to make a confident decision.</t>
  </si>
  <si>
    <t>The final decision is 'uncertain' because the abstract for the research article is missing (N/A). Both conservative and comprehensive reviewers correctly identified this as a barrier to assessment. Without the abstract, it is impossible to verify critical inclusion criteria outlined in the systematic review protocol. Specifically, we cannot determine: 1) If the study population includes individuals experiencing homelessness in the Republic of Ireland. 2) If the study provides empirical data (quantitative or qualitative) on the specified health-related topics (health status, healthcare access/utilization/quality, health conditions, health behaviours, or social determinants of health). 3) The study design and whether it meets the criteria for empirical research. While the title, 'The experience and risk of homelessness for people with intellectual disabilities and/or autism and their families,' suggests relevance to homelessness and potentially health conditions, the absence of the abstract prevents a definitive assessment against these crucial criteria. Therefore, an 'uncertain' decision is appropriate, indicating the need for full-text review if the abstract cannot be obtained.</t>
  </si>
  <si>
    <t>Exploring levers and barriers to accessing primary care for marginalised groups and identifying thei...</t>
  </si>
  <si>
    <t>The abstract describes a study involving various marginalised groups, including homeless people, to explore barriers and facilitators to primary healt...</t>
  </si>
  <si>
    <t>The study focuses on barriers and facilitators to accessing primary care for various marginalised groups, including homeless people, but it does not s...</t>
  </si>
  <si>
    <t>we explored barriers and facilitators to primary healthcare access from the perspective of migrants, Irish Travellers, homeless people, drug users, se...</t>
  </si>
  <si>
    <t>The study is excluded primarily for two reasons based on the systematic review protocol. First, the abstract does not indicate the inclusion of a comp...</t>
  </si>
  <si>
    <t>The abstract describes a study involving various marginalised groups, including homeless people, to explore barriers and facilitators to primary healthcare access. However, it lacks specific details on whether the data was collected in the Republic of Ireland, which is a critical inclusion criterion. Additionally, while the study involves homeless individuals, it is unclear if the focus is specifically on their health status or healthcare access/utilization/quality, as required by the intervention criteria. The abstract also does not mention a comparison with the general housed population, which is necessary for inclusion. More information on the study's geographical context and specific focus on the homeless population's health indicators is needed to make a confident inclusion decision.</t>
  </si>
  <si>
    <t>The study focuses on barriers and facilitators to accessing primary care for various marginalised groups, including homeless people, but it does not specifically generate empirical data on health status, healthcare access/utilization/quality, or specific health conditions for the homeless population in the Republic of Ireland. The study uses Participatory Learning and Action (PLA) techniques, which are more qualitative and exploratory, focusing on identifying priorities rather than providing empirical health indicators. Additionally, the abstract does not mention a comparison with the general housed population, which is a requirement for inclusion. Therefore, it does not meet the intervention or comparison criteria for inclusion in the review.</t>
  </si>
  <si>
    <t>The study is excluded primarily for two reasons based on the systematic review protocol. First, the abstract does not indicate the inclusion of a comparison group consisting of the general housed population, which is a specific requirement under the 'Comparison' criteria of the protocol. Second, the study employs Participatory Learning and Action (PLA) research to explore barriers, facilitators, and identify priorities for primary care. While this approach provides valuable qualitative insights into healthcare access for marginalised groups, including homeless individuals, it is not evident from the abstract that it generates the specific 'empirical data' or 'empirical indicators' on health status, healthcare access, utilisation, or quality as mandated by the 'Intervention' and 'Outcome' criteria. The focus appears to be on service planning priorities rather than the direct measurement of health-related indicators. Additionally, although not the primary reason for this exclusion decision, the abstract does not explicitly confirm that the data concerning homeless individuals was collected in the Republic of Ireland, a key 'Population' criterion.</t>
  </si>
  <si>
    <t>we explored barriers and facilitators to primary healthcare access from the perspective of migrants, Irish Travellers, homeless people, drug users, sex workers and people living in deprivation; identified their priorities for action with regard to primary care provision</t>
  </si>
  <si>
    <t>The study focuses on childhood obesity and macrosomia, examining children attending a weight management clinic in Ireland. However, it does not addres...</t>
  </si>
  <si>
    <t>Aim: To determine whether a cohort of children attending a paediatric weight management clinic had a higher incidence of macrosomia at birth compared ...</t>
  </si>
  <si>
    <t>The study focuses on childhood obesity and macrosomia, examining a cohort of children attending a weight management clinic in Ireland. However, it doe...</t>
  </si>
  <si>
    <t>The study focuses on childhood obesity and macrosomia, examining children attending a weight management clinic in Ireland. However, it does not address the health status, healthcare access/utilization/quality, or social determinants of health for individuals experiencing homelessness, which is the primary focus of the review. Additionally, there is no mention of a comparison group comprising the general housed population, nor does it provide empirical indicators of health status or healthcare access/utilization for the homeless population. Therefore, it does not meet the inclusion criteria for the population or intervention of interest.</t>
  </si>
  <si>
    <t>The study focuses on childhood obesity and macrosomia, examining a cohort of children attending a weight management clinic in Ireland. However, it does not address the health status, healthcare access/utilization/quality, or social determinants of health for individuals experiencing homelessness, which is the primary focus of the review. Additionally, there is no mention of a comparison group comprising the general housed population, nor does it provide empirical indicators of health status or healthcare access/utilization for the homeless population. Therefore, it does not meet the inclusion criteria for the systematic review.</t>
  </si>
  <si>
    <t>Aim: To determine whether a cohort of children attending a paediatric weight management clinic had a higher incidence of macrosomia at birth compared against the national average.; Method: A retrospective cohort study design examining patients that had attended a weight management programme in Temple Street Children's University Hospital from January to December 2016.</t>
  </si>
  <si>
    <t>The study focuses on injecting drug users (IDUs) in Glasgow, which does not meet the inclusion criteria requiring data collection in the Republic of I...</t>
  </si>
  <si>
    <t>We conducted a repeat cross-sectional survey of IDUs accessing harm reduction services in Glasgow in 2005 and 2007.; homelessness within six months of...</t>
  </si>
  <si>
    <t>The study focuses on injecting drug users (IDUs) in Glasgow, not individuals experiencing homelessness in the Republic of Ireland. Although the abstra...</t>
  </si>
  <si>
    <t>The study focuses on injecting drug users (IDUs) in Glasgow, which does not meet the inclusion criteria requiring data collection in the Republic of Ireland. Additionally, the study does not provide a comparison between the homeless population and the general housed population, which is a key requirement for inclusion. The abstract does mention homelessness as a factor, but it does not focus on the health status, healthcare access, or social determinants of health for individuals experiencing homelessness in the Republic of Ireland. Therefore, it does not align with the research question or the specified inclusion criteria.</t>
  </si>
  <si>
    <t>The study focuses on injecting drug users (IDUs) in Glasgow, not individuals experiencing homelessness in the Republic of Ireland. Although the abstract mentions homelessness as a factor associated with excess drinking, the primary population of interest is IDUs in Glasgow, and the data is not collected in Ireland. Therefore, it does not meet the population inclusion criteria, which require data from the Republic of Ireland. Additionally, the study does not provide a comparison with the general housed population, which is a requirement for inclusion.</t>
  </si>
  <si>
    <t>We conducted a repeat cross-sectional survey of IDUs accessing harm reduction services in Glasgow in 2005 and 2007.; homelessness within six months of interview (aOR = 3.60; 95% CI: 2.00-6.48) and homelessness more than six months before interview (aOR = 1.93; 95% CI: 1.06-3.53).</t>
  </si>
  <si>
    <t>The study focuses on the usability of a mobile app for adolescent obesity management, which does not align with the review's focus on the health statu...</t>
  </si>
  <si>
    <t>This study aimed to test the usability (technical effectiveness, efficiency, and user satisfaction) of the Reactivate mobile app in obese adolescents....</t>
  </si>
  <si>
    <t>The study focuses on the usability of a mobile app for adolescent obesity management, which does not align with the review's focus on the health status, healthcare access/utilization/quality, and health conditions of individuals experiencing homelessness in the Republic of Ireland. The study population consists of adolescents treated for obesity at a specific hospital, not individuals experiencing homelessness. Additionally, there is no mention of data collection in the Republic of Ireland related to homelessness, nor any comparison with the general housed population. The study design is centered on usability testing, which does not generate empirical data on health-related topics for the homeless population as required by the inclusion criteria.</t>
  </si>
  <si>
    <t>The study focuses on the usability of a mobile app for adolescent obesity management, which does not align with the review's focus on the health status, healthcare access/utilization/quality, and health conditions of individuals experiencing homelessness in the Republic of Ireland. The study population consists of adolescents treated for obesity at a hospital, not individuals experiencing homelessness. Additionally, there is no mention of data collection in the Republic of Ireland related to homelessness, nor any comparison with a general housed population. Therefore, it does not meet the population or intervention criteria for inclusion.</t>
  </si>
  <si>
    <t>This study aimed to test the usability (technical effectiveness, efficiency, and user satisfaction) of the Reactivate mobile app in obese adolescents.; Ten adolescents (7 males and 3 females, aged 12-17 years) who had been treated for obesity (&gt;98th percentile for body mass index) at the Temple Street Children's University Hospital were recruited.</t>
  </si>
  <si>
    <t>The abstract title suggests a focus on the mental health implications of Brexit in Northern Ireland, which does not align with the inclusion criteria ...</t>
  </si>
  <si>
    <t>The abstract is missing, but the title suggests that the study focuses on the mental health implications of Brexit on the population of Northern Irela...</t>
  </si>
  <si>
    <t>The abstract title suggests a focus on the mental health implications of Brexit in Northern Ireland, which does not align with the inclusion criteria focusing on individuals experiencing homelessness in the Republic of Ireland. Additionally, the title implies a policy or commentary nature rather than empirical research, which is excluded by the study design criteria. The absence of any mention of homelessness or empirical data collection further supports exclusion.</t>
  </si>
  <si>
    <t>The abstract is missing, but the title suggests that the study focuses on the mental health implications of Brexit on the population of Northern Ireland. This does not align with the inclusion criteria, which require studies to focus on individuals experiencing homelessness in the Republic of Ireland. Additionally, the study appears to be related to a political event (Brexit) rather than directly addressing health status, healthcare access/utilization/quality, or specific health conditions/behaviors of the homeless population in Ireland. Therefore, it does not meet the population or intervention criteria for inclusion.</t>
  </si>
  <si>
    <t>Youth engagement with an emerging Irish mental health early intervention programme (Jigsaw): Partici...</t>
  </si>
  <si>
    <t>The study focuses on young people engaging with the Jigsaw mental health service in Ireland, but it does not specifically address individuals experien...</t>
  </si>
  <si>
    <t>This article presents an overview of the characteristics of young people engaging with this service.; Participant characteristics are summarised to po...</t>
  </si>
  <si>
    <t>The study focuses on young people engaging with the Jigsaw mental health service in Ireland, but it does not specifically address individuals experiencing homelessness, which is a key inclusion criterion for the review. The abstract does not mention homelessness or compare the health status or healthcare access/utilization of homeless individuals to the general housed population. Additionally, the study does not appear to include a comparison group of the general housed population, which is required for inclusion. Therefore, it does not meet the population or comparison criteria for the review.</t>
  </si>
  <si>
    <t>The study focuses on young people engaging with the Jigsaw mental health service in Ireland, but it does not specifically address individuals experiencing homelessness, which is a key inclusion criterion for the review. The abstract does not mention homelessness or compare health indicators between homeless and housed populations. Additionally, the study does not appear to include a comparison group of the general housed population, which is necessary for inclusion. Therefore, it does not meet the population or comparison criteria for the review.</t>
  </si>
  <si>
    <t>This article presents an overview of the characteristics of young people engaging with this service.; Participant characteristics are summarised to portray the young people who engaged with the service for the first time during 2013 (N = 2420).</t>
  </si>
  <si>
    <t>The study focuses on male injection drug users (IDUs) in New York City, which does not meet the population criterion of individuals experiencing homel...</t>
  </si>
  <si>
    <t>IDUs were sampled in New York City; being homeless (aOR: 9.9; 95% CI: 2.0, 49.6)</t>
  </si>
  <si>
    <t>The study focuses on male injection drug users in New York City, which does not meet the inclusion criteria of focusing on individuals experiencing ho...</t>
  </si>
  <si>
    <t>The study focuses on male injection drug users (IDUs) in New York City, which does not meet the population criterion of individuals experiencing homelessness in the Republic of Ireland. The data is collected in New York City, not in the Republic of Ireland, which is a clear exclusion criterion. Additionally, the study does not provide a comparison with the general housed population, which is a requirement for inclusion. The focus on correlates of selling sex among male IDUs does not align with the specified health-related topics for the homeless population in Ireland.</t>
  </si>
  <si>
    <t>The study focuses on male injection drug users in New York City, which does not meet the inclusion criteria of focusing on individuals experiencing homelessness in the Republic of Ireland. Additionally, the study does not provide data collected in the Republic of Ireland, nor does it include a comparison group of the general housed population. The study's focus on correlates of selling sex among male IDUs in New York City is outside the scope of the research question, which is concerned with health status and healthcare access/utilization/quality for the homeless population in Ireland.</t>
  </si>
  <si>
    <t>The Epidemiology of Emergency In-Patient Hospitalisations Among Those with 'No Fixed Abode' (Homeles...</t>
  </si>
  <si>
    <t>The study focuses on the epidemiology of emergency hospitalisations among the homeless population in Ireland, which aligns with the population and int...</t>
  </si>
  <si>
    <t>This study analysed the epidemiology of emergency hospitalisations among those experiencing homelessness between 2005-2014.; All in-patient admissions...</t>
  </si>
  <si>
    <t>The study focuses on the epidemiology of emergency hospitalisations among the homeless population in Ireland, which aligns with the population and intervention criteria. However, it does not include a comparison group of the general housed population, which is a requirement for inclusion. The abstract does not mention any method for comparing health indicators between the homeless and housed populations, such as relative risk or absolute difference, which is necessary for the comparison criterion. Therefore, the study does not meet the inclusion criteria for comparison.</t>
  </si>
  <si>
    <t>The study focuses on the epidemiology of emergency hospitalisations among the homeless population in Ireland, which aligns with the population and intervention criteria. However, it does not include a comparison group of the general housed population, which is a requirement for inclusion. The abstract does not mention any method for comparing health indicators between the homeless and housed populations, such as relative risk or absolute difference, which is necessary for the comparison criterion. Therefore, it does not meet the inclusion criteria for comparison.</t>
  </si>
  <si>
    <t>This study analysed the epidemiology of emergency hospitalisations among those experiencing homelessness between 2005-2014.; All in-patient admissions to acute hospitals classified with 'no fixed abode' were extracted from the Hospital In-patient Enquiry System.</t>
  </si>
  <si>
    <t>Assessing the need to provide contraceptive services to women attending addiction services at Cork-K...</t>
  </si>
  <si>
    <t>The study focuses on women attending addiction services at Cork-Kerry Community Healthcare, which does not explicitly indicate that the population inc...</t>
  </si>
  <si>
    <t>The study assessed the pregnancy history and contraceptive use of women attending Cork-Kerry Community Healthcare for opioid substitution therapy, and...</t>
  </si>
  <si>
    <t>The study focuses on women attending addiction services at Cork-Kerry Community Healthcare, which does not explicitly indicate that the participants a...</t>
  </si>
  <si>
    <t>The study assessed the pregnancy history and contraceptive use of women attending Cork-Kerry Community Healthcare for opioid substitution therapy.; Re...</t>
  </si>
  <si>
    <t>The study focuses on women attending addiction services at Cork-Kerry Community Healthcare, which does not explicitly indicate that the population includes individuals experiencing homelessness. The abstract does not mention homelessness or provide data specific to the homeless population, which is a key inclusion criterion. Additionally, while the study is conducted in Ireland, it does not include a comparison group of the general housed population, which is necessary for inclusion. The study also does not address the broader health status, healthcare access/utilization/quality, or social determinants of health for the homeless population, focusing instead on contraceptive services within addiction services.</t>
  </si>
  <si>
    <t>The study focuses on women attending addiction services at Cork-Kerry Community Healthcare, which does not explicitly indicate that the participants are experiencing homelessness. The study's population is defined by their attendance at addiction services for opioid substitution therapy, not by their housing status. Additionally, the study does not include a comparison group of the general housed population, which is a requirement for inclusion. The study also does not focus on the broader health status, healthcare access/utilization/quality, or social determinants of health for individuals experiencing homelessness, but rather on contraceptive use and needs within a specific healthcare setting.</t>
  </si>
  <si>
    <t>The study assessed the pregnancy history and contraceptive use of women attending Cork-Kerry Community Healthcare for opioid substitution therapy, and their access to contraceptive services.; Results were compared to Irish national data on pregnancy history and contraception use.</t>
  </si>
  <si>
    <t>The study assessed the pregnancy history and contraceptive use of women attending Cork-Kerry Community Healthcare for opioid substitution therapy.; Results were compared to Irish national data on pregnancy history and contraception use.</t>
  </si>
  <si>
    <t>The abstract is an obituary for Thomas Stephen Szasz and does not present any empirical data or research findings related to the health status, health...</t>
  </si>
  <si>
    <t>Presents an obituary of Thomas Stephen Szasz (1920-2012).; Szasz viewed mental health problems as problems in living rather than disorders.</t>
  </si>
  <si>
    <t>The abstract is an obituary for Thomas Stephen Szasz and does not present any empirical data or research findings related to the health status, healthcare access, or health conditions of individuals experiencing homelessness in the Republic of Ireland. It does not meet the inclusion criteria for population, intervention, or outcome as it does not focus on empirical health-related topics for the homeless population. Additionally, it is not a study but rather a commentary on Szasz's influence, which falls under excluded publication types such as commentaries and letters.</t>
  </si>
  <si>
    <t>The abstract is an obituary for Thomas Stephen Szasz and does not present any empirical data or research findings related to the health status, healthcare access, or health conditions of individuals experiencing homelessness in the Republic of Ireland. It does not meet the inclusion criteria for population, intervention, or outcome as it does not focus on empirical health-related topics or provide data specific to the Republic of Ireland. Additionally, it is not a study but rather a commentary on Szasz's influence, which falls under excluded publication types such as commentaries and obituaries.</t>
  </si>
  <si>
    <t>The study focuses on the diagnostic value of skull x-rays in children with abnormal skull shapes, specifically in the context of craniosynostosis. It ...</t>
  </si>
  <si>
    <t>Examine the correlation between reported skull x-rays and clinical diagnosis of craniosynostosis to establish their diagnostic value and value in mana...</t>
  </si>
  <si>
    <t>The study focuses on the diagnostic value of skull x-rays in children with abnormal skull shapes, specifically in the context of craniosynostosis. It does not address the health status, healthcare access/utilization/quality, or health conditions of individuals experiencing homelessness in the Republic of Ireland, which is the focus of the systematic review. Additionally, the study population is children with craniosynostosis, not individuals experiencing homelessness. Therefore, it does not meet the population or intervention criteria for inclusion.</t>
  </si>
  <si>
    <t>The study focuses on the diagnostic value of skull x-rays in children with abnormal skull shapes, specifically in the context of craniosynostosis. It does not address the health status, healthcare access/utilization/quality, or health conditions of individuals experiencing homelessness in the Republic of Ireland. The population studied (children with craniosynostosis) does not match the inclusion criteria of individuals experiencing homelessness. Additionally, there is no mention of data collection in the Republic of Ireland or any comparison with a general housed population, which are key components of the inclusion criteria.</t>
  </si>
  <si>
    <t>Examine the correlation between reported skull x-rays and clinical diagnosis of craniosynostosis to establish their diagnostic value and value in management of abnormal skull shape.; Retrospective chart review conducted as a 2 part study in children who were referred with a skull x-ray.</t>
  </si>
  <si>
    <t>The study focuses on a GP training program in North Dublin City aimed at preparing GPs to work with marginalized groups, including the homeless. Howev...</t>
  </si>
  <si>
    <t>The North Dublin City GP training programme in Ireland was set up in 2009 specifically to train GPs to work in areas of deprivation and with marginali...</t>
  </si>
  <si>
    <t>The study focuses on a GP training program in North Dublin City aimed at preparing GPs to work with marginalized groups, including the homeless. However, it does not provide empirical data on the health status, healthcare access, utilization, or quality for individuals experiencing homelessness. The study's primary focus is on the training program's impact on GP attitudes and career choices, not on health outcomes or comparisons between homeless and housed populations. Additionally, there is no mention of a comparison group comprising the general housed population, which is a requirement for inclusion. Therefore, it does not meet the inclusion criteria for the systematic review.</t>
  </si>
  <si>
    <t>The study focuses on a GP training program in North Dublin City aimed at preparing GPs to work with marginalized groups, including the homeless. However, it does not provide empirical data on the health status, healthcare access, utilization, or quality for individuals experiencing homelessness. Instead, it evaluates the impact of a training program on GP attitudes and practices. The study does not include a comparison group of the general housed population, nor does it report specific health outcomes for the homeless population in Ireland. Therefore, it does not meet the inclusion criteria for generating empirical data on health-related topics for the homeless population in the Republic of Ireland.</t>
  </si>
  <si>
    <t>The North Dublin City GP training programme in Ireland was set up in 2009 specifically to train GPs to work in areas of deprivation and with marginalized groups.; Preliminary data demonstrates that GP registrars actively seek to include deprived and marginal groups in their practice post graduating.</t>
  </si>
  <si>
    <t>The study focuses on optimizing opioid use disorder treatment with naltrexone or buprenorphine, which does not align with the review's focus on the he...</t>
  </si>
  <si>
    <t>A simpler, alternative estimated rule in which homeless participants would be treated with XR-NTX and stably housed participants would be treated with...</t>
  </si>
  <si>
    <t>The study focuses on optimizing opioid use disorder treatment with naltrexone or buprenorphine, which does not align with the review's focus on health...</t>
  </si>
  <si>
    <t>The study focuses on optimizing opioid use disorder treatment with naltrexone or buprenorphine, which does not align with the review's focus on the health status, healthcare access/utilization/quality, and health conditions of individuals experiencing homelessness in the Republic of Ireland. The abstract does not specify that the study was conducted in the Republic of Ireland or that it includes a comparison with the general housed population. Additionally, the study is a secondary analysis of a randomized controlled trial, which may not generate new empirical data on the specified health-related topics for the homeless population. Therefore, it does not meet the inclusion criteria for population, intervention, or comparison.</t>
  </si>
  <si>
    <t>The study focuses on optimizing opioid use disorder treatment with naltrexone or buprenorphine, which does not align with the review's focus on health status, healthcare access/utilization/quality, or social determinants of health for individuals experiencing homelessness in the Republic of Ireland. The abstract does not mention data collection in Ireland or a comparison with the general housed population, which are key inclusion criteria. Additionally, the study is a secondary analysis of a trial, which may not generate new empirical data on the specified health topics for the homeless population.</t>
  </si>
  <si>
    <t>A simpler, alternative estimated rule in which homeless participants would be treated with XR-NTX and stably housed participants would be treated with BUP-NX performed similarly.</t>
  </si>
  <si>
    <t>Cross-sectional study on the need to provide contraceptive services to women attending opioid-replac...</t>
  </si>
  <si>
    <t>The study focuses on women attending opioid replacement therapy in Cork-Kerry Community Healthcare, which may include individuals experiencing homeles...</t>
  </si>
  <si>
    <t>This study aimed to assess the pregnancy history, contraceptive use and access to contraceptive services of women attending Cork-Kerry Community Healt...</t>
  </si>
  <si>
    <t>The study focuses on women attending opioid replacement therapy in Cork-Kerry Community Healthcare, which may include individuals experiencing homelessness, but the abstract does not explicitly state that the participants are homeless. The study's primary focus is on contraceptive use and access among women with opioid use disorders, not directly on the health status, healthcare access/utilization/quality, or health conditions of homeless individuals. Additionally, there is no mention of a comparison group comprising the general housed population, which is a requirement for inclusion. Therefore, the study does not meet the population and comparison criteria for inclusion in the review.</t>
  </si>
  <si>
    <t>The study focuses on women attending opioid replacement therapy in Cork-Kerry Community Healthcare, which may include individuals experiencing homelessness, but the abstract does not explicitly mention homelessness as a criterion for inclusion. The study's primary focus is on contraceptive use and access among women with opioid use disorders, not directly on the health status, healthcare access/utilization/quality, or health conditions of individuals experiencing homelessness. Additionally, there is no mention of a comparison group comprising the general housed population, which is a requirement for inclusion. Therefore, the study does not meet the population and comparison criteria for inclusion in the review.</t>
  </si>
  <si>
    <t>This study aimed to assess the pregnancy history, contraceptive use and access to contraceptive services of women attending Cork-Kerry Community Healthcare (CKCH) for opioid replacement therapy.</t>
  </si>
  <si>
    <t>This study aimed to assess the pregnancy history, contraceptive use and access to contraceptive services of women attending Cork-Kerry Community Healthcare (CKCH) for opioid replacement therapy.; The need for a contraceptive service within the Addiction Services at CKCH was evaluated.</t>
  </si>
  <si>
    <t>The study focuses on children referred for obesity treatment at a specific hospital in Ireland, which does not align with the population criteria of i...</t>
  </si>
  <si>
    <t>A retrospective observational study was conducted involving children and adolescents with a bmi ≥98th percentile referred for obesity treatment at Tem...</t>
  </si>
  <si>
    <t>The study focuses on children referred for obesity treatment at a specific hospital in Ireland, which does not align with the population criteria of individuals experiencing homelessness. The study does not mention homelessness or compare health outcomes between homeless and housed populations. Additionally, the study's focus on cardiorespiratory fitness and obesity treatment does not match the intervention criteria related to health status, healthcare access, or social determinants of health for the homeless population. Therefore, it does not meet the inclusion criteria for the systematic review.</t>
  </si>
  <si>
    <t>The study focuses on children referred for obesity treatment at a specific hospital in Ireland, which does not align with the population criteria of individuals experiencing homelessness. The study does not mention homelessness or compare health outcomes between homeless and housed populations. Additionally, the study does not address the specified health-related topics for the homeless population, such as healthcare access or social determinants of health. Therefore, it does not meet the inclusion criteria for the systematic review.</t>
  </si>
  <si>
    <t>A retrospective observational study was conducted involving children and adolescents with a bmi ≥98th percentile referred for obesity treatment at Temple Street Children's University Hospital.</t>
  </si>
  <si>
    <t>A retrospective observational study was conducted involving children and adolescents with a bmi ≥98th percentile referred for obesity treatment at Temple Street Children's University Hospital.; The study explored the cardiorespiratory fitness, risk of hypertension and the relationship between obesity and fitness in children attending an obesity clinic.</t>
  </si>
  <si>
    <t>Beyond income: Material resources among drug users in economically-disadvantaged New York City neigh...</t>
  </si>
  <si>
    <t>The study focuses on material resources among drug users in New York City, which does not align with the population criteria of individuals experienci...</t>
  </si>
  <si>
    <t>We explored the reliability and validity of an 18-item material resource scale and describe correlates of adequate resources among 1593 current, forme...</t>
  </si>
  <si>
    <t>describe correlates of adequate resources among 1593 current, former and non-drug users recruited in New York City.; Correlates of adequate material r...</t>
  </si>
  <si>
    <t>The study focuses on material resources among drug users in New York City, which does not align with the population criteria of individuals experiencing homelessness in the Republic of Ireland. Additionally, the study does not provide data collected in the Republic of Ireland, nor does it include a comparison with the general housed population. The abstract does not mention any empirical health indicators or health-related outcomes specific to the homeless population, which are required by the intervention and outcome criteria. Therefore, it does not meet the inclusion criteria for the systematic review.</t>
  </si>
  <si>
    <t>The study focuses on material resources among drug users in New York City, which does not align with the population criteria of individuals experiencing homelessness in the Republic of Ireland. The abstract does not mention any data collection in Ireland or any comparison with the general housed population, which are key inclusion criteria for this review. Additionally, the study is centered on economic resources rather than health status, healthcare access, or health conditions, which are the primary focus areas of the review.</t>
  </si>
  <si>
    <t>We explored the reliability and validity of an 18-item material resource scale and describe correlates of adequate resources among 1593 current, former and non-drug users recruited in New York City.</t>
  </si>
  <si>
    <t>describe correlates of adequate resources among 1593 current, former and non-drug users recruited in New York City.; Correlates of adequate material resources included race/ethnicity, income, income source, and homelessness.</t>
  </si>
  <si>
    <t>Understanding disparities in access to naloxone among people who inject drugs in Southeast Michigan ...</t>
  </si>
  <si>
    <t>The study focuses on disparities in naloxone access among people who inject drugs in Southeast Michigan, USA, which does not meet the population crite...</t>
  </si>
  <si>
    <t>With PWID in Michigan recruited via respondent driven sampling in 2017; Participants completed questionnaires detailing socio-demographics, health his...</t>
  </si>
  <si>
    <t>The study focuses on disparities in naloxone access among people who inject drugs in Southeast Michigan, USA, which does not align with the inclusion ...</t>
  </si>
  <si>
    <t>The study focuses on disparities in naloxone access among people who inject drugs in Southeast Michigan, USA, which does not meet the population criterion of focusing on individuals experiencing homelessness in the Republic of Ireland. Additionally, the study does not provide data collected in the Republic of Ireland, nor does it include a comparison group of the general housed population, which are both essential criteria for inclusion in this review.</t>
  </si>
  <si>
    <t>The study focuses on disparities in naloxone access among people who inject drugs in Southeast Michigan, USA, which does not align with the inclusion criteria requiring data from the Republic of Ireland. Additionally, the study does not address the health status, healthcare access/utilization/quality, or health conditions of individuals experiencing homelessness in Ireland, nor does it include a comparison with the general housed population. The study's geographic focus and population do not match the review's criteria.</t>
  </si>
  <si>
    <t>With PWID in Michigan recruited via respondent driven sampling in 2017; Participants completed questionnaires detailing socio-demographics, health history, substance use and treatment access, including naloxone.</t>
  </si>
  <si>
    <t>The study focuses on the use of artificial neural networks for tuberculosis diagnosis in a developing country context, specifically Colombia. It does ...</t>
  </si>
  <si>
    <t>A database extracted from 105 subjects with precarious information of people under suspect of pulmonary tuberculosis was used in this study.; Techniqu...</t>
  </si>
  <si>
    <t>The study focuses on the use of artificial neural networks for tuberculosis diagnosis, primarily in the context of developing countries like Colombia....</t>
  </si>
  <si>
    <t>A database extracted from 105 subjects with precarious information of people under suspect of pulmonary tuberculosis was used in this study.; Data ext...</t>
  </si>
  <si>
    <t>The study focuses on the use of artificial neural networks for tuberculosis diagnosis in a developing country context, specifically Colombia. It does not meet the inclusion criteria as it does not involve data collected in the Republic of Ireland, nor does it focus on the health status, healthcare access, or social determinants of health for individuals experiencing homelessness in Ireland. Additionally, the study does not include a comparison group of the general housed population, which is a requirement for inclusion. The abstract lacks any mention of empirical health indicators specific to the homeless population in Ireland, which is a critical component of the review's focus.</t>
  </si>
  <si>
    <t>The study focuses on the use of artificial neural networks for tuberculosis diagnosis, primarily in the context of developing countries like Colombia. Although the abstract mentions 'homeless' as one of the variables, it does not specify that the study was conducted in the Republic of Ireland or that it includes data specific to the Irish homeless population. Additionally, the study appears to be more focused on the development and application of diagnostic tools rather than directly addressing the health status, healthcare access, or social determinants of health for homeless individuals in Ireland. Therefore, it does not meet the population and geographic criteria for inclusion in the review.</t>
  </si>
  <si>
    <t>A database extracted from 105 subjects with precarious information of people under suspect of pulmonary tuberculosis was used in this study.; Techniques and new diagnosis tools are important to battle this bacterial infection.; In developing countries such as Colombia, where the resources and infrastructure are limited, new fast and less expensive strategies are increasingly needed.</t>
  </si>
  <si>
    <t>A database extracted from 105 subjects with precarious information of people under suspect of pulmonary tuberculosis was used in this study.; Data extracted from sex, age, diabetes, homeless, AIDS status and a variable with clinical knowledge from the medical personnel were used.</t>
  </si>
  <si>
    <t>The abstract does not meet the inclusion criteria for several reasons. Firstly, it does not specify that the study population includes individuals exp...</t>
  </si>
  <si>
    <t>Individuals with substance user disorders (SUD) are at risk population for contamination due to multiple factors; specific strategies for prevention a...</t>
  </si>
  <si>
    <t>The abstract focuses on the impact of the COVID-19 pandemic on individuals with substance use disorders (SUD) and discusses implications for preventio...</t>
  </si>
  <si>
    <t>The COVID-19 pandemic has brought major challenges to healthcare systems and public health policies globally.; Individuals with substance user disorde...</t>
  </si>
  <si>
    <t>The abstract does not meet the inclusion criteria for several reasons. Firstly, it does not specify that the study population includes individuals experiencing homelessness in the Republic of Ireland, which is a critical requirement. The focus is on individuals with substance use disorders (SUD) in the context of the COVID-19 pandemic, without any mention of homelessness or geographic location. Secondly, the abstract does not indicate that empirical data was collected or analyzed, as it primarily discusses the implications of the pandemic on substance use and the need for prevention and treatment strategies. This suggests it may be more of a commentary or review rather than an empirical study. Lastly, there is no mention of a comparison group comprising the general housed population, which is necessary for inclusion. Therefore, the study is excluded based on population and study design criteria.</t>
  </si>
  <si>
    <t>The abstract focuses on the impact of the COVID-19 pandemic on individuals with substance use disorders (SUD) and discusses implications for prevention and treatment strategies. However, it does not mention individuals experiencing homelessness or data collected in the Republic of Ireland, which are essential criteria for inclusion. Additionally, there is no indication of a comparison with the general housed population, nor does it specify empirical data collection on health status, healthcare access, or social determinants of health for the homeless population in Ireland.</t>
  </si>
  <si>
    <t>Individuals with substance user disorders (SUD) are at risk population for contamination due to multiple factors; specific strategies for prevention and treatment must be discussed</t>
  </si>
  <si>
    <t>The COVID-19 pandemic has brought major challenges to healthcare systems and public health policies globally.; Individuals with substance user disorders (SUD) are at risk population for contamination due to multiple factors.</t>
  </si>
  <si>
    <t>The primary reason for the 'uncertain' decision is the absence of the abstract (N/A). Without the abstract, it is impossible to verify critical inclus...</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</si>
  <si>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verify if the study is published in English or if it meets the date criteria. The absence of this information leads to uncertainty in the decision-making process.</t>
  </si>
  <si>
    <t>The abstract is missing, which makes it impossible to assess the study against the inclusion criteria. Without the abstract, we cannot determine if the study focuses on individuals experiencing homelessness in the Republic of Ireland, whether it generates empirical data on health-related topics, or if it includes a comparison with the general housed population. Additional information from the abstract is needed to make a confident decision.</t>
  </si>
  <si>
    <t>The primary reason for the 'uncertain' decision is the absence of the abstract (N/A). Without the abstract, it is impossible to verify critical inclusion criteria. Specifically, it cannot be determined if: 1. The study focuses on individuals experiencing homelessness within the Republic of Ireland, as the title and keywords lack this specific geographical focus. 2. The article presents empirical data (quantitative or qualitative) on the required health-related topics, or if it is a non-empirical study type (e.g., commentary, policy paper, description of an approach without data), which would be grounds for exclusion. The title 'Integrated approach...' is ambiguous in this regard. 3. The study directly involves the homeless population as per the PICO criteria. While the publication year (2019) meets the date criterion, and the article is likely in English, these points are insufficient for a definitive inclusion or exclusion decision. Both reviewers correctly identified the missing abstract as the key impediment to a conclusive assessment.</t>
  </si>
  <si>
    <t>The role of depression and social support in non-fatal drug overdose among a cohort of injection dru...</t>
  </si>
  <si>
    <t>The study focuses on a cohort of injection drug users in a Canadian setting, which does not meet the population inclusion criteria of individuals expe...</t>
  </si>
  <si>
    <t>Data were derived from three prospective cohorts of people who use drugs: the Vancouver Injection Drug Users Study (VIDUS), the ACCESS Cohort, and the...</t>
  </si>
  <si>
    <t>The study focuses on a cohort of injection drug users in a Canadian setting, which does not align with the inclusion criteria requiring data from the ...</t>
  </si>
  <si>
    <t>The study focuses on a cohort of injection drug users in a Canadian setting, which does not meet the population inclusion criteria of individuals experiencing homelessness in the Republic of Ireland. Additionally, the study does not provide any data collected in the Republic of Ireland, nor does it include a comparison group of the general housed population, which is required for inclusion. The study's focus on depression and social support as predictors of non-fatal overdose among injection drug users does not align with the specified health-related topics for the homeless population in Ireland.</t>
  </si>
  <si>
    <t>The study focuses on a cohort of injection drug users in a Canadian setting, which does not align with the inclusion criteria requiring data from the Republic of Ireland. Additionally, the study does not address the health status, healthcare access/utilization/quality, or social determinants of health for individuals experiencing homelessness, which are the primary focus areas of the review. The study's population and setting are outside the scope of the review's geographic and population criteria.</t>
  </si>
  <si>
    <t>Data were derived from three prospective cohorts of people who use drugs: the Vancouver Injection Drug Users Study (VIDUS), the ACCESS Cohort, and the At-Risk Youth Study (ARYS).</t>
  </si>
  <si>
    <t>Accelerated adulthood, extended adolescence and the care cliff: Supporting care leavers' transition ...</t>
  </si>
  <si>
    <t>The study focuses on care leavers transitioning to independent living in a social housing program, not on individuals experiencing homelessness. The p...</t>
  </si>
  <si>
    <t>This article draws on first-person narratives of care leavers in Ireland who have aged out of care and transitioned into independent living in a dedic...</t>
  </si>
  <si>
    <t>The study focuses on care leavers transitioning to independent living, not individuals experiencing homelessness. The population of interest in this r...</t>
  </si>
  <si>
    <t>The study focuses on care leavers transitioning to independent living in a social housing program, not on individuals experiencing homelessness. The population of interest in this review is individuals experiencing homelessness, specifically in the Republic of Ireland. Additionally, the study does not address health status, healthcare access/utilization/quality, or health conditions/behaviors of the homeless population, which are the primary focus areas of the review. Therefore, it does not meet the population or intervention criteria for inclusion.</t>
  </si>
  <si>
    <t>The study focuses on care leavers transitioning to independent living, not individuals experiencing homelessness. The population of interest in this review is individuals experiencing homelessness in the Republic of Ireland, and the study does not address this group. Additionally, the study does not appear to generate empirical data on health-related topics such as health status, healthcare access, or social determinants of health for the homeless population. Instead, it examines the transition experiences of care leavers, which falls outside the scope of the review's inclusion criteria.</t>
  </si>
  <si>
    <t>This article draws on first-person narratives of care leavers in Ireland who have aged out of care and transitioned into independent living in a dedicated social housing programme.</t>
  </si>
  <si>
    <t>The study focuses on the prevalence of infections among individuals with schizophrenia, specifically in the South Jutland County, which is not in the ...</t>
  </si>
  <si>
    <t>we investigated the prevalence of different infections among persons with schizophrenia living in the South Jutland County.; Data source and study pop...</t>
  </si>
  <si>
    <t>Data source and study population: We conducted a registerbased study using psychiatric hospital data from January 1, 2007 to December 31, 2012. This d...</t>
  </si>
  <si>
    <t>The study focuses on the prevalence of infections among individuals with schizophrenia, specifically in the South Jutland County, which is not in the Republic of Ireland. The abstract does not mention any data collection in Ireland, nor does it include a comparison group of the general housed population. Additionally, the study does not address the health status, healthcare access/utilization/quality, or social determinants of health for individuals experiencing homelessness, which are the primary focus areas of the review. Therefore, it does not meet the population or intervention criteria for inclusion.</t>
  </si>
  <si>
    <t>The study focuses on the prevalence of infections among individuals with schizophrenia, specifically in the South Jutland County, which is not in the Republic of Ireland. The study does not include data collected in the Republic of Ireland, which is a key inclusion criterion for the review. Additionally, the study does not focus on individuals experiencing homelessness, but rather on those with schizophrenia, which does not align with the population criteria. Furthermore, there is no mention of a comparison group comprising the general housed population, which is necessary for inclusion according to the comparison criteria.</t>
  </si>
  <si>
    <t>we investigated the prevalence of different infections among persons with schizophrenia living in the South Jutland County.; Data source and study population: We conducted a registerbased study using psychiatric hospital data from January 1, 2007 to December 31, 2012.; Due to the time limitation of the study control population has not been chosen.</t>
  </si>
  <si>
    <t>Data source and study population: We conducted a registerbased study using psychiatric hospital data from January 1, 2007 to December 31, 2012. This data is composed of inpatient and outpatient claims submitted by psychiatrics health care providers in the South Jutland County.; Regarding to infections, human immunodeficiency virus, hepatitis, and other infections are common and associated with substance abuse, homelessness and sexual risk behavior.; This retrospective observational study reveals that persons with schizophrenia are often admitted to the Infectious Diseases Department and they have increased co-morbidity with skin infections gynecological infections and cystitis which is consistent with results from previously studies.</t>
  </si>
  <si>
    <t>The abstract focuses on the co-design of integrated services to improve healthcare access for homeless populations in Ireland. However, it primarily d...</t>
  </si>
  <si>
    <t>This innovative model of service policy planning and practice sees operations as an integrated system brought together by a common aim ; to provide ac...</t>
  </si>
  <si>
    <t>The abstract describes a policy and service delivery model aimed at improving healthcare access for homeless populations in Ireland. However, it does ...</t>
  </si>
  <si>
    <t>The abstract focuses on the co-design of integrated services to improve healthcare access for homeless populations in Ireland. However, it primarily describes a service delivery model and policy framework rather than generating empirical data on health status, healthcare access, or specific health conditions of the homeless population. The study appears to be more of a policy and service design discussion rather than an empirical study with primary or secondary data on health outcomes, which is a requirement for inclusion. Additionally, there is no mention of a comparison group comprising the general housed population, which is necessary for studies of interest according to the protocol.</t>
  </si>
  <si>
    <t>The abstract describes a policy and service delivery model aimed at improving healthcare access for homeless populations in Ireland. However, it does not provide empirical data or specific health outcomes for the homeless population, which is a key inclusion criterion. The focus is on the description of service integration and policy implementation rather than generating empirical data on health status, healthcare access, or specific health conditions. Additionally, there is no mention of a comparison group comprising the general housed population, which is necessary for inclusion. Therefore, the study does not meet the criteria for empirical data generation or comparison with the general population.</t>
  </si>
  <si>
    <t>This innovative model of service policy planning and practice sees operations as an integrated system brought together by a common aim ; to provide access to services to vulnerable populations that mainstream services do not reach.; An Innovative Partnership for Health Equity exists between researchers policy makers and planers and education has meant action research has been implemented to determine the homeless population's health needs and service utilisation.</t>
  </si>
  <si>
    <t>This innovative model of service policy planning and practice sees operations as an integrated system brought together by a common aim ; to provide access to services to vulnerable populations that mainstream services do not reach.; This research has enabled policy, programme design to be finely attuned to need. This research has shown the increased development of services overtime of access to health care and access to key working and case management for the homeless population in Dublin.</t>
  </si>
  <si>
    <t>A quality improvement innovation to establish a PCMH tailored to homeless veterans who utilize the E...</t>
  </si>
  <si>
    <t>The study focuses on a quality improvement initiative for homeless veterans in the United States, specifically at the West Los Angeles VA Medical Cent...</t>
  </si>
  <si>
    <t>In 2013, VA established a homeless-oriented patient centered medical home national demonstration program, referred to as the Homeless Patient Aligned ...</t>
  </si>
  <si>
    <t>The study focuses on a quality improvement initiative for homeless veterans in the United States, specifically at the West Los Angeles VA Medical Center. It does not include data collected in the Republic of Ireland, which is a critical inclusion criterion for this review. Additionally, the study does not provide a comparison with the general housed population, which is necessary for inclusion. The focus is on a specific intervention (HPACT) and its impact on ED utilization among homeless veterans, rather than on broader health status or healthcare access/utilization/quality for the homeless population in Ireland.</t>
  </si>
  <si>
    <t>The study focuses on a quality improvement initiative for homeless veterans in the United States, specifically at the West Los Angeles VA Medical Center. It does not involve data collected in the Republic of Ireland, which is a critical inclusion criterion for the review. Additionally, the study does not include a comparison group of the general housed population, which is necessary for the comparison aspect of the review. The study is also centered on a specific intervention (HPACT) and its impact on ED utilization, rather than providing empirical data on the broader health status, healthcare access, or social determinants of health for the homeless population in Ireland.</t>
  </si>
  <si>
    <t>In 2013, VA established a homeless-oriented patient centered medical home national demonstration program, referred to as the Homeless Patient Aligned Care Team (HPACT).; Unlike traditional PCMH models, the West Los Angeles VA Medical Center (WLA) HPACT employed a series of complex primary care management interventions tailored to homeless Veterans seeking care in the ED for low-acuity problems.</t>
  </si>
  <si>
    <t>The study focuses on a primary care-based buprenorphine treatment program and examines the impact of lowering initiation thresholds on treatment initi...</t>
  </si>
  <si>
    <t>This observational, retrospective study included patients screened for primary care-based buprenorphine treatment under high- and low-threshold condit...</t>
  </si>
  <si>
    <t>The study focuses on a primary care-based buprenorphine treatment program for opioid use disorder, examining the impact of lowering initiation thresho...</t>
  </si>
  <si>
    <t>The study focuses on a primary care-based buprenorphine treatment program and examines the impact of lowering initiation thresholds on treatment initiation and retention. The population studied includes patients screened for buprenorphine treatment, but there is no mention of the study being conducted in the Republic of Ireland or involving individuals experiencing homelessness. Additionally, the study does not include a comparison group of the general housed population, which is a requirement for inclusion. The focus is on treatment program factors rather than the health status, healthcare access, or social determinants of health for the homeless population in Ireland.</t>
  </si>
  <si>
    <t>The study focuses on a primary care-based buprenorphine treatment program for opioid use disorder, examining the impact of lowering initiation thresholds on treatment initiation and retention. The abstract does not mention individuals experiencing homelessness or data collected in the Republic of Ireland, which are essential criteria for inclusion. Additionally, there is no indication of a comparison group comprising the general housed population, nor does it address the specific health-related topics outlined in the intervention criteria, such as overall health status or social determinants of health for the homeless population.</t>
  </si>
  <si>
    <t>This observational, retrospective study included patients screened for primary care-based buprenorphine treatment under high- and low-threshold conditions from 2015 to 2017.</t>
  </si>
  <si>
    <t>This observational, retrospective study included patients screened for primary care-based buprenorphine treatment under high- and low-threshold conditions from 2015 to 2017.; The sample of 168 patients included 96 in the high-threshold group and 72 in the low-threshold group.</t>
  </si>
  <si>
    <t>The document is titled 'Editorial', which suggests it is not an empirical study but rather a commentary or opinion piece. According to the exclusion c...</t>
  </si>
  <si>
    <t>Title: Editorial</t>
  </si>
  <si>
    <t>The document is identified as an 'Editorial', which falls under the exclusion criteria for study design and publication type. Editorials do not genera...</t>
  </si>
  <si>
    <t>The document is titled 'Editorial', which suggests it is not an empirical study but rather a commentary or opinion piece. According to the exclusion criteria, commentaries and editorials are not included as they do not generate empirical primary or secondary data on a health topic. Additionally, the abstract is missing, which further supports the exclusion as it provides no information on the study's content or methodology.</t>
  </si>
  <si>
    <t>The document is identified as an 'Editorial', which falls under the exclusion criteria for study design and publication type. Editorials do not generate empirical primary or secondary data on health topics, which is a requirement for inclusion in this review. Therefore, it does not meet the criteria for inclusion.</t>
  </si>
  <si>
    <t>Exploring high mortality rates among people with multiple and complex needs: a qualitative study usi...</t>
  </si>
  <si>
    <t>The study focuses on individuals with multiple and complex needs in the North East of England, not specifically on individuals experiencing homelessne...</t>
  </si>
  <si>
    <t>Setting North East of England.; Participants Three focus group discussions were held involving (1) people with lived experience of multiple and comple...</t>
  </si>
  <si>
    <t>The study is excluded primarily due to the population and setting mismatch. The abstract focuses on individuals with multiple and complex needs in the...</t>
  </si>
  <si>
    <t>The study focuses on individuals with multiple and complex needs in the North East of England, not specifically on individuals experiencing homelessness in the Republic of Ireland. The abstract does not mention any data collection in Ireland or outcomes specific to the Republic of Ireland, which is a critical inclusion criterion. Additionally, the study is qualitative and does not mention generating empirical data on health status, healthcare access, or social determinants of health for the homeless population in Ireland. Therefore, it does not meet the population or intervention criteria for inclusion.</t>
  </si>
  <si>
    <t>The study is excluded primarily due to the population and setting mismatch. The abstract focuses on individuals with multiple and complex needs in the North East of England, not specifically on individuals experiencing homelessness in the Republic of Ireland. Additionally, the study is qualitative and does not generate empirical data on health status, healthcare access, or social determinants of health for the homeless population in Ireland. The focus is on perceived reasons for high mortality rates, which does not align with the empirical data requirement of the review. Furthermore, the study does not include a comparison group of the general housed population, which is a key component of the inclusion criteria.</t>
  </si>
  <si>
    <t>Setting North East of England.; Participants Three focus group discussions were held involving (1) people with lived experience of multiple and complex needs (n=5); (2) front-line staff from health, social care and voluntary organisations that support multiple and complex needs groups (n=7); and (3) managers and commissioners of these organisations (n=9).</t>
  </si>
  <si>
    <t>The study focuses on public perceptions of homelessness across multiple European countries, including Ireland, but does not provide empirical data on ...</t>
  </si>
  <si>
    <t>We aim to explore citizens' opinions about homelessness and to explain the differences in attitudes within the general population of eight European co...</t>
  </si>
  <si>
    <t>The study focuses on public perceptions of homelessness across multiple European countries, including Ireland, but it does not provide empirical data ...</t>
  </si>
  <si>
    <t>The study focuses on public perceptions of homelessness across multiple European countries, including Ireland, but does not provide empirical data on the health status, healthcare access, or health conditions of individuals experiencing homelessness in the Republic of Ireland. The abstract indicates that the study is about citizens' opinions and attitudes towards homelessness rather than the health of the homeless population itself. Additionally, there is no mention of a comparison group comprising the general housed population, nor any empirical health indicators, which are required by the inclusion criteria. Therefore, it does not meet the population, intervention, or outcome criteria for inclusion.</t>
  </si>
  <si>
    <t>The study focuses on public perceptions of homelessness across multiple European countries, including Ireland, but it does not provide empirical data on the health status, healthcare access, or health conditions of individuals experiencing homelessness in the Republic of Ireland. The study is centered on attitudes and perceptions rather than direct health outcomes or comparisons between homeless and housed populations. Therefore, it does not meet the inclusion criteria for studies that generate empirical data on health-related topics for the homeless population in Ireland.</t>
  </si>
  <si>
    <t>We aim to explore citizens' opinions about homelessness and to explain the differences in attitudes within the general population of eight European countries: France, Ireland, Italy, the Netherlands, Poland, Portugal, Spain, and Sweden.; A nationally representative telephone survey of European citizens was conducted in 2017.; Three domains were investigated: Knowledge, Attitudes, and Practices about homelessness.</t>
  </si>
  <si>
    <t>We aim to explore citizens' opinions about homelessness and to explain the differences in attitudes within the general population of eight European countries: France, Ireland, Italy, the Netherlands, Poland, Portugal, Spain, and Sweden.; Three domains were investigated: Knowledge, Attitudes, and Practices about homelessness.</t>
  </si>
  <si>
    <t>Knowledge, attitudes, and practices about homelessness and willingness-to-pay for housing-first acro...</t>
  </si>
  <si>
    <t>The study is a survey protocol focusing on the knowledge, attitudes, and practices about homelessness and the valuation of the Housing First model acr...</t>
  </si>
  <si>
    <t>to explore the knowledge, attitudes, and practices (KAP) about homelessness within the general population of 8 European countries; to assess the valua...</t>
  </si>
  <si>
    <t>The study is a survey protocol focusing on the knowledge, attitudes, and practices about homelessness and the valuation of the Housing First model across eight European countries, including Ireland. However, it does not generate empirical data on health status, healthcare access, utilization, or quality for individuals experiencing homelessness in Ireland. The study's focus is on societal attitudes and willingness-to-pay for housing models, not on health-related outcomes or comparisons between homeless and housed populations. Additionally, it does not provide specific outcomes for the Republic of Ireland, as it is part of a broader European study.</t>
  </si>
  <si>
    <t>The study is a survey protocol focusing on the knowledge, attitudes, and practices about homelessness and the valuation of the Housing First model across eight European countries, including Ireland. However, it does not generate empirical data on health status, healthcare access, or health conditions of individuals experiencing homelessness in Ireland. Instead, it assesses public opinion and willingness-to-pay for a housing model, which does not align with the review's focus on empirical health-related data for the homeless population. Additionally, the study does not include a comparison group of the general housed population for health indicators, which is a requirement for inclusion.</t>
  </si>
  <si>
    <t>to explore the knowledge, attitudes, and practices (KAP) about homelessness within the general population of 8 European countries; to assess the valuation of the HF model by European citizens; to estimate the lifetime prevalence of homelessness in the targeted countries</t>
  </si>
  <si>
    <t>to explore the knowledge, attitudes, and practices (KAP) about homelessness within the general population of 8 European countries; to assess the valuation of the HF model by European citizens; estimate the lifetime prevalence of homelessness in the targeted countries</t>
  </si>
  <si>
    <t>The study focuses on charitable meal programs in Canadian cities, which does not align with the inclusion criteria that require data collection in the...</t>
  </si>
  <si>
    <t>Using data from a 2010-2011 survey of charitable food assistance in five Canadian cities</t>
  </si>
  <si>
    <t>The study focuses on charitable meal programs in Canadian cities, which does not align with the inclusion criteria that require data collection in the Republic of Ireland. Additionally, the study does not address the health status, healthcare access/utilization/quality, or health conditions of individuals experiencing homelessness, nor does it provide a comparison with the general housed population. The abstract lacks any mention of empirical health indicators or outcomes specific to the homeless population in Ireland, which are essential for inclusion.</t>
  </si>
  <si>
    <t>The study focuses on charitable meal programs in Canadian cities, which does not align with the inclusion criteria that require data collection in the Republic of Ireland. Additionally, the study does not address the health status, healthcare access/utilization/quality, or health conditions of individuals experiencing homelessness, nor does it provide a comparison with the general housed population. The abstract does not mention any empirical health indicators or outcomes relevant to the homeless population in Ireland.</t>
  </si>
  <si>
    <t>Initiation of opioid agonist treatment and subsequent substance use and other patterns among adolesc...</t>
  </si>
  <si>
    <t>The study focuses on adolescents and young adults in Vancouver, Canada, which does not meet the inclusion criteria requiring data collection in the Re...</t>
  </si>
  <si>
    <t>Data were derived from the At-Risk Youth Study, a prospective cohort of street-involved AYA in Vancouver, Canada</t>
  </si>
  <si>
    <t>Data were derived from the At-Risk Youth Study, a prospective cohort of street-involved AYA in Vancouver, Canada; This study sought to examine OAT ret...</t>
  </si>
  <si>
    <t>The study focuses on adolescents and young adults in Vancouver, Canada, which does not meet the inclusion criteria requiring data collection in the Republic of Ireland. Additionally, the study does not include a comparison group comprising the general housed population, which is necessary for inclusion. The focus is on opioid agonist treatment and its effects, rather than on the broader health status, healthcare access, or social determinants of health for individuals experiencing homelessness in Ireland.</t>
  </si>
  <si>
    <t>The study focuses on adolescents and young adults in Vancouver, Canada, which does not meet the inclusion criteria requiring data collection in the Republic of Ireland. Additionally, the study does not include a comparison group of the general housed population, which is necessary for inclusion. The focus is on opioid agonist treatment and its effects, rather than on the broader health status, healthcare access, or social determinants of health for individuals experiencing homelessness in Ireland.</t>
  </si>
  <si>
    <t>Data were derived from the At-Risk Youth Study, a prospective cohort of street-involved AYA in Vancouver, Canada; This study sought to examine OAT retention and discontinuation among AYA</t>
  </si>
  <si>
    <t>The study focuses on a cohort from the United States, specifically from the University of California, San Francisco, and does not include data collect...</t>
  </si>
  <si>
    <t>Today, half of the American homeless population is older than 50 years of age.; We reviewed charts of the Memory and Aging Center (MAC) of the Univers...</t>
  </si>
  <si>
    <t>The study focuses on a cohort from the United States, specifically from the University of California, San Francisco, and does not include data collected in the Republic of Ireland, which is a key inclusion criterion for the review. Additionally, the study design is a case series, which does not align with the requirement for empirical data generation on health-related topics for the homeless population in Ireland. The abstract does not mention any comparison with the general housed population, which is another critical component of the inclusion criteria.</t>
  </si>
  <si>
    <t>The study focuses on a cohort from the United States, specifically from the University of California, San Francisco, and does not include data collected in the Republic of Ireland, which is a key inclusion criterion for the review. Additionally, the study is a case series, which does not align with the requirement for empirical data generation on health-related topics for the homeless population in Ireland. The study also does not include a comparison group of the general housed population, which is necessary for inclusion. Therefore, it does not meet the population, intervention, or comparison criteria for inclusion in the review.</t>
  </si>
  <si>
    <t>Today, half of the American homeless population is older than 50 years of age.; We reviewed charts of the Memory and Aging Center (MAC) of the University of California, San Francisco's database searching for research participants with NDDB that had direct relationship to homelessness.</t>
  </si>
  <si>
    <t>Today, half of the American homeless population is older than 50 years of age.; We reviewed charts of the Memory and Aging Center (MAC) of the University of California, San Francisco's database.; Thirteen participants were found to have a direct relationship with homelessness.</t>
  </si>
  <si>
    <t>The abstract does not meet the inclusion criteria for several reasons. Firstly, it does not focus on empirical data related to the health status, heal...</t>
  </si>
  <si>
    <t>This paper critically examines the concept of alternative forms of 'homemaking' among people without a settled home.; The paper argues that, while imp...</t>
  </si>
  <si>
    <t>The abstract focuses on a critical examination of the concept of 'homemaking' among people without a settled home, which is a theoretical exploration ...</t>
  </si>
  <si>
    <t>The abstract does not meet the inclusion criteria for several reasons. Firstly, it does not focus on empirical data related to the health status, healthcare access/utilization/quality, or specific health conditions of individuals experiencing homelessness. Instead, it examines the concept of 'homemaking' among the homeless, which is more of a theoretical exploration rather than an empirical study. Secondly, there is no indication that the study includes data collected in the Republic of Ireland, which is a critical requirement for inclusion. Lastly, the study does not mention any comparison with the general housed population, which is necessary for studies that include a comparison/control group. Therefore, it does not align with the specified PICO criteria for the systematic review.</t>
  </si>
  <si>
    <t>The abstract focuses on a critical examination of the concept of 'homemaking' among people without a settled home, which is a theoretical exploration rather than an empirical study. It does not mention any empirical data collection or analysis related to health status, healthcare access/utilization/quality, or specific health conditions among the homeless population in the Republic of Ireland. Additionally, there is no indication of a comparison with the general housed population. The study appears to be a conceptual or theoretical paper, which falls under the exclusion criteria for not generating empirical primary or secondary data on a health topic.</t>
  </si>
  <si>
    <t>This paper critically examines the concept of alternative forms of 'homemaking' among people without a settled home.; The paper argues that, while important in refreshing our thinking about homelessness by offering a new, radical epistemology of housing, homemaking is limited by not contextualising the dwelling practices it seeks to explain.</t>
  </si>
  <si>
    <t>The study focuses on individuals entering sober living houses (SLHs) and examines changes in housing status, psychiatric distress, and substance use. ...</t>
  </si>
  <si>
    <t>This study aimed to examine changes in housing status over 18 months among 299 individuals entering sober living houses (SLHs).; Results support the r...</t>
  </si>
  <si>
    <t>The study focuses on individuals entering sober living houses (SLHs) and examines changes in housing status, psychiatric distress, and substance use a...</t>
  </si>
  <si>
    <t>This study aimed to examine changes in housing status over 18 months among 299 individuals entering sober living houses (SLHs).; Results: Between entr...</t>
  </si>
  <si>
    <t>The study focuses on individuals entering sober living houses (SLHs) and examines changes in housing status, psychiatric distress, and substance use. However, it does not specifically address the health status, healthcare access/utilization/quality, or social determinants of health for individuals experiencing homelessness in the Republic of Ireland. The study population is not explicitly described as homeless individuals in Ireland, and there is no mention of data collection in the Republic of Ireland. Additionally, the study does not include a comparison group of the general housed population, which is a requirement for inclusion. Therefore, it does not meet the population and comparison criteria of the review.</t>
  </si>
  <si>
    <t>The study focuses on individuals entering sober living houses (SLHs) and examines changes in housing status, psychiatric distress, and substance use among these residents. The population of interest is individuals recovering from substance use disorders, not specifically individuals experiencing homelessness in the Republic of Ireland. The study does not mention data collection in the Republic of Ireland, which is a critical inclusion criterion. Additionally, there is no indication of a comparison group comprising the general housed population, which is necessary for inclusion. Therefore, the study does not meet the population or comparison criteria for inclusion in the review.</t>
  </si>
  <si>
    <t>This study aimed to examine changes in housing status over 18 months among 299 individuals entering sober living houses (SLHs).; Results support the role of SLHs as an important resource for persons with substance use disorders who are homeless or lack stable housing.</t>
  </si>
  <si>
    <t>This study aimed to examine changes in housing status over 18 months among 299 individuals entering sober living houses (SLHs).; Results: Between entry into the SLHs and 18-month follow-up homelessness fell from 16% to 4%.; Participants were recruited from two organizations operating SLHs.</t>
  </si>
  <si>
    <t>Predictors of HIV risk among ex-offenders entering sober living recovery residences for drug problem...</t>
  </si>
  <si>
    <t>The study focuses on ex-offenders entering sober living recovery residences in Los Angeles, which does not meet the population criteria of individuals...</t>
  </si>
  <si>
    <t>Using data from an ongoing study of SLHs for parolees and probationers in Los Angeles; Unstable housing prior to entering the SLH was a significant pr...</t>
  </si>
  <si>
    <t>The study focuses on ex-offenders entering sober living recovery residences in Los Angeles, which does not align with the population criteria of indiv...</t>
  </si>
  <si>
    <t>Using data from an ongoing study of SLHs for parolees and probationers in Los Angeles, we examined HIV risk among 108 participants within the first mo...</t>
  </si>
  <si>
    <t>The study focuses on ex-offenders entering sober living recovery residences in Los Angeles, which does not meet the population criteria of individuals experiencing homelessness in the Republic of Ireland. The study is based in Los Angeles and does not provide data specific to the Republic of Ireland, which is a critical inclusion criterion. Additionally, the study does not include a comparison group of the general housed population, which is necessary for inclusion. The focus on HIV risk among ex-offenders also does not align with the specified health-related topics for the homeless population in the review protocol.</t>
  </si>
  <si>
    <t>The study focuses on ex-offenders entering sober living recovery residences in Los Angeles, which does not align with the population criteria of individuals experiencing homelessness in the Republic of Ireland. Additionally, the study does not provide data specific to the Republic of Ireland, which is a critical inclusion criterion. The focus on HIV risk among parolees and probationers in a specific setting in Los Angeles further distances the study from the review's scope, which is centered on health conditions and determinants for the homeless population in Ireland.</t>
  </si>
  <si>
    <t>Using data from an ongoing study of SLHs for parolees and probationers in Los Angeles; Unstable housing prior to entering the SLH was a significant predictor of injection drug use</t>
  </si>
  <si>
    <t>Using data from an ongoing study of SLHs for parolees and probationers in Los Angeles, we examined HIV risk among 108 participants within the first month of entering a SLH.</t>
  </si>
  <si>
    <t>The study focuses on auditing the quality of consent form completion in a hospital setting, which does not align with the inclusion criteria for the s...</t>
  </si>
  <si>
    <t>Aim: To audit quality of consent with standards against the national consent policy (HSE, 2013); This audit involved the retrospective review of the c...</t>
  </si>
  <si>
    <t>The study focuses on auditing the quality of consent form completion in a hospital setting, which does not align with the review's focus on health sta...</t>
  </si>
  <si>
    <t>The study focuses on auditing the quality of consent form completion in a hospital setting, which does not align with the inclusion criteria for the systematic review. Specifically, it does not address the health status, healthcare access/utilization/quality, or health conditions, behaviors, or social determinants of health for individuals experiencing homelessness in the Republic of Ireland. Additionally, there is no mention of a comparison group comprising the general housed population, nor does it generate empirical data on health-related topics for the homeless population. The study is an audit of consent form processes, which falls outside the scope of the review's focus on empirical health indicators.</t>
  </si>
  <si>
    <t>The study focuses on auditing the quality of consent form completion in a hospital setting, which does not align with the review's focus on health status, healthcare access/utilization/quality, or health conditions/behaviors of individuals experiencing homelessness in the Republic of Ireland. The study does not involve the homeless population or compare them to the general housed population. It also does not generate empirical data on health-related topics relevant to the homeless population as specified in the inclusion criteria.</t>
  </si>
  <si>
    <t>Aim: To audit quality of consent with standards against the national consent policy (HSE, 2013); This audit involved the retrospective review of the consent forms of 60 randomly selected patients who had a procedure or admission to Temple Street Children's University Hospital</t>
  </si>
  <si>
    <t>"They're Always Complicated but That's the Meaning of Family in My Eyes": Homeless Youth Making Sens...</t>
  </si>
  <si>
    <t>The study focuses on the meaning of 'family' and family relationships among homeless youth, which does not align with the specified health-related top...</t>
  </si>
  <si>
    <t>Based on selected findings from a qualitative longitudinal study, this article explores the meaning-making processes of homeless young people with exp...</t>
  </si>
  <si>
    <t>The study focuses on the meaning-making processes of family relationships among homeless youth, which does not align with the review's focus on health...</t>
  </si>
  <si>
    <t>this article explores the meaning-making processes of homeless young people with explicit attention to the ways in which 'family' is produced and (re)...</t>
  </si>
  <si>
    <t>The study focuses on the meaning of 'family' and family relationships among homeless youth, which does not align with the specified health-related topics required by the inclusion criteria. The abstract does not mention any empirical data on health status, healthcare access, utilization, or quality, nor does it address specific health conditions, health behaviors, or social determinants of health as outlined in the intervention criteria. Additionally, there is no indication of a comparison group involving the general housed population, which is necessary for inclusion. Therefore, the study does not meet the population, intervention, or comparison criteria for inclusion in the review.</t>
  </si>
  <si>
    <t>The study focuses on the meaning-making processes of family relationships among homeless youth, which does not align with the review's focus on health status, healthcare access/utilization/quality, or specific health conditions and behaviors. The abstract does not mention any empirical data on health-related topics or comparisons with the general housed population, which are essential for inclusion. Additionally, the study appears to be qualitative and focused on social and familial constructs rather than health outcomes.</t>
  </si>
  <si>
    <t>Based on selected findings from a qualitative longitudinal study, this article explores the meaning-making processes of homeless young people with explicit attention to the ways in which 'family' is produced and (re)negotiated in their lives over time.</t>
  </si>
  <si>
    <t>this article explores the meaning-making processes of homeless young people with explicit attention to the ways in which 'family' is produced and (re)negotiated in their lives over time.</t>
  </si>
  <si>
    <t>Good practice in mental health care for socially marginalised groups in Europe: a qualitative study ...</t>
  </si>
  <si>
    <t>The study focuses on expert views regarding mental health care for socially marginalised groups across 14 European countries, including the homeless. ...</t>
  </si>
  <si>
    <t>This study explored the experiences and views of experts in 14 European countries regarding mental health care for six socially marginalised groups.; ...</t>
  </si>
  <si>
    <t>The study focuses on expert views regarding mental health care for socially marginalised groups across 14 European countries, including homeless indiv...</t>
  </si>
  <si>
    <t>The study focuses on expert views regarding mental health care for socially marginalised groups across 14 European countries, including the homeless. However, it does not provide empirical data on health status, healthcare access, or specific health conditions for the homeless population in the Republic of Ireland. The study is qualitative and based on expert interviews, which does not align with the requirement for empirical data on health-related topics for the homeless population. Additionally, the study does not include a comparison with the general housed population, which is a key component of the inclusion criteria.</t>
  </si>
  <si>
    <t>The study focuses on expert views regarding mental health care for socially marginalised groups across 14 European countries, including homeless individuals. However, it does not generate empirical data on health status, healthcare access, or specific health conditions of the homeless population in the Republic of Ireland. Instead, it uses qualitative methods to gather expert opinions, which does not align with the inclusion criteria requiring empirical data on health-related topics for the homeless population. Additionally, the study does not specify outcomes specific to the Republic of Ireland, which is a requirement for inclusion.</t>
  </si>
  <si>
    <t>This study explored the experiences and views of experts in 14 European countries regarding mental health care for six socially marginalised groups.; Semi-structured interviews with case vignettes were conducted to explore experiences of good practice and analysed using thematic analysis.</t>
  </si>
  <si>
    <t>Tobacco cessation among poor and underserved: Expanding alternatives through community-based partici...</t>
  </si>
  <si>
    <t>The study focuses on tobacco cessation interventions in low-income urban communities, including organizations serving homeless clients. However, it do...</t>
  </si>
  <si>
    <t>Phase III intervention (n = 163) was conducted to disseminate the CEASE intervention among organizations serving vulnerable populations (e.g., mental ...</t>
  </si>
  <si>
    <t>The study focuses on tobacco cessation interventions in low-income urban communities, including organizations serving vulnerable populations such as m...</t>
  </si>
  <si>
    <t>The study focuses on tobacco cessation interventions in low-income urban communities, including organizations serving homeless clients. However, it does not explicitly state that the data was collected in the Republic of Ireland, which is a critical inclusion criterion. Additionally, the study does not provide a comparison with the general housed population, which is necessary for inclusion. The abstract lacks specific information on the health status, healthcare access, or social determinants of health for individuals experiencing homelessness in Ireland, which are the primary focus areas of the review.</t>
  </si>
  <si>
    <t>The study focuses on tobacco cessation interventions in low-income urban communities, including organizations serving vulnerable populations such as mental health clinics and addiction treatment programs. However, the abstract does not specify that the study includes data specifically collected from individuals experiencing homelessness in the Republic of Ireland, which is a critical inclusion criterion for this review. Additionally, there is no mention of a comparison group comprising the general housed population, which is necessary for inclusion. The study appears to be conducted in a broader context of low-income communities without specific focus on the homeless population in Ireland.</t>
  </si>
  <si>
    <t>Phase III intervention (n = 163) was conducted to disseminate the CEASE intervention among organizations serving vulnerable populations (e.g., mental health clinics, addiction treatment programs, non-profit organization serving homeless clients, etc.).</t>
  </si>
  <si>
    <t>The study focuses on mental health care provision for socially marginalized groups across European capitals, including the homeless. However, it does ...</t>
  </si>
  <si>
    <t>To describe the characteristics of services providing mental health care for people with mental disorders from socially marginalized groups in Europea...</t>
  </si>
  <si>
    <t>The study focuses on mental health care provision for socially marginalized groups across European capitals, including the homeless. However, it does not specify that data were collected in the Republic of Ireland, which is a critical inclusion criterion. Additionally, the study does not appear to generate empirical data on health status, health care access, or health conditions specific to the homeless population in Ireland. Instead, it describes service characteristics and overlaps in service provision across multiple European cities, which does not align with the requirement for empirical health indicators or comparisons with the general housed population in Ireland.</t>
  </si>
  <si>
    <t>The study focuses on mental health care provision for socially marginalized groups across European capitals, including the homeless. However, it does not specify that data was collected in the Republic of Ireland, which is a critical inclusion criterion for this review. Additionally, the study appears to be descriptive of service characteristics rather than generating empirical data on health status, healthcare access, or specific health conditions of the homeless population in Ireland. Therefore, it does not meet the population and intervention criteria for inclusion.</t>
  </si>
  <si>
    <t>To describe the characteristics of services providing mental health care for people with mental disorders from socially marginalized groups in European capitals.; In two highly deprived areas in different European capital cities, services providing some form of mental health care for six marginalized groups, i.e. homeless, street sex workers, asylum seekers/refugees, irregular migrants, travelling communities and long-term unemployed, were identified and contacted.</t>
  </si>
  <si>
    <t>The study is a case report focusing on a single incident of methanol ingestion and its interference with plasma creatinine measurement. It does not in...</t>
  </si>
  <si>
    <t>We describe a case of interference with plasma creatinine measurement in a patient following methanol ingestion.; A 5 year old girl presented to a reg...</t>
  </si>
  <si>
    <t>The study is a case report focusing on a single incident of methanol ingestion and its interference with plasma creatinine measurement. It does not involve individuals experiencing homelessness, nor does it provide empirical data on health status, healthcare access, utilization, or quality for the homeless population in the Republic of Ireland. Additionally, it does not include a comparison group of the general housed population. The study design and topic are outside the scope of the review's inclusion criteria.</t>
  </si>
  <si>
    <t>The study is a case report focusing on a single incident of methanol ingestion and its interference with plasma creatinine measurement. It does not involve individuals experiencing homelessness, nor does it provide data collected in the Republic of Ireland relevant to the health status, healthcare access, or social determinants of health for the homeless population. Additionally, it does not include a comparison group of the general housed population, nor does it generate empirical data on health-related topics specified in the inclusion criteria. The study design as a case report is explicitly excluded by the protocol.</t>
  </si>
  <si>
    <t>We describe a case of interference with plasma creatinine measurement in a patient following methanol ingestion.; A 5 year old girl presented to a regional Hospital emergency department following methanol ingestion.</t>
  </si>
  <si>
    <t>We describe a case of interference with plasma creatinine measurement in a patient following methanol ingestion.; A 5 year old girl presented to a regional Hospital emergency department following methanol ingestion.; This is the first case identified in Temple Street Children's Hospital that demonstrated an interference with the Jaffe creatinine method in a patient with accidental methanol ingestion.</t>
  </si>
  <si>
    <t>Voice and choice: making a case for tailored smoking cessation programmes to support women experienc...</t>
  </si>
  <si>
    <t>The abstract is missing, which makes it impossible to determine if the study meets the inclusion criteria. The title suggests a focus on smoking cessa...</t>
  </si>
  <si>
    <t>The abstract is unavailable, which was noted by both reviewers. However, a definitive decision to exclude is made based on two key factors derived fro...</t>
  </si>
  <si>
    <t>The abstract is missing, which makes it impossible to assess the study against the inclusion criteria. Without the abstract, we cannot determine if the study focuses on individuals experiencing homelessness in the Republic of Ireland, if it generates empirical data on health-related topics, or if it includes a comparison with the general housed population. Additionally, we cannot verify if the study is published in English or if it meets the date criteria. The title suggests a focus on smoking cessation programs for women experiencing homelessness, which could potentially align with the intervention criteria, but this is speculative without further details.</t>
  </si>
  <si>
    <t>The abstract is missing, which makes it impossible to determine if the study meets the inclusion criteria. The title suggests a focus on smoking cessation programs for women experiencing homelessness, which could potentially align with the intervention criteria related to health behaviors (e.g., tobacco use). However, without the abstract, we cannot confirm if the study was conducted in the Republic of Ireland, if it includes empirical data, or if it involves a comparison with the general housed population. Additional information from the abstract or full text would be needed to make a confident decision.</t>
  </si>
  <si>
    <t>The abstract is unavailable, which was noted by both reviewers. However, a definitive decision to exclude is made based on two key factors derived from the available metadata:
1. Lack of Geographical Focus: There is no information in the title, keywords, or other provided details to suggest that the study includes data from the Republic of Ireland. This is a mandatory population inclusion criterion ('Studies must include data collected in the Republic of Ireland').
2. Likely Article Type: The title, 'Voice and choice: making a case for tailored smoking cessation programmes...', strongly indicates that the article is an opinion piece, commentary, or policy discussion advocating for a position, rather than a study presenting empirical data. The systematic review protocol explicitly excludes 'Commentaries/Letters' and 'Policy papers' and requires studies to 'generate empirical data'.
While the topic of smoking cessation for homeless women aligns broadly with the review's interests, the failure to meet the geographical criterion and the high likelihood of being an excluded article type lead to this exclusion decision.</t>
  </si>
  <si>
    <t>Low rate Vascular access related infections in thechronic haemodialysis patient cohort in a tertiary...</t>
  </si>
  <si>
    <t>The study focuses on vascular access-related infections in a pediatric haemodialysis cohort at a specific hospital in Ireland. It does not address the...</t>
  </si>
  <si>
    <t>Vascular access is required for haemodialysis (HD), a form of renal replacement therapy required when a child has acute or end stage kidney disease (E...</t>
  </si>
  <si>
    <t>The study focuses on vascular access-related infections in a paediatric haemodialysis patient cohort in a specific hospital in Ireland. It does not ad...</t>
  </si>
  <si>
    <t>The study focuses on vascular access-related infections in a pediatric haemodialysis cohort at a specific hospital in Ireland. It does not address the health status, healthcare access/utilization/quality, or health conditions of individuals experiencing homelessness, nor does it include a comparison with the general housed population. The population studied (children with end-stage kidney disease) does not match the inclusion criteria of individuals experiencing homelessness. Additionally, the study does not generate empirical data on the specified health-related topics for the homeless population, nor does it include a comparison group of the general housed population.</t>
  </si>
  <si>
    <t>The study focuses on vascular access-related infections in a paediatric haemodialysis patient cohort in a specific hospital in Ireland. It does not address the health status, healthcare access/utilization/quality, or health conditions of individuals experiencing homelessness, nor does it include a comparison with the general housed population. The study population is children with kidney disease, not individuals experiencing homelessness, and the health topic is specific to infection rates in a clinical setting, which does not align with the review's focus on broader health-related topics for the homeless population.</t>
  </si>
  <si>
    <t>Vascular access is required for haemodialysis (HD), a form of renal replacement therapy required when a child has acute or end stage kidney disease (ESKD).; To audit CVC line related infection rates in our tertiary HD unit in Temple Street Children's University Hospital (TSCUH) over a 5 year period.</t>
  </si>
  <si>
    <t>Importance of changes to treatment plans based on pediatric renal transplant biopsy findings in Irel...</t>
  </si>
  <si>
    <t>The study focuses on pediatric renal transplant patients and the impact of renal biopsies on treatment plans, which does not align with the population...</t>
  </si>
  <si>
    <t>The purpose of this two-center study is to describe the impact of targeted biopsies on altering pharmacological management in this patient group.; A r...</t>
  </si>
  <si>
    <t>The study focuses on pediatric renal transplant patients and the impact of renal biopsies on treatment plans. It does not address the health status, h...</t>
  </si>
  <si>
    <t>The study focuses on pediatric renal transplant patients and the impact of renal biopsies on treatment plans, which does not align with the population of interest for this review, namely individuals experiencing homelessness in the Republic of Ireland. Additionally, the study does not address any of the specified health-related topics such as overall health status, healthcare access, or social determinants of health for the homeless population. Furthermore, there is no mention of a comparison group comprising the general housed population, which is a requirement for inclusion. The study also does not provide empirical indicators of health status, healthcare access, or quality for the homeless population.</t>
  </si>
  <si>
    <t>The study focuses on pediatric renal transplant patients and the impact of renal biopsies on treatment plans. It does not address the health status, healthcare access/utilization/quality, or health conditions of individuals experiencing homelessness in the Republic of Ireland. The population studied (pediatric renal transplant patients) does not match the inclusion criteria, which require a focus on individuals experiencing homelessness. Additionally, there is no mention of a comparison group comprising the general housed population, which is a requirement for inclusion. The study is also not related to the specified health-related topics for the homeless population, such as overall health status, healthcare access, or social determinants of health.</t>
  </si>
  <si>
    <t>The purpose of this two-center study is to describe the impact of targeted biopsies on altering pharmacological management in this patient group.; A retrospective review of 103 patients who received a renal transplant from 2007 to 2017 was analyzed.</t>
  </si>
  <si>
    <t>The purpose of this two-center study is to describe the impact of targeted biopsies on altering pharmacological management in this patient group.; A retrospective review of 103 patients who received a renal transplant from 2007 to 2017 was analyzed.; Patients who underwent at least one renal biopsy at Temple Street Children's University Hospital or Our Lady Children's Hospital, Crumlin, were included.</t>
  </si>
  <si>
    <t>The study focuses on a recent HIV outbreak among people who inject drugs in Glasgow, Scotland, and does not provide data specific to individuals exper...</t>
  </si>
  <si>
    <t>The outbreak follows reports of recent PWID outbreaks in Greece, Romania, Ireland, and the USA.; We are currently investigating associations between t...</t>
  </si>
  <si>
    <t>The outbreak follows reports of recent PWID outbreaks in Greece, Romania, Ireland, and the USA.; The strain is limited to Glasgow but transmission is ...</t>
  </si>
  <si>
    <t>The study focuses on a recent HIV outbreak among people who inject drugs in Glasgow, Scotland, and does not provide data specific to individuals experiencing homelessness in the Republic of Ireland. The abstract mentions investigating associations with homelessness, but it does not indicate that the study includes empirical data on the health status, healthcare access, or social determinants of health for the homeless population in Ireland. Additionally, the study does not include a comparison group of the general housed population, which is a requirement for inclusion. Therefore, it does not meet the population or comparison criteria for this review.</t>
  </si>
  <si>
    <t>The study focuses on a recent HIV outbreak among people who inject drugs in Glasgow, Scotland, and does not provide data specific to individuals experiencing homelessness in the Republic of Ireland. The abstract mentions investigating associations with homelessness, but it does not indicate that the study includes data from Ireland or that it specifically addresses the health status or healthcare access/utilization of the homeless population in Ireland. Additionally, the study does not include a comparison group of the general housed population, which is a requirement for inclusion. Therefore, it does not meet the population or comparison criteria for inclusion in the review.</t>
  </si>
  <si>
    <t>The outbreak follows reports of recent PWID outbreaks in Greece, Romania, Ireland, and the USA.; We are currently investigating associations between the outbreak and epidemiological parameters including homelessness.</t>
  </si>
  <si>
    <t>The outbreak follows reports of recent PWID outbreaks in Greece, Romania, Ireland, and the USA.; The strain is limited to Glasgow but transmission is ongoing. We are currently investigating associations between the outbreak and epidemiological parameters including homelessness.</t>
  </si>
  <si>
    <t>The study focuses on the prevalence of mental illness among homeless individuals in a Dublin hostel, which aligns with the population and intervention...</t>
  </si>
  <si>
    <t>To determine the prevalence of mental illness among the residents of a homeless hostel in inner city Dublin.; A total of 81.6% of residents had a curr...</t>
  </si>
  <si>
    <t>To determine the prevalence of mental illness among the residents of a homeless hostel in inner city Dublin.; A cross-sectional survey was carried out...</t>
  </si>
  <si>
    <t>The study investigates the prevalence of mental illness among homeless individuals in a Dublin hostel. This aligns with the Population (homeless in Re...</t>
  </si>
  <si>
    <t>The study focuses on the prevalence of mental illness among homeless individuals in a Dublin hostel, which aligns with the population and intervention criteria. However, the abstract does not mention any comparison with the general housed population, which is a key component of the inclusion criteria. Additionally, while the study provides empirical data on mental health conditions, it does not explicitly state whether it includes empirical indicators of health care access, quality, or utilisation, which are required outcomes. The lack of a comparison group and unclear reporting on health care indicators make it difficult to confidently include this study without further information.</t>
  </si>
  <si>
    <t>The study focuses on the prevalence of mental illness among homeless individuals in a Dublin hostel, which aligns with the population and intervention criteria. However, it lacks a comparison group of the general housed population, which is a key requirement for inclusion. The study does not provide a method for comparing health indicators between the homeless and housed populations, as required by the comparison criteria. Additionally, the study does not report on health care access, utilisation, or quality, which are specified outcomes of interest.</t>
  </si>
  <si>
    <t>The study investigates the prevalence of mental illness among homeless individuals in a Dublin hostel. This aligns with the Population (homeless in Republic of Ireland) and Intervention (empirical data on health conditions) criteria. However, the systematic review protocol mandates a 'Comparison' criterion: studies must include a comparison/control group of the general, housed population and a method for comparing health indicators between these groups. The abstract of the article describes findings solely within the homeless cohort, with no mention of a housed comparison group or any comparative analysis between homeless and housed populations. Both reviewers noted this deficiency. The 'Full-Text Screening Specific Exclusions' also state that studies not providing a method for such comparison should be excluded. While the study reports on relevant outcomes like health status (prevalence of mental illness) and healthcare utilisation, the absence of the required comparison group is a definitive reason for exclusion according to the protocol.</t>
  </si>
  <si>
    <t>To determine the prevalence of mental illness among the residents of a homeless hostel in inner city Dublin.; A total of 81.6% of residents had a current Axis I diagnosis; this number increased to 89.5% when combining current and past diagnoses.</t>
  </si>
  <si>
    <t>To determine the prevalence of mental illness among the residents of a homeless hostel in inner city Dublin.; A cross-sectional survey was carried out among hostel residents.; The survey demonstrated a very high prevalence of mental disorders among homeless hostel residents.</t>
  </si>
  <si>
    <t>Duration of untreated psychosis (DUP) and outcome of people with schizophrenia in rural China: 14-ye...</t>
  </si>
  <si>
    <t>The study focuses on individuals with schizophrenia in rural China, which does not match the population criteria of individuals experiencing homelessn...</t>
  </si>
  <si>
    <t>Participants with schizophrenia (n = 510) were identified in an epidemiological investigation of 123 572 people aged 15 years and older in 1994 and fo...</t>
  </si>
  <si>
    <t>The study focuses on individuals with schizophrenia in rural China, not on individuals experiencing homelessness in the Republic of Ireland. The popul...</t>
  </si>
  <si>
    <t>The study focuses on individuals with schizophrenia in rural China, which does not match the population criteria of individuals experiencing homelessness in the Republic of Ireland. Additionally, the study does not provide any data collected in the Republic of Ireland, nor does it include a comparison group of the general housed population. The study's focus on the duration of untreated psychosis and outcomes in a Chinese rural area is outside the scope of the review's focus on health status, healthcare access/utilization/quality, and health conditions/behaviors/social determinants of health for the homeless population in Ireland.</t>
  </si>
  <si>
    <t>The study focuses on individuals with schizophrenia in rural China, not on individuals experiencing homelessness in the Republic of Ireland. The population does not match the inclusion criteria, which specifically require data on the homeless population in Ireland. Additionally, the study does not provide a comparison with the general housed population, which is a requirement for inclusion. The study's geographical focus and population are outside the scope of the review.</t>
  </si>
  <si>
    <t>Participants with schizophrenia (n = 510) were identified in an epidemiological investigation of 123 572 people aged 15 years and older in 1994 and followed up in 2008 in Xinjin, Chengdu, China.</t>
  </si>
  <si>
    <t>Participants with schizophrenia (n = 510) were identified in an epidemiological investigation of 123 572 people aged 15 years and older in 1994 and followed up in 2008 in Xinjin, Chengdu, China.; No significant differences were found regarding the rates of survival, suicide, death due to other causes and homelessness between individuals with shorter and longer DUP in 2008.</t>
  </si>
  <si>
    <t>The abstract is missing, which makes it impossible to determine if the study meets the inclusion criteria. The title suggests a focus on the nutrition...</t>
  </si>
  <si>
    <t>The decision is to exclude this article. The title, 'A systematic review of the determinants of the nutritional quality of food for homeless populatio...</t>
  </si>
  <si>
    <t>The abstract is missing, which makes it impossible to assess the study against the inclusion criteria. Without the abstract, we cannot determine if the study focuses on individuals experiencing homelessness in the Republic of Ireland, nor can we assess if it includes empirical data on health-related topics or comparisons with the general housed population. The title suggests a focus on nutritional quality, which could relate to health behaviors, but without further details, we cannot confirm relevance to the review's scope. Additional information from the abstract or full text would be needed to make a confident decision.</t>
  </si>
  <si>
    <t>The abstract is missing, which makes it impossible to determine if the study meets the inclusion criteria. The title suggests a focus on the nutritional quality of food for homeless populations, which could potentially align with the intervention criteria related to health behaviours (e.g., nutrition). However, without the abstract, it is unclear if the study includes data from the Republic of Ireland, if it generates empirical data, or if it includes a comparison with the general housed population. Additional information from the abstract or full text would be needed to make a confident decision.</t>
  </si>
  <si>
    <t>The decision is to exclude this article. The title, 'A systematic review of the determinants of the nutritional quality of food for homeless populations,' indicates that the study is a systematic review. The systematic review protocol for this screening task specifies inclusion of 'studies that generate empirical data (quantitative or qualitative)' and aims to synthesize such data. Systematic reviews are secondary studies that summarize and analyze existing primary research; they do not typically 'generate' new primary empirical data in the sense implied by the protocol, which appears to be seeking primary evidence. While the missing abstract, noted by both reviewers, prevents assessment of other criteria such as Republic of Ireland focus or specific data, the study type itself is a sufficient basis for exclusion, as the current review is likely looking for primary studies to synthesize. Therefore, the article is deemed out of scope.</t>
  </si>
  <si>
    <t>The abstract provides some relevant information, such as the focus on individuals with no fixed abode (homeless) and their health-related issues like ...</t>
  </si>
  <si>
    <t>In this study the presence of a mental illness, homelessness, alcohol or drug misuse were associated with significantly higher attendance rates (p=0.0...</t>
  </si>
  <si>
    <t>The study focuses on frequent attenders to an emergency department in Dublin, with a subset of the population being homeless. However, it does not pro...</t>
  </si>
  <si>
    <t>A retrospective review of the demographics, co-morbidities and substance misuse of the 20 most frequent presenters to the Mater Misericordiae Universi...</t>
  </si>
  <si>
    <t>The research article focuses on the 20 most frequent attenders to a Dublin emergency department, of whom 35% (7 individuals) were identified as having...</t>
  </si>
  <si>
    <t>The abstract provides some relevant information, such as the focus on individuals with no fixed abode (homeless) and their health-related issues like mental illness and substance misuse. However, it lacks explicit details on whether the study includes a comparison with the general housed population, which is a key criterion for inclusion. Additionally, while the study is conducted in Dublin, Ireland, it is unclear if the data specifically addresses the health status, healthcare access, or social determinants of health for the homeless population as required by the protocol. The abstract also does not specify if empirical indicators of health status or healthcare access/utilization are measured. More information from the full text would be needed to determine if these criteria are met.</t>
  </si>
  <si>
    <t>The study focuses on frequent attenders to an emergency department in Dublin, with a subset of the population being homeless. However, it does not provide specific empirical data on health status, healthcare access, or quality for the homeless population in the Republic of Ireland. The study primarily describes demographics and comorbidities without a clear comparison to the general housed population, which is a key requirement for inclusion. Additionally, the study does not seem to generate empirical data on the specified health-related topics for the homeless population, such as overall health status or social determinants of health. Therefore, it does not meet the inclusion criteria for the systematic review.</t>
  </si>
  <si>
    <t>The research article focuses on the 20 most frequent attenders to a Dublin emergency department, of whom 35% (7 individuals) were identified as having no fixed abode (homeless). The study reports on demographics, co-morbidities, substance misuse, and notes that homelessness was associated with significantly higher attendance rates. This provides some relevant data on homeless individuals in Ireland regarding health conditions and healthcare utilization. However, the systematic review protocol explicitly requires studies to include, where data allows, a comparison of health indicators between the homeless population and the general housed population. The abstract describes a profile of a small, specific group (frequent ED attenders) and does not suggest that a comparison of the homeless individuals' health indicators is made against the general housed population. The finding regarding higher attendance rates for homeless individuals likely refers to comparisons within this frequent attender cohort or against a general ED attendance baseline, rather than the specific comparison group stipulated by the review protocol. The protocol's full-text exclusion criteria also specify excluding studies that lack this comparison. Therefore, due to the apparent absence of a comparison with the general housed population, the study does not meet a key inclusion criterion.</t>
  </si>
  <si>
    <t>In this study the presence of a mental illness, homelessness, alcohol or drug misuse were associated with significantly higher attendance rates (p=0.001, p&lt;0.001, p&lt;0.05, p&lt;0.001 respectively).</t>
  </si>
  <si>
    <t>A retrospective review of the demographics, co-morbidities and substance misuse of the 20 most frequent presenters to the Mater Misericordiae University Hospital emergency department during 2014 was carried out.; In this study the presence of a mental illness, homelessness, alcohol or drug misuse were associated with significantly higher attendance rates.</t>
  </si>
  <si>
    <t>The abstract provides information on dietary habits and food security among the homeless population in Galway, Republic of Ireland, which aligns with ...</t>
  </si>
  <si>
    <t>The study sample included service users that were homeless in Galway and availing of sheltered and emergency accommodation or sleeping rough.; Qualita...</t>
  </si>
  <si>
    <t>The study focuses on the dietary habits and related health and wellbeing of the homeless population in Galway, Republic of Ireland, which aligns with ...</t>
  </si>
  <si>
    <t>The decision is 'include'. The study aligns with PICO: targeting homeless individuals in Galway, ROI (Population), providing empirical qualitative dat...</t>
  </si>
  <si>
    <t>The abstract provides information on dietary habits and food security among the homeless population in Galway, Republic of Ireland, which aligns with the population and intervention criteria. However, the study uses qualitative methods and focuses on thematic analysis, which may not generate empirical data on health status or healthcare access/utilization/quality as required by the inclusion criteria. Additionally, the abstract does not mention a comparison with the general housed population, which is a key component of the review's comparison criteria. The inclusion of service providers in the study sample also raises concerns about the focus on direct data from the homeless population. More information on the specific empirical indicators collected and any comparison with the general population would be needed to make a confident inclusion decision.</t>
  </si>
  <si>
    <t>The study focuses on the dietary habits and related health and wellbeing of the homeless population in Galway, Republic of Ireland, which aligns with the population criteria. It uses qualitative semi-structured interviews to generate empirical data on health-related topics such as dietary practices and barriers to healthy eating, which fits the intervention criteria. The study provides insights into health conditions like obesity and food insecurity, which are relevant to the review's focus on health status and social determinants of health. Although the study does not explicitly mention a comparison with the general housed population, the detailed exploration of health indicators within the homeless population itself justifies inclusion based on the primary focus of the review.</t>
  </si>
  <si>
    <t>The decision is 'include'. The study aligns with PICO: targeting homeless individuals in Galway, ROI (Population), providing empirical qualitative data on dietary habits and food insecurity linked to health outcomes (Intervention/Topic/Outcome). The protocol accepts qualitative data as empirical. While service providers were also interviewed, findings from homeless service users are distinctly reported. The lack of a comparison group is noted; however, the protocol indicates this is 'of interest' and not a strict exclusion criterion at this stage if the study offers valuable data on the target population, as this one does. The keyword 'conference abstract' is considered, but assuming this is a full 'clinical article' (another keyword present) and not solely a conference abstract publication type, it is not excluded on that basis. The comprehensive reviewer's assessment of PICO alignment is supported, and the conservative reviewer's concerns are acknowledged but found not to warrant exclusion.</t>
  </si>
  <si>
    <t>The study sample included service users that were homeless in Galway and availing of sheltered and emergency accommodation or sleeping rough.; Qualitative semi-structured interviews were utilised in this study.; The findings highlighted a high prevalence of fast food, takeaway and convenience food and a low intake of vegetables within the homeless population.</t>
  </si>
  <si>
    <t>The study sample included service users that were homeless in Galway and availing of sheltered and emergency accommodation or sleeping rough.; Qualitative semi-structured interviews were utilised in this study.; Poor diet was linked to increased weight and alterations in lipid profile and blood sugars.; Food insecurity was linked to depressive symptoms and stress.</t>
  </si>
  <si>
    <t>The study focuses on the effects of performance-based contracting (PBC) in drug treatment systems in Maine, USA, and does not involve data collected i...</t>
  </si>
  <si>
    <t>We use state administrative data from 2005 to 2011 and multilevel modeling techniques with a difference-in-difference approach, and a non-PBC comparis...</t>
  </si>
  <si>
    <t>The study focuses on the effects of performance-based contracting (PBC) in drug treatment systems in Maine, USA, and does not involve data from the Re...</t>
  </si>
  <si>
    <t>The study focuses on the effects of performance-based contracting (PBC) in drug treatment systems in Maine, USA, and does not involve data collected in the Republic of Ireland, which is a key inclusion criterion for the review. Additionally, the study does not specifically address the health status, healthcare access/utilization/quality, or health conditions of individuals experiencing homelessness, nor does it provide a comparison with the general housed population. The focus is on the administrative and systemic effects of PBC rather than empirical health outcomes for the homeless population.</t>
  </si>
  <si>
    <t>The study focuses on the effects of performance-based contracting (PBC) in drug treatment systems in Maine, USA, and does not involve data from the Republic of Ireland. The abstract does not mention any specific outcomes related to the health status, healthcare access/utilization/quality, or health conditions of individuals experiencing homelessness in Ireland. Additionally, the study does not include a comparison group of the general housed population, which is a requirement for inclusion. Therefore, it does not meet the population or comparison criteria for the systematic review.</t>
  </si>
  <si>
    <t>We use state administrative data from 2005 to 2011 and multilevel modeling techniques with a difference-in-difference approach, and a non-PBC comparison group, to determine whether the 2007 PBC resulted in improved access and retention in treatment and whether positive or negative unintended effects stemmed from it.; The most significant predictors of retention were client characteristics (previous treatment, criminal justice involvement and homelessness).</t>
  </si>
  <si>
    <t>Increased levels of hope are associated with slower rates of relapse following detoxification among ...</t>
  </si>
  <si>
    <t>The study focuses on individuals with opioid dependence undergoing detoxification in Ireland, which does not align with the population criteria of ind...</t>
  </si>
  <si>
    <t>The data for this investigation were collected from a prospective cohort study of patients who completed detoxification in Ireland (N = 142).</t>
  </si>
  <si>
    <t>The study focuses on individuals with opioid dependence and their relapse rates post-detoxification, which does not align with the population criteria...</t>
  </si>
  <si>
    <t>The data for this investigation were collected from a prospective cohort study of patients who completed detoxification in Ireland (N = 142).; Increas...</t>
  </si>
  <si>
    <t>The study focuses on individuals with opioid dependence undergoing detoxification in Ireland, which does not align with the population criteria of individuals experiencing homelessness. The abstract does not mention homelessness as a characteristic of the study population. Additionally, the study does not address the health status, healthcare access/utilization/quality, or social determinants of health for the homeless population, which are the primary topics of interest for this review. Therefore, it does not meet the inclusion criteria for the population or intervention topics.</t>
  </si>
  <si>
    <t>The study focuses on individuals with opioid dependence and their relapse rates post-detoxification, which does not align with the population criteria of individuals experiencing homelessness. There is no mention of homelessness or data specific to the Republic of Ireland's homeless population. Additionally, the study does not include a comparison group of the general housed population, which is a requirement for inclusion. The focus on hope and relapse rates does not directly address the health status, healthcare access/utilization/quality, or social determinants of health for the homeless population in Ireland.</t>
  </si>
  <si>
    <t>The data for this investigation were collected from a prospective cohort study of patients who completed detoxification in Ireland (N = 142).; Increased mean levels of hope were associated with slower rates of relapse among people living with opioid dependence following discharge from detoxification programs.</t>
  </si>
  <si>
    <t>The study focuses on factors associated with the use of crack and powdered cocaine among a community-based sample of out-of-treatment drug users. Whil...</t>
  </si>
  <si>
    <t>to be homeless (OR = 3.50, CI 2.66, 4.62)</t>
  </si>
  <si>
    <t>The study focuses on factors associated with drug use, specifically crack and powdered cocaine, among a community-based sample of out-of-treatment dru...</t>
  </si>
  <si>
    <t>The study focuses on factors associated with the use of crack and powdered cocaine among a community-based sample of out-of-treatment drug users. While it mentions homelessness as a factor, the study does not specifically focus on the health status, healthcare access, or health conditions of individuals experiencing homelessness in the Republic of Ireland. Additionally, there is no indication that the data was collected in the Republic of Ireland, which is a critical inclusion criterion. The study also does not include a comparison group of the general housed population, which is necessary for inclusion. Therefore, it does not meet the population and comparison criteria for this systematic review.</t>
  </si>
  <si>
    <t>The study focuses on factors associated with drug use, specifically crack and powdered cocaine, among a community-based sample of out-of-treatment drug users. While it mentions homelessness as a factor, the study does not focus on the health status, healthcare access/utilization/quality, or specific health conditions of homeless individuals in the Republic of Ireland. Additionally, there is no indication that the data was collected in the Republic of Ireland, which is a critical inclusion criterion. The study also lacks a comparison group of the general housed population, which is necessary for inclusion. Therefore, it does not meet the population, intervention, or comparison criteria for inclusion in the review.</t>
  </si>
  <si>
    <t>Predictors of change in social networks, support and satisfaction following a first episode psychosi...</t>
  </si>
  <si>
    <t>The study focuses on individuals with first-episode psychosis and examines social networks and support, not directly addressing the health status, hea...</t>
  </si>
  <si>
    <t>Social support at baseline and at one year was predicted by homelessness (t=-2.98, p=0.001, CI -4.74 to -1.21)</t>
  </si>
  <si>
    <t>The study focuses on individuals with first-episode psychosis and examines social networks, support, and satisfaction. While it mentions homelessness ...</t>
  </si>
  <si>
    <t>The study focuses on individuals with first-episode psychosis and examines social networks and support, not directly addressing the health status, healthcare access/utilization/quality, or specific health conditions of individuals experiencing homelessness in the Republic of Ireland. Although homelessness is mentioned as a predictor for social support, the study does not primarily focus on the homeless population or provide specific data collected in the Republic of Ireland. Additionally, there is no mention of a comparison group comprising the general housed population, which is a requirement for inclusion. Therefore, the study does not meet the population and comparison criteria for inclusion in the review.</t>
  </si>
  <si>
    <t>The study focuses on individuals with first-episode psychosis and examines social networks, support, and satisfaction. While it mentions homelessness as a predictor of social support, the primary focus is not on the health status, healthcare access/utilization/quality, or specific health conditions of individuals experiencing homelessness in the Republic of Ireland. Additionally, there is no indication that the study includes a comparison group of the general housed population, which is a requirement for inclusion. The study's primary aim and outcomes do not align with the review's focus on health-related topics for the homeless population.</t>
  </si>
  <si>
    <t>The study focuses on individuals transitioning into permanent supportive housing (PSH) and examines changes in substance use and social networks. Whil...</t>
  </si>
  <si>
    <t>Using observational, longitudinal data from 421 persons before they moved in and over their first year in PSH (collected as part of a HIV-risk study),...</t>
  </si>
  <si>
    <t>Substance use disorders are common among persons experiencing homelessness; Using observational, longitudinal data from 421 persons before they moved ...</t>
  </si>
  <si>
    <t>The study focuses on individuals transitioning into permanent supportive housing (PSH) and examines changes in substance use and social networks. While it involves individuals who were formerly homeless, the study does not explicitly state that the data was collected in the Republic of Ireland, which is a critical inclusion criterion. Additionally, the study does not include a comparison group of the general housed population, which is necessary for inclusion. The focus on social networks and substance use within PSH does not align with the specified health-related topics such as overall health status, healthcare access, or social determinants of health as outlined in the inclusion criteria.</t>
  </si>
  <si>
    <t>The study focuses on individuals transitioning into permanent supportive housing (PSH) and examines changes in substance use and social networks. While it involves individuals who were formerly homeless, the study does not explicitly mention data collection in the Republic of Ireland, which is a critical inclusion criterion. Additionally, the study does not include a comparison group of the general housed population, which is necessary for inclusion. The focus is on substance use and social networks rather than broader health status, healthcare access, or social determinants of health as specified in the inclusion criteria.</t>
  </si>
  <si>
    <t>Using observational, longitudinal data from 421 persons before they moved in and over their first year in PSH (collected as part of a HIV-risk study), this paper assesses substance use change (alcohol, marijuana, and illicit drugs) and associations between perceived network characteristics and individual substance use.</t>
  </si>
  <si>
    <t>Substance use disorders are common among persons experiencing homelessness; Using observational, longitudinal data from 421 persons before they moved in and over their first year in PSH</t>
  </si>
  <si>
    <t>The study focuses on prescription drug misuse among homeless youth in Los Angeles, CA, which does not meet the inclusion criteria requiring data colle...</t>
  </si>
  <si>
    <t>A sample of 451 homeless youth recruited from drop-in centers in Los Angeles, CA</t>
  </si>
  <si>
    <t>A sample of 451 homeless youth recruited from drop-in centers in Los Angeles, CA; PDM has not been studied in a sample comprised exclusively of homele...</t>
  </si>
  <si>
    <t>The study focuses on prescription drug misuse among homeless youth in Los Angeles, CA, which does not meet the inclusion criteria requiring data collection in the Republic of Ireland. The abstract does not mention any data from Ireland, nor does it provide a comparison with the general housed population, which is necessary for inclusion. Additionally, the study does not address the specified health-related topics such as overall health status, healthcare access, or social determinants of health as outlined in the intervention criteria.</t>
  </si>
  <si>
    <t>The study focuses on prescription drug misuse among homeless youth in Los Angeles, CA, which does not meet the inclusion criteria requiring data collection in the Republic of Ireland. The abstract does not mention any data or outcomes specific to Ireland, nor does it include a comparison with the general housed population, which is a key component of the review's comparison criteria. Additionally, the study does not address the broader health status, healthcare access/utilization/quality, or social determinants of health as outlined in the intervention criteria.</t>
  </si>
  <si>
    <t>A sample of 451 homeless youth recruited from drop-in centers in Los Angeles, CA; PDM has not been studied in a sample comprised exclusively of homeless youth.</t>
  </si>
  <si>
    <t>The study is excluded primarily due to the population and location mismatch. The abstract describes a sexual health clinic for the homeless population...</t>
  </si>
  <si>
    <t>A fortnightly afternoon drop-in sexual health clinic, run by a senior nurse and healthcare assistant, was established in a Health-for-the-Homeless (HF...</t>
  </si>
  <si>
    <t>The study is excluded primarily due to the population and location criteria. The abstract describes a sexual health clinic for the homeless population...</t>
  </si>
  <si>
    <t>The study is excluded primarily due to the population and location mismatch. The abstract describes a sexual health clinic for the homeless population in Cornwall, which is not in the Republic of Ireland. The inclusion criteria specifically require data collected in the Republic of Ireland, and this study does not meet that criterion. Additionally, there is no mention of a comparison group comprising the general housed population, which is necessary for inclusion. The study focuses on service provision and uptake rather than empirical health indicators or comparisons with a housed population.</t>
  </si>
  <si>
    <t>The study is excluded primarily due to the population and location criteria. The abstract describes a sexual health clinic for the homeless population in Cornwall, which is not in the Republic of Ireland. The inclusion criteria specifically require data collected in the Republic of Ireland, and this study does not meet that requirement. Additionally, there is no mention of a comparison group comprising the general housed population, which is another key criterion for inclusion. The study focuses on service provision and uptake rather than empirical health indicators or comparisons with a housed population.</t>
  </si>
  <si>
    <t>A fortnightly afternoon drop-in sexual health clinic, run by a senior nurse and healthcare assistant, was established in a Health-for-the-Homeless (HFH) General Practice service in a socially deprived area of Cornwall.</t>
  </si>
  <si>
    <t>Making healthcare accessible for single adults with complex needs experiencing long-term homelessnes...</t>
  </si>
  <si>
    <t>The study is a protocol for a realist evaluation, which does not align with the inclusion criteria requiring empirical data generation on health-relat...</t>
  </si>
  <si>
    <t>A realist evaluation will be undertaken to explain how funding and health system performance management impact healthcare accessibility for population...</t>
  </si>
  <si>
    <t>The study is a protocol for a realist evaluation, which does not align with the inclusion criteria requiring empirical data generation on health-related topics for the homeless population. The abstract indicates that the study will use qualitative and realist interview techniques and focus group methodology, but it does not specify that it will generate empirical data on health status, healthcare access, or specific health conditions. Additionally, the study focuses on system-level factors impacting healthcare accessibility rather than directly measuring health outcomes or access for the homeless population. Therefore, it does not meet the criteria for inclusion in terms of study design and topic focus.</t>
  </si>
  <si>
    <t>A realist evaluation will be undertaken to explain how funding and health system performance management impact healthcare accessibility for populations experiencing homelessness.; Data will be collected using qualitative and realist interview techniques and focus group methodology.</t>
  </si>
  <si>
    <t>Potentially over 3 million children in EU Europe believed not to be receiving needed medical and den...</t>
  </si>
  <si>
    <t>The study focuses on children in the European Union and does not specifically address individuals experiencing homelessness in the Republic of Ireland...</t>
  </si>
  <si>
    <t>The European Union has emphasized the importance of investing in children; new ad hoc household survey data have now been published by Eurostat; some ...</t>
  </si>
  <si>
    <t>The study focuses on children in the European Union with unmet medical and dental needs, using data from Eurostat. It does not specifically address in...</t>
  </si>
  <si>
    <t>new ad hoc household survey data have now been published by Eurostat showing the percentage of children with a purported unmet medical or dental need;...</t>
  </si>
  <si>
    <t>The study focuses on children in the European Union and does not specifically address individuals experiencing homelessness in the Republic of Ireland, which is a key inclusion criterion for the population. Additionally, the study does not provide empirical data specific to the Republic of Ireland, nor does it include a comparison group of the general housed population. The abstract also lacks any mention of empirical health indicators related to the homeless population, which is necessary for inclusion. Therefore, it does not meet the population and intervention criteria outlined in the review protocol.</t>
  </si>
  <si>
    <t>The study focuses on children in the European Union with unmet medical and dental needs, using data from Eurostat. It does not specifically address individuals experiencing homelessness in the Republic of Ireland, nor does it provide empirical data on health status, healthcare access, or social determinants of health for the homeless population in Ireland. Additionally, the study does not include a comparison group of the general housed population, which is a requirement for inclusion. The abstract also indicates a focus on European datasets without specific outcomes for Ireland, which is an exclusion criterion.</t>
  </si>
  <si>
    <t>The European Union has emphasized the importance of investing in children; new ad hoc household survey data have now been published by Eurostat; some 1 million European children can be estimated to have an unmet medical need</t>
  </si>
  <si>
    <t>new ad hoc household survey data have now been published by Eurostat showing the percentage of children with a purported unmet medical or dental need; A probable overestimate of children affected in sample households offsets the likely failure to capture data about children in institutions, homeless, or in fractured families</t>
  </si>
  <si>
    <t>The study focuses on homeless and unstably housed women, which partially aligns with the population criteria. However, the study does not specify that...</t>
  </si>
  <si>
    <t>We sampled biological women with a history of housing instability from community-based venues to participate in a cohort study.; The risk of using sti...</t>
  </si>
  <si>
    <t>The study focuses on homeless and unstably housed women, which partially aligns with the population criteria. However, the study does not specify that the data was collected in the Republic of Ireland, which is a critical inclusion criterion. Additionally, the study does not include a comparison group of the general housed population, which is necessary for inclusion. The focus is on risk factors for stimulant use, which does not directly address the specified health-related topics such as overall health status, healthcare access, or social determinants of health as outlined in the intervention criteria.</t>
  </si>
  <si>
    <t>The study focuses on homeless and unstably housed women, which partially aligns with the population criteria. However, the study does not specify that the data was collected in the Republic of Ireland, which is a critical inclusion criterion. Additionally, the study does not include a comparison group of the general housed population, which is necessary for inclusion according to the comparison criteria. The study also does not focus on the broader health status, healthcare access/utilization/quality, or social determinants of health, but rather on specific risk factors for stimulant use, which does not align with the intervention criteria.</t>
  </si>
  <si>
    <t>We sampled biological women with a history of housing instability from community-based venues to participate in a cohort study.; The risk of using stimulants within 6 months was significantly higher among women who reported recent sexual violence, sleeping in a shelter or public place, and using unprescribed opioid analgesics.</t>
  </si>
  <si>
    <t>We sampled biological women with a history of housing instability from community-based venues to participate in a cohort study.; The risk of using stimulants within 6 months was significantly higher among women who reported recent sexual violence.</t>
  </si>
  <si>
    <t>Impact of polysubstance use on high-sensitivity cardiac troponin I over time in homeless and unstabl...</t>
  </si>
  <si>
    <t>The study focuses on the impact of polysubstance use on cardiac injury in homeless and unstably housed women, which aligns with the population criteri...</t>
  </si>
  <si>
    <t>We recruited 245 homeless and unstably housed women from shelters, free meal programs and street encampments.; We identified the effects of using mult...</t>
  </si>
  <si>
    <t>The study focuses on a specific subgroup of the homeless population, namely homeless and unstably housed women, and examines the impact of polysubstan...</t>
  </si>
  <si>
    <t>We recruited 245 homeless and unstably housed women from shelters, free meal programs and street encampments.; Participants completed six monthly stud...</t>
  </si>
  <si>
    <t>The study focuses on the impact of polysubstance use on cardiac injury in homeless and unstably housed women, which aligns with the population criterion of individuals experiencing homelessness. However, the study does not specify that the data was collected in the Republic of Ireland, which is a critical inclusion criterion. Additionally, there is no mention of a comparison group comprising the general housed population, which is necessary for inclusion as per the comparison criteria. The study also does not explicitly address the broader health status, healthcare access/utilization/quality, or social determinants of health, focusing instead on a specific health condition (cardiac injury) related to substance use. Therefore, it does not fully meet the intervention and outcome criteria for inclusion.</t>
  </si>
  <si>
    <t>The study focuses on a specific subgroup of the homeless population, namely homeless and unstably housed women, and examines the impact of polysubstance use on cardiac injury. While it does involve a homeless population, the study is conducted outside the Republic of Ireland, as indicated by the recruitment settings (shelters, free meal programs, and street encampments) which are not specified to be in Ireland. Additionally, the study does not include a comparison group of the general housed population, which is a requirement for inclusion. The study also does not focus on the broader health status, healthcare access, or social determinants of health, but rather on a specific health condition (cardiac injury) related to substance use.</t>
  </si>
  <si>
    <t>We recruited 245 homeless and unstably housed women from shelters, free meal programs and street encampments.; We identified the effects of using multiple substances on cardiac injury measured by high-sensitivity troponin (hsTnI) in homeless and unstably housed women.</t>
  </si>
  <si>
    <t>We recruited 245 homeless and unstably housed women from shelters, free meal programs and street encampments.; Participants completed six monthly study visits.; We examined longitudinal associations between substance use and hsTnI.</t>
  </si>
  <si>
    <t>Attitudes, Skills and Knowledge (ASK): Patient-Identified Gaps inHealthcare Provider's Approach to H...</t>
  </si>
  <si>
    <t>The study focuses on qualitative interviews with homeless in-patients in Ireland, which aligns with the population and setting criteria. However, it d...</t>
  </si>
  <si>
    <t>Qualitative, semi-structured interviews were completed with homeless in-patients in St James's Hospital (SJH).; This study has identified key areas th...</t>
  </si>
  <si>
    <t>The study focuses on the attitudes, skills, and knowledge gaps in healthcare providers' approach to homeless people, based on qualitative interviews w...</t>
  </si>
  <si>
    <t>We sought to identify factors influencing patient use of healthcare services, identify current attitudes of homeless patients towards healthcare servi...</t>
  </si>
  <si>
    <t>The study focuses on qualitative interviews with homeless in-patients in Ireland, which aligns with the population and setting criteria. However, it does not generate empirical data on health status, healthcare access, utilization, or quality as defined by the review's intervention criteria. The study primarily explores attitudes and perceptions of healthcare experiences and suggests improvements in healthcare provider training, which falls outside the specified health-related topics. Additionally, there is no mention of a comparison group comprising the general housed population, which is a requirement for inclusion.</t>
  </si>
  <si>
    <t>The study focuses on the attitudes, skills, and knowledge gaps in healthcare providers' approach to homeless people, based on qualitative interviews with homeless in-patients in Ireland. While it provides insights into the healthcare experiences of homeless individuals, it does not generate empirical data on health status, healthcare access, utilization, or quality as defined by the inclusion criteria. The study does not include a comparison group of the general housed population, nor does it provide empirical indicators of health status or healthcare access/utilization/quality. Therefore, it does not meet the criteria for inclusion in the systematic review.</t>
  </si>
  <si>
    <t>Qualitative, semi-structured interviews were completed with homeless in-patients in St James's Hospital (SJH).; This study has identified key areas that negatively impact on healthcare experience in a homeless population of in-patients.</t>
  </si>
  <si>
    <t>We sought to identify factors influencing patient use of healthcare services, identify current attitudes of homeless patients towards healthcare services in Ireland and suggest areas for improvement in the training of healthcare staff in treating homeless patients.; Qualitative, semi-structured interviews were completed with homeless in-patients in St James's Hospital (SJH).</t>
  </si>
  <si>
    <t>The study focuses on predictors of treatment dropout among disordered gamblers in the UK, which does not align with the population criteria of individ...</t>
  </si>
  <si>
    <t>Data on 658 gamblers seeking residential treatment with the Gordon Moody Association (GMA) was analysed, collected between 2000 and 2015.; Significant...</t>
  </si>
  <si>
    <t>The current study sought to identify predictors of treatment dropout in a sample of gamblers attending a residential treatment facility for disordered...</t>
  </si>
  <si>
    <t>The study focuses on predictors of treatment dropout among disordered gamblers in the UK, which does not align with the population criteria of individuals experiencing homelessness in the Republic of Ireland. Although the abstract mentions 'lifetime homelessness' as a predictor of enforced dropout, the primary focus is not on the health status or healthcare access/utilization/quality of homeless individuals in Ireland. Additionally, the study is based on data collected in the UK, not the Republic of Ireland, which is a key exclusion criterion. Furthermore, there is no indication of a comparison group comprising the general housed population, which is required for inclusion.</t>
  </si>
  <si>
    <t>The study focuses on predictors of treatment dropout among disordered gamblers in the UK, which does not align with the population criteria of individuals experiencing homelessness in the Republic of Ireland. Although the abstract mentions 'lifetime homelessness' as a predictor of enforced dropout, the primary focus is not on the health status or healthcare access/utilization/quality of homeless individuals in Ireland. Additionally, the study is based on data collected in the UK, not the Republic of Ireland, which is a key exclusion criterion for this review.</t>
  </si>
  <si>
    <t>Data on 658 gamblers seeking residential treatment with the Gordon Moody Association (GMA) was analysed, collected between 2000 and 2015.; Significant predictors of enforced dropout included lifetime homelessness.</t>
  </si>
  <si>
    <t>The current study sought to identify predictors of treatment dropout in a sample of gamblers attending a residential treatment facility for disordered gamblers in the UK.; Data on 658 gamblers seeking residential treatment with the Gordon Moody Association (GMA) was analysed, collected between 2000 and 2015.; Significant predictors of treatment dropout included older age of the client, higher levels of education, higher levels of debt, online gambling, gambling on poker, shorter duration of treatment, higher depression, experience of previous treatment programmes and medication, and adverse childhood experiences.; Within non-completers, significant predictors of enforced dropout included lifetime homelessness, less debt, sports gambling, depression and lifetime smoking.</t>
  </si>
  <si>
    <t>The study focuses on a UK population and does not provide data specific to the Republic of Ireland, which is a key inclusion criterion for this review...</t>
  </si>
  <si>
    <t>A cross-sectional UK representative general population survey was conducted in 2009 with 3025 men aged 18-64years.; Problem gambling (SOGS 3-4) and pr...</t>
  </si>
  <si>
    <t>The study focuses on gambling, trauma, and life stressors among men in the UK, with no indication of data collection in the Republic of Ireland, which...</t>
  </si>
  <si>
    <t>The study focuses on a UK population and does not provide data specific to the Republic of Ireland, which is a key inclusion criterion for this review. Additionally, the study does not focus on individuals experiencing homelessness as the primary population but rather examines gambling behaviors and associated life stressors in a general UK male population. The mention of homelessness is only as a life stressor associated with gambling, not as a primary focus or population of the study. Therefore, it does not meet the population criteria for inclusion.</t>
  </si>
  <si>
    <t>The study focuses on gambling, trauma, and life stressors among men in the UK, with no indication of data collection in the Republic of Ireland, which is a key inclusion criterion for the review. Additionally, the study does not focus on individuals experiencing homelessness as the primary population, but rather on gambling behaviors in a general UK male population. The mention of homelessness is only as a life stressor associated with gambling, not as a primary focus or comparison group. Therefore, it does not meet the population criteria for inclusion.</t>
  </si>
  <si>
    <t>A cross-sectional UK representative general population survey was conducted in 2009 with 3025 men aged 18-64years.; Problem gambling (SOGS 3-4) and probable pathological gambling (SOGS 5+) were associated with increased odds of trauma in childhood and life stressors in adulthood (e.g. intimate partner violence and homelessness).</t>
  </si>
  <si>
    <t>A cross-sectional UK representative general population survey was conducted in 2009 with 3025 men aged 18-64years.; Problem gambling (SOGS 3-4) and probable pathological gambling (SOGS 5+) were associated with increased odds of trauma in childhood and life stressors in adulthood, including homelessness.</t>
  </si>
  <si>
    <t>Does the pattern of amphetamine use prior to incarceration predict later psychosis?-A longitudinal s...</t>
  </si>
  <si>
    <t>Amphetamine-using clients in the criminal justice system in Sweden were identified; being homeless, were all positively linked to hospitalization due ...</t>
  </si>
  <si>
    <t>The study focuses on amphetamine users within the Swedish criminal justice system, not on individuals experiencing homelessness in the Republic of Ireland. Although homelessness is mentioned as a demographic risk factor, the study does not specifically focus on the health of homeless individuals in Ireland, nor does it provide data collected in Ireland. Additionally, the study does not include a comparison group of the general housed population, which is a requirement for inclusion. The study's setting and population do not match the inclusion criteria, and it uses data from Sweden, not the Republic of Ireland.</t>
  </si>
  <si>
    <t>The study focuses on amphetamine users within the Swedish criminal justice system, not on individuals experiencing homelessness in the Republic of Ireland. Although homelessness is mentioned as a demographic risk factor, the study does not specifically focus on the health of homeless individuals in Ireland, nor does it provide data collected in Ireland. Additionally, the study does not include a comparison group of the general housed population, which is a requirement for inclusion. The study's setting and population do not align with the inclusion criteria focused on the Republic of Ireland.</t>
  </si>
  <si>
    <t>Amphetamine-using clients in the criminal justice system in Sweden were identified; being homeless, were all positively linked to hospitalization due to psychosis.</t>
  </si>
  <si>
    <t>Amphetamine-using clients in the criminal justice system in Sweden were identified; being homeless, were all positively linked to hospitalization due to psychosis</t>
  </si>
  <si>
    <t>Integrating hepatitis C care for at-risk groups (HepLink): baseline data from a multicentre feasibil...</t>
  </si>
  <si>
    <t>The study focuses on people who inject drugs (PWID) and examines HCV prevalence and management across four European sites, including Dublin. However, ...</t>
  </si>
  <si>
    <t>Patients were eligible to participate if aged &gt;= 18 years, on opioid substitution treatment or at risk of HCV (i.e. injecting drug use, homeless or in...</t>
  </si>
  <si>
    <t>The study focuses on hepatitis C care among people who inject drugs (PWID) across four European sites, including Dublin. However, it does not specific...</t>
  </si>
  <si>
    <t>The study focuses on people who inject drugs (PWID) and examines HCV prevalence and management across four European sites, including Dublin. However, the abstract does not specify outcomes specific to individuals experiencing homelessness in the Republic of Ireland, which is a key inclusion criterion. Additionally, the study does not include a comparison group of the general housed population, which is necessary for inclusion. The focus on a specific health condition (HCV) is relevant, but the lack of specific data on the homeless population in Ireland and the absence of a comparison group are critical omissions.</t>
  </si>
  <si>
    <t>The study focuses on hepatitis C care among people who inject drugs (PWID) across four European sites, including Dublin. However, it does not specifically focus on individuals experiencing homelessness, which is a key inclusion criterion for the review. While the abstract mentions that participants could be homeless, it does not provide specific data or outcomes related to the homeless population in the Republic of Ireland. Additionally, the study does not include a comparison group of the general housed population, which is required for inclusion. Therefore, it does not meet the population and comparison criteria for the review.</t>
  </si>
  <si>
    <t>Patients were eligible to participate if aged &gt;= 18 years, on opioid substitution treatment or at risk of HCV (i.e. injecting drug use, homeless or incarcerated); Primary care and community-based health services in Dublin, London, Bucharest and Seville were recruited</t>
  </si>
  <si>
    <t>The response of the mental health network of the Salamanca area to the COVID-19 pandemic: The role o...</t>
  </si>
  <si>
    <t>The study focuses on the response of the Mental Health Network in the Salamanca area of Spain to the COVID-19 pandemic, specifically the implementatio...</t>
  </si>
  <si>
    <t>The aim of this work is to describe the response of the Mental Health Network of the SalamancaÂ´ Area (Spain) to this crisis; another program for home...</t>
  </si>
  <si>
    <t>The study focuses on the response of the Mental Health Network in Salamanca, Spain, to the COVID-19 pandemic, specifically the implementation of telem...</t>
  </si>
  <si>
    <t>The study focuses on the response of the Mental Health Network in the Salamanca area of Spain to the COVID-19 pandemic, specifically the implementation of telemedicine and reorganization of resources. It does not involve data collected in the Republic of Ireland, nor does it focus on the health status, healthcare access, or health conditions of individuals experiencing homelessness in Ireland. Additionally, the study does not include a comparison group of the general housed population, which is a requirement for inclusion. Therefore, it does not meet the population or comparison criteria for this systematic review.</t>
  </si>
  <si>
    <t>The study focuses on the response of the Mental Health Network in Salamanca, Spain, to the COVID-19 pandemic, specifically the implementation of telemedicine. It does not involve data collected in the Republic of Ireland, nor does it focus on the health status, healthcare access, or health conditions of individuals experiencing homelessness in Ireland. Additionally, the study does not include a comparison group of the general housed population, which is a requirement for inclusion. The abstract does mention a program for homeless people, but it lacks specific empirical data or outcomes related to the health of homeless individuals in Ireland, which is a critical inclusion criterion.</t>
  </si>
  <si>
    <t>The aim of this work is to describe the response of the Mental Health Network of the SalamancaÂ´ Area (Spain) to this crisis; another program for homeless people</t>
  </si>
  <si>
    <t>The study focuses on female sex workers in Baltimore, Maryland, which does not meet the population criteria of individuals experiencing homelessness i...</t>
  </si>
  <si>
    <t>experienced homelessness (82 %;P=0.019)</t>
  </si>
  <si>
    <t>The study focuses on female sex workers in Baltimore, Maryland, and does not include data collected in the Republic of Ireland, which is a key inclusi...</t>
  </si>
  <si>
    <t>willingness to use OPS among street-based female sex workers (FSW) with prevalent drug use and associated morbidities; Methods: We describe self-repor...</t>
  </si>
  <si>
    <t>The study focuses on female sex workers in Baltimore, Maryland, which does not meet the population criteria of individuals experiencing homelessness in the Republic of Ireland. Although the abstract mentions homelessness as a factor, the primary focus is on sex workers in a U.S. city, not the homeless population in Ireland. Additionally, the study does not provide a comparison with the general housed population, which is a requirement for inclusion. The study also does not generate empirical data on health status, healthcare access, or social determinants of health specific to the homeless population in Ireland, as required by the intervention criteria.</t>
  </si>
  <si>
    <t>The study focuses on female sex workers in Baltimore, Maryland, and does not include data collected in the Republic of Ireland, which is a key inclusion criterion for the review. Additionally, the study does not provide a comparison between the homeless population and the general housed population, which is another requirement for inclusion. The study's focus on overdose prevention sites and willingness to use them does not align with the specified health-related topics for the homeless population in Ireland.</t>
  </si>
  <si>
    <t>willingness to use OPS among street-based female sex workers (FSW) with prevalent drug use and associated morbidities; Methods: We describe self-reported willingness, barriers and conditions around use of a hypothetical OPS among 141 FSW engaged in active drug use in Baltimore City</t>
  </si>
  <si>
    <t>Injection of drug residue as a potential risk factor for HCV acquisition among MontrÃ©al young injec...</t>
  </si>
  <si>
    <t>The study focuses on a population of street youth in Montréal, Canada, which does not meet the inclusion criteria requiring data collection in the Rep...</t>
  </si>
  <si>
    <t>A prospective cohort study of street youth aged 14-23. years old was carried out between July 2001 and December 2005.</t>
  </si>
  <si>
    <t>The study focuses on a cohort of street youth in Montreal, Canada, which does not meet the inclusion criteria requiring data collection in the Republi...</t>
  </si>
  <si>
    <t>A prospective cohort study of street youth aged 14-23. years old was carried out between July 2001 and December 2005.; This epidemiological study unde...</t>
  </si>
  <si>
    <t>The study focuses on a population of street youth in Montréal, Canada, which does not meet the inclusion criteria requiring data collection in the Republic of Ireland. Additionally, the study does not address the health status, healthcare access/utilization/quality, or social determinants of health for individuals experiencing homelessness in Ireland. The abstract does not mention any comparison with the general housed population, which is a necessary component for inclusion. Therefore, the study is excluded based on population and geographic criteria.</t>
  </si>
  <si>
    <t>The study focuses on a cohort of street youth in Montreal, Canada, which does not meet the inclusion criteria requiring data collection in the Republic of Ireland. Additionally, the study does not address the health status, healthcare access/utilization/quality, or social determinants of health for individuals experiencing homelessness in Ireland. The focus is on HCV transmission among injection drug users, which is outside the scope of the review's specified health topics for the homeless population in Ireland.</t>
  </si>
  <si>
    <t>A prospective cohort study of street youth aged 14-23. years old was carried out between July 2001 and December 2005.; This epidemiological study underscores the role injection of drug residue may play in HCV transmission among IDUs.</t>
  </si>
  <si>
    <t>Setting the problem of missing children in the Republic of Ireland against contemporary internationa...</t>
  </si>
  <si>
    <t>The study focuses on missing children in the Republic of Ireland and international perspectives on this issue, which does not align with the review's ...</t>
  </si>
  <si>
    <t>This paper sets a case study of missing children in the Republic of Ireland against a review of international research to explore broader understandin...</t>
  </si>
  <si>
    <t>The study focuses on missing children in the Republic of Ireland and does not address the health status, healthcare access/utilization/quality, or hea...</t>
  </si>
  <si>
    <t>This paper sets a case study of missing children in the Republic of Ireland against a review of international research; The study offers original inte...</t>
  </si>
  <si>
    <t>The study focuses on missing children in the Republic of Ireland and international perspectives on this issue, which does not align with the review's focus on health status, healthcare access/utilization/quality, or health conditions and behaviors of individuals experiencing homelessness. The abstract does not mention any empirical data on health-related topics for the homeless population, nor does it include a comparison with the general housed population. Additionally, the study appears to be a case study and literature review, which does not meet the criteria for generating empirical primary or secondary data on a health topic.</t>
  </si>
  <si>
    <t>The study focuses on missing children in the Republic of Ireland and does not address the health status, healthcare access/utilization/quality, or health conditions of individuals experiencing homelessness. The abstract does not mention any empirical data collection related to health topics for the homeless population, nor does it include a comparison with the general housed population. Additionally, the study appears to be a case study and literature review rather than generating new empirical data, which does not meet the inclusion criteria for study design.</t>
  </si>
  <si>
    <t>This paper sets a case study of missing children in the Republic of Ireland against a review of international research to explore broader understandings and responses to the problem.; The study offers original international perspectives on missing children to epistemological research communities in the fields of social work, criminology and policing.</t>
  </si>
  <si>
    <t>This paper sets a case study of missing children in the Republic of Ireland against a review of international research; The study offers original international perspectives on missing children to epistemological research communities</t>
  </si>
  <si>
    <t>The study focuses on profiling medical admissions of homeless individuals in Dublin, Ireland, which aligns with the population and location criteria. ...</t>
  </si>
  <si>
    <t>AIM: to describe the characteristics and outcomes of homeless people admitted to our Internal Medicine service in St. James's Hospital, Dublin (Irelan...</t>
  </si>
  <si>
    <t>The study focuses on profiling medical admissions of homeless individuals in Dublin, Ireland, which aligns with the population and setting criteria. H...</t>
  </si>
  <si>
    <t>The study focuses on profiling medical admissions of homeless individuals in Dublin, Ireland, which aligns with the population and location criteria. However, it does not include a comparison group of the general housed population, which is a requirement for inclusion. The abstract does not mention any method for comparing health indicators between the homeless and housed populations, such as relative risk or absolute difference, which is necessary for the comparison criterion. Additionally, the study period ends in 2011, which is outside the inclusion date range starting from January 1, 2012.</t>
  </si>
  <si>
    <t>The study focuses on profiling medical admissions of homeless individuals in Dublin, Ireland, which aligns with the population and setting criteria. However, it does not include a comparison group of the general housed population, which is a requirement for inclusion. The abstract does not mention any method for comparing health indicators between the homeless and housed populations, such as relative risk or absolute difference, which is necessary for the comparison criterion. Additionally, the study seems to focus on descriptive outcomes of admissions rather than empirical indicators of health status, access, or quality as required by the outcome criteria.</t>
  </si>
  <si>
    <t>AIM: to describe the characteristics and outcomes of homeless people admitted to our Internal Medicine service in St. James's Hospital, Dublin (Ireland), between 2002 and 2011.</t>
  </si>
  <si>
    <t>AIM: to describe the characteristics and outcomes of homeless people admitted to our Internal Medicine service in St. James's Hospital, Dublin (Ireland), between 2002 and 2011.; RESULTS: there were 1,460 homeless admissions (623 unique patients; 39% admitted more than once).</t>
  </si>
  <si>
    <t>The study focuses on social support among persons who inject drugs, which does not align with the specified population of individuals experiencing hom...</t>
  </si>
  <si>
    <t>970 participants from the AIDS Linked to the IntraVenous Experience (ALIVE) study completed a social network survey; identified latent classes of supp...</t>
  </si>
  <si>
    <t>The study focuses on social support among persons who inject drugs, specifically analyzing latent classes of support within social networks. It does n...</t>
  </si>
  <si>
    <t>The study focuses on social support among persons who inject drugs, which does not align with the specified population of individuals experiencing homelessness in the Republic of Ireland. There is no mention of homelessness or data collection in Ireland, which are critical inclusion criteria. Additionally, the study does not address the health status, healthcare access/utilization/quality, or social determinants of health for the homeless population, nor does it include a comparison with the general housed population. Therefore, it does not meet the population or intervention criteria for inclusion.</t>
  </si>
  <si>
    <t>The study focuses on social support among persons who inject drugs, specifically analyzing latent classes of support within social networks. It does not address the health status, healthcare access/utilization/quality, or specific health conditions of individuals experiencing homelessness in the Republic of Ireland. Additionally, there is no mention of data being collected in the Republic of Ireland or a comparison with the general housed population. The study's focus on social support among drug users does not align with the review's focus on health-related topics for the homeless population.</t>
  </si>
  <si>
    <t>970 participants from the AIDS Linked to the IntraVenous Experience (ALIVE) study completed a social network survey; identified latent classes of support received by participants</t>
  </si>
  <si>
    <t>The study focuses on substance use treatment admission trends among Asian American and Pacific Islander (AAPI) populations in the United States, with ...</t>
  </si>
  <si>
    <t>Participants included AAPI (n = 135,356) and comparison non-AAPI (n = 8,938,982) treatment groups' first-time admissions (N = 9,074,338) in United Sta...</t>
  </si>
  <si>
    <t>The study focuses on substance use treatment admission trends among Asian American and Pacific Islander (AAPI) populations in the United States, not o...</t>
  </si>
  <si>
    <t>The study focuses on substance use treatment admission trends among Asian American and Pacific Islander (AAPI) populations in the United States, with no indication of data collection in the Republic of Ireland. The population of interest for this review is individuals experiencing homelessness in Ireland, which is not addressed in this study. Additionally, the study does not include a comparison group of the general housed population, nor does it focus on the health status, healthcare access/utilization/quality, or social determinants of health for the homeless population in Ireland. Therefore, it does not meet the inclusion criteria for the population or the geographical focus of the review.</t>
  </si>
  <si>
    <t>The study focuses on substance use treatment admission trends among Asian American and Pacific Islander (AAPI) populations in the United States, not on individuals experiencing homelessness in the Republic of Ireland. The abstract does not mention any data collection in Ireland or a focus on the homeless population. Additionally, the study does not include a comparison group of the general housed population, which is a requirement for inclusion. Therefore, it does not meet the population or comparison criteria for this review.</t>
  </si>
  <si>
    <t>Participants included AAPI (n = 135,356) and comparison non-AAPI (n = 8,938,982) treatment groups' first-time admissions (N = 9,074,338) in United States treatment centers receiving public funding from 2000 to 2012.</t>
  </si>
  <si>
    <t>Participants included AAPI (n = 135,356) and comparison non-AAPI (n = 8,938,982) treatment groups' first-time admissions (N = 9,074,338) in United States treatment centers receiving public funding from 2000 to 2012.; Large percent increases were demonstrated in multiple demographic and treatment characteristic, most notably in prescription opioids as a problem substance, age of first use for the oldest and youngest groups, and homelessness.</t>
  </si>
  <si>
    <t>This book investigates the modern stateâ€™s capacity to serve its constituents by examining the organisations that facilitate two key elements of cont...</t>
  </si>
  <si>
    <t>The abstract does not focus on the health status, healthcare access/utilization/quality, or specific health conditions of individuals experiencing hom...</t>
  </si>
  <si>
    <t>The abstract does not meet the inclusion criteria for several reasons. Firstly, it does not focus on individuals experiencing homelessness specifically in the Republic of Ireland, but rather on broader themes of social capital and social enterprise across multiple countries, including Ireland. There is no indication that the study generates empirical data on health-related topics for the homeless population, nor does it mention any comparison with the general housed population. Additionally, the abstract suggests a focus on policy and practice implications rather than empirical health outcomes, which falls outside the scope of the review's intervention and outcome criteria.</t>
  </si>
  <si>
    <t>The abstract does not focus on the health status, healthcare access/utilization/quality, or specific health conditions of individuals experiencing homelessness in the Republic of Ireland. Instead, it discusses the role of social capital and social enterprise in the modern state, with case studies in Australia, Ireland, and Bangladesh. There is no mention of empirical data on health-related topics for the homeless population, nor is there a comparison with the general housed population. Additionally, the abstract suggests a focus on policy and practice implications rather than empirical health outcomes, which does not align with the inclusion criteria for empirical studies on health topics.</t>
  </si>
  <si>
    <t>This book investigates the modern stateâ€™s capacity to serve its constituents by examining the organisations that facilitate two key elements of contemporary living: social capital and social enterprise.; These elements are explored in a series of rich case studies located in Australia, Ireland and Bangladesh, with broader implications for policy and practice in the rest of the world.</t>
  </si>
  <si>
    <t>Constructing and identifying predictors of frailty among homeless adults-A latent variable structura...</t>
  </si>
  <si>
    <t>The study focuses on a population of homeless individuals, which aligns with the population criteria. However, the data collection sites mentioned (Sk...</t>
  </si>
  <si>
    <t>The study examined situational, behavioral, health-related and resource indicators in terms of their direct impact on frailty, hypothesized as a laten...</t>
  </si>
  <si>
    <t>The study focuses on a population of homeless individuals, which aligns with the population criteria. However, the data collection sites are located o...</t>
  </si>
  <si>
    <t>The study focuses on a population of homeless individuals, which aligns with the population criteria. However, the data collection sites mentioned (Skid Row and a residential drug treatment facility) are not located in the Republic of Ireland, which is a critical inclusion criterion. The study does not provide any indication that the data is specific to the Republic of Ireland, nor does it mention any comparison with the general housed population, which is necessary for inclusion. Additionally, the study seems to focus on constructing a model for frailty rather than generating empirical data on health status or healthcare access/utilization/quality as required by the intervention criteria.</t>
  </si>
  <si>
    <t>The study focuses on a population of homeless individuals, which aligns with the population criteria. However, the data collection sites are located on Skid Row and a residential drug treatment facility, which are not in the Republic of Ireland. The study does not mention any data collection in Ireland, which is a critical inclusion criterion. Additionally, there is no indication of a comparison group comprising the general housed population, which is necessary for inclusion. The study also does not specify empirical health indicators for the general housed population, nor does it provide a method for comparing health indicators between the homeless and housed groups.</t>
  </si>
  <si>
    <t>The study examined situational, behavioral, health-related and resource indicators in terms of their direct impact on frailty, hypothesized as a latent variable.; Using structural equation modeling (SEM), a model was tested with 150 homeless men and women, ages 40-73, from three homeless day center drop-in sites on Skid Row and one residential drug treatment (RDT) facility that works with homeless parolees and probationers.</t>
  </si>
  <si>
    <t>The study focuses on trauma exposure and PTSD in female drug court participants, with a secondary mention of homelessness. However, it does not explic...</t>
  </si>
  <si>
    <t>Prostitution and homelessness were more prevalent in women with vs. without a history of trauma</t>
  </si>
  <si>
    <t>The study focuses on female drug court participants, not specifically on individuals experiencing homelessness in the Republic of Ireland. While the a...</t>
  </si>
  <si>
    <t>Three hundred and nineteen women were recruited from drug courts.; Prostitution and homelessness were more prevalent in women with vs. without a histo...</t>
  </si>
  <si>
    <t>The study focuses on trauma exposure and PTSD in female drug court participants, with a secondary mention of homelessness. However, it does not explicitly focus on the health status, healthcare access/utilization/quality, or specific health conditions of individuals experiencing homelessness in the Republic of Ireland. The study population is women in drug courts, not specifically homeless individuals, and there is no indication that the data was collected in the Republic of Ireland. Additionally, there is no mention of a comparison group comprising the general housed population, which is a requirement for inclusion. Therefore, the study does not meet the population or comparison criteria for inclusion.</t>
  </si>
  <si>
    <t>The study focuses on female drug court participants, not specifically on individuals experiencing homelessness in the Republic of Ireland. While the abstract mentions homelessness as a factor associated with trauma, the primary population of interest is women in drug courts, not the homeless population. Additionally, there is no indication that the study was conducted in the Republic of Ireland, which is a critical inclusion criterion. The study also does not appear to include a comparison group of the general housed population, which is necessary for inclusion. Therefore, it does not meet the population or comparison criteria for inclusion in the review.</t>
  </si>
  <si>
    <t>Three hundred and nineteen women were recruited from drug courts.; Prostitution and homelessness were more prevalent in women with vs. without a history of trauma.</t>
  </si>
  <si>
    <t>Primary healthcare professionals' perspectives on patient help-seeking for lung cancer warning signs...</t>
  </si>
  <si>
    <t>The study focuses on primary healthcare professionals' perspectives on patient help-seeking for lung cancer warning signs and symptoms, rather than di...</t>
  </si>
  <si>
    <t>Sociodemographic factors such as drug use, homelessness, living in rural areas, and being male and older were also perceived to impede patient help-se...</t>
  </si>
  <si>
    <t>The study focuses on primary healthcare professionals' perspectives on patient help-seeking for lung cancer warning signs and symptoms, rather than directly on the health status, healthcare access, or health conditions of individuals experiencing homelessness. Although homelessness is mentioned as a sociodemographic factor affecting help-seeking, the study does not provide empirical data specifically on the health of homeless individuals in the Republic of Ireland. Additionally, the study does not include a comparison group of the general housed population, which is a requirement for inclusion. The focus on healthcare professionals' perspectives rather than direct data from the homeless population further supports exclusion based on the population criteria.</t>
  </si>
  <si>
    <t>The study focuses on primary healthcare professionals' perspectives on patient help-seeking for lung cancer warning signs and symptoms, rather than directly on the health status or healthcare access/utilization of individuals experiencing homelessness. Although homelessness is mentioned as a sociodemographic factor affecting help-seeking, the study does not provide empirical data on the health of homeless individuals in the Republic of Ireland, nor does it compare health indicators between homeless and housed populations. Additionally, the study is qualitative and does not generate empirical health indicators as required by the inclusion criteria.</t>
  </si>
  <si>
    <t>Sociodemographic factors such as drug use, homelessness, living in rural areas, and being male and older were also perceived to impede patient help-seeking.</t>
  </si>
  <si>
    <t>The study focuses on transgender individuals in Ontario, Canada, and does not involve individuals experiencing homelessness in the Republic of Ireland...</t>
  </si>
  <si>
    <t>Drawing on a survey of transgender people in Canada's most populous province; Estimated prevalence of HED at least monthly among transgender Ontarians</t>
  </si>
  <si>
    <t>Drawing on a survey of transgender people in Canada's most populous province; compare HED prevalence to the age-standardized background population</t>
  </si>
  <si>
    <t>The study focuses on transgender individuals in Ontario, Canada, and does not involve individuals experiencing homelessness in the Republic of Ireland, which is a key inclusion criterion for the review. Additionally, the study does not provide any data or outcomes specific to the Republic of Ireland, nor does it include a comparison group of the general housed population in Ireland. Therefore, it does not meet the population or geographical criteria required for inclusion.</t>
  </si>
  <si>
    <t>The study focuses on transgender individuals in Ontario, Canada, and does not involve individuals experiencing homelessness in the Republic of Ireland, which is a key inclusion criterion for the review. Additionally, the study does not provide data specific to the Republic of Ireland, nor does it include a comparison group of the general housed population in Ireland. The focus on heavy episodic drinking among transgender persons in Canada is outside the scope of the review, which is centered on health-related topics for the homeless population in Ireland.</t>
  </si>
  <si>
    <t>Patterns of polysubstance use and overdose among people who inject drugs in Baltimore, Maryland: A l...</t>
  </si>
  <si>
    <t>The study focuses on people who inject drugs in Baltimore, Maryland, which does not meet the inclusion criteria requiring data collection in the Repub...</t>
  </si>
  <si>
    <t>We surveyed 298 PWID in Baltimore City, MD.</t>
  </si>
  <si>
    <t>The study focuses on people who inject drugs in Baltimore, Maryland, which does not meet the inclusion criteria of data collection in the Republic of ...</t>
  </si>
  <si>
    <t>We surveyed 298 PWID in Baltimore City, MD.; The current service landscape does not adequately reach individuals with high levels of structural vulner...</t>
  </si>
  <si>
    <t>The study focuses on people who inject drugs in Baltimore, Maryland, which does not meet the inclusion criteria requiring data collection in the Republic of Ireland. Additionally, the study does not include a comparison group of the general housed population, which is necessary for inclusion. The focus is on overdose education and naloxone training among people who inject drugs, rather than the broader health status, healthcare access, or social determinants of health for individuals experiencing homelessness in Ireland.</t>
  </si>
  <si>
    <t>The study focuses on people who inject drugs in Baltimore, Maryland, which does not meet the inclusion criteria of data collection in the Republic of Ireland. Additionally, the study does not address the health status, healthcare access/utilization/quality, or social determinants of health for individuals experiencing homelessness in the Republic of Ireland. The focus is on overdose education and naloxone training among drug users, which is outside the scope of the review's intervention criteria.</t>
  </si>
  <si>
    <t>We surveyed 298 PWID in Baltimore City, MD.; The current service landscape does not adequately reach individuals with high levels of structural vulnerability and high levels of drug use and homelessness.</t>
  </si>
  <si>
    <t>An exploratory non-randomized study of a 3-month electronic nicotine delivery system (ENDS) interven...</t>
  </si>
  <si>
    <t>The study focuses on an intervention using electronic nicotine delivery systems (ENDS) among individuals accessing a homeless service in Ireland, whic...</t>
  </si>
  <si>
    <t>This paper reports on the results of a 3-month small scale intervention which explored the efficacy, challenges and opportunities of using electronic ...</t>
  </si>
  <si>
    <t>The study focuses on an intervention using electronic nicotine delivery systems (ENDS) to support smoking cessation among individuals accessing a home...</t>
  </si>
  <si>
    <t>The study focuses on an intervention using electronic nicotine delivery systems (ENDS) among individuals accessing a homeless service in Ireland, which aligns with the population and setting criteria. However, the study does not include a comparison group of the general housed population, which is a requirement for inclusion. The abstract does not mention any method for comparing health indicators between the homeless group and a control group, which is necessary according to the comparison criteria. Additionally, the study primarily reports on smoking cessation outcomes rather than broader health status, healthcare access, or social determinants of health, which limits its relevance to the review's intervention and outcome criteria.</t>
  </si>
  <si>
    <t>The study focuses on an intervention using electronic nicotine delivery systems (ENDS) to support smoking cessation among individuals accessing a homeless supported temporary accommodation service in Ireland. While the study population aligns with the inclusion criteria of individuals experiencing homelessness in Ireland, the study does not include a comparison group of the general housed population, which is a requirement for inclusion. The study is primarily an intervention study without a comparative analysis between the homeless and housed populations, which is necessary to address the research question regarding health comparisons between these groups.</t>
  </si>
  <si>
    <t>This paper reports on the results of a 3-month small scale intervention which explored the efficacy, challenges and opportunities of using electronic nicotine delivery systems (ENDS) to support cessation of tobacco smoking with people accessing an Irish supported temporary accommodation (STA) homeless service.; The study does not include a comparison group of the general housed population.</t>
  </si>
  <si>
    <t>This paper reports on the results of a 3-month small scale intervention which explored the efficacy, challenges and opportunities of using electronic nicotine delivery systems (ENDS) to support cessation of tobacco smoking with people accessing an Irish supported temporary accommodation (STA) homeless service.; The study does not mention a comparison group of the general housed population.</t>
  </si>
  <si>
    <t>State level variation in substance use treatment admissions among criminal legal-referred individual...</t>
  </si>
  <si>
    <t>The study focuses on substance use treatment admissions among individuals with criminal legal involvement, which does not align with the population of...</t>
  </si>
  <si>
    <t>state-level variation in referrals for treatment remains largely unknown; we conducted a retrospective comparison of substance use treatment referrals...</t>
  </si>
  <si>
    <t>The study focuses on state-level variation in substance use treatment admissions among individuals with criminal legal involvement, which does not ali...</t>
  </si>
  <si>
    <t>The study focuses on substance use treatment admissions among individuals with criminal legal involvement, which does not align with the population of interest for this review, namely individuals experiencing homelessness in the Republic of Ireland. Additionally, the study uses data from the United States, not the Republic of Ireland, which is a key inclusion criterion. Furthermore, the study does not address any of the specified health-related topics for the homeless population, such as overall health status, healthcare access, or social determinants of health. Therefore, it does not meet the population or intervention criteria for inclusion.</t>
  </si>
  <si>
    <t>The study focuses on state-level variation in substance use treatment admissions among individuals with criminal legal involvement, which does not align with the population criteria of individuals experiencing homelessness in the Republic of Ireland. Additionally, the study uses data from the United States, not the Republic of Ireland, which is a critical exclusion criterion. The study also does not mention any comparison with the general housed population, which is a necessary component for inclusion. Therefore, it does not meet the population or comparison criteria for inclusion in the review.</t>
  </si>
  <si>
    <t>state-level variation in referrals for treatment remains largely unknown; we conducted a retrospective comparison of substance use treatment referrals from the criminal legal system and other sources across participating states</t>
  </si>
  <si>
    <t>The study focuses on paediatric patients who underwent tracheostomy at Temple Street Children Hospital, which does not align with the population crite...</t>
  </si>
  <si>
    <t>This paper is a retrospective analysis of sequel and outcome of paediatric patients who were tracheostomized at Temple Street Children Hospital for th...</t>
  </si>
  <si>
    <t>The study focuses on paediatric patients who underwent tracheostomy at Temple Street Children Hospital, which is located in the Republic of Ireland. H...</t>
  </si>
  <si>
    <t>The study focuses on paediatric patients who underwent tracheostomy at Temple Street Children Hospital, which does not align with the population criteria of individuals experiencing homelessness. Additionally, the study is centered on a specific medical procedure and its outcomes, rather than the broader health status, healthcare access, or social determinants of health for the homeless population in the Republic of Ireland. There is no mention of a comparison group comprising the general housed population, nor does it address the specified health-related topics for the homeless population. Therefore, it does not meet the inclusion criteria for the systematic review.</t>
  </si>
  <si>
    <t>The study focuses on paediatric patients who underwent tracheostomy at Temple Street Children Hospital, which is located in the Republic of Ireland. However, the study does not address the health status, healthcare access/utilization/quality, or health conditions, health behaviours, and social determinants of health for individuals experiencing homelessness. The population of interest in this study is paediatric patients with tracheostomies, not individuals experiencing homelessness. Additionally, there is no mention of a comparison group comprising the general housed population, which is a requirement for inclusion. Therefore, the study does not meet the population or comparison criteria for inclusion in the systematic review.</t>
  </si>
  <si>
    <t>This paper is a retrospective analysis of sequel and outcome of paediatric patients who were tracheostomized at Temple Street Children Hospital for the last 15 years.</t>
  </si>
  <si>
    <t>Emergency Departments as the Health Safety Nets of Society: A Descriptive and Multicenter Analysis o...</t>
  </si>
  <si>
    <t>The study focuses on social work referrals in emergency departments and does not specifically address the health status, healthcare access/utilization...</t>
  </si>
  <si>
    <t>Addiction/drug use and homelessness were more common in those under the age of 30, comprising 24.1% and 15.4% of the SW referrals, respectively.</t>
  </si>
  <si>
    <t>Addiction/drug use and homelessness were more common in those under the age of 30, comprising 24.1% and 15.4% of the SW referrals, respectively, compa...</t>
  </si>
  <si>
    <t>The study is definitively excluded because its geographical setting is Calgary, Canada, as stated in the abstract ('across Calgary'). The systematic r...</t>
  </si>
  <si>
    <t>The study focuses on social work referrals in emergency departments and does not specifically address the health status, healthcare access/utilization/quality, or health conditions of individuals experiencing homelessness in the Republic of Ireland. The abstract mentions homelessness as a reason for social work referrals but does not provide specific empirical data on health outcomes or comparisons with the general housed population. Additionally, the study is conducted in Calgary, not the Republic of Ireland, which does not meet the geographic inclusion criteria.</t>
  </si>
  <si>
    <t>The study focuses on social work referrals in emergency departments and does not specifically address the health status, healthcare access/utilization/quality, or health conditions of individuals experiencing homelessness in the Republic of Ireland. While homelessness is mentioned as a reason for social work referrals, the study is conducted in Calgary, not Ireland, and does not provide specific data on the health of homeless individuals in Ireland. Additionally, there is no comparison with the general housed population, which is a requirement for inclusion.</t>
  </si>
  <si>
    <t>The study is definitively excluded because its geographical setting is Calgary, Canada, as stated in the abstract ('across Calgary'). The systematic review protocol explicitly mandates that studies must include data collected in the Republic of Ireland (Population inclusion criterion: 'Studies must include data collected in the Republic of Ireland'; Exclusion criterion: 'Studies with no data from the Republic of Ireland'). This geographical mismatch is a primary and sufficient reason for exclusion. 
Additionally, while the study mentions homelessness as a reason for social work referrals, its primary objective is to describe social work consultation patterns in emergency departments, not to provide detailed empirical data on the health status, healthcare access/utilization/quality, specific health conditions, or health behaviours of individuals experiencing homelessness, as required by the review's research question and PICO intervention criteria. The study also does not appear to offer a comparison of health indicators for the homeless population against the general housed population, which is a specified area of interest in the PICO comparison criteria. Both reviewers correctly identified the geographical mismatch and the lack of relevant focus, leading to their concordant 'exclude' decisions.</t>
  </si>
  <si>
    <t>Addiction/drug use and homelessness were more common in those under the age of 30, comprising 24.1% and 15.4% of the SW referrals, respectively, compared to 1.6% and 0.4% of referrals for those over age 75, respectively.</t>
  </si>
  <si>
    <t>Factors associated with experiences of stigma in a sample of HIV-positive, methamphetamine-using men...</t>
  </si>
  <si>
    <t>The study focuses on a population of HIV-positive, methamphetamine-using men who have sex with men (MSM) in San Diego, CA, which does not match the in...</t>
  </si>
  <si>
    <t>This study identified correlates of stigma experiences in a sample of 438 HIV-positive men who have sex with men (MSM) who were enrolled in a sexual r...</t>
  </si>
  <si>
    <t>The study focuses on HIV-positive, methamphetamine-using men who have sex with men in San Diego, CA, which does not align with the population criteria...</t>
  </si>
  <si>
    <t>The study focuses on a population of HIV-positive, methamphetamine-using men who have sex with men (MSM) in San Diego, CA, which does not match the inclusion criteria of individuals experiencing homelessness in the Republic of Ireland. Additionally, the study does not address the health status, healthcare access/utilization/quality, or social determinants of health for the homeless population in Ireland. The study's location and population are outside the scope of the review, and there is no mention of a comparison group involving the general housed population.</t>
  </si>
  <si>
    <t>The study focuses on HIV-positive, methamphetamine-using men who have sex with men in San Diego, CA, which does not align with the population criteria of individuals experiencing homelessness in the Republic of Ireland. Additionally, the study does not address the health status, healthcare access/utilization/quality, or social determinants of health for the homeless population in Ireland. The study's location and population are outside the scope of the review, and it does not provide data relevant to the Republic of Ireland or a comparison with the general housed population.</t>
  </si>
  <si>
    <t>This study identified correlates of stigma experiences in a sample of 438 HIV-positive men who have sex with men (MSM) who were enrolled in a sexual risk reduction intervention in San Diego, CA.</t>
  </si>
  <si>
    <t>The study focuses on a health equity audit of access to specialist palliative care in a borough of London, which does not meet the inclusion criteria ...</t>
  </si>
  <si>
    <t>This audit aims to identify inequities in access to hospice-based SPC in a deprived and ethnically diverse borough of London.; Data was not routinely ...</t>
  </si>
  <si>
    <t>The study focuses on access to specialist palliative care in a specific borough of London, which does not align with the inclusion criteria requiring ...</t>
  </si>
  <si>
    <t>The study focuses on a health equity audit of access to specialist palliative care in a borough of London, which does not meet the inclusion criteria for the systematic review. Specifically, the study does not involve data collected in the Republic of Ireland, which is a critical requirement for inclusion. Additionally, the study does not focus on individuals experiencing homelessness as a primary population, but rather mentions homelessness as a group for whom data was not routinely recorded. This does not align with the review's focus on the health of homeless individuals in Ireland. Furthermore, the study does not provide a comparison between the homeless population and the general housed population, which is necessary for inclusion under the comparison criteria.</t>
  </si>
  <si>
    <t>The study focuses on access to specialist palliative care in a specific borough of London, which does not align with the inclusion criteria requiring data collection in the Republic of Ireland. Additionally, the study does not specifically address the health status, healthcare access/utilization/quality, or health conditions of individuals experiencing homelessness in Ireland. The mention of homelessness is only in the context of data not being routinely recorded, indicating that the study does not provide empirical data on this population. Furthermore, there is no indication of a comparison group comprising the general housed population, which is a requirement for inclusion.</t>
  </si>
  <si>
    <t>This audit aims to identify inequities in access to hospice-based SPC in a deprived and ethnically diverse borough of London.; Data was not routinely recorded for groups for whom there is evidence of poor quality palliative care (learning disability, mental illness, homelessness and substance misuse).</t>
  </si>
  <si>
    <t>The prevalence of diabetes, pre-diabetes and the metabolic syndrome in an Irish regional homeless po...</t>
  </si>
  <si>
    <t>The abstract provides information on the prevalence of diabetes, pre-diabetes, and metabolic syndrome in a homeless population in Ireland, which align...</t>
  </si>
  <si>
    <t>This study is a cross-sectional study of the homeless population living in a regional university city of Ireland.; We aimed to assess the prevalence o...</t>
  </si>
  <si>
    <t>The study focuses on the prevalence of diabetes, pre-diabetes, and metabolic syndrome in a homeless population in Ireland, which aligns with the popul...</t>
  </si>
  <si>
    <t>This study is a cross-sectional study of the homeless population living in a regional university city of Ireland.; The prevalence of diabetes, pre-dia...</t>
  </si>
  <si>
    <t>The research article investigates the prevalence of diabetes, pre-diabetes, and metabolic syndrome in an Irish homeless population, aligning with the ...</t>
  </si>
  <si>
    <t>The abstract provides information on the prevalence of diabetes, pre-diabetes, and metabolic syndrome in a homeless population in Ireland, which aligns with the population and intervention criteria. However, it does not mention any comparison with the general housed population, which is a key component of the inclusion criteria. The study design is a cross-sectional study, which is acceptable, but the lack of a comparison group or method for comparing health indicators between the homeless and housed populations makes it uncertain whether this study fully meets the criteria. Additional information on whether the study includes a comparison with the general housed population or provides a method for such a comparison is needed to make a confident inclusion decision.</t>
  </si>
  <si>
    <t>The study focuses on the prevalence of diabetes, pre-diabetes, and metabolic syndrome in a homeless population in Ireland, which aligns with the population and intervention criteria. However, the abstract does not mention any comparison with the general housed population, which is a key requirement for inclusion. The study lacks a control group or method for comparing health indicators between the homeless and general housed populations, which is necessary according to the comparison criteria. Therefore, it does not meet the inclusion criteria for the systematic review.</t>
  </si>
  <si>
    <t>The research article investigates the prevalence of diabetes, pre-diabetes, and metabolic syndrome in an Irish homeless population, aligning with the systematic review's population (homeless individuals in Ireland) and intervention (empirical data on specific health conditions) criteria. The study was published in 2013, meeting the date requirement.
However, the systematic review protocol mandates a specific 'Comparison' criterion: 'Studies that include a comparison/control group comprising the general, housed population are of interest. Such studies should contain a method for comparing health indicator(s) between the homeless (exposed) group and the general housed (control) group...'. The provided abstract describes a cross-sectional study focused exclusively on the homeless population. While the conclusion states that the observed prevalence is 'in keeping with national estimates,' this implies an external comparison to pre-existing data, not the inclusion of a concurrent general housed control group within the study's design or a methodology for direct comparison as required by the protocol. Both reviewers correctly identified this as the critical issue. The comprehensive reviewer's decision to exclude is well-supported by the PICO criteria, as the abstract does not provide evidence that the study fulfills this mandatory comparison component.</t>
  </si>
  <si>
    <t>This study is a cross-sectional study of the homeless population living in a regional university city of Ireland.; We aimed to assess the prevalence of diabetes, pre-diabetes and the metabolic syndrome (MetS) in an Irish regional homeless population.</t>
  </si>
  <si>
    <t>This study is a cross-sectional study of the homeless population living in a regional university city of Ireland.; The prevalence of diabetes, pre-diabetes and MetS in this homeless population is in keeping with national estimates.</t>
  </si>
  <si>
    <t>The study focuses on predictors of suicide attempts in male UK gamblers seeking residential treatment, which does not align with the population criter...</t>
  </si>
  <si>
    <t>The sample included 621 patients entering a gambling-specific residential facility in the UK.</t>
  </si>
  <si>
    <t>The sample included 621 patients entering a gambling-specific residential facility in the UK.; The current study sought to utilise data from a clinica...</t>
  </si>
  <si>
    <t>The study focuses on predictors of suicide attempts in male UK gamblers seeking residential treatment, which does not align with the population criteria of individuals experiencing homelessness in the Republic of Ireland. Additionally, the study is conducted in the UK and does not provide data specific to the Republic of Ireland, which is a requirement for inclusion. Furthermore, the study does not address the health status, healthcare access/utilization/quality, or social determinants of health for the homeless population, nor does it include a comparison with the general housed population.</t>
  </si>
  <si>
    <t>The study focuses on predictors of suicide attempts in male UK gamblers seeking residential treatment, which does not align with the population criteria of individuals experiencing homelessness in the Republic of Ireland. Additionally, the study is conducted in the UK and does not provide data specific to the Republic of Ireland, which is a key inclusion criterion. Furthermore, the study does not address the health status, healthcare access/utilization/quality, or social determinants of health for the homeless population, nor does it include a comparison with the general housed population.</t>
  </si>
  <si>
    <t>The sample included 621 patients entering a gambling-specific residential facility in the UK.; The current study sought to utilise data from a clinical sample to identify factors that are associated with prior suicide attempts.</t>
  </si>
  <si>
    <t>The study is a case report focusing on a single individual, which does not meet the inclusion criteria for generating empirical data on health-related...</t>
  </si>
  <si>
    <t>Case presentation: YH is a 38-year-old Chinese lady who presented to SVUH in August 2016.; This case highlights the significant social challenges to p...</t>
  </si>
  <si>
    <t>The study is a case report focusing on a single individual, which does not meet the inclusion criteria for generating empirical data on health-related topics for the homeless population. The abstract describes a case presentation of a homeless immigrant with psychosis, which falls under the exclusion criteria for individual case reports. Additionally, there is no indication of data collection specific to the Republic of Ireland that would allow for comparison with the general housed population, nor does it provide empirical indicators of health status, access, or quality as required by the review protocol.</t>
  </si>
  <si>
    <t>The study is a case report focusing on a single individual, which does not meet the inclusion criteria for generating empirical data on health-related topics for the homeless population. The abstract describes a detailed case of a homeless immigrant with psychosis, but it does not provide empirical data or a comparison with the general housed population. Additionally, the study does not address the broader health status, healthcare access, or social determinants of health for the homeless population in Ireland, as required by the review's criteria.</t>
  </si>
  <si>
    <t>Case presentation: YH is a 38-year-old Chinese lady who presented to SVUH in August 2016.; This case highlights the significant social challenges to psychiatric teams in treating patients who are homeless and socially isolated.</t>
  </si>
  <si>
    <t>The study focuses on predictors of engagement in buprenorphine treatment for opioid use disorder in a primary care setting. While it mentions homeless...</t>
  </si>
  <si>
    <t>Sociodemographic characteristics, such as younger age, minority race/ethnicity, homelessness, unemployment, history of incarceration and relationship ...</t>
  </si>
  <si>
    <t>The study focuses on predictors of engagement in buprenorphine treatment for opioid use disorder in a primary care setting. While it mentions homelessness as a sociodemographic characteristic, the study does not specifically focus on the health status, healthcare access, or health conditions of individuals experiencing homelessness in the Republic of Ireland. Additionally, there is no indication that the study includes a comparison group of the general housed population, which is a requirement for inclusion. The study also does not specify that the data was collected in the Republic of Ireland, which is a critical inclusion criterion.</t>
  </si>
  <si>
    <t>The study focuses on predictors of engagement in buprenorphine treatment for opioid use disorder in a primary care setting. While it mentions homelessness as a sociodemographic characteristic, the study does not specifically focus on the health status, healthcare access/utilization/quality, or health conditions of individuals experiencing homelessness in the Republic of Ireland. Additionally, there is no indication that the study includes data collected in the Republic of Ireland or compares health indicators between homeless and housed populations. Therefore, it does not meet the inclusion criteria for the systematic review.</t>
  </si>
  <si>
    <t>Sociodemographic characteristics, such as younger age, minority race/ethnicity, homelessness, unemployment, history of incarceration and relationship status were not significant predictors.</t>
  </si>
  <si>
    <t>Prevalence and predictors of recent temporary psychiatric hold among a cohort of people who inject d...</t>
  </si>
  <si>
    <t>The study focuses on a population of people who inject drugs (PWID) in Los Angeles and San Francisco, California, which does not meet the inclusion cr...</t>
  </si>
  <si>
    <t>We sought to identify the prevalence and predictors of recent TPHs among a community-recruited sample of PWID in Los Angeles and San Francisco, Califo...</t>
  </si>
  <si>
    <t>community-recruited sample of PWID in Los Angeles and San Francisco, California; economic (e.g., homelessness)</t>
  </si>
  <si>
    <t>The study focuses on a population of people who inject drugs (PWID) in Los Angeles and San Francisco, California, which does not meet the inclusion criteria of focusing on individuals experiencing homelessness in the Republic of Ireland. Additionally, the study does not provide any data collected in the Republic of Ireland, nor does it include a comparison group of the general housed population, which is a requirement for inclusion. The study's focus on temporary psychiatric holds and predictors among PWID in California is outside the scope of the research question, which is centered on health status and healthcare access/utilization/quality for the homeless population in Ireland.</t>
  </si>
  <si>
    <t>The study focuses on a population of people who inject drugs (PWID) in Los Angeles and San Francisco, California, which does not meet the inclusion criteria of focusing on individuals experiencing homelessness in the Republic of Ireland. Additionally, the study does not provide data specific to the Republic of Ireland, nor does it include a comparison group of the general housed population, which is required for inclusion. The study's focus on psychiatric holds and predictors among PWID in California is outside the scope of the review's research question and geographic focus.</t>
  </si>
  <si>
    <t>We sought to identify the prevalence and predictors of recent TPHs among a community-recruited sample of PWID in Los Angeles and San Francisco, California during 2017â€“2018.</t>
  </si>
  <si>
    <t>The abstract does not meet the inclusion criteria for several reasons. Firstly, it does not focus on empirical data collection related to the health s...</t>
  </si>
  <si>
    <t>A cursory examination of the literature on homelessness would reveal a plethora of medical, psychiatric and psychological factors that apparently acco...</t>
  </si>
  <si>
    <t>The abstract does not indicate that the study generates empirical data on health-related topics for the homeless population in the Republic of Ireland...</t>
  </si>
  <si>
    <t>The abstract does not meet the inclusion criteria for several reasons. Firstly, it does not focus on empirical data collection related to the health status, healthcare access, or specific health conditions of individuals experiencing homelessness in the Republic of Ireland. Instead, it discusses theoretical perspectives on resilience and societal factors contributing to homelessness. Secondly, there is no mention of a comparison group comprising the general housed population, nor any empirical indicators of health status or healthcare access/utilization. The abstract appears to be more of a commentary or theoretical discussion rather than an empirical study, which is excluded by the study design criteria.</t>
  </si>
  <si>
    <t>The abstract does not indicate that the study generates empirical data on health-related topics for the homeless population in the Republic of Ireland. Instead, it appears to be a commentary or theoretical discussion on resilience and social factors related to homelessness. There is no mention of empirical indicators of health status, healthcare access, or quality, nor is there any indication of a comparison with the general housed population. Additionally, the abstract does not specify that it includes data from the Republic of Ireland, which is a critical inclusion criterion.</t>
  </si>
  <si>
    <t>A cursory examination of the literature on homelessness would reveal a plethora of medical, psychiatric and psychological factors that apparently account for homelessness.; The author passionately believes this provides a myopic perspective, so he focuses on other factors that can account for homelessness and contribute to addressing it more holistically.; Optimistically, what about imbuing current neoliberal policies and reinforcing blaming rhetoric for social inequalities and disadvantage, with a reminder of our shared humanity and need for kindness?</t>
  </si>
  <si>
    <t>A cursory examination of the literature on homelessness would reveal a plethora of medical, psychiatric and psychological factors that apparently account for homelessness; the author passionately believes this provides a myopic perspective, so he focuses on other factors that can account for homelessness and contribute to addressing it more holistically; These preventative measures could be complemented by encouraging a view of resilience as something everyone can learn and draw upon</t>
  </si>
  <si>
    <t>Beyond the Walls: An Evaluation of a Pre-Release Planning (PReP) Programme for Sentenced Mentally Di...</t>
  </si>
  <si>
    <t>The study focuses on a Pre-Release Planning (PReP) Programme for mentally disordered offenders, evaluating mental health support and accommodation qua...</t>
  </si>
  <si>
    <t>The PReP Programme supported 43 mentally disordered offenders; gains were achieved in level of mental health support and security and quality of accom...</t>
  </si>
  <si>
    <t>The study focuses on a Pre-Release Planning (PReP) Programme for mentally disordered offenders, evaluating mental health support and accommodation quality upon release from prison. The population of interest is mentally disordered offenders, not individuals experiencing homelessness as defined by the inclusion criteria. Although the study mentions homelessness as a risk, it does not focus on the health status or healthcare access/utilization/quality of homeless individuals in the Republic of Ireland. Additionally, there is no indication of a comparison group comprising the general housed population, which is a requirement for inclusion. Therefore, the study does not meet the population or comparison criteria for inclusion in the review.</t>
  </si>
  <si>
    <t>The study focuses on a Pre-Release Planning (PReP) Programme for mentally disordered offenders, evaluating mental health support and accommodation quality upon release from prison. The population of interest is mentally disordered offenders, not individuals experiencing homelessness in the Republic of Ireland. Although the study mentions homelessness as a risk, it does not focus on the health status or healthcare access/utilization/quality of homeless individuals specifically. Additionally, there is no indication that the study was conducted in the Republic of Ireland or that it includes a comparison with the general housed population, which are key inclusion criteria for this review.</t>
  </si>
  <si>
    <t>The PReP Programme supported 43 mentally disordered offenders; gains were achieved in level of mental health support and security and quality of accommodation upon release</t>
  </si>
  <si>
    <t>Prevalence and motivations for kratom use in a sample of substance users enrolled in a residential t...</t>
  </si>
  <si>
    <t>The study focuses on kratom use among individuals with a history of substance use disorder enrolled in a residential treatment program. It does not ad...</t>
  </si>
  <si>
    <t>Kratom use in the West has increased recently, yet the prevalence and motives for use among individuals with a history of substance use disorder (SUD)...</t>
  </si>
  <si>
    <t>The study focuses on kratom use among individuals with a history of substance use disorder enrolled in a residential treatment program. There is no me...</t>
  </si>
  <si>
    <t>The study focuses on kratom use among individuals with a history of substance use disorder enrolled in a residential treatment program. It does not address the health status, healthcare access/utilization/quality, or health conditions of individuals experiencing homelessness in the Republic of Ireland. Additionally, there is no mention of data being collected in the Republic of Ireland or any comparison with the general housed population. Therefore, it does not meet the population or intervention criteria for inclusion in the review.</t>
  </si>
  <si>
    <t>The study focuses on kratom use among individuals with a history of substance use disorder enrolled in a residential treatment program. There is no mention of homelessness or data collection in the Republic of Ireland, which are critical inclusion criteria for the review. Additionally, the study does not compare health indicators between homeless and housed populations, nor does it focus on the specified health-related topics for the homeless population in Ireland.</t>
  </si>
  <si>
    <t>Kratom use in the West has increased recently, yet the prevalence and motives for use among individuals with a history of substance use disorder (SUD) have not been fully examined.; 500 respondents with a self-reported history of SUD completed the survey.</t>
  </si>
  <si>
    <t>Kratom use in the West has increased recently, yet the prevalence and motives for use among individuals with a history of substance use disorder (SUD) have not been fully examined.; Methods In April 2017, an anonymous survey regarding kratom use and motivations was completed by clients enrolled in a 12-Step-oriented residential program.</t>
  </si>
  <si>
    <t>Mental Health of Refugees and Migrants during the COVID-19 Pandemic: The Role of Experienced Discrim...</t>
  </si>
  <si>
    <t>The study focuses on the mental health of refugees and migrants during the COVID-19 pandemic, which does not align with the population criteria of ind...</t>
  </si>
  <si>
    <t>This study aims to uncover the impact of the COVID-19 pandemic on the mental health of refugees and migrants worldwide.</t>
  </si>
  <si>
    <t>This study aims to uncover the impact of the COVID-19 pandemic on the mental health of refugees and migrants worldwide; Survey findings indicated that...</t>
  </si>
  <si>
    <t>The study focuses on the mental health of refugees and migrants during the COVID-19 pandemic, which does not align with the population criteria of individuals experiencing homelessness in the Republic of Ireland. Additionally, the study does not specify that data was collected in the Republic of Ireland, nor does it include a comparison with the general housed population. These factors lead to exclusion based on population mismatch and lack of relevant geographic data.</t>
  </si>
  <si>
    <t>The study focuses on the mental health of refugees and migrants during the COVID-19 pandemic, which does not align with the population criteria of individuals experiencing homelessness in the Republic of Ireland. Additionally, the study does not specify that data was collected in the Republic of Ireland, nor does it include a comparison with the general housed population, which is a requirement for inclusion. The study also does not focus on the specific health-related topics outlined in the intervention criteria, such as overall health status, healthcare access, or social determinants of health for the homeless population.</t>
  </si>
  <si>
    <t>This study aims to uncover the impact of the COVID-19 pandemic on the mental health of refugees and migrants worldwide; Survey findings indicated that the mental health of refugees and migrants during the COVID-19 pandemic was significantly impacted</t>
  </si>
  <si>
    <t>Community interventions and peer support for active case finding and treatment support for underserv...</t>
  </si>
  <si>
    <t>The study focuses on community interventions and peer support for hepatitis C among underserved populations, including the homeless, in multiple count...</t>
  </si>
  <si>
    <t>The four EU HepCare sites (Ireland, UK, Spain, Romania) aim to improve identification and treatment of HCV, especially focusing on vulnerable populati...</t>
  </si>
  <si>
    <t>The study focuses on community interventions and peer support for hepatitis C among underserved populations, including the homeless, in multiple countries, including Ireland. However, it does not provide specific empirical data on health status, healthcare access, utilization, or quality for the homeless population in the Republic of Ireland. The abstract lacks explicit mention of a comparison group comprising the general housed population, which is a requirement for inclusion. Additionally, the study appears to be more focused on intervention implementation rather than generating empirical data on health outcomes or access specific to the homeless population in Ireland.</t>
  </si>
  <si>
    <t>The study focuses on community interventions and peer support for hepatitis C among underserved populations, including the homeless, in multiple countries including Ireland. However, it does not provide specific empirical data on health status, healthcare access, utilization, or quality for the homeless population in Ireland. The abstract mentions training and testing activities but lacks specific outcomes or comparisons between the homeless and general housed populations in Ireland. Additionally, the study involves multiple countries, and the abstract does not specify outcomes specific to the Republic of Ireland, which is a requirement for inclusion.</t>
  </si>
  <si>
    <t>The four EU HepCare sites (Ireland, UK, Spain, Romania) aim to improve identification and treatment of HCV, especially focusing on vulnerable populations with a commitment to sharing knowledge and practice.; Results: To date, a total of 27 peers received training: Dublin n = 12, London n = 6, Bucharest n = 3 and Sevilla n = 6. These peers have collectively carried out 216 tests and (re-)engaged 168 patients with clinical services.</t>
  </si>
  <si>
    <t>The four EU HepCare sites (Ireland, UK, Spain, Romania) aim to improve identification and treatment of HCV, especially focusing on vulnerable populations; Results: To date, a total of 27 peers received training: Dublin n = 12, London n = 6, Bucharest n = 3 and Sevilla n = 6.; Peers have been also incorporated into OST delivery sites (Dublin n = 4, London n = 3) and the local hospital treatment network (Bucharest, Sevilla).</t>
  </si>
  <si>
    <t>Housing, food and dignity: the food worlds of homeless families in emergency accommodation in Irelan...</t>
  </si>
  <si>
    <t>The study focuses on the food-related experiences of homeless families in emergency accommodation in Ireland, using a qualitative method (photo-elicit...</t>
  </si>
  <si>
    <t>Using the photo-elicitation technique, the study examined how families living in emergency accommodation accessed, stored, cooked, and consumed food.</t>
  </si>
  <si>
    <t>The study focuses on the food-related experiences of homeless families in emergency accommodation in Ireland, using a qualitative method (photo-elicitation) to explore how these families access, store, cook, and consume food. While it provides insights into the social determinants of health, specifically food access and dignity, it does not generate empirical data on health status, healthcare access, utilization, or quality, nor does it compare these factors to the general housed population. The study lacks empirical health indicators or a comparison group, which are required by the inclusion criteria.</t>
  </si>
  <si>
    <t>The study focuses on the food-related experiences of homeless families in emergency accommodation in Ireland, using a qualitative method (photo-elicitation) to explore how these families access, store, cook, and consume food. While it provides insights into the social determinants of health, specifically related to food and dignity, it does not generate empirical data on health status, healthcare access, utilization, or quality, nor does it compare these indicators with the general housed population. The study does not meet the intervention or outcome criteria for inclusion, as it does not provide empirical indicators of health status or healthcare metrics.</t>
  </si>
  <si>
    <t>The study is excluded primarily due to the population and geographic focus. The abstract indicates that the study uses a U.S. national dataset (TEDS-D...</t>
  </si>
  <si>
    <t>Data were extracted from the 2009 TEDS-D dataset, a federal survey that collects data on all publicly funded drug and alcohol programs in the US.</t>
  </si>
  <si>
    <t>The study focuses on identifying predictors of treatment completion in drug and alcohol programs using a U.S. national dataset. It does not involve in...</t>
  </si>
  <si>
    <t>Data were extracted from the 2009 TEDS-D dataset, a federal survey that collects data on all publicly funded drug and alcohol programs in the US.; The...</t>
  </si>
  <si>
    <t>The study is excluded primarily due to the population and geographic focus. The abstract indicates that the study uses a U.S. national dataset (TEDS-D) to identify predictors of treatment completion in drug and alcohol programs, which does not align with the inclusion criteria requiring data from the Republic of Ireland. Additionally, the study focuses on predictors of treatment completion rather than directly addressing health status, healthcare access, or social determinants of health for individuals experiencing homelessness in Ireland. There is no mention of a comparison group involving the general housed population, which is a requirement for inclusion.</t>
  </si>
  <si>
    <t>The study focuses on identifying predictors of treatment completion in drug and alcohol programs using a U.S. national dataset. It does not involve individuals experiencing homelessness in the Republic of Ireland, nor does it provide data specific to this population or setting. Additionally, the study does not include a comparison group of the general housed population, which is a requirement for inclusion. The dataset used is from the U.S., and there is no indication of data collection in Ireland or outcomes specific to the Republic of Ireland.</t>
  </si>
  <si>
    <t>Data were extracted from the 2009 TEDS-D dataset, a federal survey that collects data on all publicly funded drug and alcohol programs in the US.; The likelihood for non-completion was greatest for... clients living independently (non-homeless) (OR = 0.72).</t>
  </si>
  <si>
    <t>The study focuses on opioid dependent persons seeking detoxification in Massachusetts, USA, and does not include data collected in the Republic of Ire...</t>
  </si>
  <si>
    <t>We examined the rate of uninsurance among persons seeking detoxification at a large drug treatment program in Massachusetts in 2013.; We interviewed t...</t>
  </si>
  <si>
    <t>The study focuses on opioid-dependent individuals seeking detoxification in Massachusetts, USA, and does not involve data collected in the Republic of...</t>
  </si>
  <si>
    <t>We examined the rate of uninsurance among persons seeking detoxification at a large drug treatment program in Massachusetts in 2013.; Participants mea...</t>
  </si>
  <si>
    <t>The study focuses on opioid dependent persons seeking detoxification in Massachusetts, USA, and does not include data collected in the Republic of Ireland, which is a key inclusion criterion for the review. Additionally, the study does not focus on individuals experiencing homelessness specifically, but rather on opioid dependent persons, which may or may not overlap with the homeless population. Furthermore, there is no mention of a comparison group comprising the general housed population, which is required for inclusion. Therefore, the study does not meet the population or comparison criteria for inclusion in the review.</t>
  </si>
  <si>
    <t>The study focuses on opioid-dependent individuals seeking detoxification in Massachusetts, USA, and does not involve data collected in the Republic of Ireland, which is a key inclusion criterion for the population. Additionally, the study does not address the health status, healthcare access/utilization/quality, or health conditions of individuals experiencing homelessness in Ireland, nor does it provide a comparison with the general housed population. The focus is on insurance status among opioid-dependent individuals, which does not align with the specified health-related topics for the homeless population in Ireland.</t>
  </si>
  <si>
    <t>We examined the rate of uninsurance among persons seeking detoxification at a large drug treatment program in Massachusetts in 2013.; We interviewed three hundred and forty opioid dependent persons admitted for inpatient detoxification in Fall River, Massachusetts.</t>
  </si>
  <si>
    <t>We examined the rate of uninsurance among persons seeking detoxification at a large drug treatment program in Massachusetts in 2013.; Participants mean age was 32 years, 71% were male, and 87% were non-Hispanic Caucasian.; Opioid dependent persons recruited from a detoxification program in Massachusetts are uninsured at rates far above the state average.</t>
  </si>
  <si>
    <t>The Prison and Transition Health (PATH) cohort study: Prevalence of health, social, and crime charac...</t>
  </si>
  <si>
    <t>The study focuses on a population of men with a history of injecting drug use after release from prison in Victoria, Australia, which does not match t...</t>
  </si>
  <si>
    <t>We describe the prevalence of socio-demographics, physical and mental health, alcohol and other drug use, and crime characteristics of men with histor...</t>
  </si>
  <si>
    <t>The study focuses on a population of men with a history of injecting drug use after release from prison in Victoria, Australia, which does not align w...</t>
  </si>
  <si>
    <t>The study focuses on a population of men with a history of injecting drug use after release from prison in Victoria, Australia, which does not match the inclusion criteria requiring data from individuals experiencing homelessness in the Republic of Ireland. Additionally, the study is conducted in Australia, not the Republic of Ireland, and does not provide any data specific to the Irish context. Therefore, it does not meet the population or geographic criteria for inclusion in the review.</t>
  </si>
  <si>
    <t>The study focuses on a population of men with a history of injecting drug use after release from prison in Victoria, Australia, which does not align with the inclusion criteria requiring data from individuals experiencing homelessness in the Republic of Ireland. Additionally, the study does not provide a comparison with the general housed population, which is a key component of the review's comparison criteria. The study's geographical focus on Australia further excludes it based on the requirement for data specific to the Republic of Ireland.</t>
  </si>
  <si>
    <t>We describe the prevalence of socio-demographics, physical and mental health, alcohol and other drug use, and crime characteristics of men with histories of injecting drug use after their release from prison in Victoria, Australia.</t>
  </si>
  <si>
    <t>The provision of cell phones as a recruitment and retention strategy for people who inject drugs enr...</t>
  </si>
  <si>
    <t>The study focuses on a recruitment and retention strategy for a randomized trial involving people who inject drugs, specifically comparing the provisi...</t>
  </si>
  <si>
    <t>Participants were recruited from inpatient services at an urban hospital in Boston, MA; Participants receiving phones tended to have lower mean educat...</t>
  </si>
  <si>
    <t>The study focuses on a recruitment and retention strategy for a randomized trial involving people who inject drugs, specifically comparing the provision of cell phones to gift card compensation. The abstract does not mention any data collection or analysis related to the health status, healthcare access/utilization/quality, or health conditions of individuals experiencing homelessness in the Republic of Ireland. Additionally, the study is conducted in Boston, MA, which does not meet the inclusion criterion of data collection in the Republic of Ireland. Furthermore, the study does not include a comparison group of the general housed population, which is a requirement for inclusion. Therefore, it does not meet the population, intervention, or comparison criteria for this systematic review.</t>
  </si>
  <si>
    <t>The study focuses on a recruitment and retention strategy for a randomized trial involving people who inject drugs, specifically comparing the provision of cell phones to gift card compensation. While the study mentions homelessness as a characteristic of the participants, it does not focus on health status, healthcare access/utilization/quality, or specific health conditions/behaviors of the homeless population in the Republic of Ireland. Additionally, the study is conducted in Boston, MA, and not in the Republic of Ireland, which is a key inclusion criterion for the review. Therefore, it does not meet the population or intervention criteria for inclusion.</t>
  </si>
  <si>
    <t>Participants were recruited from inpatient services at an urban hospital in Boston, MA; Participants receiving phones tended to have lower mean educational attainment (11.4 years vs. 12.1 years), were significantly more likely to report homelessness during the past 90 days (86.7% vs. 37.3%)</t>
  </si>
  <si>
    <t>Participants were recruited from inpatient services at an urban hospital in Boston, MA; Participants receiving phones tended to have lower mean educational attainment (11.4 years vs. 12.1 years), were significantly (Fisher's exact p &lt; 0.001) more likely to report homelessness during the past 90 days (86.7% vs. 37.3%)</t>
  </si>
  <si>
    <t>The study is a literature review, not an empirical study generating primary or secondary data, which is a requirement for inclusion. Additionally, the...</t>
  </si>
  <si>
    <t>A review of the English-language literature on physical morbidities affecting homeless children; BACKGROUND: Childhood homelessness is a growing conce...</t>
  </si>
  <si>
    <t>The study is a literature review, not an empirical study generating primary or secondary data, which is a requirement for inclusion. Additionally, whi...</t>
  </si>
  <si>
    <t>A review of the English-language literature on physical morbidities affecting homeless children</t>
  </si>
  <si>
    <t>The study is a literature review, not an empirical study generating primary or secondary data, which is a requirement for inclusion. Additionally, the abstract does not specify that the data is specific to the Republic of Ireland, only that childhood homelessness is a concern in Ireland. The study also does not mention a comparison group of the general housed population, which is necessary for inclusion. These factors lead to exclusion based on study design and population criteria.</t>
  </si>
  <si>
    <t>The study is a literature review, not an empirical study generating primary or secondary data, which is a requirement for inclusion. Additionally, while it focuses on physical illnesses in homeless children, it does not specify that the data is collected in the Republic of Ireland, nor does it include a comparison with the general housed population, which are key criteria for inclusion.</t>
  </si>
  <si>
    <t>A review of the English-language literature on physical morbidities affecting homeless children; BACKGROUND: Childhood homelessness is a growing concern in Ireland</t>
  </si>
  <si>
    <t>The study is an individual case report of an autopsy on a homeless person, which does not meet the inclusion criteria for generating empirical data on...</t>
  </si>
  <si>
    <t>We present an autopsy case of a homeless person showing remarkable unilateral lower extremity edema, which was strongly associated with the cause of d...</t>
  </si>
  <si>
    <t>The study is an autopsy case report of a single homeless individual, which does not meet the inclusion criteria for generating empirical data on healt...</t>
  </si>
  <si>
    <t>The study is an individual case report of an autopsy on a homeless person, which does not meet the inclusion criteria for generating empirical data on health-related topics for the homeless population. It focuses on a single case rather than providing broader empirical data or comparisons with the general housed population. Additionally, it does not address any of the specified health-related topics such as overall health status, healthcare access, or social determinants of health. The study design is explicitly excluded as it is a case report, which is not considered empirical primary or secondary data for the purposes of this review.</t>
  </si>
  <si>
    <t>The study is an autopsy case report of a single homeless individual, which does not meet the inclusion criteria for generating empirical data on health-related topics for the homeless population. It focuses on a specific medical case rather than providing broader empirical indicators of health status, healthcare access, or social determinants of health for the homeless population in the Republic of Ireland. Additionally, it does not include a comparison group of the general housed population, which is required for inclusion. The study design as a case report is explicitly excluded by the protocol.</t>
  </si>
  <si>
    <t>We present an autopsy case of a homeless person showing remarkable unilateral lower extremity edema, which was strongly associated with the cause of death.; The cause of death is considered to be necrotizing fasciitis and secondary pneumonia/dehydration.</t>
  </si>
  <si>
    <t>We present an autopsy case of a homeless person showing remarkable unilateral lower extremity edema, which was strongly associated with the cause of death.; This case suggests that necrotizing fasciitis should be differentiated during postmortem diagnosis.</t>
  </si>
  <si>
    <t>The study focuses on medicolegal deaths among homeless persons in Tokyo, Japan, which does not meet the inclusion criteria requiring data collection i...</t>
  </si>
  <si>
    <t>The documentation of medicolegal deaths among homeless persons handled in the Tokyo Medical Examiner's Office during 1999-2010 were reviewed.; In addi...</t>
  </si>
  <si>
    <t>The study focuses on medicolegal deaths among homeless persons in Tokyo, Japan, which does not meet the inclusion criteria requiring data collection in the Republic of Ireland. Additionally, the study does not provide a comparison with the general housed population in terms of health indicators, which is a necessary component of the comparison criteria. The abstract also lacks any mention of empirical health indicators related to health status, healthcare access, quality, or utilization, which are required outcomes for inclusion.</t>
  </si>
  <si>
    <t>The study focuses on medicolegal deaths among homeless persons in Tokyo, Japan, which does not meet the inclusion criteria requiring data collection in the Republic of Ireland. Additionally, the study does not include a comparison group of the general housed population, which is necessary for inclusion. The abstract does not mention any empirical health indicators related to healthcare access, utilization, or quality, which are required outcomes for the review.</t>
  </si>
  <si>
    <t>The documentation of medicolegal deaths among homeless persons handled in the Tokyo Medical Examiner's Office during 1999-2010 were reviewed.; In addition, we compared manner/cause of death between homeless and non-homeless persons.</t>
  </si>
  <si>
    <t>The abstract provides some relevant information, such as the inclusion of homeless individuals in the study population and data collection in Dublin, ...</t>
  </si>
  <si>
    <t>The study focuses on psychiatric assessments in an emergency department setting in Dublin, Ireland, and includes data on homeless individuals. However...</t>
  </si>
  <si>
    <t>The study is a retrospective review of the log of patients referred to the liaison psychiatry team at an Inner-City Dublin hospital from the ED or inp...</t>
  </si>
  <si>
    <t>The primary reason for exclusion is that the search result is identified as a "conference abstract" in its keywords, and the systematic review protoco...</t>
  </si>
  <si>
    <t>The abstract provides some relevant information, such as the inclusion of homeless individuals in the study population and data collection in Dublin, Ireland. However, it lacks explicit details on several key inclusion criteria. Firstly, while the study involves homeless individuals, it does not clearly state that it focuses on their health status, healthcare access, utilization, or quality, which are required intervention criteria. The study seems to focus on psychiatric assessments and self-harm presentations, but it is unclear if these are the primary health conditions of interest as per the protocol. Secondly, the abstract does not mention a comparison with the general housed population, which is a critical component of the comparison criteria. Lastly, the study design is a retrospective review, which may or may not align with the requirement for empirical data generation, but this is not explicitly clear from the abstract. Additional information on the specific health outcomes measured and any comparison group used would be needed to make a confident inclusion decision.</t>
  </si>
  <si>
    <t>The study focuses on psychiatric assessments in an emergency department setting in Dublin, Ireland, and includes data on homeless individuals. However, it does not meet the inclusion criteria for several reasons. Firstly, the study does not provide a comparison between the homeless population and the general housed population, which is a key requirement for inclusion. The abstract mentions the percentage of homeless individuals seen in the ED but does not compare their health outcomes or access to those of the general population. Secondly, the study does not focus on the broader health status, healthcare access, utilization, or quality for the homeless population, but rather on psychiatric presentations and substance misuse during specific time frames related to COVID-19 lockdowns. Lastly, the study design is a retrospective review, which may not align with the requirement for studies generating empirical data on health-related topics as defined in the protocol.</t>
  </si>
  <si>
    <t>The primary reason for exclusion is that the search result is identified as a "conference abstract" in its keywords, and the systematic review protocol explicitly excludes "Conference Abstracts" under the "Study Design &amp; Publication Type-related" criteria. The journal "BMC Proceedings" also often publishes conference proceedings, further supporting this interpretation.
Additionally, even if it were not a conference abstract, the study does not meet the protocol's comparison criteria. The protocol requires studies to include a comparison/control group of the general, housed population and a method for comparing health indicators. While the abstract mentions that homeless individuals represent 37% of the ED psychiatric population (compared to 0.92% in the local population), it does not compare specific health indicators (e.g., severity of illness, self-harm rates, psychiatric admission rates, substance misuse levels) between the homeless group and a general housed control group for the outcomes studied. The comprehensive reviewer correctly identified this lack of an appropriate comparator.
Although the study involves homeless individuals in Dublin (Republic of Ireland) and reports on relevant health conditions (psychiatric presentations, self-harm, substance misuse), the definitive exclusion based on publication type (conference abstract) and the lack of a suitable comparison group warrant exclusion.</t>
  </si>
  <si>
    <t>The study is a retrospective review of the log of patients referred to the liaison psychiatry team at an Inner-City Dublin hospital from the ED or inpatients wards where self-harm was the reason for admission.; The study found that the homeless represent 37% (n=107) of the population seen in the ED by psychiatry (0.92% of local population).</t>
  </si>
  <si>
    <t>The study focuses on a service innovation project aimed at improving the identification, evaluation, and treatment of Hepatitis C among people who inj...</t>
  </si>
  <si>
    <t>a collaboration between five institutions across four member states (Ireland, UK, Spain, Romania); to develop, implement and evaluate interventions to...</t>
  </si>
  <si>
    <t>a collaboration between five institutions across four member states (Ireland, UK, Spain, Romania); to improve the identification, evaluation and treat...</t>
  </si>
  <si>
    <t>The study focuses on a service innovation project aimed at improving the identification, evaluation, and treatment of Hepatitis C among people who inject drugs (PWID) across multiple countries, including Ireland. However, the abstract does not specify that the study includes individuals experiencing homelessness, which is a key inclusion criterion for the review. Additionally, while the study is conducted in Ireland, it is part of a broader international project, and the abstract does not provide specific outcomes for the Republic of Ireland, which is required for inclusion. Furthermore, the study does not mention a comparison with the general housed population, which is necessary for the comparison criterion. Therefore, the study does not meet the population and comparison criteria for inclusion.</t>
  </si>
  <si>
    <t>The study focuses on a service innovation project aimed at improving the identification, evaluation, and treatment of Hepatitis C among people who inject drugs (PWID) across multiple European countries, including Ireland. However, the abstract does not specify that the study includes individuals experiencing homelessness, which is a key inclusion criterion for the review. Additionally, while the study is conducted in Ireland, it is part of a broader European project, and the abstract does not indicate that outcomes specific to the Republic of Ireland are reported separately. Furthermore, the study does not mention a comparison group comprising the general housed population, which is necessary for inclusion. Therefore, it does not meet the population and comparison criteria for inclusion in the review.</t>
  </si>
  <si>
    <t>a collaboration between five institutions across four member states (Ireland, UK, Spain, Romania); to develop, implement and evaluate interventions to improve the identification, evaluation and treatment of HCV among PWID</t>
  </si>
  <si>
    <t>a collaboration between five institutions across four member states (Ireland, UK, Spain, Romania); to improve the identification, evaluation and treatment of HCV among PWID</t>
  </si>
  <si>
    <t>Health status of the homeless in Dublin: does the mobile health clinic improve access to primary hea...</t>
  </si>
  <si>
    <t>The abstract provides information on a study conducted in Dublin, which is within the Republic of Ireland, and focuses on the health status and health...</t>
  </si>
  <si>
    <t>The mobile health clinic (MHC), staffed by trainee general practitioners, targets and provides homeless people in Dublin with free and easy access to ...</t>
  </si>
  <si>
    <t>The study focuses on the health status and healthcare access of homeless individuals in Dublin, which aligns with the population and intervention crit...</t>
  </si>
  <si>
    <t>The study, as described in the abstract, does not meet the systematic review's PICO criteria, specifically the 'Comparison' element. The protocol expl...</t>
  </si>
  <si>
    <t>The abstract provides information on a study conducted in Dublin, which is within the Republic of Ireland, and focuses on the health status and healthcare access of homeless individuals, aligning with the population and intervention criteria. However, the abstract does not mention a comparison with the general housed population, which is a key component of the inclusion criteria. Additionally, while it discusses health status and healthcare access, it does not explicitly state the use of empirical indicators or methods for comparison between homeless and housed populations. The lack of explicit mention of a comparison group or method for comparison makes it difficult to determine if the study fully meets the inclusion criteria. Further information from the full text would be needed to confirm the presence of a comparison group and the use of empirical indicators for both populations.</t>
  </si>
  <si>
    <t>The study focuses on the health status and healthcare access of homeless individuals in Dublin, which aligns with the population and intervention criteria. However, it does not include a comparison group of the general housed population, which is a requirement for inclusion. The study does not provide a method for comparing health indicators between the homeless and a control group, which is necessary according to the comparison criteria. Therefore, it does not meet the inclusion criteria for the systematic review.</t>
  </si>
  <si>
    <t>The study, as described in the abstract, does not meet the systematic review's PICO criteria, specifically the 'Comparison' element. The protocol explicitly requires studies to include a comparison or control group consisting of the general, housed population and a method for comparing health indicators between the homeless group and this general housed group. The abstract indicates that the study focuses on the health status and healthcare access of homeless individuals in Dublin and the role of a mobile health clinic. While a comparison is mentioned ('Compared with MHC, most health conditions were diagnosed and treated at other healthcare facility (OHF)'), this comparison is internal to the homeless cohort (comparing those using the MHC to those using other healthcare facilities also serving the homeless or similar populations), not a comparison with the general housed population. The study's aims and conclusions, as presented in the abstract, also focus exclusively on the homeless population without reference to a housed comparator group. Therefore, the study is excluded for not meeting this critical inclusion criterion.</t>
  </si>
  <si>
    <t>The mobile health clinic (MHC), staffed by trainee general practitioners, targets and provides homeless people in Dublin with free and easy access to primary healthcare services.; Interview-administered questionnaire addressed demographic characteristics, physical and mental health status.; While the findings of this study are limited by the small sample size, they nevertheless indicate that the MHC promotes access to primary care service.</t>
  </si>
  <si>
    <t>The mobile health clinic (MHC), staffed by trainee general practitioners, targets and provides homeless people in Dublin with free and easy access to primary healthcare services.; To explore and determine the specific health reasons for attending the mobile health unit and to investigate whether the MHC improves access to primary healthcare for homeless people.</t>
  </si>
  <si>
    <t>How well do we understand older female substance abusers in the U.S.? An analysis of TEDS-D 2006-200...</t>
  </si>
  <si>
    <t>The study focuses on substance abuse among older women in the United States, using data from the Treatment Episode Data Set-Discharges (TEDS-D) from 2...</t>
  </si>
  <si>
    <t>Data were drawn from the Treatment Episode Data Set-Discharges (TEDS-D).; Analysis compared women under 50 (n = 1,878,067) to those 50 and over (N= 18...</t>
  </si>
  <si>
    <t>The study focuses on substance abuse among older women in the U.S., using data from the Treatment Episode Data Set-Discharges (TEDS-D) from 2006-2009....</t>
  </si>
  <si>
    <t>The study focuses on substance abuse among older women in the United States, using data from the Treatment Episode Data Set-Discharges (TEDS-D) from 2006-2009. It does not involve individuals experiencing homelessness in the Republic of Ireland, nor does it provide any data specific to this population or location. Additionally, the study does not include a comparison group of the general housed population, which is a requirement for inclusion. The focus on older women in the U.S. and the lack of relevant geographical and population context make it ineligible for inclusion in this review.</t>
  </si>
  <si>
    <t>The study focuses on substance abuse among older women in the U.S., using data from the Treatment Episode Data Set-Discharges (TEDS-D) from 2006-2009. It does not involve individuals experiencing homelessness in the Republic of Ireland, nor does it provide a comparison with the general housed population. The study is also geographically outside the scope as it is based on U.S. data, not data from the Republic of Ireland. Additionally, the study does not focus on the health status, healthcare access/utilization/quality, or social determinants of health for the homeless population in Ireland, which are the key topics of interest for this review.</t>
  </si>
  <si>
    <t>Data were drawn from the Treatment Episode Data Set-Discharges (TEDS-D).; Analysis compared women under 50 (n = 1,878,067) to those 50 and over (N= 182,246) via multivariable logistic regression.</t>
  </si>
  <si>
    <t>Data were drawn from the Treatment Episode Data Set-Discharges (TEDS-D).; Analysis compared women under 50 (n = 1,878,067) to those 50 and over (N= 182,246) via multivariable logistic regression.; older women were more likely to be black (OR = 2.57 [2.52, 2.66]), divorced/widowed (OR = 1.39 [1.35,1.42]), high school graduates (OR = 1.43 [1.39, 1.47]), homeless (OR = 1.32 [1.25, 1.34])</t>
  </si>
  <si>
    <t>just because it feels good': Moral considerations in the palliative care for people with intellectu...</t>
  </si>
  <si>
    <t>The study focuses on moral considerations in palliative care for people with intellectual disabilities, using case studies from a hospice in The Nethe...</t>
  </si>
  <si>
    <t>The study is designed from an ethics of care perspective that offers the possibility to focus on the interrelational character of the care, attention ...</t>
  </si>
  <si>
    <t>The first case is of a homeless man of 67 with a mild ID, who's lifestyle was incompatible with the institutional boundaries of the hospice.</t>
  </si>
  <si>
    <t>The study focuses on moral considerations in palliative care for people with intellectual disabilities, using case studies from a hospice in The Netherlands. It does not address the health status, healthcare access/utilization/quality, or health conditions of individuals experiencing homelessness in the Republic of Ireland. Additionally, the study does not generate empirical data on health-related topics for the homeless population, nor does it include a comparison group of the general housed population. The focus on moral considerations and ethics of care further indicates it is not aligned with the empirical data requirements of the review.</t>
  </si>
  <si>
    <t>The study focuses on moral considerations in palliative care for people with intellectual disabilities, using case studies from a hospice in The Netherlands. It does not address the health status, healthcare access/utilization/quality, or health conditions of individuals experiencing homelessness in the Republic of Ireland. The mention of a homeless individual is incidental and not central to the study's objectives or outcomes. Additionally, the study does not generate empirical data on health-related topics for the homeless population in Ireland, nor does it include a comparison with the general housed population. Therefore, it does not meet the inclusion criteria for the systematic review.</t>
  </si>
  <si>
    <t>The study is designed from an ethics of care perspective that offers the possibility to focus on the interrelational character of the care, attention for the context of care and the possibility to ask the question to what good living in a palliative care phase entails.; Three cases were selected from patients admitted to a hospice for people with ID in The Netherlands, and analysed retrospectively</t>
  </si>
  <si>
    <t>The title 'A 63-Year-Old Man With Frostbite' suggests that this is an individual case report, which is explicitly excluded by the study design criteri...</t>
  </si>
  <si>
    <t>The title 'A 63-Year-Old Man With Frostbite' suggests that this is an individual case report, which is explicitly excluded by the study design criteria. The review protocol excludes individual case reports as they do not generate empirical primary or secondary data on a health topic relevant to the homeless population in the Republic of Ireland. Additionally, there is no indication that this study involves data from the Republic of Ireland or addresses the health of individuals experiencing homelessness, which are key inclusion criteria.</t>
  </si>
  <si>
    <t>The title 'A 63-Year-Old Man With Frostbite' suggests that this is an individual case report, which is explicitly excluded by the study design criteria. The review protocol excludes individual case reports as they do not generate empirical primary or secondary data on a health topic relevant to the homeless population in the Republic of Ireland. Additionally, the title does not indicate any focus on the Republic of Ireland or a comparison with the general housed population, which are key inclusion criteria for this review.</t>
  </si>
  <si>
    <t>The study focuses on mobile phone and text messaging use patterns in a buprenorphine program, which does not align with the review's focus on health s...</t>
  </si>
  <si>
    <t>A 28-item, quantitative and qualitative semistructured survey was administered to 71 patients enrolled in a public sector, office-based buprenorphine ...</t>
  </si>
  <si>
    <t>The study focuses on mobile phone and text messaging use patterns in a buprenorphine program, which does not align with the review's focus on health status, healthcare access/utilization/quality, or specific health conditions and behaviors among the homeless population in Ireland. Additionally, the study does not specify that data was collected in the Republic of Ireland, nor does it include a comparison with the general housed population, which are key inclusion criteria for this review.</t>
  </si>
  <si>
    <t>The study focuses on mobile phone and text messaging use patterns in a buprenorphine program, which does not align with the review's focus on health status, healthcare access/utilization/quality, or specific health conditions and behaviors among the homeless population in Ireland. Additionally, the study does not specify that data was collected in the Republic of Ireland, nor does it include a comparison with the general housed population. Therefore, it does not meet the population, intervention, or comparison criteria for inclusion.</t>
  </si>
  <si>
    <t>A 28-item, quantitative and qualitative semistructured survey was administered to 71 patients enrolled in a public sector, office-based buprenorphine program between June and September 2013.; Mobile phone ownership was common (93%) with no significant differences in ownership among self-reported homeless, recently incarcerated, and unemployed respondents.</t>
  </si>
  <si>
    <t>A 28-item, quantitative and qualitative semistructured survey was administered to 71 patients enrolled in a public sector, office-based buprenorphine program.; no significant differences in ownership among self-reported homeless, recently incarcerated, and unemployed respondents.</t>
  </si>
  <si>
    <t>A comparison of syringe disposal practices among injection drug users in a city with versus a city w...</t>
  </si>
  <si>
    <t>The study focuses on syringe disposal practices among injection drug users in two U.S. cities, San Francisco and Miami, and does not involve individua...</t>
  </si>
  <si>
    <t>This study compares syringe disposal practices in a U.S. city with NSPs to a U.S. city without NSPs by examining the prevalence of improperly discarde...</t>
  </si>
  <si>
    <t>The study focuses on syringe disposal practices among injection drug users in two U.S. cities, San Francisco and Miami, and does not involve individuals experiencing homelessness in the Republic of Ireland. The study does not meet the population criteria as it does not include data collected in the Republic of Ireland or focus on the health of homeless individuals. Additionally, the study does not provide a comparison between the homeless population and the general housed population, which is a requirement for inclusion. The intervention and outcome criteria are also not met as the study does not address health status, healthcare access/utilization/quality, or social determinants of health for the homeless population in Ireland.</t>
  </si>
  <si>
    <t>The study focuses on syringe disposal practices among injection drug users in two U.S. cities, San Francisco and Miami, and does not involve individuals experiencing homelessness in the Republic of Ireland. The study does not meet the population inclusion criteria as it does not include data from the Republic of Ireland or focus on the health of homeless individuals. Additionally, the study does not provide a comparison between the homeless population and the general housed population, which is a requirement for inclusion. The focus on syringe disposal practices also does not align with the specified health-related topics for the homeless population in the review protocol.</t>
  </si>
  <si>
    <t>This study compares syringe disposal practices in a U.S. city with NSPs to a U.S. city without NSPs by examining the prevalence of improperly discarded syringes in public places and the self-reported syringe disposal practices of injection drug users (IDUs) in the two cities.</t>
  </si>
  <si>
    <t>The study focuses on psychiatric patients' internet use and compares it to the general population's internet use. It does not address the health statu...</t>
  </si>
  <si>
    <t>The aim of this study was to examine the number of psychiatric patients that use the Internet in comparison to the general population.</t>
  </si>
  <si>
    <t>The study focuses on psychiatric patients' internet use compared to the general population, which does not align with the review's focus on individual...</t>
  </si>
  <si>
    <t>The aim of this study was to examine the number of psychiatric patients that use the Internet in comparison to the general population.; The results sh...</t>
  </si>
  <si>
    <t>The study focuses on psychiatric patients' internet use and compares it to the general population's internet use. It does not address the health status, healthcare access/utilization/quality, or health conditions, health behaviours, and social determinants of health for individuals experiencing homelessness in the Republic of Ireland. Additionally, there is no mention of data being collected in the Republic of Ireland or a focus on the homeless population, which are key inclusion criteria for this review.</t>
  </si>
  <si>
    <t>The study focuses on psychiatric patients' internet use compared to the general population, which does not align with the review's focus on individuals experiencing homelessness in the Republic of Ireland. The population of interest in this study is psychiatric patients, not homeless individuals. Additionally, there is no mention of data being collected in the Republic of Ireland, nor is there any indication that the study addresses health status, healthcare access/utilization/quality, or social determinants of health for the homeless population. Therefore, it does not meet the inclusion criteria for the population or the intervention topics specified in the review protocol.</t>
  </si>
  <si>
    <t>The aim of this study was to examine the number of psychiatric patients that use the Internet in comparison to the general population.; The results show that psychiatric patients do not rank below the general population concerning the frequency of Internet use.</t>
  </si>
  <si>
    <t>The study focuses on the effects of video psychoeducation on perceptions and knowledge about electroconvulsive therapy (ECT) among a national sample o...</t>
  </si>
  <si>
    <t>This study examined the effects of video psychoeducation about electroconvulsive therapy (ECT) on perceptions and knowledge about ECT.</t>
  </si>
  <si>
    <t>The study focuses on the effects of video psychoeducation on perceptions and knowledge about electroconvulsive therapy (ECT) among adults with depress...</t>
  </si>
  <si>
    <t>This study examined the effects of video psychoeducation about electroconvulsive therapy (ECT) on perceptions and knowledge about ECT.; A pre-post des...</t>
  </si>
  <si>
    <t>The study focuses on the effects of video psychoeducation on perceptions and knowledge about electroconvulsive therapy (ECT) among a national sample of adults with depression. It does not address the health status, healthcare access/utilization/quality, or health conditions, behaviors, or social determinants of health for individuals experiencing homelessness in the Republic of Ireland. Additionally, there is no mention of a comparison group comprising the general housed population, nor does it provide empirical indicators of health status or healthcare access/utilization/quality. Therefore, it does not meet the inclusion criteria for the systematic review.</t>
  </si>
  <si>
    <t>The study focuses on the effects of video psychoeducation on perceptions and knowledge about electroconvulsive therapy (ECT) among adults with depression. It does not address the health status, healthcare access/utilization/quality, or health conditions of individuals experiencing homelessness in the Republic of Ireland. Additionally, there is no mention of a comparison group comprising the general housed population, nor does it focus on empirical health indicators relevant to the homeless population. The study's population and intervention do not align with the inclusion criteria for the systematic review.</t>
  </si>
  <si>
    <t>This study examined the effects of video psychoeducation about electroconvulsive therapy (ECT) on perceptions and knowledge about ECT.; A pre-post design was used with a national sample of 1,068 adults who screened positive for depression.</t>
  </si>
  <si>
    <t>Sobriety as an admission criterion for transitional housing: A multi-site comparison of programs wit...</t>
  </si>
  <si>
    <t>The study focuses on a population of military veterans in the United States, not individuals experiencing homelessness in the Republic of Ireland, whi...</t>
  </si>
  <si>
    <t>A total of 1062 military veterans in 40 transitional housing programs funded by the United States Department of Veterans Affairs</t>
  </si>
  <si>
    <t>A total of 1062 military veterans in 40 transitional housing programs funded by the United States Department of Veterans Affairs; Participants in SR a...</t>
  </si>
  <si>
    <t>The study focuses on a population of military veterans in the United States, not individuals experiencing homelessness in the Republic of Ireland, which does not meet the population inclusion criteria. Additionally, the study does not provide a comparison between the homeless population and the general housed population, which is a requirement for inclusion. The intervention and outcomes are also not aligned with the specified health-related topics for the homeless population in Ireland, as the study examines sobriety requirements in transitional housing rather than health status, healthcare access, or social determinants of health.</t>
  </si>
  <si>
    <t>The study focuses on a population of military veterans in the United States, not individuals experiencing homelessness in the Republic of Ireland, which is a key inclusion criterion. Additionally, the study does not provide a comparison between the homeless population and the general housed population, which is required for inclusion. The focus is on the impact of sobriety requirements in transitional housing programs, which does not align with the specified health-related topics or outcomes of interest for this review.</t>
  </si>
  <si>
    <t>A total of 1062 military veterans in 40 transitional housing programs funded by the United States Department of Veterans Affairs; Participants in SR and NSR programs were compared on their ratings of the social climate of the program, and housing and psychosocial outcomes.</t>
  </si>
  <si>
    <t>Video directly observed therapy for patients receiving office-based buprenorphine â€“ A pilot random...</t>
  </si>
  <si>
    <t>The study does not meet the inclusion criteria for several reasons. Firstly, the study population includes patients with opioid use disorder in Seattl...</t>
  </si>
  <si>
    <t>Pilot randomized controlled trial of adult patients with OUD initiating buprenorphine treatment (n = 78) at two sites (Seattle, WA and Boston, MA); 31...</t>
  </si>
  <si>
    <t>The study focuses on a pilot randomized controlled trial assessing the feasibility of video directly observed therapy for patients with opioid use dis...</t>
  </si>
  <si>
    <t>31 (40 %) homeless; two sites (Seattle, WA and Boston, MA)</t>
  </si>
  <si>
    <t>The study does not meet the inclusion criteria for several reasons. Firstly, the study population includes patients with opioid use disorder in Seattle, WA and Boston, MA, which does not align with the requirement for data collection in the Republic of Ireland. Secondly, while the study mentions that 40% of participants were homeless, it does not focus on the health status, healthcare access, or social determinants of health for individuals experiencing homelessness specifically in Ireland. Additionally, the study does not provide a comparison between the homeless population and the general housed population, which is a key component of the inclusion criteria. Therefore, the study is excluded based on population and geographic criteria.</t>
  </si>
  <si>
    <t>The study focuses on a pilot randomized controlled trial assessing the feasibility of video directly observed therapy for patients with opioid use disorder. While the study includes a homeless population (40% of participants), it does not meet the inclusion criteria for several reasons. Firstly, the study is conducted in Seattle, WA, and Boston, MA, which does not align with the requirement for data collection in the Republic of Ireland. Secondly, the study does not focus on the broader health status, healthcare access/utilization/quality, or social determinants of health for the homeless population, but rather on a specific intervention for opioid use disorder. Lastly, there is no comparison with the general housed population, which is a key component of the inclusion criteria.</t>
  </si>
  <si>
    <t>Pilot randomized controlled trial of adult patients with OUD initiating buprenorphine treatment (n = 78) at two sites (Seattle, WA and Boston, MA); 31 (40 %) homeless</t>
  </si>
  <si>
    <t>The study focuses on the prevalence and risk factors associated with illicit methadone injecting in a Canadian setting, specifically Vancouver. This d...</t>
  </si>
  <si>
    <t>data were derived from two open prospective studies of persons who inject drugs (PWID) in Vancouver, Canada; homelessness (AOR = 1.50, 95% CI = 1.12-1...</t>
  </si>
  <si>
    <t>The study focuses on the prevalence and risk factors associated with illicit methadone injecting in a Canadian setting, specifically Vancouver. It doe...</t>
  </si>
  <si>
    <t>data were derived from two open prospective studies of persons who inject drugs (PWID) in Vancouver, Canada.; homelessness (AOR = 1.50, 95% CI = 1.12-...</t>
  </si>
  <si>
    <t>The study focuses on the prevalence and risk factors associated with illicit methadone injecting in a Canadian setting, specifically Vancouver. This does not meet the inclusion criteria as it does not involve data collected in the Republic of Ireland, nor does it focus on the health status, healthcare access/utilization/quality, or health conditions of individuals experiencing homelessness in Ireland. Additionally, the study does not include a comparison group of the general housed population, which is a requirement for inclusion. The study's focus on a Canadian population and the absence of relevant health outcomes or comparisons for the Irish homeless population are clear grounds for exclusion.</t>
  </si>
  <si>
    <t>The study focuses on the prevalence and risk factors associated with illicit methadone injecting in a Canadian setting, specifically Vancouver. It does not involve data collected in the Republic of Ireland, which is a critical inclusion criterion for this review. Additionally, the study does not compare health indicators between the homeless and the general housed population, nor does it focus on the health status, healthcare access/utilization/quality, or social determinants of health for individuals experiencing homelessness in Ireland. Therefore, it does not meet the population or geographic criteria for inclusion.</t>
  </si>
  <si>
    <t>data were derived from two open prospective studies of persons who inject drugs (PWID) in Vancouver, Canada; homelessness (AOR = 1.50, 95% CI = 1.12-1.99)</t>
  </si>
  <si>
    <t>data were derived from two open prospective studies of persons who inject drugs (PWID) in Vancouver, Canada.; homelessness (AOR = 1.50, 95% CI = 1.12-1.99)</t>
  </si>
  <si>
    <t>The study focuses on homeless youth in Los Angeles County, which does not meet the inclusion criteria requiring data collection in the Republic of Ire...</t>
  </si>
  <si>
    <t>A probability sample of 292 homeless youth smokers in Los Angeles County completed a self-administered survey.</t>
  </si>
  <si>
    <t>This study of homeless youth uses quantitative data to estimate the prevalence of high-risk smoking practices...; A probability sample of 292 homeless...</t>
  </si>
  <si>
    <t>The study focuses on homeless youth in Los Angeles County, which does not meet the inclusion criteria requiring data collection in the Republic of Ireland. Additionally, the study does not include a comparison group of the general housed population, which is necessary for inclusion. The focus on high-risk smoking practices among homeless youth, while relevant to health behaviors, does not align with the geographic scope of the review.</t>
  </si>
  <si>
    <t>The study focuses on homeless youth in Los Angeles County, which does not meet the inclusion criteria requiring data collection in the Republic of Ireland. Additionally, the study does not include a comparison group of the general housed population, which is necessary for inclusion. The focus is on high-risk smoking practices among homeless youth, which, while relevant to health behaviors, does not align with the geographic focus of the review.</t>
  </si>
  <si>
    <t>This study of homeless youth uses quantitative data to estimate the prevalence of high-risk smoking practices...; A probability sample of 292 homeless youth smokers in Los Angeles County completed a self-administered survey...</t>
  </si>
  <si>
    <t>The study focuses on youth experiencing homelessness in Los Angeles County, which does not meet the inclusion criterion of data collection in the Repu...</t>
  </si>
  <si>
    <t>Participants were sampled from 25 street and service sites in Los Angeles County</t>
  </si>
  <si>
    <t>The study focuses on youth experiencing homelessness, which aligns with the population criteria. However, the study was conducted in Los Angeles Count...</t>
  </si>
  <si>
    <t>Participants were sampled from 25 street and service sites in Los Angeles County.; This study examines the prevalence and correlates of RYO use among ...</t>
  </si>
  <si>
    <t>The study focuses on youth experiencing homelessness in Los Angeles County, which does not meet the inclusion criterion of data collection in the Republic of Ireland. Additionally, the study does not include a comparison group of the general housed population, which is required for inclusion. The focus on tobacco use behavior, while relevant to health behaviors, is not sufficient to meet the criteria without the geographic and comparative components being satisfied.</t>
  </si>
  <si>
    <t>The study focuses on youth experiencing homelessness, which aligns with the population criteria. However, the study was conducted in Los Angeles County, not the Republic of Ireland, which does not meet the geographical inclusion criteria. Additionally, the study does not include a comparison group of the general housed population, which is necessary for inclusion according to the comparison criteria. The study also does not address the specified health-related topics such as overall health status, healthcare access, or social determinants of health, focusing instead on tobacco use behavior, which is not explicitly listed as a health behavior of interest in the protocol.</t>
  </si>
  <si>
    <t>Participants were sampled from 25 street and service sites in Los Angeles County.; This study examines the prevalence and correlates of RYO use among young cigarette smokers experiencing homelessness.</t>
  </si>
  <si>
    <t>The study focuses on young people experiencing homelessness in Los Angeles County, which does not meet the inclusion criterion of data collection in t...</t>
  </si>
  <si>
    <t>Participants were recruited from 12 service sites and 13 street sites in Los Angeles County.</t>
  </si>
  <si>
    <t>The study focuses on young people experiencing homelessness in Los Angeles County, which does not meet the inclusion criteria requiring data collectio...</t>
  </si>
  <si>
    <t>The study focuses on young people experiencing homelessness in Los Angeles County, which does not meet the inclusion criterion of data collection in the Republic of Ireland. The research question specifically targets the health status and related factors of individuals experiencing homelessness in the Republic of Ireland, and this study does not provide data relevant to that geographic context. Additionally, the study does not include a comparison group of the general housed population, which is a requirement for inclusion when comparisons are made. Therefore, it does not meet the population and comparison criteria for inclusion in the review.</t>
  </si>
  <si>
    <t>The study focuses on young people experiencing homelessness in Los Angeles County, which does not meet the inclusion criteria requiring data collection in the Republic of Ireland. Additionally, the study does not include a comparison group of the general housed population, which is necessary for inclusion. The focus on tobacco and marijuana co-use, while relevant to health behaviors, is not sufficient to override the geographic exclusion criterion.</t>
  </si>
  <si>
    <t>Timing, prevalence, determinants and outcomes of homelessness among patients admitted to acute psych...</t>
  </si>
  <si>
    <t>The study focuses on the prevalence, timing, and outcomes of homelessness among psychiatric inpatients in the UK, specifically within a single NHS Tru...</t>
  </si>
  <si>
    <t>Cross-sectional study of 4,386 acute psychiatric admissions discharged from a single NHS Trust in 2008-2009.; Homelessness affects a substantial minor...</t>
  </si>
  <si>
    <t>The study focuses on homelessness among psychiatric inpatients within a single NHS Trust in the UK, not the Republic of Ireland, which does not meet t...</t>
  </si>
  <si>
    <t>The study focuses on the prevalence, timing, and outcomes of homelessness among psychiatric inpatients in the UK, specifically within a single NHS Trust. It does not meet the inclusion criteria as it does not involve data collected in the Republic of Ireland, which is a critical requirement for this review. Additionally, the study does not provide a comparison with the general housed population, which is necessary for inclusion. The focus is on associations with psychiatric conditions and housing outcomes rather than empirical health indicators or healthcare access/utilization/quality specific to the homeless population in Ireland.</t>
  </si>
  <si>
    <t>The study focuses on homelessness among psychiatric inpatients within a single NHS Trust in the UK, not the Republic of Ireland, which does not meet the population inclusion criteria. Additionally, the study does not provide a comparison with the general housed population, which is a requirement for inclusion. The abstract does not mention any empirical data on health status, healthcare access, or social determinants of health specific to the homeless population in Ireland, nor does it include a comparison group of the general housed population.</t>
  </si>
  <si>
    <t>Cross-sectional study of 4,386 acute psychiatric admissions discharged from a single NHS Trust in 2008-2009.; Homelessness affects a substantial minority of psychiatric admissions in the UK.</t>
  </si>
  <si>
    <t>Associations of homelessness and residential mobility with length of stay after acute psychiatric ad...</t>
  </si>
  <si>
    <t>The study focuses on the association between homelessness and length of stay (LOS) after acute psychiatric admission, using data from South London. Th...</t>
  </si>
  <si>
    <t>Cross-sectional study of 4885 acute psychiatric admissions to a mental health NHS Trust serving four South London boroughs.</t>
  </si>
  <si>
    <t>Cross-sectional study of 4885 acute psychiatric admissions to a mental health NHS Trust serving four South London boroughs.; Homelessness and, especia...</t>
  </si>
  <si>
    <t>The study focuses on the association between homelessness and length of stay (LOS) after acute psychiatric admission, using data from South London. This does not meet the inclusion criteria as it does not involve data collected in the Republic of Ireland, which is a critical requirement for this review. Additionally, the study does not provide a comparison between the homeless population and the general housed population, which is necessary for inclusion. The study also does not focus on the specified health-related topics such as overall health status, healthcare access, or social determinants of health for the homeless population in Ireland.</t>
  </si>
  <si>
    <t>The study focuses on the association between homelessness and length of stay (LOS) after acute psychiatric admission, using data from South London. This does not meet the inclusion criteria as it does not involve data collected in the Republic of Ireland, which is a critical requirement for the population criteria. Additionally, the study does not provide a comparison with the general housed population, which is necessary for the comparison criteria. The focus on psychiatric admissions and LOS does not align with the specified health-related topics such as overall health status, healthcare access, or specific health conditions as outlined in the intervention criteria.</t>
  </si>
  <si>
    <t>Cross-sectional study of 4885 acute psychiatric admissions to a mental health NHS Trust serving four South London boroughs.; Homelessness and, especially, residential mobility account for a significant part of variation in LOS despite affecting a minority of psychiatric inpatients.</t>
  </si>
  <si>
    <t>The abstract describes a study on frequent attenders at an emergency department in Cork, Ireland, which aligns with the geographical requirement of th...</t>
  </si>
  <si>
    <t>A retrospective review of all patients who attended the ED at Mercy University Hospital (MUH), Cork, during 2016 was undertaken.; The HFA and VHFA coh...</t>
  </si>
  <si>
    <t>The study focuses on frequent attenders at an emergency department, but it does not specifically address individuals experiencing homelessness, which ...</t>
  </si>
  <si>
    <t>The systematic review protocol requires studies to focus on 'individuals experiencing homelessness' in the Republic of Ireland and to include data spe...</t>
  </si>
  <si>
    <t>The abstract describes a study on frequent attenders at an emergency department in Cork, Ireland, which aligns with the geographical requirement of the Republic of Ireland. However, it does not explicitly state that the study focuses on individuals experiencing homelessness, which is a critical inclusion criterion. The study does mention complex psychosocial problems among high frequent attenders, which could imply homelessness, but this is not explicitly stated. Additionally, there is no mention of a comparison group comprising the general housed population, which is necessary for inclusion. The study does generate empirical data on health care utilisation, but without clear information on the population and comparison group, it is difficult to make a confident inclusion decision. Further information on whether the study specifically includes homeless individuals and a comparison with the general housed population is needed.</t>
  </si>
  <si>
    <t>The study focuses on frequent attenders at an emergency department, but it does not specifically address individuals experiencing homelessness, which is a key inclusion criterion for the population. The abstract does not mention homelessness or provide data specific to homeless individuals in the Republic of Ireland. Additionally, there is no indication of a comparison group comprising the general housed population, which is necessary for inclusion. The study also does not explicitly generate empirical data on health status, healthcare access, or social determinants of health for the homeless population, as required by the intervention criteria.</t>
  </si>
  <si>
    <t>The systematic review protocol requires studies to focus on 'individuals experiencing homelessness' in the Republic of Ireland and to include data specifically for this population. The research article, 'Profiling frequent attenders at an inner city emergency department,' studies frequent ED attenders in Cork, Ireland. While the abstract mentions that high frequent attenders (HFAs) and very high frequent attenders (VHFAs) have 'complex psychosocial problems,' and 'homelessness' is listed as a keyword, the abstract does not explicitly state that the study population consists of individuals experiencing homelessness, nor does it present data or outcomes specifically for a homeless cohort. The study's focus is on frequent ED attendance in general. Furthermore, the protocol requires a comparison group of the 'general, housed population' for the homeless group, which is not described in the abstract. Therefore, the study does not meet the core PICO criteria for Population and Comparison.</t>
  </si>
  <si>
    <t>A retrospective review of all patients who attended the ED at Mercy University Hospital (MUH), Cork, during 2016 was undertaken.; The HFA and VHFA cohorts were predominantly male (79.5%, n = 35) with an average age of 49.6 years. They were found to have multiple medical comorbidities, complex psychosocial problems, and a mortality rate of 11.3% over a 2-year period.</t>
  </si>
  <si>
    <t>Neurocognition, psychiatric symptoms, and lifetime homelessness among veterans with a history of tra...</t>
  </si>
  <si>
    <t>The study focuses on veterans with a history of traumatic brain injury and compares those with and without a history of homelessness. However, it does...</t>
  </si>
  <si>
    <t>We retrospectively investigated archival clinical data, including correlates of lifetime homelessness, in 503 Veterans with a history of traumatic bra...</t>
  </si>
  <si>
    <t>The 471 never-homeless and 32 ever-homeless Veterans were compared on demographic factors, TBI severity, psychiatric diagnosis, subjective symptoms, a...</t>
  </si>
  <si>
    <t>The study focuses on veterans with a history of traumatic brain injury and compares those with and without a history of homelessness. However, it does not meet the inclusion criteria for several reasons: 1) The population is not specific to individuals experiencing homelessness in the Republic of Ireland, as required by the protocol. The study is based on veterans, likely from a different geographical context, and does not mention data collection in Ireland. 2) The study does not include a comparison group of the general housed population, which is necessary for inclusion. 3) The outcomes focus on neurocognitive and psychiatric symptoms rather than the broader health status, healthcare access, or social determinants of health as specified in the inclusion criteria. Therefore, it does not align with the research question or the specified PICO criteria.</t>
  </si>
  <si>
    <t>The study focuses on veterans with a history of traumatic brain injury and compares those with and without a history of homelessness. However, it does not meet the inclusion criteria for several reasons: 1) The population is not specific to individuals experiencing homelessness in the Republic of Ireland, as required by the protocol. The study is based on veterans, likely from the United States, given the context. 2) There is no indication that the study includes data collected in the Republic of Ireland. 3) The study does not compare the homeless population to the general housed population, which is a key requirement for inclusion. Therefore, it does not align with the specified PICO criteria for the systematic review.</t>
  </si>
  <si>
    <t>We retrospectively investigated archival clinical data, including correlates of lifetime homelessness, in 503 Veterans with a history of traumatic brain injuries.; The 471 never-homeless and 32 ever-homeless Veterans were compared on demographic factors, TBI severity, psychiatric diagnosis, subjective symptoms, and neuropsychological functioning.</t>
  </si>
  <si>
    <t>The 471 never-homeless and 32 ever-homeless Veterans were compared on demographic factors, TBI severity, psychiatric diagnosis, subjective symptoms, and neuropsychological functioning.</t>
  </si>
  <si>
    <t>The study focuses on individuals with multiple forms of social exclusion, including homelessness, imprisonment, substance use, sex work, and serious m...</t>
  </si>
  <si>
    <t>people with lifetime exposure to more than one of the following: homelessness; imprisonment; substance use; sex work; or serious mental illness; Eligi...</t>
  </si>
  <si>
    <t>The study focuses on individuals experiencing multiple forms of social exclusion, including homelessness, imprisonment, substance use, sex work, or se...</t>
  </si>
  <si>
    <t>The study focuses on individuals with multiple forms of social exclusion, including homelessness, imprisonment, substance use, sex work, and serious mental illness. However, it does not specifically focus on individuals experiencing homelessness in the Republic of Ireland, which is a key inclusion criterion. The abstract does not mention data collection in the Republic of Ireland or a comparison with the general housed population, both of which are necessary for inclusion. Additionally, the study synthesizes existing evidence rather than generating new empirical data, which does not align with the intervention criteria requiring empirical data generation.</t>
  </si>
  <si>
    <t>The study focuses on individuals experiencing multiple forms of social exclusion, including homelessness, imprisonment, substance use, sex work, or serious mental illness. While homelessness is one of the factors considered, the study does not specifically focus on the homeless population in the Republic of Ireland, nor does it provide outcomes specific to this group. Additionally, the study is a systematic review and does not generate new empirical data, which is a requirement for inclusion. The abstract does not mention any comparison with the general housed population, which is a key component of the inclusion criteria.</t>
  </si>
  <si>
    <t>people with lifetime exposure to more than one of the following: homelessness; imprisonment; substance use; sex work; or serious mental illness; Eligible studies comprised peer-reviewed English-language articles from high-income countries published since 1998 reporting at least one relevant outcome for people with lifetime exposure to two or more exposures of interest, in comparison to people with one or no exposures.</t>
  </si>
  <si>
    <t>people with lifetime exposure to more than one of the following: homelessness; imprisonment; substance use; sex work; or serious mental illness; Eligible studies comprised peer-reviewed English-language articles from high-income countries published since 1998</t>
  </si>
  <si>
    <t>Lifetime, 5-year and past-year prevalence of homelessness in Europe: a cross-national survey in eigh...</t>
  </si>
  <si>
    <t>The study focuses on the prevalence of homelessness across eight European nations, including Ireland, but does not provide specific outcomes or data e...</t>
  </si>
  <si>
    <t>OBJECTIVES: To examine the lifetime, 5-year and past-year prevalence of homelessness among European citizens in eight European nations.; SETTING: The ...</t>
  </si>
  <si>
    <t>The study focuses on the prevalence of homelessness across eight European nations, including Ireland, but does not provide specific health-related out...</t>
  </si>
  <si>
    <t>OBJECTIVES: To examine the lifetime, 5-year and past-year prevalence of homelessness among European citizens in eight European nations.; MAIN OUTCOME ...</t>
  </si>
  <si>
    <t>The decision is to exclude this study. Both reviewers correctly identified that the study does not meet the systematic review's inclusion criteria, pr...</t>
  </si>
  <si>
    <t>The study focuses on the prevalence of homelessness across eight European nations, including Ireland, but does not provide specific outcomes or data exclusively for the Republic of Ireland. The abstract lacks explicit mention of empirical health indicators or health-related outcomes for the homeless population in Ireland, which is a key inclusion criterion. Additionally, there is no indication of a comparison with the general housed population, which is necessary for inclusion. The study design appears to be a survey, which may not generate the required empirical data on health status, access, or quality as specified in the protocol.</t>
  </si>
  <si>
    <t>The study focuses on the prevalence of homelessness across eight European nations, including Ireland, but does not provide specific health-related outcomes or comparisons between the homeless and housed populations in Ireland. The primary focus is on the prevalence and sociodemographic correlates of homelessness, not on health status, healthcare access, or health conditions of the homeless population in Ireland. Additionally, the study does not generate empirical data on health-related topics as required by the inclusion criteria. Therefore, it does not meet the criteria for inclusion in the review.</t>
  </si>
  <si>
    <t>The decision is to exclude this study. Both reviewers correctly identified that the study does not meet the systematic review's inclusion criteria, primarily concerning population-specific outcomes and the nature of the reported data.
1. Lack of Republic of Ireland-Specific Health Outcomes: The systematic review protocol mandates that studies must report specific outcomes for the Republic of Ireland, especially if they are part of a larger international dataset. The abstract indicates that while Ireland is one of the eight European nations surveyed, the study's primary objective is to examine the overall prevalence of homelessness and its sociodemographic correlates across these nations. It does not explicitly state that health status, healthcare access/utilization, specific health conditions, health behaviours, or detailed social determinants of health are reported *specifically for the Republic of Ireland* as required by the PICO criteria. The protocol clearly states: 'Studies that only include international/European datasets without specific outcomes for the Republic of Ireland should be excluded.'
2. Primary Focus of the Study: The main outcome measures are the 'history of homelessness' and 'sociodemographic correlates of homelessness prevalence.' While some sociodemographic factors (e.g., education, unemployment) could be considered social determinants of health, the abstract does not confirm these are detailed as health-related outcomes for the homeless population specifically within the Republic of Ireland, nor is this the primary focus. The study is centered on the epidemiology of homelessness rather than the specific health profile or healthcare experiences of homeless individuals in Ireland.
3. Comparison Group: The protocol expresses interest in studies that compare health indicators between the homeless population and the general housed population. The abstract provides no indication that such a comparison is made for the Republic of Ireland regarding health indicators.
Given these points, the study does not align with the core requirements of the systematic review, particularly the need for empirical health data specific to the homeless population in the Republic of Ireland.</t>
  </si>
  <si>
    <t>OBJECTIVES: To examine the lifetime, 5-year and past-year prevalence of homelessness among European citizens in eight European nations.; SETTING: The study was conducted in France, Ireland, Italy, the Netherlands, Poland, Portugal, Spain and Sweden.</t>
  </si>
  <si>
    <t>OBJECTIVES: To examine the lifetime, 5-year and past-year prevalence of homelessness among European citizens in eight European nations.; MAIN OUTCOME MEASURES: History of homelessness was assessed for lifetime, past 5 years and past year.; CONCLUSIONS: The prevalence of homelessness among the surveyed nations is significantly higher than might be expected from point-in-time and homeless service use statistics.</t>
  </si>
  <si>
    <t>The study focuses on buprenorphine abuse trends in Finland, which does not meet the inclusion criteria requiring data collection in the Republic of Ir...</t>
  </si>
  <si>
    <t>A 12-year descriptive study was conducted at the Helsinki Deaconess Institute (HDI), a public utility foundation responsible for providing treatment f...</t>
  </si>
  <si>
    <t>The study focuses on buprenorphine abuse trends in Finland, not the Republic of Ireland, which does not meet the population inclusion criteria requiri...</t>
  </si>
  <si>
    <t>The objective of this study was to examine the trend in characteristics of clients seeking treatment for buprenorphine abuse and compare them to those...</t>
  </si>
  <si>
    <t>The study focuses on buprenorphine abuse trends in Finland, which does not meet the inclusion criteria requiring data collection in the Republic of Ireland. Additionally, the study does not address the health status, healthcare access/utilization/quality, or social determinants of health for individuals experiencing homelessness, nor does it include a comparison with the general housed population. The study is also outside the geographical scope as it is conducted in Finland, not the Republic of Ireland.</t>
  </si>
  <si>
    <t>The study focuses on buprenorphine abuse trends in Finland, not the Republic of Ireland, which does not meet the population inclusion criteria requiring data from the Republic of Ireland. Additionally, the study does not address the health status, healthcare access/utilization/quality, or social determinants of health for individuals experiencing homelessness, nor does it include a comparison with the general housed population. Therefore, it does not align with the research question or the specified inclusion criteria.</t>
  </si>
  <si>
    <t>A 12-year descriptive study was conducted at the Helsinki Deaconess Institute (HDI), a public utility foundation responsible for providing treatment for substance abuse in the greater Helsinki area.</t>
  </si>
  <si>
    <t>The objective of this study was to examine the trend in characteristics of clients seeking treatment for buprenorphine abuse and compare them to those seeking treatment for heroin and amphetamine abuse.; A 12-year descriptive study was conducted at the Helsinki Deaconess Institute (HDI), a public utility foundation responsible for providing treatment for substance abuse in the greater Helsinki area.</t>
  </si>
  <si>
    <t>A pilot Quality Improvement (QI) initiative to Improve the Discharge planning process for patients w...</t>
  </si>
  <si>
    <t>The study focuses on a Quality Improvement initiative for discharge planning at Temple Street Children's University Hospital in Dublin, specifically t...</t>
  </si>
  <si>
    <t>A pilot QI initiative to improve the discharge planning process for long stay children with complex care needs; Baseline data was collected and analys...</t>
  </si>
  <si>
    <t>The study focuses on a Quality Improvement initiative to improve the discharge planning process for children with complex care needs at Temple Street ...</t>
  </si>
  <si>
    <t>A pilot QI initiative to improve the discharge planning process for long stay children with complex care needs at Temple Street Children's University ...</t>
  </si>
  <si>
    <t>The study focuses on a Quality Improvement initiative for discharge planning at Temple Street Children's University Hospital in Dublin, specifically targeting children with complex care needs. It does not address the health status, healthcare access/utilization/quality, or health conditions of individuals experiencing homelessness, nor does it include a comparison with the general housed population. The population of interest (children with complex care needs) does not match the inclusion criteria of individuals experiencing homelessness. Additionally, the study does not generate empirical data on health-related topics for the homeless population as required by the intervention criteria.</t>
  </si>
  <si>
    <t>The study focuses on a Quality Improvement initiative to improve the discharge planning process for children with complex care needs at Temple Street Children's University Hospital in Dublin. It does not address the health status, healthcare access/utilization/quality, or health conditions of individuals experiencing homelessness, nor does it include a comparison with the general housed population. The study is centered on a specific hospital setting and patient group unrelated to homelessness, and it does not generate empirical data on health-related topics for the homeless population in the Republic of Ireland.</t>
  </si>
  <si>
    <t>A pilot QI initiative to improve the discharge planning process for long stay children with complex care needs; Baseline data was collected and analysed to establish the median number of days before discharge planning was initiated for five children with complex care needs</t>
  </si>
  <si>
    <t>A pilot QI initiative to improve the discharge planning process for long stay children with complex care needs at Temple Street Children's University Hospital, Dublin.</t>
  </si>
  <si>
    <t>The abstract does not meet the inclusion criteria for several reasons. Firstly, the population focus is on individuals experiencing socioeconomic marg...</t>
  </si>
  <si>
    <t>The included studies contained variables related to eight socioeconomic factors: criminal justice system involvement, income, employment, social suppo...</t>
  </si>
  <si>
    <t>The abstract does not meet the inclusion criteria for several reasons. Firstly, the study focuses on socioeconomic marginalization and its association...</t>
  </si>
  <si>
    <t>The review revealed an underdeveloped evidence base.; The included studies contained variables related to eight socioeconomic factors: criminal justic...</t>
  </si>
  <si>
    <t>The abstract does not meet the inclusion criteria for several reasons. Firstly, the population focus is on individuals experiencing socioeconomic marginalization and opioid use, not specifically on individuals experiencing homelessness in the Republic of Ireland. Although 'housing/homelessness' is mentioned as a socioeconomic factor, the abstract does not specify that the studies included data collected in the Republic of Ireland or that they focused on the health of homeless individuals directly. Secondly, the intervention criteria require empirical data on health-related topics for the homeless population, which is not explicitly addressed in the abstract. The review focuses on socioeconomic factors related to opioid overdose, not directly on health status, healthcare access, or social determinants of health for the homeless. Lastly, there is no mention of a comparison group comprising the general housed population, which is a requirement for inclusion. Therefore, the study does not meet the population, intervention, or comparison criteria for inclusion.</t>
  </si>
  <si>
    <t>The abstract does not meet the inclusion criteria for several reasons. Firstly, the study focuses on socioeconomic marginalization and its association with opioid overdose, rather than directly addressing the health status, healthcare access/utilization/quality, or specific health conditions of individuals experiencing homelessness in the Republic of Ireland. Although housing/homelessness is mentioned as a socioeconomic factor, the abstract does not specify that the data is collected in the Republic of Ireland or that it focuses on the homeless population there. Additionally, the study is a systematic review, not an empirical study generating primary or secondary data, which is required by the inclusion criteria. Therefore, it does not meet the study design requirements. Lastly, there is no mention of a comparison group comprising the general housed population, which is necessary for inclusion.</t>
  </si>
  <si>
    <t>The included studies contained variables related to eight socioeconomic factors: criminal justice system involvement, income, employment, social support, health insurance, housing/homelessness, education, and composite measures of socio-economic status.</t>
  </si>
  <si>
    <t>The review revealed an underdeveloped evidence base.; The included studies contained variables related to eight socioeconomic factors: criminal justice system involvement, income, employment, social support, health insurance, housing/homelessness, education, and composite measures of socio-economic status.</t>
  </si>
  <si>
    <t>Female perspectives on housing quality and household characteristics, perceptions and challenges: Ev...</t>
  </si>
  <si>
    <t>The study focuses on the perceptions and challenges related to housing quality and household characteristics among Australian women, specifically exam...</t>
  </si>
  <si>
    <t>examining the views and perceptions of female participants in the Australian Housing Conditions dataset; examines differences in women's housing exper...</t>
  </si>
  <si>
    <t>The study focuses on the perceptions and challenges related to housing quality and household characteristics among women in Australia, which does not ...</t>
  </si>
  <si>
    <t>examining the views and perceptions of female participants in the Australian Housing Conditions dataset; examines the significance of household struct...</t>
  </si>
  <si>
    <t>The study focuses on the perceptions and challenges related to housing quality and household characteristics among Australian women, specifically examining financial strain and housing security. It does not address the health status, healthcare access/utilization/quality, or health conditions of individuals experiencing homelessness in the Republic of Ireland, which is the primary focus of the review. Additionally, the study is based on data from Australia, not the Republic of Ireland, and does not include a comparison with the general housed population in Ireland. Therefore, it does not meet the population or geographic criteria for inclusion.</t>
  </si>
  <si>
    <t>The study focuses on the perceptions and challenges related to housing quality and household characteristics among women in Australia, which does not align with the population criteria of individuals experiencing homelessness in the Republic of Ireland. Additionally, the study does not provide empirical data on health status, healthcare access, or social determinants of health for the homeless population in Ireland. The abstract also lacks any mention of a comparison group comprising the general housed population, which is a requirement for inclusion. Furthermore, the study is based on data from Australia, not the Republic of Ireland, which is a critical exclusion criterion.</t>
  </si>
  <si>
    <t>examining the views and perceptions of female participants in the Australian Housing Conditions dataset; examines differences in women's housing experience by age as older Australian women (above 65 years) have a higher likelihood to revert to substandard housing conditions and homelessness</t>
  </si>
  <si>
    <t>examining the views and perceptions of female participants in the Australian Housing Conditions dataset; examines the significance of household structure, housing quality and characteristics of Australian woman</t>
  </si>
  <si>
    <t>Homelessness, HIV testing, and the reach of public health efforts for people who inject drugs, San F...</t>
  </si>
  <si>
    <t>The study focuses on people who inject drugs (PWID) in San Francisco, California, which does not meet the inclusion criteria requiring data collection...</t>
  </si>
  <si>
    <t>Respondent-driven sampling recruited 382 HIV-negative PWID, who completed structured interviews in San Francisco.</t>
  </si>
  <si>
    <t>Methods: Respondent-driven sampling recruited 382 HIV-negative PWID, who completed structured interviews in San Francisco.; The present study investig...</t>
  </si>
  <si>
    <t>The study focuses on people who inject drugs (PWID) in San Francisco, California, which does not meet the inclusion criteria requiring data collection in the Republic of Ireland. Additionally, the study does not include a comparison group of the general housed population, which is necessary for inclusion. The focus on HIV testing and housing status among PWID does not align with the specified health-related topics for the homeless population in Ireland as outlined in the protocol.</t>
  </si>
  <si>
    <t>The study focuses on people who inject drugs (PWID) in San Francisco, California, which does not meet the inclusion criteria requiring data collection in the Republic of Ireland. Additionally, the study does not include a comparison group of the general housed population, which is necessary for inclusion. The focus is on housing status and HIV testing among PWID, not directly on the health status or healthcare access/utilization/quality of individuals experiencing homelessness in Ireland.</t>
  </si>
  <si>
    <t>Methods: Respondent-driven sampling recruited 382 HIV-negative PWID, who completed structured interviews in San Francisco.; The present study investigated the links between housing status and HIV testing for PWID.</t>
  </si>
  <si>
    <t>What do previously homeless people in London, UK, think about advance care planning (ACP) and end of...</t>
  </si>
  <si>
    <t>The study focuses on individuals with past experience of homelessness in London, UK, which does not meet the inclusion criteria requiring data collect...</t>
  </si>
  <si>
    <t>we conducted semi-structured interviews and focus groups with people with past experience of homelessness, exploring their own thoughts and experience...</t>
  </si>
  <si>
    <t>The study focuses on the perceptions and experiences of previously homeless individuals in London, UK, regarding advance care planning and end of life...</t>
  </si>
  <si>
    <t>The study focuses on individuals with past experience of homelessness in London, UK, which does not meet the inclusion criteria requiring data collection in the Republic of Ireland. Additionally, the study does not generate empirical data on health status, healthcare access, utilization, or quality for the homeless population in Ireland, nor does it include a comparison with the general housed population. The focus on advance care planning and end of life care does not align with the specified health-related topics for inclusion.</t>
  </si>
  <si>
    <t>The study focuses on the perceptions and experiences of previously homeless individuals in London, UK, regarding advance care planning and end of life care. It does not involve data collection from the Republic of Ireland, which is a key inclusion criterion for the review. Additionally, the study does not provide empirical data on health status, healthcare access, or social determinants of health for the homeless population in Ireland. The focus is on qualitative insights into care preferences rather than empirical health indicators or comparisons with the general housed population.</t>
  </si>
  <si>
    <t>we conducted semi-structured interviews and focus groups with people with past experience of homelessness, exploring their own thoughts and experiences</t>
  </si>
  <si>
    <t>we conducted semi-structured interviews and focus groups with people with past experience of homelessness, exploring their own thoughts and experiences; all currently working with homeless people in London</t>
  </si>
  <si>
    <t>Association between non-fatal opioid overdose and encounters with healthcare and criminal justice sy...</t>
  </si>
  <si>
    <t>The study focuses on people who inject drugs (PWIDs) and their encounters with healthcare and criminal justice systems, specifically in relation to op...</t>
  </si>
  <si>
    <t>We conducted secondary analysis of data from a cohort of PWIDs to identify venues where high-risk PWID could be targeted by overdose education/naloxon...</t>
  </si>
  <si>
    <t>The study focuses on people who inject drugs (PWIDs) and their encounters with healthcare and criminal justice systems in relation to opioid overdose....</t>
  </si>
  <si>
    <t>We conducted secondary analysis of data from a cohort of PWIDs; 573 PWIDs completed a quantitative survey; The dependent variable was a dichotomous in...</t>
  </si>
  <si>
    <t>The study focuses on people who inject drugs (PWIDs) and their encounters with healthcare and criminal justice systems, specifically in relation to opioid overdoses. There is no mention of homelessness or data specific to individuals experiencing homelessness in the Republic of Ireland, which is a key inclusion criterion for the review. Additionally, the study does not provide a comparison with the general housed population, which is required for inclusion. The study's focus on overdose education/naloxone distribution programs and encounters with healthcare and criminal justice systems does not align with the specified health-related topics for the homeless population as outlined in the intervention criteria.</t>
  </si>
  <si>
    <t>The study focuses on people who inject drugs (PWIDs) and their encounters with healthcare and criminal justice systems in relation to opioid overdose. There is no mention of homelessness or data specific to the Republic of Ireland, which are critical inclusion criteria for the review. The study also does not include a comparison group of the general housed population, which is necessary for inclusion. Additionally, the study is a secondary analysis of existing data, which may not align with the requirement for empirical primary or secondary data generation specific to the health of homeless individuals in Ireland.</t>
  </si>
  <si>
    <t>We conducted secondary analysis of data from a cohort of PWIDs to identify venues where high-risk PWID could be targeted by overdose education/naloxone distribution (OEND) programs.; The dependent variable was a dichotomous indicator of experiencing a heroin/opioid-related overdose in the past six months.; Independent variables included: demographics, drug use behavior, and encounters with two venues - the health care and criminal justice systems.</t>
  </si>
  <si>
    <t>We conducted secondary analysis of data from a cohort of PWIDs; 573 PWIDs completed a quantitative survey; The dependent variable was a dichotomous indicator of experiencing a heroin/opioid-related overdose</t>
  </si>
  <si>
    <t>Emergency homeless shelter use in the Dublin region 2012-2016: Utilizing a cluster analysis of admin...</t>
  </si>
  <si>
    <t>The study focuses on the patterns of emergency accommodation use by the homeless population in Dublin, using administrative data from the PASS system....</t>
  </si>
  <si>
    <t>examines the patterns of emergency accommodation use by the homeless population in Dublin City; applies a k-means cluster analysis to determine differ...</t>
  </si>
  <si>
    <t>The study focuses on the patterns of emergency accommodation use by the homeless population in Dublin, Ireland, using administrative data. While it pr...</t>
  </si>
  <si>
    <t>This article utilises data from a national homelessness services database (PASS system), which captures live information on service user interactions ...</t>
  </si>
  <si>
    <t>The study focuses on the patterns of emergency accommodation use by the homeless population in Dublin, using administrative data from the PASS system. While it provides insights into the subgroups of the homeless population and their use of services, it does not explicitly address health status, healthcare access/utilization/quality, or specific health conditions, behaviors, or social determinants of health as required by the inclusion criteria. Additionally, there is no mention of a comparison with the general housed population, which is a key component of the review's comparison criteria.</t>
  </si>
  <si>
    <t>The study focuses on the patterns of emergency accommodation use by the homeless population in Dublin, Ireland, using administrative data. While it provides valuable insights into the usage patterns of emergency shelters, it does not address the health status, healthcare access/utilization/quality, or specific health conditions, health behaviours, or social determinants of health for the homeless population, which are the primary focus areas of the review. Additionally, there is no mention of a comparison with the general housed population, which is a key component of the inclusion criteria for this review.</t>
  </si>
  <si>
    <t>examines the patterns of emergency accommodation use by the homeless population in Dublin City; applies a k-means cluster analysis to determine different subgroups of Dublin's homeless population</t>
  </si>
  <si>
    <t>This article utilises data from a national homelessness services database (PASS system), which captures live information on service user interactions for all state funded NGO and local authority homeless services, to examine the patterns of emergency accommodation use by the homeless population in Dublin City.; The paper applies a k-means cluster analysis to determine different subgroups of Dublin's homeless population (n = 12,734) and analyses their rate of movement through homeless services between the years 2012 and 2016.</t>
  </si>
  <si>
    <t>The study focuses on a Collaborative Care intervention for patients with Prescription Drug Misuse (PDM) in Seattle, WA, which does not meet the inclus...</t>
  </si>
  <si>
    <t>Participants with a positive screen completed a baseline assessment and were enrolled in the Collaborative Care intervention and followed for 6-months...</t>
  </si>
  <si>
    <t>The study focuses on a Collaborative Care intervention for injured patients with Prescription Drug Misuse (PDM) in Seattle, WA, USA, which does not al...</t>
  </si>
  <si>
    <t>The study focuses on a Collaborative Care intervention for patients with Prescription Drug Misuse (PDM) in Seattle, WA, which does not meet the inclusion criteria for the population as it does not involve individuals experiencing homelessness in the Republic of Ireland. Additionally, the study does not provide a comparison with the general housed population, which is a requirement for inclusion. The study's setting and population are outside the geographical scope of the review, and it does not address the specific health-related topics outlined in the intervention criteria for the homeless population in Ireland.</t>
  </si>
  <si>
    <t>The study focuses on a Collaborative Care intervention for injured patients with Prescription Drug Misuse (PDM) in Seattle, WA, USA, which does not align with the inclusion criteria requiring data collection in the Republic of Ireland. Additionally, the study does not specifically focus on individuals experiencing homelessness, as only 31% of participants were homeless or temporarily housed, and it does not provide a comparison with the general housed population. The study also does not address the specified health-related topics for the homeless population in Ireland, such as overall health status, healthcare access, or social determinants of health.</t>
  </si>
  <si>
    <t>Participants with a positive screen completed a baseline assessment and were enrolled in the Collaborative Care intervention and followed for 6-months.; Injured adults presenting to Harborview Medical Center ED in Seattle, WA from 02/2015 to 09/2015 were screened for eligibility.</t>
  </si>
  <si>
    <t>Participants with a positive screen completed a baseline assessment and were enrolled in the Collaborative Care intervention and followed for 6-months.; 31% homeless/temporarily housed</t>
  </si>
  <si>
    <t>The study focuses on paediatric patients with Spina Bifida/Myelomeningocoele (SB/MMC) and their risk of Sleep Disordered Breathing (SDB) within a spec...</t>
  </si>
  <si>
    <t>There are currently 317 patients aged 0-16 years attending the Spina Bifida service at Temple Street Children's University (TSCUH).; We then compared ...</t>
  </si>
  <si>
    <t>The study focuses on paediatric patients with Spina Bifida/Myelomeningocoele (SB/MMC) and their risk of Sleep Disordered Breathing (SDB), which does n...</t>
  </si>
  <si>
    <t>"There are currently 317 patients aged 0-16 years attending the Spina Bifida service at Temple Street Children's University (TSCUH)."; "We then compar...</t>
  </si>
  <si>
    <t>The study focuses on paediatric patients with Spina Bifida/Myelomeningocoele (SB/MMC) and their risk of Sleep Disordered Breathing (SDB) within a specific clinical setting in Ireland. However, it does not address the health status, healthcare access, or social determinants of health for individuals experiencing homelessness, which is the primary population of interest for this review. Additionally, there is no mention of a comparison group comprising the general housed population, which is a requirement for inclusion. The study also does not generate empirical data on the specified health-related topics for the homeless population, nor does it provide a method for comparing health indicators between the homeless and housed populations.</t>
  </si>
  <si>
    <t>The study focuses on paediatric patients with Spina Bifida/Myelomeningocoele (SB/MMC) and their risk of Sleep Disordered Breathing (SDB), which does not align with the population criteria of individuals experiencing homelessness in the Republic of Ireland. Additionally, the study does not involve a comparison with the general housed population, nor does it address health status, healthcare access/utilization/quality, or social determinants of health for the homeless population. The study is also conducted in a specific paediatric centre, which does not match the geographical focus on the Republic of Ireland's homeless population.</t>
  </si>
  <si>
    <t>There are currently 317 patients aged 0-16 years attending the Spina Bifida service at Temple Street Children's University (TSCUH).; We then compared our data to what is known about the general SB/MMC population.</t>
  </si>
  <si>
    <t>"There are currently 317 patients aged 0-16 years attending the Spina Bifida service at Temple Street Children's University (TSCUH)."; "We then compared our data to what is known about the general SB/MMC population."</t>
  </si>
  <si>
    <t>Promoting HIV and sexual safety behaviour in people with severe mental illness: A systematic review ...</t>
  </si>
  <si>
    <t>The abstract focuses on a systematic review of behavioural interventions to promote sexual safety behaviour in people with severe mental illness (SMI)...</t>
  </si>
  <si>
    <t>People diagnosed with severe mental illness (SMI) are at greater risk of HIV than the general population.; The aim of the review was to evaluate the e...</t>
  </si>
  <si>
    <t>The abstract focuses on a systematic review of behavioral interventions to promote sexual safety behavior in people with severe mental illness (SMI), ...</t>
  </si>
  <si>
    <t>The aim of the review was to evaluate the effectiveness of behavioural interventions to promote sexual safety behaviour in people diagnosed with SMI.;...</t>
  </si>
  <si>
    <t>The abstract focuses on a systematic review of behavioural interventions to promote sexual safety behaviour in people with severe mental illness (SMI). It does not mention individuals experiencing homelessness or data collected in the Republic of Ireland, which are essential criteria for inclusion. Additionally, the study does not appear to generate empirical data on health-related topics for the homeless population, nor does it include a comparison group comprising the general housed population. Therefore, it does not meet the population or intervention criteria specified in the review protocol.</t>
  </si>
  <si>
    <t>The abstract focuses on a systematic review of behavioral interventions to promote sexual safety behavior in people with severe mental illness (SMI), not on individuals experiencing homelessness. There is no mention of the Republic of Ireland as a data source or focus, nor is there any indication that the study includes a comparison group of the general housed population. Additionally, the study design is a systematic review, which does not generate empirical primary or secondary data on a health topic, thus falling under the exclusion criteria for study design and publication type.</t>
  </si>
  <si>
    <t>People diagnosed with severe mental illness (SMI) are at greater risk of HIV than the general population.; The aim of the review was to evaluate the effectiveness of behavioural interventions to promote sexual safety behaviour in people diagnosed with SMI.</t>
  </si>
  <si>
    <t>The aim of the review was to evaluate the effectiveness of behavioural interventions to promote sexual safety behaviour in people diagnosed with SMI.; People diagnosed with severe mental illness (SMI) are at greater risk of HIV than the general population.</t>
  </si>
  <si>
    <t>The study focuses on the historical trend of psychiatric deinstitutionalisation in Ireland, examining policy publications and census reports. It does ...</t>
  </si>
  <si>
    <t>This paper reviews the decline in numbers in inpatient psychiatric care in Ireland over the past half century.; The relevant policy publications advoc...</t>
  </si>
  <si>
    <t>The study focuses on the historical trend of psychiatric deinstitutionalisation in Ireland, examining policy publications and census reports. It does not specifically address the health status, healthcare access/utilization/quality, or health conditions of individuals experiencing homelessness in the Republic of Ireland. Furthermore, there is no mention of empirical data collection on health-related topics for the homeless population, nor is there a comparison with the general housed population. The study is more aligned with policy analysis rather than generating empirical health data, which falls outside the inclusion criteria for this review.</t>
  </si>
  <si>
    <t>The study focuses on the historical trend of psychiatric deinstitutionalisation in Ireland, examining policy publications and census reports. It does not specifically address the health status, healthcare access/utilization/quality, or health conditions of individuals experiencing homelessness in the Republic of Ireland. Additionally, there is no mention of empirical data collection on health-related topics for the homeless population, nor is there a comparison with the general housed population. The study is more aligned with policy analysis rather than empirical health research on homelessness.</t>
  </si>
  <si>
    <t>This paper reviews the decline in numbers in inpatient psychiatric care in Ireland over the past half century.; The relevant policy publications advocating de-institutilisation have been examined.</t>
  </si>
  <si>
    <t>Life-Course Marginalities of Positive Health and Aging: A Participatory Approach Integrating the Liv...</t>
  </si>
  <si>
    <t>The study focuses on a participatory research approach to integrate perspectives of older Irish Travelers and older homeless adults on positive health...</t>
  </si>
  <si>
    <t>The qualitative methodology is first detailed, incorporating methods that harness collaboratively derived views and individual narratives (e.g., focus...</t>
  </si>
  <si>
    <t>focus on older Irish ethnic Travelers and older homeless adults; presents and critically discusses a participatory approach; qualitative methodology i...</t>
  </si>
  <si>
    <t>The study focuses on a participatory research approach to integrate perspectives of older Irish Travelers and older homeless adults on positive health and aging. However, it does not generate empirical data on health status, healthcare access, or specific health conditions as required by the inclusion criteria. The abstract emphasizes qualitative methodology and participatory processes rather than empirical health indicators. Additionally, there is no mention of a comparison group comprising the general housed population, which is necessary for inclusion. The study also appears to focus on methodological reflections rather than direct health outcomes, which aligns with the exclusion criteria for studies not generating empirical primary or secondary data on a health topic.</t>
  </si>
  <si>
    <t>The study focuses on a participatory research approach to integrate perspectives of older Irish Travelers and older homeless adults on positive health and aging. While it involves older homeless adults in Ireland, the study does not generate empirical data on health status, healthcare access, or specific health conditions as required by the inclusion criteria. Instead, it discusses methodological approaches and reflections on research processes. Additionally, the study does not include a comparison group of the general housed population, which is necessary for inclusion. Therefore, it does not meet the criteria for empirical data generation or comparison.</t>
  </si>
  <si>
    <t>The qualitative methodology is first detailed, incorporating methods that harness collaboratively derived views and individual narratives (e.g., focus groups; consultation forums; in-depth interviews).</t>
  </si>
  <si>
    <t>focus on older Irish ethnic Travelers and older homeless adults; presents and critically discusses a participatory approach; qualitative methodology is first detailed</t>
  </si>
  <si>
    <t>POSITIVE HEALTH AND AGING FOR OLDER IRISH TRAVELLERS AND OLDER PEOPLE WHO HAVE EXPERIENCED HOMELESSN...</t>
  </si>
  <si>
    <t>The abstract is missing, which makes it impossible to determine if the study meets the inclusion criteria. The title suggests a focus on older individ...</t>
  </si>
  <si>
    <t>The decision is 'uncertain'. The study title ("POSITIVE HEALTH AND AGING FOR OLDER IRISH TRAVELLERS AND OLDER PEOPLE WHO HAVE EXPERIENCED HOMELESSNESS...</t>
  </si>
  <si>
    <t>The abstract is missing, which makes it impossible to assess the study against the inclusion criteria. Without the abstract, we cannot determine if the study focuses on individuals experiencing homelessness in the Republic of Ireland, nor can we verify if it includes empirical data on health status, healthcare access, or social determinants of health. Additionally, it is unclear if there is a comparison with the general housed population. The title suggests a focus on older Irish Travellers and older people who have experienced homelessness, but this is not sufficient to make a confident inclusion decision. The absence of an abstract leaves too much uncertainty regarding the study's methodology, population, and outcomes.</t>
  </si>
  <si>
    <t>The abstract is missing, which makes it impossible to determine if the study meets the inclusion criteria. The title suggests a focus on older individuals who have experienced homelessness in Ireland, which aligns with the population criteria. However, without the abstract, we cannot confirm if the study generates empirical data on health-related topics, includes a comparison with the general housed population, or reports outcomes specific to the Republic of Ireland. Additional information from the abstract or full text is needed to make a confident decision.</t>
  </si>
  <si>
    <t>The decision is 'uncertain'. The study title ("POSITIVE HEALTH AND AGING FOR OLDER IRISH TRAVELLERS AND OLDER PEOPLE WHO HAVE EXPERIENCED HOMELESSNESS: LIFE-COURSE MEANINGS AND DETERMINANTS") suggests potential alignment with the PICO criteria, specifically regarding the population (homelessness, Irish context) and health-related topics (health, determinants). However, the abstract is missing ("N/A"). This critical omission, noted by both reviewers, prevents verification of:
1. The study's specific geographical focus (i.e., Republic of Ireland as required).
2. The nature of the data (i.e., empirical, as required by inclusion criteria).
3. The study type (to ensure it's not an excluded type like a commentary or policy paper without primary data).
Without the abstract or further information, it is impossible to confidently determine if the study meets all inclusion criteria or should be excluded. Therefore, 'uncertain' is the most appropriate resolution, reflecting the need for more information.</t>
  </si>
  <si>
    <t>The study is excluded primarily due to the population and geographic criteria. The abstract indicates that the study was conducted in the South East o...</t>
  </si>
  <si>
    <t>phenomenological case study of a newly developed nursing service, embedded within a homeless shelter in the South East of England</t>
  </si>
  <si>
    <t>The study is excluded primarily due to the population and geographic criteria. The abstract indicates that the study was conducted in the South East of England, not the Republic of Ireland, which does not meet the inclusion criteria requiring data collection in the Republic of Ireland. Additionally, the study focuses on client perspectives of a nursing service within a homeless shelter, which does not align with the requirement for empirical data on health status, healthcare access, utilization, or quality. The study design as a phenomenological case study also suggests it may not provide the empirical data required by the review.</t>
  </si>
  <si>
    <t>The study is excluded primarily due to the population and geographic criteria. The abstract indicates that the study was conducted in the South East of England, not the Republic of Ireland, which does not meet the inclusion criteria requiring data collection in the Republic of Ireland. Additionally, the study focuses on client perspectives of a nursing service within a homeless shelter, which does not align with the requirement for empirical data on health status, healthcare access, or social determinants of health for the homeless population in Ireland. Furthermore, there is no mention of a comparison group comprising the general housed population, which is necessary for inclusion.</t>
  </si>
  <si>
    <t>The study focuses on prenatal alcohol use among low-income pregnant women, specifically those receiving WIC benefits, and examines correlates such as ...</t>
  </si>
  <si>
    <t>The current study examined demographic variables and other substance use patterns as characteristics of low income pregnant women at risk for prenatal...</t>
  </si>
  <si>
    <t>The study focuses on prenatal alcohol use among low-income pregnant women, specifically those receiving WIC benefits, and examines correlates such as lifetime homelessness. However, it does not specifically target individuals experiencing homelessness in the Republic of Ireland, nor does it provide data collected in this region. The study population is not aligned with the inclusion criteria, which require data on the health of homeless individuals in Ireland. Additionally, there is no mention of a comparison group comprising the general housed population, which is necessary for inclusion. Therefore, the study does not meet the population or comparison criteria for inclusion in the review.</t>
  </si>
  <si>
    <t>The study focuses on prenatal alcohol use among low-income pregnant women, specifically those receiving WIC benefits, and examines correlates such as lifetime homelessness. However, it does not focus on individuals experiencing homelessness as a primary population, nor does it provide data specific to the Republic of Ireland. The study is conducted in a different context (likely the United States, given the mention of WIC) and does not include a comparison group of the general housed population. Therefore, it does not meet the inclusion criteria for population or geographic focus.</t>
  </si>
  <si>
    <t>The current study examined demographic variables and other substance use patterns as characteristics of low income pregnant women at risk for prenatal alcohol use.; Preliminary findings indicate that lifetime homelessness (p &lt; 0.001), smoking status (p &lt; 0.001), having a history of marijuana use (p = 0.001), and having a history of illicit drug use (p = 0.036) were significantly associated with risk for prenatal alcohol use.</t>
  </si>
  <si>
    <t>The abstract does not meet the inclusion criteria for several reasons. Firstly, the population focus is on children and families in Great Britain, not...</t>
  </si>
  <si>
    <t>The article discusses a 2019 Action for Children (AfC) charity survey which shows the threat on childhood in Great Britain due to unprecedented social...</t>
  </si>
  <si>
    <t>The abstract does not meet the inclusion criteria for several reasons. Firstly, the study does not focus on individuals experiencing homelessness, nor...</t>
  </si>
  <si>
    <t>The abstract does not meet the inclusion criteria for several reasons. Firstly, the population focus is on children and families in Great Britain, not individuals experiencing homelessness in the Republic of Ireland. Secondly, the study does not generate empirical data on health-related topics specific to the homeless population, as it discusses a survey on social pressures and political issues affecting childhood in Great Britain. Additionally, there is no mention of a comparison group comprising the general housed population, nor any empirical indicators of health status, access, or quality. Lastly, the abstract does not specify any data collection in the Republic of Ireland, which is a critical inclusion criterion.</t>
  </si>
  <si>
    <t>The abstract does not meet the inclusion criteria for several reasons. Firstly, the study does not focus on individuals experiencing homelessness, nor does it provide data specific to the Republic of Ireland. Instead, it discusses a survey conducted in Great Britain, which is outside the geographical scope of the review. Additionally, the study does not generate empirical data on health-related topics for the homeless population, as it primarily discusses social pressures and political issues affecting children and families in general. There is no mention of a comparison group comprising the general housed population, nor are there empirical indicators of health status, access, or quality related to the homeless population. Therefore, it does not align with the population, intervention, or comparison criteria outlined in the review protocol.</t>
  </si>
  <si>
    <t>The article discusses a 2019 Action for Children (AfC) charity survey which shows the threat on childhood in Great Britain due to unprecedented social pressures, political turmoil and lack of government policies.</t>
  </si>
  <si>
    <t>The study focuses on predictors of treatment initiation for alcohol use disorders in primary care, specifically examining the relationship between bri...</t>
  </si>
  <si>
    <t>being homeless was a negative predictor; Participants were 290 individuals with AUDs who reported no past 30-day opioid use and who were receiving pri...</t>
  </si>
  <si>
    <t>being homeless was a negative predictor</t>
  </si>
  <si>
    <t>The study focuses on predictors of treatment initiation for alcohol use disorders in primary care, specifically examining the relationship between brief therapy and extended-release injectable naltrexone. The abstract does not mention any data collection in the Republic of Ireland, nor does it specify that the study population includes individuals experiencing homelessness in Ireland. Additionally, the study does not appear to include a comparison group of the general housed population, which is a requirement for inclusion. The focus on predictors of treatment initiation does not align with the specified outcomes of empirical indicators of health status, access, quality, or utilization for the homeless population in Ireland.</t>
  </si>
  <si>
    <t>The study focuses on predictors of treatment initiation for alcohol use disorders in primary care, specifically examining the relationship between brief therapy and extended-release injectable naltrexone. The abstract does not mention any data collection in the Republic of Ireland, nor does it focus on the health status, healthcare access/utilization/quality, or health conditions of individuals experiencing homelessness in Ireland. Additionally, the study does not include a comparison group of the general housed population, which is a requirement for inclusion. The mention of homelessness is only as a negative predictor for receiving treatment, not as a primary focus of the study.</t>
  </si>
  <si>
    <t>being homeless was a negative predictor; Participants were 290 individuals with AUDs who reported no past 30-day opioid use and who were receiving primary care at a multi-site Federally Qualified Health Center.</t>
  </si>
  <si>
    <t>Editorial Perspective: Effective mental health and psychosocial interventions for children and adole...</t>
  </si>
  <si>
    <t>The abstract focuses on children and adolescents in street situations in low- and middle-income countries, which does not align with the population cr...</t>
  </si>
  <si>
    <t>Children and adolescents in street situations (CASS) in low- and middle-income countries (LAMIC)</t>
  </si>
  <si>
    <t>The abstract focuses on children and adolescents in street situations in low- and middle-income countries, which does not align with the population criteria of individuals experiencing homelessness in the Republic of Ireland. Additionally, the abstract does not mention any empirical data collection or specific outcomes related to the Republic of Ireland, which is a requirement for inclusion. The study appears to be an editorial perspective rather than an empirical study, further disqualifying it based on the study design criteria.</t>
  </si>
  <si>
    <t>The abstract focuses on children and adolescents in street situations in low- and middle-income countries, which does not align with the population criteria of individuals experiencing homelessness in the Republic of Ireland. Additionally, the abstract does not mention any empirical data collection or specific outcomes related to the Republic of Ireland, which is a requirement for inclusion. The study appears to be an editorial perspective, which is excluded under the study design criteria as it does not generate empirical primary or secondary data.</t>
  </si>
  <si>
    <t>Mental health and psychosocial interventions for children and adolescents in street situations in lo...</t>
  </si>
  <si>
    <t>The study focuses on children and adolescents in street situations in low- and middle-income countries, which does not align with the population crite...</t>
  </si>
  <si>
    <t>must be focused in LAMIC; must be focused on CASS</t>
  </si>
  <si>
    <t>The study focuses on children and adolescents in street situations in low- and middle-income countries, which does not align with the population criteria of individuals experiencing homelessness in the Republic of Ireland. Additionally, the study does not provide data specific to the Republic of Ireland, nor does it include a comparison with the general housed population. The focus on mental health and psychosocial interventions in LAMIC further deviates from the review's scope, which is centered on health status, healthcare access/utilization/quality, and social determinants of health for the homeless in Ireland.</t>
  </si>
  <si>
    <t>The study focuses on children and adolescents in street situations in low- and middle-income countries, which does not align with the population criteria of individuals experiencing homelessness in the Republic of Ireland. Additionally, the study does not provide data specific to the Republic of Ireland, nor does it include a comparison group of the general housed population. The interventions and outcomes discussed are not relevant to the health status, healthcare access/utilization/quality, or social determinants of health for the homeless population in Ireland.</t>
  </si>
  <si>
    <t>Stable housing, stable substance use? Evaluation of two 'Housing First' programs for homeless indivi...</t>
  </si>
  <si>
    <t>The study focuses on evaluating two 'Housing First' programs in Australia, which does not meet the inclusion criteria requiring data collection in the...</t>
  </si>
  <si>
    <t>Australian and international evidence highlights the heightened prevalence of substance use disorders in homeless populations.; adaptions of the Housi...</t>
  </si>
  <si>
    <t>The study focuses on evaluating two 'Housing First' programs in Australia, which does not align with the inclusion criteria requiring data collection ...</t>
  </si>
  <si>
    <t>adaptions of the Housing First initiative, whereby chronically homeless individuals are provided long-term housing with support, have been implemented...</t>
  </si>
  <si>
    <t>The study focuses on evaluating two 'Housing First' programs in Australia, which does not meet the inclusion criteria requiring data collection in the Republic of Ireland. The abstract does not mention any data specific to Ireland, nor does it include a comparison with the general housed population, which is necessary for inclusion. Additionally, the study's focus on housing programs and substance use patterns does not align with the specified health-related topics for the homeless population in Ireland as outlined in the protocol.</t>
  </si>
  <si>
    <t>The study focuses on evaluating two 'Housing First' programs in Australia, which does not align with the inclusion criteria requiring data collection in the Republic of Ireland. The abstract does not mention any data specific to Ireland, nor does it include a comparison with the general housed population, which is a key component of the review's comparison criteria. Additionally, the study's focus on housing models and substance use patterns in Australia does not directly address the health status, healthcare access/utilization/quality, or social determinants of health for individuals experiencing homelessness in Ireland.</t>
  </si>
  <si>
    <t>Australian and international evidence highlights the heightened prevalence of substance use disorders in homeless populations.; adaptions of the Housing First initiative, whereby chronically homeless individuals are provided long-term housing with support, have been implemented across Australia.; The primary aim of this study was to undertake a longitudinal evaluation of two adaptations of the Housing First model (one SS and one CS) in relation to clients' housing and health outcomes, specifically substance use patterns and service utilisation.</t>
  </si>
  <si>
    <t>adaptions of the Housing First initiative, whereby chronically homeless individuals are provided long-term housing with support, have been implemented across Australia.; The primary aim of this study was to undertake a longitudinal evaluation of two adaptations of the Housing First model (one SS and one CS) in relation to clients' housing and health outcomes, specifically substance use patterns and service utilisation.</t>
  </si>
  <si>
    <t>Genetic variants in or near ADH1B and ADH1C affect susceptibility to alcohol dependence in a British...</t>
  </si>
  <si>
    <t>The study focuses on genetic variants affecting alcohol dependence in a British and Irish population, which does not align with the inclusion criteria...</t>
  </si>
  <si>
    <t>SNPs of interest in ADH1B, ADH1C and the ADH1B/1C intergenic region were genotyped in a British and Irish population (ADS cases n = 1076: controls n =...</t>
  </si>
  <si>
    <t>The study focuses on genetic variants affecting alcohol dependence in a British and Irish population, which does not align with the inclusion criteria focusing on individuals experiencing homelessness in the Republic of Ireland. The abstract does not mention homelessness or any specific health-related topics relevant to the homeless population, such as health status, healthcare access, or social determinants of health. Additionally, there is no indication of a comparison group comprising the general housed population, which is required for inclusion. The study's focus on genetic susceptibility to alcohol dependence does not meet the intervention criteria of generating empirical data on health-related topics for the homeless population.</t>
  </si>
  <si>
    <t>The study focuses on genetic variants affecting alcohol dependence in a British and Irish population, which does not align with the inclusion criteria focusing on the health status, healthcare access/utilization/quality, and health conditions of individuals experiencing homelessness in the Republic of Ireland. The study does not mention homelessness or provide data specific to the homeless population in Ireland. Additionally, it does not include a comparison with the general housed population, which is a requirement for inclusion. The study's focus on genetic predispositions to alcohol dependence does not fit the intervention criteria of generating empirical data on health-related topics for the homeless population.</t>
  </si>
  <si>
    <t>SNPs of interest in ADH1B, ADH1C and the ADH1B/1C intergenic region were genotyped in a British and Irish population (ADS cases n = 1076: controls n = 1027) to assess their relative contribution to ADS risk.</t>
  </si>
  <si>
    <t>The study focuses on opioid users in Vancouver, Canada, which does not meet the inclusion criteria requiring data collection in the Republic of Irelan...</t>
  </si>
  <si>
    <t>Data were derived from two prospective cohorts of high-risk individuals who use drugs in Vancouver, Canada.</t>
  </si>
  <si>
    <t>The study focuses on opioid users in Vancouver, Canada, which does not meet the inclusion criteria requiring data collection in the Republic of Ireland. Additionally, the study does not address the health status, healthcare access/utilization/quality, or health conditions of individuals experiencing homelessness, nor does it provide a comparison with the general housed population. The focus is on willingness to take a specific medication, which does not align with the specified health-related topics for the homeless population in Ireland.</t>
  </si>
  <si>
    <t>The study focuses on opioid users in Vancouver, Canada, which does not meet the inclusion criteria requiring data collection in the Republic of Ireland. Additionally, the study does not address the health status, healthcare access/utilization/quality, or social determinants of health for individuals experiencing homelessness, nor does it include a comparison with the general housed population. The focus is on willingness to take a specific medication among opioid users, which is outside the scope of the review's health-related topics for the homeless population in Ireland.</t>
  </si>
  <si>
    <t>The study focuses on hospitalized patients with substance use disorders (SUD) and evaluates the association between addiction consults and 30-day acut...</t>
  </si>
  <si>
    <t>This was a retrospective cohort study of 3905 inpatients with SUD.; Acute care utilization was defined as any emergency department visit or re-hospita...</t>
  </si>
  <si>
    <t>This was a retrospective cohort study of 3905 inpatients with SUD.; Addiction consults were not significantly associated with care utilization.</t>
  </si>
  <si>
    <t>The study focuses on hospitalized patients with substance use disorders (SUD) and evaluates the association between addiction consults and 30-day acute care utilization. However, it does not specify that the population includes individuals experiencing homelessness, nor does it mention data collection in the Republic of Ireland. Additionally, there is no indication of a comparison group comprising the general housed population, which is a requirement for inclusion. The study also does not explicitly address the health status, healthcare access/utilization/quality, or social determinants of health for the homeless population, which are the primary focus areas of the review.</t>
  </si>
  <si>
    <t>The study focuses on hospitalized patients with substance use disorders (SUD) and evaluates the association between addiction consults and 30-day acute care utilization. There is no mention of the study being conducted in the Republic of Ireland or involving individuals experiencing homelessness, which are key inclusion criteria for the review. Additionally, the study does not include a comparison group of the general housed population, which is necessary for inclusion. The focus is on addiction consult services and acute care utilization, not directly on the health status, healthcare access, or social determinants of health for the homeless population in Ireland.</t>
  </si>
  <si>
    <t>This was a retrospective cohort study of 3905 inpatients with SUD.; Acute care utilization was defined as any emergency department visit or re-hospitalization within 30 days of discharge.</t>
  </si>
  <si>
    <t>The abstract provides information on oral health behaviours among drug users in rehabilitation services in Ireland, which may include homeless individ...</t>
  </si>
  <si>
    <t>The study focuses on oral health behaviours among homeless individuals attending rehabilitation services in Ireland, which aligns with the population ...</t>
  </si>
  <si>
    <t>oral health behaviours amongst homeless people attending rehabilitation services in Ireland; Two focus groups with a purposeful sample of participants...</t>
  </si>
  <si>
    <t>The study is included because it directly aligns with key inclusion criteria. The title, "Oral health behaviours amongst homeless people attending reh...</t>
  </si>
  <si>
    <t>The abstract provides information on oral health behaviours among drug users in rehabilitation services in Ireland, which may include homeless individuals. However, it does not explicitly state that the participants are experiencing homelessness, which is a critical inclusion criterion. Additionally, while the study is conducted in Ireland and focuses on health behaviours, it does not mention a comparison with the general housed population, which is necessary for inclusion. The study design involves qualitative data from focus groups, which is acceptable, but the lack of explicit mention of the homeless population and comparison group makes it uncertain. Further information on the participant demographics and study design details would be needed to make a confident decision.</t>
  </si>
  <si>
    <t>The study focuses on oral health behaviours among homeless individuals attending rehabilitation services in Ireland, which aligns with the population criterion of individuals experiencing homelessness in the Republic of Ireland. The study generates empirical data through focus groups, which fits the intervention criterion of generating empirical data on health-related topics. The study addresses health behaviours and healthcare access/utilization, which are relevant to the intervention and outcome criteria. Although the abstract does not explicitly mention a comparison group, the focus on empirical data collection and the context of rehabilitation services suggest potential relevance to the review's objectives.</t>
  </si>
  <si>
    <t>The study is included because it directly aligns with key inclusion criteria. The title, "Oral health behaviours amongst homeless people attending rehabilitation services in Ireland," and keywords ("Homeless Persons", "Ireland") clearly indicate the study focuses on the target Population: individuals experiencing homelessness in the Republic of Ireland. The methodology (focus groups, thematic analysis) provides empirical qualitative data on health behaviours (oral health, dental care uptake) and healthcare access, fitting the Intervention criteria. The publication year (2014) meets the date requirement. 
The conservative reviewer expressed uncertainty regarding whether participants were explicitly homeless and noted the absence of a comparison group. However, the study's title and keywords confirm the population. The comprehensive reviewer correctly identified the alignment with population and intervention criteria and decided to include despite the abstract not mentioning a comparison group.
The systematic review protocol states that a comparison group is "of interest," and the research question seeks comparison "where data allows," suggesting that studies providing valuable data on the homeless population itself are includable even without a direct comparison. The exclusion criteria related to comparison groups apply when a comparison is implied or attempted but inadequately executed. This study, based on the abstract, is descriptive of the homeless cohort and does not appear to attempt a comparison. Therefore, it provides valuable information for the descriptive aspect of the research question.</t>
  </si>
  <si>
    <t>oral health behaviours amongst homeless people attending rehabilitation services in Ireland; Two focus groups with a purposeful sample of participants (n = 15) were conducted in two treatment and rehabilitation settings.; Thematic analysis of narratives was conducted.</t>
  </si>
  <si>
    <t>Prevalence and factors associated with hospitalisation for bacterial skin infections among people wh...</t>
  </si>
  <si>
    <t>The study focuses on people who inject drugs (PWID) in Australia, not specifically on individuals experiencing homelessness in the Republic of Ireland...</t>
  </si>
  <si>
    <t>We performed cross-sectional analyses of baseline data from an observational cohort study of PWID attending drug treatment clinics and needle and syri...</t>
  </si>
  <si>
    <t>The study focuses on people who inject drugs (PWID) in Australia, not on individuals experiencing homelessness in the Republic of Ireland, which is a ...</t>
  </si>
  <si>
    <t>The study focuses on people who inject drugs (PWID) in Australia, not specifically on individuals experiencing homelessness in the Republic of Ireland. Although the abstract mentions homelessness as a factor associated with hospitalisation, the primary population of interest is PWID, and the study setting is outside the Republic of Ireland. Additionally, there is no indication of a comparison with the general housed population, which is a requirement for inclusion. The study does not meet the geographical or population criteria specified in the inclusion criteria.</t>
  </si>
  <si>
    <t>The study focuses on people who inject drugs (PWID) in Australia, not on individuals experiencing homelessness in the Republic of Ireland, which is a key inclusion criterion for the population. Although the abstract mentions homelessness as a factor associated with hospitalisation, the primary population of interest is PWID in Australia, not the homeless population in Ireland. Additionally, the study does not include a comparison group of the general housed population, which is required for inclusion. The study also does not report outcomes specific to the Republic of Ireland, as it is based on data from Australia.</t>
  </si>
  <si>
    <t>We performed cross-sectional analyses of baseline data from an observational cohort study of PWID attending drug treatment clinics and needle and syringe programs in Australia.; Participants who were female (adjusted odds ratio [aOR]: 1.53, 95% CI: 1.19â€“1.97) or homeless (aOR: 1.59, 95% CI: 1.16â€“2.19) were more likely to be hospitalised for an SSTI, but not a non-bacterial harm.</t>
  </si>
  <si>
    <t>There is still a perception that homelessness is a housing problem": Devolution, homelessness and he...</t>
  </si>
  <si>
    <t>The study focuses on the policy context and governance structures related to homelessness and health in the UK, specifically in London, Scotland, Wale...</t>
  </si>
  <si>
    <t>Specifically, it focusses on the policy context and governance structures that shape the systems of healthcare for homeless people in London, Scotland...</t>
  </si>
  <si>
    <t>The study focuses on the policy context and governance structures related to healthcare for homeless people in the UK, specifically in London, Scotlan...</t>
  </si>
  <si>
    <t>The study focuses on the policy context and governance structures related to homelessness and health in the UK, specifically in London, Scotland, Wales, and Northern Ireland. It does not include data collected in the Republic of Ireland, which is a key inclusion criterion for the review. Additionally, the study uses qualitative interviews with policy and practice actors rather than directly generating empirical data on health-related topics for the homeless population. This does not align with the intervention criteria, which require empirical data on health status, healthcare access, or social determinants of health for the homeless population. Furthermore, the study does not provide a comparison with the general housed population, which is necessary for inclusion based on the comparison criteria.</t>
  </si>
  <si>
    <t>The study focuses on the policy context and governance structures related to healthcare for homeless people in the UK, specifically in London, Scotland, Wales, and Northern Ireland. It does not include data collected in the Republic of Ireland, which is a critical inclusion criterion for this review. Additionally, the study is based on qualitative interviews with policy and practice actors, rather than directly with the homeless population, and it does not generate empirical data on health status, healthcare access, or health conditions of homeless individuals. Therefore, it does not meet the population or intervention criteria for inclusion.</t>
  </si>
  <si>
    <t>Specifically, it focusses on the policy context and governance structures that shape the systems of healthcare for homeless people in London, Scotland, Wales and Northern Ireland.; Empirically the paper draws on semi-structured interviews with a small sample of policy and practice actors from the devolved territories.</t>
  </si>
  <si>
    <t>IDF21-0559 Long-term association between homelessness and mortality among patients with diabetes who...</t>
  </si>
  <si>
    <t>The study focuses on a population of homeless individuals with diabetes in Ontario, Canada, which does not meet the inclusion criteria requiring data ...</t>
  </si>
  <si>
    <t>We used a propensity-matched cohort study design to compare mortality rates among homeless and non-homeless patients with diabetes, as captured from a...</t>
  </si>
  <si>
    <t>The study focuses on a population of individuals experiencing homelessness, which aligns with the inclusion criteria. However, the data is collected f...</t>
  </si>
  <si>
    <t>The study is excluded primarily because the data was collected in Ontario, Canada, as stated in the abstract: "administrative health care data from On...</t>
  </si>
  <si>
    <t>The study focuses on a population of homeless individuals with diabetes in Ontario, Canada, which does not meet the inclusion criteria requiring data collection in the Republic of Ireland. Additionally, the study does not provide a comparison with the general housed population in Ireland, as it uses a propensity-matched cohort from Canada. The abstract lacks any mention of data specific to the Republic of Ireland, which is a critical requirement for inclusion. Furthermore, the study does not address the broader health status, healthcare access, or social determinants of health for the homeless population in Ireland, focusing instead on mortality among diabetic patients.</t>
  </si>
  <si>
    <t>The study focuses on a population of individuals experiencing homelessness, which aligns with the inclusion criteria. However, the data is collected from Ontario, Canada, not the Republic of Ireland, which is a critical exclusion criterion for this review. The study does not provide any indication of data specific to the Republic of Ireland, nor does it include a comparison with the general housed population in Ireland. Therefore, it does not meet the geographical inclusion criteria and lacks the necessary comparison group as specified in the protocol.</t>
  </si>
  <si>
    <t>The study is excluded primarily because the data was collected in Ontario, Canada, as stated in the abstract: "administrative health care data from Ontario, Canada." The systematic review protocol explicitly requires that "Studies must include data collected in the Republic of Ireland" and lists "Studies with no data from the Republic of Ireland" as a population-related exclusion criterion. Both reviewers correctly identified this geographical mismatch. Additionally, the keywords include "conference abstract" and the title contains "IDF21-0559", suggesting this may be a conference abstract, which is an explicitly excluded study type under "Study Design &amp; Publication Type-related" criteria.</t>
  </si>
  <si>
    <t>We used a propensity-matched cohort study design to compare mortality rates among homeless and non-homeless patients with diabetes, as captured from administrative health care data from Ontario, Canada.</t>
  </si>
  <si>
    <t>Impact of COVID-19 &amp; Response Measures on HIV-HCV Prevention Services and Social Determinants in Peo...</t>
  </si>
  <si>
    <t>The study focuses on the impact of COVID-19 on HIV/HCV prevention services and socio-economic status among people who inject drugs (PWID) across multi...</t>
  </si>
  <si>
    <t>Sites with recent (2011-2019) HIV outbreaks among PWID in Europe North America and Israel, that had been previously identified, were contacted early M...</t>
  </si>
  <si>
    <t>The study focuses on the impact of COVID-19 on HIV/HCV prevention services and socio-economic status among people who inject drugs (PWID) across multiple international sites, including Europe, North America, and Israel. There is no indication that the study includes data specifically from the Republic of Ireland, which is a critical inclusion criterion for this review. Additionally, the study does not focus on individuals experiencing homelessness as the primary population, but rather on PWID, which may include but is not limited to homeless individuals. Furthermore, the study does not mention any comparison with the general housed population, which is another key requirement for inclusion. Therefore, the study does not meet the population or geographic criteria for inclusion in this systematic review.</t>
  </si>
  <si>
    <t>The study focuses on the impact of COVID-19 on HIV/HCV prevention services and socio-economic status among people who inject drugs (PWID) across multiple international sites, including Europe, North America, and Israel. There is no indication that the study includes data specific to the Republic of Ireland, which is a critical inclusion criterion for the review. Additionally, the study does not appear to focus on individuals experiencing homelessness specifically, but rather on PWID, which may include but is not limited to homeless individuals. Furthermore, the study does not mention a comparison with the general housed population, which is another key requirement for inclusion. Therefore, it does not meet the population and comparison criteria for inclusion in the review.</t>
  </si>
  <si>
    <t>Sites with recent (2011-2019) HIV outbreaks among PWID in Europe North America and Israel, that had been previously identified, were contacted early May 2020.; Increases in overdoses, widespread difficulties with food and hygiene needs, disruptions in drug supply, and increased homelessness were reported.</t>
  </si>
  <si>
    <t>The study focuses on TB and HIV co-infection in the UK, specifically in England, Wales, and Northern Ireland, and does not provide data specific to th...</t>
  </si>
  <si>
    <t>We identified adults aged â‰¥15 years diagnosed with TB from 2010-2014 in England, Wales and Northern Ireland from national TB surveillance data.</t>
  </si>
  <si>
    <t>We identified adults aged â‰¥15 years diagnosed with TB from 2010-2014 in England, Wales and Northern Ireland from national TB surveillance data.; Amo...</t>
  </si>
  <si>
    <t>The study focuses on TB and HIV co-infection in the UK, specifically in England, Wales, and Northern Ireland, and does not provide data specific to the Republic of Ireland. The population of interest in this review is individuals experiencing homelessness in the Republic of Ireland, and the study does not meet this criterion. Additionally, while the study mentions homelessness as a social risk factor, it does not focus on the health status, healthcare access, or social determinants of health for the homeless population in Ireland. Therefore, it does not align with the inclusion criteria for the systematic review.</t>
  </si>
  <si>
    <t>The study focuses on TB and HIV co-infection in the UK, specifically in England, Wales, and Northern Ireland, and does not provide data specific to the Republic of Ireland. The population of interest is not primarily individuals experiencing homelessness, but rather TB patients with various social risk factors, including homelessness. Additionally, the study does not compare health indicators between the homeless and the general housed population, which is a requirement for inclusion. Therefore, it does not meet the population and comparison criteria for the review.</t>
  </si>
  <si>
    <t>We identified adults aged â‰¥15 years diagnosed with TB from 2010-2014 in England, Wales and Northern Ireland from national TB surveillance data.; Among all TB cases, 723 (2.4%) homelessness.</t>
  </si>
  <si>
    <t>Trends in, and factors associated with, HIV infection amongst tuberculosis patients in the era of an...</t>
  </si>
  <si>
    <t>The study focuses on trends and factors associated with HIV infection among tuberculosis patients in England, Wales, and Northern Ireland, which does ...</t>
  </si>
  <si>
    <t>We used national surveillance data of all TB cases reported in England, Wales and Northern Ireland from 2000 to 2014</t>
  </si>
  <si>
    <t>The study focuses on trends and factors associated with HIV infection among tuberculosis patients in England, Wales, and Northern Ireland. It does not...</t>
  </si>
  <si>
    <t>We used national surveillance data of all TB cases reported in England, Wales and Northern Ireland from 2000 to 2014; HIV infection was highest in peo...</t>
  </si>
  <si>
    <t>The study focuses on trends and factors associated with HIV infection among tuberculosis patients in England, Wales, and Northern Ireland, which does not align with the inclusion criteria requiring data specific to the Republic of Ireland. Additionally, the study does not focus on individuals experiencing homelessness, which is a key population criterion for inclusion. The abstract does not mention any comparison with the general housed population, nor does it provide empirical indicators of health status, access, or quality specific to the homeless population in the Republic of Ireland.</t>
  </si>
  <si>
    <t>The study focuses on trends and factors associated with HIV infection among tuberculosis patients in England, Wales, and Northern Ireland. It does not specifically address the health status, healthcare access, or social determinants of health for individuals experiencing homelessness in the Republic of Ireland. The population of interest in this review is individuals experiencing homelessness in the Republic of Ireland, and the study does not provide data specific to this group or location. Additionally, the study does not include a comparison group of the general housed population, which is a requirement for inclusion in this review.</t>
  </si>
  <si>
    <t>We used national surveillance data of all TB cases reported in England, Wales and Northern Ireland from 2000 to 2014; HIV infection was highest in people of black African ethnicity from countries with high HIV prevalence; latent TB screening for people with HIV with a history of drug misuse, homelessness or imprisonment should also be considered</t>
  </si>
  <si>
    <t>Coping and emotion regulation profiles as predictors of nonmedical prescription drug and illicit dru...</t>
  </si>
  <si>
    <t>The study focuses on young adults aged 16-25 years who have misused prescription drugs, with data collected in Los Angeles and New York. This does not...</t>
  </si>
  <si>
    <t>Young adults aged 16-25 years who had misused prescription drugs within the past 90 days were interviewed in Los Angeles and New York.</t>
  </si>
  <si>
    <t>The study focuses on high-risk young adults in Los Angeles and New York, not individuals experiencing homelessness in the Republic of Ireland. The pop...</t>
  </si>
  <si>
    <t>The study focuses on young adults aged 16-25 years who have misused prescription drugs, with data collected in Los Angeles and New York. This does not meet the inclusion criteria as it does not involve individuals experiencing homelessness in the Republic of Ireland. Additionally, the study does not provide a comparison with the general housed population, nor does it focus on the specified health-related topics for the homeless population in Ireland. The study's focus on coping and emotion regulation profiles as predictors of drug use does not align with the review's focus on health status, healthcare access/utilization/quality, or social determinants of health for the homeless population in Ireland.</t>
  </si>
  <si>
    <t>The study focuses on high-risk young adults in Los Angeles and New York, not individuals experiencing homelessness in the Republic of Ireland. The population does not match the inclusion criteria, which require data from the Republic of Ireland and a focus on the homeless population. Additionally, there is no mention of a comparison group comprising the general housed population, which is necessary for inclusion. The study also does not address the specific health-related topics outlined in the intervention criteria, such as overall health status or healthcare access/utilization for the homeless population.</t>
  </si>
  <si>
    <t>The study focuses on justice-involved African-American opioid abusers and examines the relationship between housing status, residential mobility, and ...</t>
  </si>
  <si>
    <t>The sample includes individuals screened for eligibility in a randomized clinical trial on buprenorphine (n = 210). All clients were currently involve...</t>
  </si>
  <si>
    <t>The study focuses on justice-involved African-American opioid abusers and examines the relationship between housing status, residential mobility, and substance use/criminal activity. It does not specifically address the health status, healthcare access/utilization/quality, or health conditions/behaviors of individuals experiencing homelessness in the Republic of Ireland. Additionally, the study does not include data collected in the Republic of Ireland, which is a critical inclusion criterion. The population studied is not aligned with the review's focus on the homeless population in Ireland, and there is no mention of a comparison with the general housed population.</t>
  </si>
  <si>
    <t>The study focuses on justice-involved African-American opioid abusers and examines the relationship between housing status, residential mobility, and substance use/criminal activity. It does not specifically address the health status, healthcare access/utilization/quality, or health conditions/behaviors of individuals experiencing homelessness in the Republic of Ireland. Additionally, there is no indication that the study includes data from the Republic of Ireland, which is a critical inclusion criterion. The study also lacks a comparison group of the general housed population, which is necessary for inclusion. Therefore, it does not meet the population or comparison criteria for inclusion in the review.</t>
  </si>
  <si>
    <t>The sample includes individuals screened for eligibility in a randomized clinical trial on buprenorphine (n = 210). All clients were currently involved in the justice system (probation, parole, or pre-trial release services) and addicted to opioids within the prior 12-months of their assessment.</t>
  </si>
  <si>
    <t>The sample includes individuals screened for eligibility in a randomized clinical trial on buprenorphine (n = 210). All clients were currently involved in the justice system (probation, parole, or pre-trial release services) and addicted to opioids within the prior 12-months of their assessment.; Residing at a halfway house or homeless shelter was associated with a lower likelihood of criminal activity (t =-2.08; p &lt; .05).</t>
  </si>
  <si>
    <t>Investigating the sociodemographic and behavioural factors associated with hepatitis C virus testing...</t>
  </si>
  <si>
    <t>The study focuses on people who inject drugs (PWID) in England, Wales, and Northern Ireland, not specifically on individuals experiencing homelessness...</t>
  </si>
  <si>
    <t>We explore HCV testing uptake amongst people who inject drugs (PWID) in England, Wales and Northern Ireland.; ever being homeless (aOR=1.54; 95%CI 1.1...</t>
  </si>
  <si>
    <t>The study focuses on people who inject drugs (PWID) in England, Wales, and Northern Ireland, not specifically on individuals experiencing homelessness in the Republic of Ireland. Although the study mentions homelessness as a factor associated with HCV testing, it does not provide specific data on the health status or healthcare access/utilization of homeless individuals in the Republic of Ireland. Additionally, the study does not include a comparison group of the general housed population, which is a requirement for inclusion. The geographic focus on Northern Ireland, rather than the Republic of Ireland, further justifies exclusion based on the population criteria.</t>
  </si>
  <si>
    <t>The study focuses on people who inject drugs (PWID) in England, Wales, and Northern Ireland, not specifically on individuals experiencing homelessness in the Republic of Ireland. Although the study mentions homelessness as a factor associated with HCV testing, it does not focus on the health status or healthcare access/utilization/quality of homeless individuals in Ireland. Additionally, the study does not include a comparison group of the general housed population, which is a requirement for inclusion. The data is not specific to the Republic of Ireland, which is a critical inclusion criterion.</t>
  </si>
  <si>
    <t>We explore HCV testing uptake amongst people who inject drugs (PWID) in England, Wales and Northern Ireland.; ever being homeless (aOR=1.54; 95%CI 1.14-2.07).</t>
  </si>
  <si>
    <t>The study focuses on an audit of metabolic investigations in a pediatric population at Tallaght University Hospital, Dublin, and does not address the ...</t>
  </si>
  <si>
    <t>The aim of this audit was to determine if paediatric metabolic investigations were ordered as per current best practice evidence at Tallaght Universit...</t>
  </si>
  <si>
    <t>The study focuses on an audit of metabolic investigations in a pediatric population at a specific hospital in Dublin, Ireland. It does not address the...</t>
  </si>
  <si>
    <t>The study focuses on an audit of metabolic investigations in a pediatric population at Tallaght University Hospital, Dublin, and does not address the health status, healthcare access, utilization, or quality for individuals experiencing homelessness. The population studied is children with disordered development, including those with Autism Spectrum Disorder, which does not align with the inclusion criteria focusing on individuals experiencing homelessness. Additionally, there is no mention of a comparison group comprising the general housed population, nor does the study generate empirical data on health-related topics for the homeless population as required by the intervention criteria.</t>
  </si>
  <si>
    <t>The study focuses on an audit of metabolic investigations in a pediatric population at a specific hospital in Dublin, Ireland. It does not address the health status, healthcare access/utilization/quality, or health conditions of individuals experiencing homelessness, which is the primary population of interest for this review. Additionally, there is no mention of a comparison group comprising the general housed population, nor does it generate empirical data on health-related topics for the homeless population. The study is also centered on children with developmental disorders, not on individuals experiencing homelessness.</t>
  </si>
  <si>
    <t>The aim of this audit was to determine if paediatric metabolic investigations were ordered as per current best practice evidence at Tallaght University Hospital, Dublin, Republic of Ireland.; Metabolic investigations were performed on 254 patients from 1 January 2019 to 31 December 2018.; Of the 254 patients, 104 had a diagnosis of Autism Spectrum Disorder (ASD).</t>
  </si>
  <si>
    <t>The burden of HIV among female sex workers, men who have sex with men and transgender women in Haiti...</t>
  </si>
  <si>
    <t>The study focuses on HIV prevalence among female sex workers, men who have sex with men, and transgender women in Haiti, which does not align with the...</t>
  </si>
  <si>
    <t>Data were collected between April 2016 and February 2017 throughout the 10 geographical departments of Haiti.; Study participants included 990 FSWs, 5...</t>
  </si>
  <si>
    <t>The study focuses on HIV prevalence and related health issues among female sex workers, men who have sex with men, and transgender women in Haiti. It ...</t>
  </si>
  <si>
    <t>Data were collected between April 2016 and February 2017 throughout the 10 geographical departments of Haiti.; HIV prevalence was estimated at 7.7% (9...</t>
  </si>
  <si>
    <t>The study focuses on HIV prevalence among female sex workers, men who have sex with men, and transgender women in Haiti, which does not align with the population criteria of individuals experiencing homelessness in the Republic of Ireland. Additionally, the study does not provide data collected in the Republic of Ireland, nor does it include a comparison with the general housed population. The study's geographical focus on Haiti and its specific key populations are clear reasons for exclusion based on the population and geographical criteria.</t>
  </si>
  <si>
    <t>The study focuses on HIV prevalence and related health issues among female sex workers, men who have sex with men, and transgender women in Haiti. It does not involve individuals experiencing homelessness in the Republic of Ireland, which is a key inclusion criterion for the review. Additionally, the study does not provide data collected in the Republic of Ireland, nor does it include a comparison with the general housed population. Therefore, it does not meet the population or geographical criteria for inclusion in the systematic review.</t>
  </si>
  <si>
    <t>Data were collected between April 2016 and February 2017 throughout the 10 geographical departments of Haiti.; Study participants included 990 FSWs, 520 MSM and 109 TGW.</t>
  </si>
  <si>
    <t>Data were collected between April 2016 and February 2017 throughout the 10 geographical departments of Haiti.; HIV prevalence was estimated at 7.7% (95% CI 6.2%, 9.6%) among FSWs, 2.2% (0.9%, 5.3%) among MSM and 27.6% (5.0%, 73.5%) among TGW.</t>
  </si>
  <si>
    <t>Addiction treatment in deprived urban areas in EU countries: Accessibility of care for people from s...</t>
  </si>
  <si>
    <t>The study is excluded primarily due to the lack of specific data from the Republic of Ireland, which is a critical inclusion criterion. The abstract m...</t>
  </si>
  <si>
    <t>This study examines the accessibility of addiction treatment within services providing mental health care and support for people from socially margina...</t>
  </si>
  <si>
    <t>The study focuses on the accessibility of addiction treatment services for socially marginalized groups across EU countries, including the homeless. H...</t>
  </si>
  <si>
    <t>Methods: Services providing mental health care and support in deprived areas of 14 EU capital cities were assessed with a questionnaire.; Results: Whi...</t>
  </si>
  <si>
    <t>The study is excluded primarily due to the lack of specific data from the Republic of Ireland, which is a critical inclusion criterion. The abstract mentions that the study was conducted across 14 EU capital cities, but it does not specify if Dublin, the capital of Ireland, was included or if any data specific to Ireland was collected. Additionally, the study focuses on the accessibility of addiction treatment services across EU countries, which does not align with the requirement for empirical data on health status, healthcare access, or social determinants specifically for the homeless population in Ireland. Furthermore, the study does not mention any comparison with the general housed population, which is another key criterion for inclusion.</t>
  </si>
  <si>
    <t>The study focuses on the accessibility of addiction treatment services for socially marginalized groups across EU countries, including the homeless. However, it does not specify that data was collected specifically in the Republic of Ireland, which is a critical inclusion criterion for this review. The abstract mentions data collection in 14 EU capital cities, but does not confirm Dublin or any specific outcomes for Ireland. Additionally, the study does not appear to include a comparison group of the general housed population, which is another requirement for inclusion. Therefore, it does not meet the population and comparison criteria for this review.</t>
  </si>
  <si>
    <t>This study examines the accessibility of addiction treatment within services providing mental health care and support for people from socially marginalized groups in deprived urban areas across EU countries.; Services providing mental health care and support in deprived areas of 14 EU capital cities were assessed with a questionnaire.</t>
  </si>
  <si>
    <t>Methods: Services providing mental health care and support in deprived areas of 14 EU capital cities were assessed with a questionnaire.; Results: While 30% of all the assessed services provided addiction treatment, in 20% of services, addiction was a criterion for exclusion.</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</si>
</sst>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1.0"/>
      <color theme="1"/>
      <name val="Calibri"/>
    </font>
    <font>
      <color theme="1"/>
      <name val="Calibri"/>
      <scheme val="minor"/>
    </font>
    <font>
      <b/>
      <i/>
      <color theme="1"/>
      <name val="Calibri"/>
      <scheme val="minor"/>
    </font>
    <font>
      <b/>
      <color theme="1"/>
      <name val="Calibri"/>
      <scheme val="minor"/>
    </font>
    <font>
      <i/>
      <color theme="1"/>
      <name val="Calibri"/>
      <scheme val="minor"/>
    </font>
    <font>
      <color theme="1"/>
      <name val="Arial"/>
    </font>
    <font>
      <b/>
      <color theme="1"/>
      <name val="Arial"/>
    </font>
  </fonts>
  <fills count="8">
    <fill>
      <patternFill patternType="none"/>
    </fill>
    <fill>
      <patternFill patternType="lightGray"/>
    </fill>
    <fill>
      <patternFill patternType="solid">
        <fgColor rgb="FFB6D7A8"/>
        <bgColor rgb="FFB6D7A8"/>
      </patternFill>
    </fill>
    <fill>
      <patternFill patternType="solid">
        <fgColor rgb="FFD9D2E9"/>
        <bgColor rgb="FFD9D2E9"/>
      </patternFill>
    </fill>
    <fill>
      <patternFill patternType="solid">
        <fgColor rgb="FFEAD1DC"/>
        <bgColor rgb="FFEAD1DC"/>
      </patternFill>
    </fill>
    <fill>
      <patternFill patternType="solid">
        <fgColor rgb="FF9FC5E8"/>
        <bgColor rgb="FF9FC5E8"/>
      </patternFill>
    </fill>
    <fill>
      <patternFill patternType="solid">
        <fgColor rgb="FFFF0000"/>
        <bgColor rgb="FFFF0000"/>
      </patternFill>
    </fill>
    <fill>
      <patternFill patternType="solid">
        <fgColor rgb="FF00FF00"/>
        <bgColor rgb="FF00FF00"/>
      </patternFill>
    </fill>
  </fills>
  <borders count="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wrapText="0"/>
    </xf>
    <xf borderId="0" fillId="2" fontId="1" numFmtId="0" xfId="0" applyAlignment="1" applyFill="1" applyFont="1">
      <alignment horizontal="center" readingOrder="0" shrinkToFit="0" wrapText="1"/>
    </xf>
    <xf borderId="0" fillId="0" fontId="2" numFmtId="0" xfId="0" applyFont="1"/>
    <xf borderId="0" fillId="0" fontId="2" numFmtId="0" xfId="0" applyAlignment="1" applyFont="1">
      <alignment shrinkToFit="0" wrapText="0"/>
    </xf>
    <xf borderId="0" fillId="2" fontId="3" numFmtId="0" xfId="0" applyAlignment="1" applyFont="1">
      <alignment horizontal="center"/>
    </xf>
    <xf borderId="0" fillId="0" fontId="4" numFmtId="0" xfId="0" applyFont="1"/>
    <xf borderId="0" fillId="0" fontId="2" numFmtId="0" xfId="0" applyAlignment="1" applyFont="1">
      <alignment readingOrder="0"/>
    </xf>
    <xf borderId="0" fillId="0" fontId="2" numFmtId="0" xfId="0" applyAlignment="1" applyFont="1">
      <alignment readingOrder="0" shrinkToFit="0" wrapText="1"/>
    </xf>
    <xf borderId="0" fillId="0" fontId="5" numFmtId="0" xfId="0" applyFont="1"/>
    <xf borderId="0" fillId="0" fontId="5" numFmtId="0" xfId="0" applyAlignment="1" applyFont="1">
      <alignment readingOrder="0"/>
    </xf>
    <xf borderId="0" fillId="0" fontId="4" numFmtId="0" xfId="0" applyAlignment="1" applyFont="1">
      <alignment readingOrder="0"/>
    </xf>
    <xf borderId="0" fillId="2" fontId="2" numFmtId="0" xfId="0" applyFont="1"/>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1" fillId="3" fontId="6" numFmtId="0" xfId="0" applyAlignment="1" applyBorder="1" applyFill="1" applyFont="1">
      <alignment shrinkToFit="0" vertical="bottom" wrapText="1"/>
    </xf>
    <xf borderId="2" fillId="3" fontId="6" numFmtId="0" xfId="0" applyAlignment="1" applyBorder="1" applyFont="1">
      <alignment shrinkToFit="0" vertical="bottom" wrapText="1"/>
    </xf>
    <xf borderId="3" fillId="3" fontId="6" numFmtId="0" xfId="0" applyAlignment="1" applyBorder="1" applyFont="1">
      <alignment shrinkToFit="0" vertical="bottom" wrapText="1"/>
    </xf>
    <xf borderId="1" fillId="4" fontId="6" numFmtId="0" xfId="0" applyAlignment="1" applyBorder="1" applyFill="1" applyFont="1">
      <alignment shrinkToFit="0" vertical="bottom" wrapText="1"/>
    </xf>
    <xf borderId="2" fillId="4" fontId="6" numFmtId="0" xfId="0" applyAlignment="1" applyBorder="1" applyFont="1">
      <alignment shrinkToFit="0" vertical="bottom" wrapText="1"/>
    </xf>
    <xf borderId="3" fillId="4" fontId="6" numFmtId="0" xfId="0" applyAlignment="1" applyBorder="1" applyFont="1">
      <alignment shrinkToFit="0" vertical="bottom" wrapText="1"/>
    </xf>
    <xf borderId="1" fillId="5" fontId="6" numFmtId="0" xfId="0" applyAlignment="1" applyBorder="1" applyFill="1" applyFont="1">
      <alignment shrinkToFit="0" vertical="bottom" wrapText="1"/>
    </xf>
    <xf borderId="2" fillId="5" fontId="6" numFmtId="0" xfId="0" applyAlignment="1" applyBorder="1" applyFont="1">
      <alignment shrinkToFit="0" vertical="bottom" wrapText="1"/>
    </xf>
    <xf borderId="3" fillId="5" fontId="6" numFmtId="0" xfId="0" applyAlignment="1" applyBorder="1" applyFont="1">
      <alignment shrinkToFit="0" vertical="bottom" wrapText="1"/>
    </xf>
    <xf borderId="0" fillId="0" fontId="6" numFmtId="0" xfId="0" applyAlignment="1" applyFont="1">
      <alignment vertical="bottom"/>
    </xf>
    <xf borderId="0" fillId="0" fontId="6" numFmtId="0" xfId="0" applyAlignment="1" applyFont="1">
      <alignment horizontal="right" vertical="bottom"/>
    </xf>
    <xf quotePrefix="1" borderId="0" fillId="0" fontId="6" numFmtId="0" xfId="0" applyAlignment="1" applyFont="1">
      <alignment vertical="bottom"/>
    </xf>
    <xf borderId="0" fillId="6" fontId="6" numFmtId="0" xfId="0" applyAlignment="1" applyFill="1" applyFont="1">
      <alignment readingOrder="0" vertical="bottom"/>
    </xf>
    <xf borderId="0" fillId="7" fontId="6" numFmtId="0" xfId="0" applyAlignment="1" applyFill="1" applyFont="1">
      <alignment readingOrder="0" vertical="bottom"/>
    </xf>
    <xf borderId="0" fillId="0" fontId="6" numFmtId="0" xfId="0" applyAlignment="1" applyFont="1">
      <alignment readingOrder="0" vertical="bottom"/>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3.86"/>
    <col customWidth="1" min="2" max="21" width="8.71"/>
    <col customWidth="1" min="22" max="24" width="15.86"/>
    <col customWidth="1" min="25" max="25" width="22.14"/>
    <col customWidth="1" min="26" max="27"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t="s">
        <v>18</v>
      </c>
      <c r="T1" s="1" t="s">
        <v>19</v>
      </c>
      <c r="U1" s="1" t="s">
        <v>20</v>
      </c>
      <c r="V1" s="3" t="s">
        <v>21</v>
      </c>
      <c r="W1" s="1" t="s">
        <v>22</v>
      </c>
      <c r="X1" s="1" t="s">
        <v>23</v>
      </c>
      <c r="Y1" s="1" t="s">
        <v>24</v>
      </c>
      <c r="Z1" s="1"/>
      <c r="AA1" s="1"/>
    </row>
    <row r="2">
      <c r="A2" s="4" t="s">
        <v>25</v>
      </c>
      <c r="B2" s="4" t="s">
        <v>26</v>
      </c>
      <c r="C2" s="4">
        <v>2022.0</v>
      </c>
      <c r="D2" s="4">
        <v>2.0</v>
      </c>
      <c r="E2" s="4">
        <v>1.0</v>
      </c>
      <c r="G2" s="4" t="s">
        <v>27</v>
      </c>
      <c r="H2" s="4">
        <v>95.0</v>
      </c>
      <c r="J2" s="4" t="s">
        <v>28</v>
      </c>
      <c r="L2" s="4" t="s">
        <v>29</v>
      </c>
      <c r="N2" s="4" t="s">
        <v>30</v>
      </c>
      <c r="O2" s="4" t="s">
        <v>31</v>
      </c>
      <c r="P2" s="4" t="s">
        <v>32</v>
      </c>
      <c r="Q2" s="4" t="s">
        <v>33</v>
      </c>
      <c r="S2" s="5" t="s">
        <v>34</v>
      </c>
      <c r="V2" s="6" t="str">
        <f t="shared" ref="V2:V586" si="1">if(Y2&lt;&gt;"Title/Abstract", "Y", "N")</f>
        <v>N</v>
      </c>
      <c r="W2" s="4" t="s">
        <v>35</v>
      </c>
      <c r="X2" s="4" t="s">
        <v>35</v>
      </c>
      <c r="Y2" s="4" t="s">
        <v>36</v>
      </c>
    </row>
    <row r="3">
      <c r="A3" s="4" t="s">
        <v>37</v>
      </c>
      <c r="B3" s="4" t="s">
        <v>38</v>
      </c>
      <c r="C3" s="4">
        <v>2012.0</v>
      </c>
      <c r="F3" s="4" t="s">
        <v>39</v>
      </c>
      <c r="G3" s="4" t="s">
        <v>40</v>
      </c>
      <c r="H3" s="4">
        <v>27.0</v>
      </c>
      <c r="I3" s="4">
        <v>8.0</v>
      </c>
      <c r="J3" s="4" t="s">
        <v>41</v>
      </c>
      <c r="L3" s="4" t="s">
        <v>42</v>
      </c>
      <c r="P3" s="4" t="s">
        <v>43</v>
      </c>
      <c r="Q3" s="4" t="s">
        <v>44</v>
      </c>
      <c r="R3" s="4" t="s">
        <v>45</v>
      </c>
      <c r="S3" s="5" t="s">
        <v>46</v>
      </c>
      <c r="V3" s="6" t="str">
        <f t="shared" si="1"/>
        <v>N</v>
      </c>
      <c r="W3" s="4" t="s">
        <v>35</v>
      </c>
      <c r="X3" s="4" t="s">
        <v>35</v>
      </c>
      <c r="Y3" s="4" t="s">
        <v>36</v>
      </c>
    </row>
    <row r="4">
      <c r="A4" s="4" t="s">
        <v>47</v>
      </c>
      <c r="B4" s="4" t="s">
        <v>48</v>
      </c>
      <c r="C4" s="4">
        <v>2015.0</v>
      </c>
      <c r="D4" s="4">
        <v>12.0</v>
      </c>
      <c r="E4" s="4">
        <v>5.0</v>
      </c>
      <c r="F4" s="4" t="s">
        <v>49</v>
      </c>
      <c r="G4" s="4" t="s">
        <v>50</v>
      </c>
      <c r="H4" s="4">
        <v>111.0</v>
      </c>
      <c r="I4" s="4">
        <v>19.0</v>
      </c>
      <c r="J4" s="4" t="s">
        <v>51</v>
      </c>
      <c r="M4" s="4" t="s">
        <v>52</v>
      </c>
      <c r="Q4" s="4" t="s">
        <v>53</v>
      </c>
      <c r="S4" s="5" t="s">
        <v>54</v>
      </c>
      <c r="V4" s="6" t="str">
        <f t="shared" si="1"/>
        <v>N</v>
      </c>
      <c r="W4" s="4" t="s">
        <v>35</v>
      </c>
      <c r="X4" s="4" t="s">
        <v>35</v>
      </c>
      <c r="Y4" s="4" t="s">
        <v>36</v>
      </c>
    </row>
    <row r="5">
      <c r="A5" s="4" t="s">
        <v>55</v>
      </c>
      <c r="B5" s="4" t="s">
        <v>56</v>
      </c>
      <c r="C5" s="4">
        <v>2015.0</v>
      </c>
      <c r="F5" s="4" t="s">
        <v>57</v>
      </c>
      <c r="G5" s="4" t="s">
        <v>58</v>
      </c>
      <c r="H5" s="4">
        <v>146.0</v>
      </c>
      <c r="L5" s="4" t="s">
        <v>59</v>
      </c>
      <c r="M5" s="4" t="s">
        <v>60</v>
      </c>
      <c r="P5" s="4" t="s">
        <v>61</v>
      </c>
      <c r="Q5" s="4" t="s">
        <v>62</v>
      </c>
      <c r="S5" s="5" t="s">
        <v>63</v>
      </c>
      <c r="V5" s="6" t="str">
        <f t="shared" si="1"/>
        <v>N</v>
      </c>
      <c r="W5" s="4" t="s">
        <v>35</v>
      </c>
      <c r="X5" s="4" t="s">
        <v>35</v>
      </c>
      <c r="Y5" s="4" t="s">
        <v>36</v>
      </c>
    </row>
    <row r="6">
      <c r="A6" s="4" t="s">
        <v>64</v>
      </c>
      <c r="B6" s="4" t="s">
        <v>65</v>
      </c>
      <c r="C6" s="4">
        <v>2016.0</v>
      </c>
      <c r="F6" s="4" t="s">
        <v>66</v>
      </c>
      <c r="G6" s="4" t="s">
        <v>67</v>
      </c>
      <c r="H6" s="4">
        <v>26.0</v>
      </c>
      <c r="I6" s="4">
        <v>4.0</v>
      </c>
      <c r="J6" s="4" t="s">
        <v>68</v>
      </c>
      <c r="L6" s="4" t="s">
        <v>69</v>
      </c>
      <c r="P6" s="4" t="s">
        <v>70</v>
      </c>
      <c r="Q6" s="4" t="s">
        <v>71</v>
      </c>
      <c r="R6" s="4" t="s">
        <v>72</v>
      </c>
      <c r="S6" s="5" t="s">
        <v>73</v>
      </c>
      <c r="V6" s="6" t="str">
        <f t="shared" si="1"/>
        <v>N</v>
      </c>
      <c r="W6" s="4" t="s">
        <v>35</v>
      </c>
      <c r="X6" s="4" t="s">
        <v>35</v>
      </c>
      <c r="Y6" s="4" t="s">
        <v>36</v>
      </c>
    </row>
    <row r="7">
      <c r="A7" s="4" t="s">
        <v>74</v>
      </c>
      <c r="B7" s="4" t="s">
        <v>75</v>
      </c>
      <c r="C7" s="4">
        <v>2017.0</v>
      </c>
      <c r="F7" s="4" t="s">
        <v>76</v>
      </c>
      <c r="G7" s="4" t="s">
        <v>77</v>
      </c>
      <c r="H7" s="4">
        <v>66.0</v>
      </c>
      <c r="L7" s="4" t="s">
        <v>78</v>
      </c>
      <c r="M7" s="4" t="s">
        <v>60</v>
      </c>
      <c r="P7" s="4" t="s">
        <v>79</v>
      </c>
      <c r="Q7" s="4" t="s">
        <v>80</v>
      </c>
      <c r="S7" s="5" t="s">
        <v>81</v>
      </c>
      <c r="V7" s="6" t="str">
        <f t="shared" si="1"/>
        <v>N</v>
      </c>
      <c r="W7" s="4" t="s">
        <v>35</v>
      </c>
      <c r="X7" s="4" t="s">
        <v>35</v>
      </c>
      <c r="Y7" s="4" t="s">
        <v>36</v>
      </c>
    </row>
    <row r="8">
      <c r="A8" s="4" t="s">
        <v>82</v>
      </c>
      <c r="B8" s="4" t="s">
        <v>83</v>
      </c>
      <c r="C8" s="4">
        <v>2017.0</v>
      </c>
      <c r="F8" s="4" t="s">
        <v>84</v>
      </c>
      <c r="G8" s="4" t="s">
        <v>85</v>
      </c>
      <c r="H8" s="4">
        <v>49.0</v>
      </c>
      <c r="L8" s="4" t="s">
        <v>86</v>
      </c>
      <c r="M8" s="4" t="s">
        <v>60</v>
      </c>
      <c r="P8" s="4" t="s">
        <v>87</v>
      </c>
      <c r="Q8" s="4" t="s">
        <v>88</v>
      </c>
      <c r="S8" s="5" t="s">
        <v>89</v>
      </c>
      <c r="V8" s="6" t="str">
        <f t="shared" si="1"/>
        <v>N</v>
      </c>
      <c r="W8" s="4" t="s">
        <v>35</v>
      </c>
      <c r="X8" s="4" t="s">
        <v>35</v>
      </c>
      <c r="Y8" s="4" t="s">
        <v>36</v>
      </c>
    </row>
    <row r="9">
      <c r="A9" s="4" t="s">
        <v>90</v>
      </c>
      <c r="B9" s="4" t="s">
        <v>91</v>
      </c>
      <c r="C9" s="4">
        <v>2018.0</v>
      </c>
      <c r="F9" s="4" t="s">
        <v>92</v>
      </c>
      <c r="G9" s="4" t="s">
        <v>93</v>
      </c>
      <c r="H9" s="4">
        <v>21.0</v>
      </c>
      <c r="I9" s="4">
        <v>8.0</v>
      </c>
      <c r="J9" s="4" t="s">
        <v>94</v>
      </c>
      <c r="L9" s="4" t="s">
        <v>95</v>
      </c>
      <c r="Q9" s="4" t="s">
        <v>96</v>
      </c>
      <c r="S9" s="5" t="s">
        <v>97</v>
      </c>
      <c r="V9" s="6" t="str">
        <f t="shared" si="1"/>
        <v>Y</v>
      </c>
      <c r="W9" s="4" t="s">
        <v>35</v>
      </c>
      <c r="X9" s="4" t="s">
        <v>35</v>
      </c>
      <c r="Y9" s="4" t="s">
        <v>98</v>
      </c>
    </row>
    <row r="10">
      <c r="A10" s="4" t="s">
        <v>99</v>
      </c>
      <c r="B10" s="4" t="s">
        <v>100</v>
      </c>
      <c r="C10" s="4">
        <v>2018.0</v>
      </c>
      <c r="F10" s="4" t="s">
        <v>101</v>
      </c>
      <c r="G10" s="4" t="s">
        <v>102</v>
      </c>
      <c r="H10" s="4">
        <v>26.0</v>
      </c>
      <c r="I10" s="4">
        <v>6.0</v>
      </c>
      <c r="J10" s="4" t="s">
        <v>103</v>
      </c>
      <c r="L10" s="4" t="s">
        <v>104</v>
      </c>
      <c r="Q10" s="4" t="s">
        <v>105</v>
      </c>
      <c r="S10" s="5" t="s">
        <v>106</v>
      </c>
      <c r="V10" s="6" t="str">
        <f t="shared" si="1"/>
        <v>Y</v>
      </c>
      <c r="W10" s="4" t="s">
        <v>35</v>
      </c>
      <c r="X10" s="4" t="s">
        <v>35</v>
      </c>
      <c r="Y10" s="4" t="s">
        <v>98</v>
      </c>
    </row>
    <row r="11">
      <c r="A11" s="4" t="s">
        <v>107</v>
      </c>
      <c r="B11" s="4" t="s">
        <v>108</v>
      </c>
      <c r="C11" s="4">
        <v>2018.0</v>
      </c>
      <c r="F11" s="4" t="s">
        <v>101</v>
      </c>
      <c r="G11" s="4" t="s">
        <v>102</v>
      </c>
      <c r="H11" s="4">
        <v>26.0</v>
      </c>
      <c r="I11" s="4">
        <v>8.0</v>
      </c>
      <c r="J11" s="4" t="s">
        <v>109</v>
      </c>
      <c r="L11" s="4" t="s">
        <v>110</v>
      </c>
      <c r="Q11" s="4" t="s">
        <v>111</v>
      </c>
      <c r="S11" s="5" t="s">
        <v>112</v>
      </c>
      <c r="V11" s="6" t="str">
        <f t="shared" si="1"/>
        <v>N</v>
      </c>
      <c r="W11" s="4" t="s">
        <v>35</v>
      </c>
      <c r="X11" s="4" t="s">
        <v>35</v>
      </c>
      <c r="Y11" s="4" t="s">
        <v>36</v>
      </c>
    </row>
    <row r="12">
      <c r="A12" s="4" t="s">
        <v>113</v>
      </c>
      <c r="B12" s="4" t="s">
        <v>114</v>
      </c>
      <c r="C12" s="4">
        <v>2020.0</v>
      </c>
      <c r="F12" s="4" t="s">
        <v>101</v>
      </c>
      <c r="G12" s="4" t="s">
        <v>102</v>
      </c>
      <c r="H12" s="4">
        <v>28.0</v>
      </c>
      <c r="I12" s="4">
        <v>1.0</v>
      </c>
      <c r="J12" s="4" t="s">
        <v>115</v>
      </c>
      <c r="L12" s="4" t="s">
        <v>116</v>
      </c>
      <c r="Q12" s="4" t="s">
        <v>117</v>
      </c>
      <c r="S12" s="5" t="s">
        <v>118</v>
      </c>
      <c r="V12" s="6" t="str">
        <f t="shared" si="1"/>
        <v>N</v>
      </c>
      <c r="W12" s="4" t="s">
        <v>35</v>
      </c>
      <c r="X12" s="4" t="s">
        <v>35</v>
      </c>
      <c r="Y12" s="4" t="s">
        <v>36</v>
      </c>
    </row>
    <row r="13">
      <c r="A13" s="4" t="s">
        <v>119</v>
      </c>
      <c r="B13" s="4" t="s">
        <v>120</v>
      </c>
      <c r="C13" s="4">
        <v>2021.0</v>
      </c>
      <c r="F13" s="4" t="s">
        <v>101</v>
      </c>
      <c r="G13" s="4" t="s">
        <v>102</v>
      </c>
      <c r="H13" s="4">
        <v>29.0</v>
      </c>
      <c r="I13" s="4">
        <v>6.0</v>
      </c>
      <c r="J13" s="4" t="s">
        <v>121</v>
      </c>
      <c r="L13" s="4" t="s">
        <v>122</v>
      </c>
      <c r="Q13" s="4" t="s">
        <v>117</v>
      </c>
      <c r="S13" s="5" t="s">
        <v>123</v>
      </c>
      <c r="V13" s="6" t="str">
        <f t="shared" si="1"/>
        <v>N</v>
      </c>
      <c r="W13" s="4" t="s">
        <v>35</v>
      </c>
      <c r="X13" s="4" t="s">
        <v>35</v>
      </c>
      <c r="Y13" s="4" t="s">
        <v>36</v>
      </c>
    </row>
    <row r="14">
      <c r="A14" s="4" t="s">
        <v>124</v>
      </c>
      <c r="B14" s="4" t="s">
        <v>125</v>
      </c>
      <c r="C14" s="4">
        <v>2017.0</v>
      </c>
      <c r="F14" s="4" t="s">
        <v>126</v>
      </c>
      <c r="G14" s="4" t="s">
        <v>127</v>
      </c>
      <c r="H14" s="4">
        <v>247.0</v>
      </c>
      <c r="J14" s="4" t="s">
        <v>128</v>
      </c>
      <c r="K14" s="4" t="s">
        <v>129</v>
      </c>
      <c r="L14" s="4" t="s">
        <v>130</v>
      </c>
      <c r="M14" s="4" t="s">
        <v>60</v>
      </c>
      <c r="O14" s="4" t="s">
        <v>131</v>
      </c>
      <c r="P14" s="4" t="s">
        <v>132</v>
      </c>
      <c r="Q14" s="4" t="s">
        <v>133</v>
      </c>
      <c r="R14" s="4" t="s">
        <v>134</v>
      </c>
      <c r="S14" s="5" t="s">
        <v>135</v>
      </c>
      <c r="V14" s="6" t="str">
        <f t="shared" si="1"/>
        <v>N</v>
      </c>
      <c r="W14" s="4" t="s">
        <v>35</v>
      </c>
      <c r="X14" s="4" t="s">
        <v>35</v>
      </c>
      <c r="Y14" s="4" t="s">
        <v>36</v>
      </c>
    </row>
    <row r="15">
      <c r="A15" s="4" t="s">
        <v>136</v>
      </c>
      <c r="B15" s="4" t="s">
        <v>137</v>
      </c>
      <c r="C15" s="4">
        <v>2017.0</v>
      </c>
      <c r="F15" s="4" t="s">
        <v>138</v>
      </c>
      <c r="G15" s="4" t="s">
        <v>139</v>
      </c>
      <c r="H15" s="4">
        <v>186.0</v>
      </c>
      <c r="I15" s="4">
        <v>12.0</v>
      </c>
      <c r="J15" s="4" t="s">
        <v>140</v>
      </c>
      <c r="K15" s="4" t="s">
        <v>141</v>
      </c>
      <c r="L15" s="4" t="s">
        <v>142</v>
      </c>
      <c r="M15" s="4" t="s">
        <v>60</v>
      </c>
      <c r="O15" s="4" t="s">
        <v>143</v>
      </c>
      <c r="P15" s="4" t="s">
        <v>144</v>
      </c>
      <c r="Q15" s="4" t="s">
        <v>145</v>
      </c>
      <c r="R15" s="4" t="s">
        <v>146</v>
      </c>
      <c r="S15" s="5" t="s">
        <v>147</v>
      </c>
      <c r="V15" s="6" t="str">
        <f t="shared" si="1"/>
        <v>Y</v>
      </c>
      <c r="W15" s="4" t="s">
        <v>35</v>
      </c>
      <c r="X15" s="4" t="s">
        <v>35</v>
      </c>
      <c r="Y15" s="4" t="s">
        <v>98</v>
      </c>
    </row>
    <row r="16">
      <c r="A16" s="4" t="s">
        <v>148</v>
      </c>
      <c r="B16" s="4" t="s">
        <v>149</v>
      </c>
      <c r="C16" s="4">
        <v>2015.0</v>
      </c>
      <c r="F16" s="4" t="s">
        <v>57</v>
      </c>
      <c r="G16" s="4" t="s">
        <v>58</v>
      </c>
      <c r="H16" s="4">
        <v>156.0</v>
      </c>
      <c r="J16" s="4" t="s">
        <v>150</v>
      </c>
      <c r="K16" s="4" t="s">
        <v>151</v>
      </c>
      <c r="L16" s="4" t="s">
        <v>152</v>
      </c>
      <c r="M16" s="4" t="s">
        <v>60</v>
      </c>
      <c r="O16" s="4" t="s">
        <v>153</v>
      </c>
      <c r="P16" s="4" t="s">
        <v>154</v>
      </c>
      <c r="Q16" s="4" t="s">
        <v>155</v>
      </c>
      <c r="R16" s="4" t="s">
        <v>156</v>
      </c>
      <c r="S16" s="5" t="s">
        <v>157</v>
      </c>
      <c r="V16" s="6" t="str">
        <f t="shared" si="1"/>
        <v>Y</v>
      </c>
      <c r="W16" s="4" t="s">
        <v>35</v>
      </c>
      <c r="X16" s="4" t="s">
        <v>35</v>
      </c>
      <c r="Y16" s="4" t="s">
        <v>98</v>
      </c>
    </row>
    <row r="17">
      <c r="A17" s="4" t="s">
        <v>158</v>
      </c>
      <c r="B17" s="4" t="s">
        <v>159</v>
      </c>
      <c r="C17" s="4">
        <v>2016.0</v>
      </c>
      <c r="F17" s="4" t="s">
        <v>160</v>
      </c>
      <c r="G17" s="4" t="s">
        <v>161</v>
      </c>
      <c r="H17" s="4">
        <v>63.0</v>
      </c>
      <c r="J17" s="4" t="s">
        <v>162</v>
      </c>
      <c r="K17" s="4" t="s">
        <v>163</v>
      </c>
      <c r="L17" s="4" t="s">
        <v>164</v>
      </c>
      <c r="M17" s="4" t="s">
        <v>60</v>
      </c>
      <c r="O17" s="4" t="s">
        <v>165</v>
      </c>
      <c r="P17" s="4" t="s">
        <v>166</v>
      </c>
      <c r="Q17" s="4" t="s">
        <v>167</v>
      </c>
      <c r="R17" s="4" t="s">
        <v>168</v>
      </c>
      <c r="S17" s="5" t="s">
        <v>169</v>
      </c>
      <c r="V17" s="6" t="str">
        <f t="shared" si="1"/>
        <v>N</v>
      </c>
      <c r="W17" s="4" t="s">
        <v>35</v>
      </c>
      <c r="X17" s="4" t="s">
        <v>35</v>
      </c>
      <c r="Y17" s="4" t="s">
        <v>36</v>
      </c>
    </row>
    <row r="18">
      <c r="A18" s="4" t="s">
        <v>170</v>
      </c>
      <c r="B18" s="4" t="s">
        <v>171</v>
      </c>
      <c r="C18" s="4">
        <v>2022.0</v>
      </c>
      <c r="D18" s="4">
        <v>10.0</v>
      </c>
      <c r="F18" s="4" t="s">
        <v>172</v>
      </c>
      <c r="G18" s="4" t="s">
        <v>173</v>
      </c>
      <c r="H18" s="4">
        <v>50.0</v>
      </c>
      <c r="I18" s="4">
        <v>5.0</v>
      </c>
      <c r="J18" s="4" t="s">
        <v>174</v>
      </c>
      <c r="K18" s="4" t="s">
        <v>175</v>
      </c>
      <c r="M18" s="4" t="s">
        <v>52</v>
      </c>
      <c r="O18" s="4" t="s">
        <v>176</v>
      </c>
      <c r="P18" s="4" t="s">
        <v>177</v>
      </c>
      <c r="Q18" s="4" t="s">
        <v>178</v>
      </c>
      <c r="R18" s="4" t="s">
        <v>179</v>
      </c>
      <c r="S18" s="5" t="s">
        <v>180</v>
      </c>
      <c r="V18" s="6" t="str">
        <f t="shared" si="1"/>
        <v>N</v>
      </c>
      <c r="W18" s="4" t="s">
        <v>35</v>
      </c>
      <c r="X18" s="4" t="s">
        <v>35</v>
      </c>
      <c r="Y18" s="4" t="s">
        <v>36</v>
      </c>
    </row>
    <row r="19">
      <c r="A19" s="4" t="s">
        <v>181</v>
      </c>
      <c r="B19" s="4" t="s">
        <v>182</v>
      </c>
      <c r="C19" s="4">
        <v>2014.0</v>
      </c>
      <c r="D19" s="4">
        <v>1.0</v>
      </c>
      <c r="E19" s="4">
        <v>1.0</v>
      </c>
      <c r="F19" s="4" t="s">
        <v>183</v>
      </c>
      <c r="G19" s="4" t="s">
        <v>184</v>
      </c>
      <c r="H19" s="4">
        <v>134.0</v>
      </c>
      <c r="J19" s="4" t="s">
        <v>185</v>
      </c>
      <c r="K19" s="4" t="s">
        <v>186</v>
      </c>
      <c r="M19" s="4" t="s">
        <v>60</v>
      </c>
      <c r="O19" s="4" t="s">
        <v>187</v>
      </c>
      <c r="P19" s="4" t="s">
        <v>188</v>
      </c>
      <c r="Q19" s="4" t="s">
        <v>189</v>
      </c>
      <c r="R19" s="4" t="s">
        <v>190</v>
      </c>
      <c r="S19" s="5" t="s">
        <v>191</v>
      </c>
      <c r="V19" s="6" t="str">
        <f t="shared" si="1"/>
        <v>N</v>
      </c>
      <c r="W19" s="4" t="s">
        <v>35</v>
      </c>
      <c r="X19" s="4" t="s">
        <v>35</v>
      </c>
      <c r="Y19" s="4" t="s">
        <v>36</v>
      </c>
    </row>
    <row r="20">
      <c r="A20" s="4" t="s">
        <v>192</v>
      </c>
      <c r="B20" s="4" t="s">
        <v>193</v>
      </c>
      <c r="C20" s="4">
        <v>2020.0</v>
      </c>
      <c r="F20" s="4" t="s">
        <v>194</v>
      </c>
      <c r="G20" s="4" t="s">
        <v>195</v>
      </c>
      <c r="H20" s="4">
        <v>135.0</v>
      </c>
      <c r="K20" s="4" t="s">
        <v>196</v>
      </c>
      <c r="L20" s="4" t="s">
        <v>197</v>
      </c>
      <c r="M20" s="4" t="s">
        <v>60</v>
      </c>
      <c r="O20" s="4" t="s">
        <v>198</v>
      </c>
      <c r="P20" s="4" t="s">
        <v>199</v>
      </c>
      <c r="Q20" s="4" t="s">
        <v>200</v>
      </c>
      <c r="R20" s="4" t="s">
        <v>201</v>
      </c>
      <c r="S20" s="5" t="s">
        <v>202</v>
      </c>
      <c r="V20" s="6" t="str">
        <f t="shared" si="1"/>
        <v>N</v>
      </c>
      <c r="W20" s="4" t="s">
        <v>35</v>
      </c>
      <c r="X20" s="4" t="s">
        <v>35</v>
      </c>
      <c r="Y20" s="4" t="s">
        <v>36</v>
      </c>
    </row>
    <row r="21" ht="15.75" customHeight="1">
      <c r="A21" s="4" t="s">
        <v>203</v>
      </c>
      <c r="B21" s="4" t="s">
        <v>204</v>
      </c>
      <c r="C21" s="4">
        <v>2017.0</v>
      </c>
      <c r="F21" s="4" t="s">
        <v>57</v>
      </c>
      <c r="G21" s="4" t="s">
        <v>58</v>
      </c>
      <c r="H21" s="4">
        <v>171.0</v>
      </c>
      <c r="J21" s="4" t="s">
        <v>205</v>
      </c>
      <c r="K21" s="4" t="s">
        <v>206</v>
      </c>
      <c r="L21" s="4" t="s">
        <v>207</v>
      </c>
      <c r="M21" s="4" t="s">
        <v>60</v>
      </c>
      <c r="O21" s="4" t="s">
        <v>208</v>
      </c>
      <c r="P21" s="4" t="s">
        <v>209</v>
      </c>
      <c r="Q21" s="4" t="s">
        <v>210</v>
      </c>
      <c r="R21" s="4" t="s">
        <v>211</v>
      </c>
      <c r="S21" s="5" t="s">
        <v>212</v>
      </c>
      <c r="V21" s="6" t="str">
        <f t="shared" si="1"/>
        <v>N</v>
      </c>
      <c r="W21" s="4" t="s">
        <v>35</v>
      </c>
      <c r="X21" s="4" t="s">
        <v>35</v>
      </c>
      <c r="Y21" s="4" t="s">
        <v>36</v>
      </c>
    </row>
    <row r="22" ht="15.75" customHeight="1">
      <c r="A22" s="4" t="s">
        <v>213</v>
      </c>
      <c r="B22" s="4" t="s">
        <v>214</v>
      </c>
      <c r="C22" s="4">
        <v>2017.0</v>
      </c>
      <c r="F22" s="4" t="s">
        <v>57</v>
      </c>
      <c r="G22" s="4" t="s">
        <v>58</v>
      </c>
      <c r="H22" s="4">
        <v>171.0</v>
      </c>
      <c r="J22" s="4" t="s">
        <v>215</v>
      </c>
      <c r="K22" s="4" t="s">
        <v>216</v>
      </c>
      <c r="L22" s="4" t="s">
        <v>217</v>
      </c>
      <c r="M22" s="4" t="s">
        <v>60</v>
      </c>
      <c r="O22" s="4" t="s">
        <v>218</v>
      </c>
      <c r="P22" s="4" t="s">
        <v>219</v>
      </c>
      <c r="Q22" s="4" t="s">
        <v>220</v>
      </c>
      <c r="R22" s="4" t="s">
        <v>221</v>
      </c>
      <c r="S22" s="5" t="s">
        <v>222</v>
      </c>
      <c r="V22" s="6" t="str">
        <f t="shared" si="1"/>
        <v>N</v>
      </c>
      <c r="W22" s="4" t="s">
        <v>35</v>
      </c>
      <c r="X22" s="4" t="s">
        <v>35</v>
      </c>
      <c r="Y22" s="4" t="s">
        <v>36</v>
      </c>
    </row>
    <row r="23" ht="15.75" customHeight="1">
      <c r="A23" s="4" t="s">
        <v>223</v>
      </c>
      <c r="B23" s="4" t="s">
        <v>224</v>
      </c>
      <c r="C23" s="4">
        <v>2021.0</v>
      </c>
      <c r="F23" s="4" t="s">
        <v>57</v>
      </c>
      <c r="G23" s="4" t="s">
        <v>225</v>
      </c>
      <c r="H23" s="4">
        <v>220.0</v>
      </c>
      <c r="K23" s="4" t="s">
        <v>226</v>
      </c>
      <c r="L23" s="4" t="s">
        <v>227</v>
      </c>
      <c r="M23" s="4" t="s">
        <v>60</v>
      </c>
      <c r="O23" s="4" t="s">
        <v>228</v>
      </c>
      <c r="P23" s="4" t="s">
        <v>229</v>
      </c>
      <c r="Q23" s="4" t="s">
        <v>230</v>
      </c>
      <c r="R23" s="4" t="s">
        <v>231</v>
      </c>
      <c r="S23" s="5" t="s">
        <v>232</v>
      </c>
      <c r="V23" s="6" t="str">
        <f t="shared" si="1"/>
        <v>N</v>
      </c>
      <c r="W23" s="4" t="s">
        <v>35</v>
      </c>
      <c r="X23" s="4" t="s">
        <v>35</v>
      </c>
      <c r="Y23" s="4" t="s">
        <v>36</v>
      </c>
    </row>
    <row r="24" ht="15.75" customHeight="1">
      <c r="A24" s="4" t="s">
        <v>233</v>
      </c>
      <c r="B24" s="4" t="s">
        <v>234</v>
      </c>
      <c r="C24" s="4">
        <v>2018.0</v>
      </c>
      <c r="F24" s="4" t="s">
        <v>235</v>
      </c>
      <c r="G24" s="4" t="s">
        <v>236</v>
      </c>
      <c r="H24" s="4">
        <v>13.0</v>
      </c>
      <c r="I24" s="4">
        <v>3.0</v>
      </c>
      <c r="J24" s="4" t="s">
        <v>237</v>
      </c>
      <c r="K24" s="4" t="s">
        <v>238</v>
      </c>
      <c r="L24" s="4" t="s">
        <v>239</v>
      </c>
      <c r="P24" s="4" t="s">
        <v>240</v>
      </c>
      <c r="Q24" s="4" t="s">
        <v>241</v>
      </c>
      <c r="R24" s="4" t="s">
        <v>242</v>
      </c>
      <c r="S24" s="5" t="s">
        <v>243</v>
      </c>
      <c r="V24" s="6" t="str">
        <f t="shared" si="1"/>
        <v>Y</v>
      </c>
      <c r="W24" s="4" t="s">
        <v>244</v>
      </c>
      <c r="X24" s="4" t="s">
        <v>244</v>
      </c>
      <c r="Y24" s="4" t="s">
        <v>245</v>
      </c>
    </row>
    <row r="25" ht="15.75" customHeight="1">
      <c r="A25" s="4" t="s">
        <v>246</v>
      </c>
      <c r="B25" s="4" t="s">
        <v>247</v>
      </c>
      <c r="C25" s="4">
        <v>2020.0</v>
      </c>
      <c r="F25" s="4" t="s">
        <v>248</v>
      </c>
      <c r="G25" s="4" t="s">
        <v>249</v>
      </c>
      <c r="H25" s="4">
        <v>91.0</v>
      </c>
      <c r="J25" s="4" t="s">
        <v>250</v>
      </c>
      <c r="K25" s="4" t="s">
        <v>251</v>
      </c>
      <c r="L25" s="4" t="s">
        <v>252</v>
      </c>
      <c r="M25" s="4" t="s">
        <v>60</v>
      </c>
      <c r="O25" s="4" t="s">
        <v>253</v>
      </c>
      <c r="P25" s="4" t="s">
        <v>254</v>
      </c>
      <c r="Q25" s="4" t="s">
        <v>255</v>
      </c>
      <c r="R25" s="4" t="s">
        <v>256</v>
      </c>
      <c r="S25" s="5" t="s">
        <v>257</v>
      </c>
      <c r="V25" s="6" t="str">
        <f t="shared" si="1"/>
        <v>Y</v>
      </c>
      <c r="W25" s="4" t="s">
        <v>244</v>
      </c>
      <c r="X25" s="4" t="s">
        <v>35</v>
      </c>
      <c r="Y25" s="4" t="s">
        <v>245</v>
      </c>
    </row>
    <row r="26" ht="15.75" customHeight="1">
      <c r="A26" s="4" t="s">
        <v>258</v>
      </c>
      <c r="B26" s="4" t="s">
        <v>259</v>
      </c>
      <c r="C26" s="4">
        <v>2022.0</v>
      </c>
      <c r="F26" s="4" t="s">
        <v>57</v>
      </c>
      <c r="G26" s="4" t="s">
        <v>225</v>
      </c>
      <c r="H26" s="4">
        <v>240.0</v>
      </c>
      <c r="K26" s="4" t="s">
        <v>260</v>
      </c>
      <c r="L26" s="4" t="s">
        <v>261</v>
      </c>
      <c r="M26" s="4" t="s">
        <v>60</v>
      </c>
      <c r="O26" s="4" t="s">
        <v>262</v>
      </c>
      <c r="P26" s="4" t="s">
        <v>263</v>
      </c>
      <c r="Q26" s="4" t="s">
        <v>264</v>
      </c>
      <c r="R26" s="4" t="s">
        <v>265</v>
      </c>
      <c r="S26" s="5" t="s">
        <v>266</v>
      </c>
      <c r="V26" s="6" t="str">
        <f t="shared" si="1"/>
        <v>N</v>
      </c>
      <c r="W26" s="4" t="s">
        <v>35</v>
      </c>
      <c r="X26" s="4" t="s">
        <v>35</v>
      </c>
      <c r="Y26" s="4" t="s">
        <v>36</v>
      </c>
    </row>
    <row r="27" ht="15.75" customHeight="1">
      <c r="A27" s="4" t="s">
        <v>267</v>
      </c>
      <c r="B27" s="4" t="s">
        <v>268</v>
      </c>
      <c r="C27" s="4">
        <v>2021.0</v>
      </c>
      <c r="F27" s="4" t="s">
        <v>126</v>
      </c>
      <c r="G27" s="4" t="s">
        <v>127</v>
      </c>
      <c r="H27" s="4">
        <v>295.0</v>
      </c>
      <c r="K27" s="4" t="s">
        <v>269</v>
      </c>
      <c r="L27" s="4" t="s">
        <v>270</v>
      </c>
      <c r="M27" s="4" t="s">
        <v>60</v>
      </c>
      <c r="O27" s="4" t="s">
        <v>271</v>
      </c>
      <c r="P27" s="4" t="s">
        <v>272</v>
      </c>
      <c r="Q27" s="4" t="s">
        <v>273</v>
      </c>
      <c r="R27" s="4" t="s">
        <v>274</v>
      </c>
      <c r="S27" s="5" t="s">
        <v>275</v>
      </c>
      <c r="V27" s="6" t="str">
        <f t="shared" si="1"/>
        <v>N</v>
      </c>
      <c r="W27" s="4" t="s">
        <v>35</v>
      </c>
      <c r="X27" s="4" t="s">
        <v>35</v>
      </c>
      <c r="Y27" s="4" t="s">
        <v>36</v>
      </c>
    </row>
    <row r="28" ht="15.75" customHeight="1">
      <c r="A28" s="4" t="s">
        <v>276</v>
      </c>
      <c r="B28" s="4" t="s">
        <v>277</v>
      </c>
      <c r="C28" s="4">
        <v>2019.0</v>
      </c>
      <c r="F28" s="4" t="s">
        <v>57</v>
      </c>
      <c r="G28" s="4" t="s">
        <v>225</v>
      </c>
      <c r="H28" s="4">
        <v>200.0</v>
      </c>
      <c r="J28" s="4" t="s">
        <v>278</v>
      </c>
      <c r="K28" s="4" t="s">
        <v>279</v>
      </c>
      <c r="L28" s="4" t="s">
        <v>280</v>
      </c>
      <c r="M28" s="4" t="s">
        <v>60</v>
      </c>
      <c r="O28" s="4" t="s">
        <v>281</v>
      </c>
      <c r="P28" s="4" t="s">
        <v>282</v>
      </c>
      <c r="Q28" s="4" t="s">
        <v>283</v>
      </c>
      <c r="R28" s="4" t="s">
        <v>284</v>
      </c>
      <c r="S28" s="5" t="s">
        <v>285</v>
      </c>
      <c r="V28" s="6" t="str">
        <f t="shared" si="1"/>
        <v>N</v>
      </c>
      <c r="W28" s="4" t="s">
        <v>35</v>
      </c>
      <c r="X28" s="4" t="s">
        <v>35</v>
      </c>
      <c r="Y28" s="4" t="s">
        <v>36</v>
      </c>
    </row>
    <row r="29" ht="15.75" customHeight="1">
      <c r="A29" s="4" t="s">
        <v>286</v>
      </c>
      <c r="B29" s="4" t="s">
        <v>287</v>
      </c>
      <c r="C29" s="4">
        <v>2019.0</v>
      </c>
      <c r="F29" s="4" t="s">
        <v>57</v>
      </c>
      <c r="G29" s="4" t="s">
        <v>225</v>
      </c>
      <c r="H29" s="4">
        <v>200.0</v>
      </c>
      <c r="J29" s="4" t="s">
        <v>288</v>
      </c>
      <c r="K29" s="4" t="s">
        <v>289</v>
      </c>
      <c r="L29" s="4" t="s">
        <v>290</v>
      </c>
      <c r="M29" s="4" t="s">
        <v>60</v>
      </c>
      <c r="O29" s="4" t="s">
        <v>291</v>
      </c>
      <c r="P29" s="4" t="s">
        <v>292</v>
      </c>
      <c r="Q29" s="4" t="s">
        <v>293</v>
      </c>
      <c r="R29" s="4" t="s">
        <v>294</v>
      </c>
      <c r="S29" s="5" t="s">
        <v>295</v>
      </c>
      <c r="V29" s="6" t="str">
        <f t="shared" si="1"/>
        <v>N</v>
      </c>
      <c r="W29" s="4" t="s">
        <v>35</v>
      </c>
      <c r="X29" s="4" t="s">
        <v>35</v>
      </c>
      <c r="Y29" s="4" t="s">
        <v>36</v>
      </c>
    </row>
    <row r="30" ht="15.75" customHeight="1">
      <c r="A30" s="4" t="s">
        <v>296</v>
      </c>
      <c r="B30" s="4" t="s">
        <v>297</v>
      </c>
      <c r="C30" s="4">
        <v>2020.0</v>
      </c>
      <c r="F30" s="4" t="s">
        <v>298</v>
      </c>
      <c r="G30" s="4" t="s">
        <v>299</v>
      </c>
      <c r="H30" s="4">
        <v>113.0</v>
      </c>
      <c r="I30" s="4">
        <v>6.0</v>
      </c>
      <c r="J30" s="4" t="s">
        <v>300</v>
      </c>
      <c r="K30" s="4" t="s">
        <v>301</v>
      </c>
      <c r="L30" s="4" t="s">
        <v>302</v>
      </c>
      <c r="M30" s="4" t="s">
        <v>60</v>
      </c>
      <c r="O30" s="4" t="s">
        <v>303</v>
      </c>
      <c r="Q30" s="4" t="s">
        <v>304</v>
      </c>
      <c r="S30" s="5" t="s">
        <v>305</v>
      </c>
      <c r="V30" s="6" t="str">
        <f t="shared" si="1"/>
        <v>N</v>
      </c>
      <c r="W30" s="4" t="s">
        <v>35</v>
      </c>
      <c r="X30" s="4" t="s">
        <v>35</v>
      </c>
      <c r="Y30" s="4" t="s">
        <v>36</v>
      </c>
    </row>
    <row r="31" ht="15.75" customHeight="1">
      <c r="A31" s="4" t="s">
        <v>306</v>
      </c>
      <c r="B31" s="4" t="s">
        <v>307</v>
      </c>
      <c r="C31" s="4">
        <v>2019.0</v>
      </c>
      <c r="F31" s="4" t="s">
        <v>308</v>
      </c>
      <c r="G31" s="4" t="s">
        <v>309</v>
      </c>
      <c r="H31" s="4">
        <v>181.0</v>
      </c>
      <c r="J31" s="4" t="s">
        <v>310</v>
      </c>
      <c r="K31" s="4" t="s">
        <v>311</v>
      </c>
      <c r="L31" s="4" t="s">
        <v>312</v>
      </c>
      <c r="M31" s="4" t="s">
        <v>60</v>
      </c>
      <c r="O31" s="4" t="s">
        <v>313</v>
      </c>
      <c r="P31" s="4" t="s">
        <v>314</v>
      </c>
      <c r="Q31" s="4" t="s">
        <v>315</v>
      </c>
      <c r="R31" s="4" t="s">
        <v>316</v>
      </c>
      <c r="S31" s="5" t="s">
        <v>317</v>
      </c>
      <c r="V31" s="6" t="str">
        <f t="shared" si="1"/>
        <v>Y</v>
      </c>
      <c r="W31" s="4" t="s">
        <v>244</v>
      </c>
      <c r="X31" s="4" t="s">
        <v>35</v>
      </c>
      <c r="Y31" s="4" t="s">
        <v>245</v>
      </c>
    </row>
    <row r="32" ht="15.75" customHeight="1">
      <c r="A32" s="4" t="s">
        <v>318</v>
      </c>
      <c r="B32" s="4" t="s">
        <v>319</v>
      </c>
      <c r="C32" s="4">
        <v>2018.0</v>
      </c>
      <c r="D32" s="4">
        <v>3.0</v>
      </c>
      <c r="E32" s="4">
        <v>15.0</v>
      </c>
      <c r="F32" s="4" t="s">
        <v>320</v>
      </c>
      <c r="G32" s="4" t="s">
        <v>321</v>
      </c>
      <c r="H32" s="4">
        <v>229.0</v>
      </c>
      <c r="J32" s="4" t="s">
        <v>322</v>
      </c>
      <c r="K32" s="4" t="s">
        <v>323</v>
      </c>
      <c r="M32" s="4" t="s">
        <v>52</v>
      </c>
      <c r="O32" s="4" t="s">
        <v>324</v>
      </c>
      <c r="P32" s="4" t="s">
        <v>325</v>
      </c>
      <c r="Q32" s="4" t="s">
        <v>326</v>
      </c>
      <c r="R32" s="4" t="s">
        <v>327</v>
      </c>
      <c r="S32" s="5" t="s">
        <v>328</v>
      </c>
      <c r="V32" s="6" t="str">
        <f t="shared" si="1"/>
        <v>Y</v>
      </c>
      <c r="W32" s="4" t="s">
        <v>244</v>
      </c>
      <c r="X32" s="4" t="s">
        <v>244</v>
      </c>
      <c r="Y32" s="4" t="s">
        <v>245</v>
      </c>
    </row>
    <row r="33" ht="15.75" customHeight="1">
      <c r="A33" s="4" t="s">
        <v>329</v>
      </c>
      <c r="B33" s="4" t="s">
        <v>330</v>
      </c>
      <c r="C33" s="4">
        <v>2019.0</v>
      </c>
      <c r="D33" s="4">
        <v>11.0</v>
      </c>
      <c r="E33" s="4">
        <v>1.0</v>
      </c>
      <c r="F33" s="4" t="s">
        <v>331</v>
      </c>
      <c r="G33" s="4" t="s">
        <v>332</v>
      </c>
      <c r="H33" s="4">
        <v>74.0</v>
      </c>
      <c r="J33" s="4" t="s">
        <v>333</v>
      </c>
      <c r="K33" s="4" t="s">
        <v>334</v>
      </c>
      <c r="M33" s="4" t="s">
        <v>52</v>
      </c>
      <c r="O33" s="4" t="s">
        <v>335</v>
      </c>
      <c r="P33" s="4" t="s">
        <v>336</v>
      </c>
      <c r="Q33" s="4" t="s">
        <v>337</v>
      </c>
      <c r="R33" s="4" t="s">
        <v>338</v>
      </c>
      <c r="S33" s="5" t="s">
        <v>339</v>
      </c>
      <c r="V33" s="6" t="str">
        <f t="shared" si="1"/>
        <v>Y</v>
      </c>
      <c r="W33" s="4" t="s">
        <v>244</v>
      </c>
      <c r="X33" s="4" t="s">
        <v>35</v>
      </c>
      <c r="Y33" s="4" t="s">
        <v>245</v>
      </c>
    </row>
    <row r="34" ht="15.75" customHeight="1">
      <c r="A34" s="4" t="s">
        <v>340</v>
      </c>
      <c r="B34" s="4" t="s">
        <v>341</v>
      </c>
      <c r="C34" s="4">
        <v>2021.0</v>
      </c>
      <c r="D34" s="4">
        <v>6.0</v>
      </c>
      <c r="E34" s="4">
        <v>11.0</v>
      </c>
      <c r="F34" s="4" t="s">
        <v>342</v>
      </c>
      <c r="G34" s="4" t="s">
        <v>343</v>
      </c>
      <c r="K34" s="4" t="s">
        <v>344</v>
      </c>
      <c r="M34" s="4" t="s">
        <v>52</v>
      </c>
      <c r="O34" s="4" t="s">
        <v>345</v>
      </c>
      <c r="P34" s="4" t="s">
        <v>346</v>
      </c>
      <c r="Q34" s="4" t="s">
        <v>347</v>
      </c>
      <c r="R34" s="4" t="s">
        <v>348</v>
      </c>
      <c r="S34" s="5" t="s">
        <v>349</v>
      </c>
      <c r="V34" s="6" t="str">
        <f t="shared" si="1"/>
        <v>Y</v>
      </c>
      <c r="W34" s="4" t="s">
        <v>35</v>
      </c>
      <c r="X34" s="4" t="s">
        <v>35</v>
      </c>
      <c r="Y34" s="4" t="s">
        <v>98</v>
      </c>
    </row>
    <row r="35" ht="15.75" customHeight="1">
      <c r="A35" s="4" t="s">
        <v>350</v>
      </c>
      <c r="B35" s="4" t="s">
        <v>351</v>
      </c>
      <c r="C35" s="4">
        <v>2019.0</v>
      </c>
      <c r="F35" s="4" t="s">
        <v>352</v>
      </c>
      <c r="G35" s="4" t="s">
        <v>353</v>
      </c>
      <c r="H35" s="4">
        <v>73.0</v>
      </c>
      <c r="J35" s="4" t="s">
        <v>354</v>
      </c>
      <c r="K35" s="4" t="s">
        <v>355</v>
      </c>
      <c r="L35" s="4" t="s">
        <v>356</v>
      </c>
      <c r="M35" s="4" t="s">
        <v>60</v>
      </c>
      <c r="O35" s="4" t="s">
        <v>357</v>
      </c>
      <c r="P35" s="4" t="s">
        <v>358</v>
      </c>
      <c r="Q35" s="4" t="s">
        <v>359</v>
      </c>
      <c r="R35" s="4" t="s">
        <v>360</v>
      </c>
      <c r="S35" s="5" t="s">
        <v>361</v>
      </c>
      <c r="V35" s="6" t="str">
        <f t="shared" si="1"/>
        <v>Y</v>
      </c>
      <c r="W35" s="4" t="s">
        <v>35</v>
      </c>
      <c r="X35" s="4" t="s">
        <v>35</v>
      </c>
      <c r="Y35" s="4" t="s">
        <v>98</v>
      </c>
    </row>
    <row r="36" ht="15.75" customHeight="1">
      <c r="A36" s="4" t="s">
        <v>362</v>
      </c>
      <c r="B36" s="4" t="s">
        <v>363</v>
      </c>
      <c r="C36" s="4">
        <v>2017.0</v>
      </c>
      <c r="F36" s="4" t="s">
        <v>57</v>
      </c>
      <c r="G36" s="4" t="s">
        <v>58</v>
      </c>
      <c r="H36" s="4">
        <v>171.0</v>
      </c>
      <c r="J36" s="4" t="s">
        <v>364</v>
      </c>
      <c r="K36" s="4" t="s">
        <v>365</v>
      </c>
      <c r="L36" s="4" t="s">
        <v>366</v>
      </c>
      <c r="M36" s="4" t="s">
        <v>60</v>
      </c>
      <c r="O36" s="4" t="s">
        <v>367</v>
      </c>
      <c r="P36" s="4" t="s">
        <v>368</v>
      </c>
      <c r="Q36" s="4" t="s">
        <v>369</v>
      </c>
      <c r="R36" s="4" t="s">
        <v>370</v>
      </c>
      <c r="S36" s="5" t="s">
        <v>371</v>
      </c>
      <c r="V36" s="6" t="str">
        <f t="shared" si="1"/>
        <v>N</v>
      </c>
      <c r="W36" s="4" t="s">
        <v>35</v>
      </c>
      <c r="X36" s="4" t="s">
        <v>35</v>
      </c>
      <c r="Y36" s="4" t="s">
        <v>36</v>
      </c>
    </row>
    <row r="37" ht="15.75" customHeight="1">
      <c r="A37" s="4" t="s">
        <v>372</v>
      </c>
      <c r="B37" s="4" t="s">
        <v>373</v>
      </c>
      <c r="C37" s="4">
        <v>2017.0</v>
      </c>
      <c r="F37" s="4" t="s">
        <v>374</v>
      </c>
      <c r="G37" s="4" t="s">
        <v>375</v>
      </c>
      <c r="H37" s="4">
        <v>19.0</v>
      </c>
      <c r="I37" s="4">
        <v>4.0</v>
      </c>
      <c r="J37" s="4" t="s">
        <v>376</v>
      </c>
      <c r="K37" s="4" t="s">
        <v>377</v>
      </c>
      <c r="L37" s="4" t="s">
        <v>378</v>
      </c>
      <c r="M37" s="4" t="s">
        <v>60</v>
      </c>
      <c r="O37" s="4" t="s">
        <v>379</v>
      </c>
      <c r="P37" s="4" t="s">
        <v>380</v>
      </c>
      <c r="Q37" s="4" t="s">
        <v>381</v>
      </c>
      <c r="S37" s="5" t="s">
        <v>382</v>
      </c>
      <c r="V37" s="6" t="str">
        <f t="shared" si="1"/>
        <v>Y</v>
      </c>
      <c r="W37" s="4" t="s">
        <v>244</v>
      </c>
      <c r="X37" s="4" t="s">
        <v>35</v>
      </c>
      <c r="Y37" s="4" t="s">
        <v>245</v>
      </c>
    </row>
    <row r="38" ht="15.75" customHeight="1">
      <c r="A38" s="4" t="s">
        <v>383</v>
      </c>
      <c r="B38" s="4" t="s">
        <v>384</v>
      </c>
      <c r="C38" s="4">
        <v>2021.0</v>
      </c>
      <c r="F38" s="4" t="s">
        <v>126</v>
      </c>
      <c r="G38" s="4" t="s">
        <v>127</v>
      </c>
      <c r="H38" s="4">
        <v>300.0</v>
      </c>
      <c r="K38" s="4" t="s">
        <v>385</v>
      </c>
      <c r="L38" s="4" t="s">
        <v>386</v>
      </c>
      <c r="M38" s="4" t="s">
        <v>60</v>
      </c>
      <c r="O38" s="4" t="s">
        <v>387</v>
      </c>
      <c r="P38" s="4" t="s">
        <v>388</v>
      </c>
      <c r="Q38" s="4" t="s">
        <v>389</v>
      </c>
      <c r="R38" s="4" t="s">
        <v>390</v>
      </c>
      <c r="S38" s="5" t="s">
        <v>391</v>
      </c>
      <c r="V38" s="6" t="str">
        <f t="shared" si="1"/>
        <v>N</v>
      </c>
      <c r="W38" s="4" t="s">
        <v>35</v>
      </c>
      <c r="X38" s="4" t="s">
        <v>35</v>
      </c>
      <c r="Y38" s="4" t="s">
        <v>36</v>
      </c>
    </row>
    <row r="39" ht="15.75" customHeight="1">
      <c r="A39" s="4" t="s">
        <v>392</v>
      </c>
      <c r="B39" s="4" t="s">
        <v>393</v>
      </c>
      <c r="C39" s="4">
        <v>2021.0</v>
      </c>
      <c r="F39" s="4" t="s">
        <v>57</v>
      </c>
      <c r="G39" s="4" t="s">
        <v>225</v>
      </c>
      <c r="H39" s="4">
        <v>228.0</v>
      </c>
      <c r="K39" s="4" t="s">
        <v>394</v>
      </c>
      <c r="L39" s="4" t="s">
        <v>395</v>
      </c>
      <c r="M39" s="4" t="s">
        <v>60</v>
      </c>
      <c r="O39" s="4" t="s">
        <v>396</v>
      </c>
      <c r="P39" s="4" t="s">
        <v>397</v>
      </c>
      <c r="Q39" s="4" t="s">
        <v>398</v>
      </c>
      <c r="R39" s="4" t="s">
        <v>399</v>
      </c>
      <c r="S39" s="5" t="s">
        <v>400</v>
      </c>
      <c r="V39" s="6" t="str">
        <f t="shared" si="1"/>
        <v>N</v>
      </c>
      <c r="W39" s="4" t="s">
        <v>35</v>
      </c>
      <c r="X39" s="4" t="s">
        <v>35</v>
      </c>
      <c r="Y39" s="4" t="s">
        <v>36</v>
      </c>
    </row>
    <row r="40" ht="15.75" customHeight="1">
      <c r="A40" s="4" t="s">
        <v>401</v>
      </c>
      <c r="B40" s="4" t="s">
        <v>402</v>
      </c>
      <c r="C40" s="4">
        <v>2015.0</v>
      </c>
      <c r="F40" s="4" t="s">
        <v>57</v>
      </c>
      <c r="G40" s="4" t="s">
        <v>58</v>
      </c>
      <c r="H40" s="4">
        <v>156.0</v>
      </c>
      <c r="J40" s="4" t="s">
        <v>403</v>
      </c>
      <c r="K40" s="4" t="s">
        <v>404</v>
      </c>
      <c r="L40" s="4" t="s">
        <v>405</v>
      </c>
      <c r="M40" s="4" t="s">
        <v>60</v>
      </c>
      <c r="O40" s="4" t="s">
        <v>406</v>
      </c>
      <c r="P40" s="4" t="s">
        <v>407</v>
      </c>
      <c r="Q40" s="4" t="s">
        <v>408</v>
      </c>
      <c r="R40" s="4" t="s">
        <v>409</v>
      </c>
      <c r="S40" s="5" t="s">
        <v>410</v>
      </c>
      <c r="V40" s="6" t="str">
        <f t="shared" si="1"/>
        <v>Y</v>
      </c>
      <c r="W40" s="4" t="s">
        <v>35</v>
      </c>
      <c r="X40" s="4" t="s">
        <v>35</v>
      </c>
      <c r="Y40" s="4" t="s">
        <v>98</v>
      </c>
    </row>
    <row r="41" ht="15.75" customHeight="1">
      <c r="A41" s="4" t="s">
        <v>411</v>
      </c>
      <c r="B41" s="4" t="s">
        <v>412</v>
      </c>
      <c r="C41" s="4">
        <v>2020.0</v>
      </c>
      <c r="F41" s="4" t="s">
        <v>413</v>
      </c>
      <c r="G41" s="4" t="s">
        <v>414</v>
      </c>
      <c r="H41" s="4">
        <v>73.0</v>
      </c>
      <c r="J41" s="4" t="s">
        <v>415</v>
      </c>
      <c r="K41" s="4" t="s">
        <v>416</v>
      </c>
      <c r="L41" s="4" t="s">
        <v>417</v>
      </c>
      <c r="M41" s="4" t="s">
        <v>60</v>
      </c>
      <c r="P41" s="4" t="s">
        <v>418</v>
      </c>
      <c r="Q41" s="4" t="s">
        <v>419</v>
      </c>
      <c r="R41" s="4" t="s">
        <v>420</v>
      </c>
      <c r="S41" s="5" t="s">
        <v>421</v>
      </c>
      <c r="V41" s="6" t="str">
        <f t="shared" si="1"/>
        <v>Y</v>
      </c>
      <c r="W41" s="4" t="s">
        <v>35</v>
      </c>
      <c r="X41" s="4" t="s">
        <v>35</v>
      </c>
      <c r="Y41" s="4" t="s">
        <v>98</v>
      </c>
    </row>
    <row r="42" ht="15.75" customHeight="1">
      <c r="A42" s="4" t="s">
        <v>422</v>
      </c>
      <c r="B42" s="4" t="s">
        <v>423</v>
      </c>
      <c r="C42" s="4">
        <v>2020.0</v>
      </c>
      <c r="F42" s="4" t="s">
        <v>126</v>
      </c>
      <c r="G42" s="4" t="s">
        <v>127</v>
      </c>
      <c r="H42" s="4">
        <v>288.0</v>
      </c>
      <c r="K42" s="4" t="s">
        <v>424</v>
      </c>
      <c r="L42" s="4" t="s">
        <v>425</v>
      </c>
      <c r="M42" s="4" t="s">
        <v>60</v>
      </c>
      <c r="O42" s="4" t="s">
        <v>426</v>
      </c>
      <c r="P42" s="4" t="s">
        <v>427</v>
      </c>
      <c r="Q42" s="4" t="s">
        <v>428</v>
      </c>
      <c r="R42" s="4" t="s">
        <v>429</v>
      </c>
      <c r="S42" s="5" t="s">
        <v>430</v>
      </c>
      <c r="V42" s="6" t="str">
        <f t="shared" si="1"/>
        <v>N</v>
      </c>
      <c r="W42" s="4" t="s">
        <v>35</v>
      </c>
      <c r="X42" s="4" t="s">
        <v>35</v>
      </c>
      <c r="Y42" s="4" t="s">
        <v>36</v>
      </c>
    </row>
    <row r="43" ht="15.75" customHeight="1">
      <c r="A43" s="4" t="s">
        <v>431</v>
      </c>
      <c r="B43" s="4" t="s">
        <v>432</v>
      </c>
      <c r="C43" s="4">
        <v>2012.0</v>
      </c>
      <c r="D43" s="4">
        <v>1.0</v>
      </c>
      <c r="E43" s="4">
        <v>1.0</v>
      </c>
      <c r="F43" s="4" t="s">
        <v>183</v>
      </c>
      <c r="G43" s="4" t="s">
        <v>184</v>
      </c>
      <c r="H43" s="4">
        <v>120.0</v>
      </c>
      <c r="I43" s="4">
        <v>1.0</v>
      </c>
      <c r="J43" s="4" t="s">
        <v>433</v>
      </c>
      <c r="K43" s="4" t="s">
        <v>434</v>
      </c>
      <c r="M43" s="4" t="s">
        <v>60</v>
      </c>
      <c r="O43" s="4" t="s">
        <v>435</v>
      </c>
      <c r="P43" s="4" t="s">
        <v>436</v>
      </c>
      <c r="Q43" s="4" t="s">
        <v>437</v>
      </c>
      <c r="R43" s="4" t="s">
        <v>438</v>
      </c>
      <c r="S43" s="5" t="s">
        <v>439</v>
      </c>
      <c r="V43" s="6" t="str">
        <f t="shared" si="1"/>
        <v>N</v>
      </c>
      <c r="W43" s="4" t="s">
        <v>35</v>
      </c>
      <c r="X43" s="4" t="s">
        <v>35</v>
      </c>
      <c r="Y43" s="4" t="s">
        <v>36</v>
      </c>
    </row>
    <row r="44" ht="15.75" customHeight="1">
      <c r="A44" s="4" t="s">
        <v>440</v>
      </c>
      <c r="B44" s="4" t="s">
        <v>441</v>
      </c>
      <c r="C44" s="4">
        <v>2018.0</v>
      </c>
      <c r="F44" s="4" t="s">
        <v>442</v>
      </c>
      <c r="G44" s="4" t="s">
        <v>443</v>
      </c>
      <c r="H44" s="4">
        <v>21.0</v>
      </c>
      <c r="I44" s="4">
        <v>2.0</v>
      </c>
      <c r="J44" s="4" t="s">
        <v>444</v>
      </c>
      <c r="K44" s="4" t="s">
        <v>445</v>
      </c>
      <c r="M44" s="4" t="s">
        <v>60</v>
      </c>
      <c r="O44" s="4" t="s">
        <v>446</v>
      </c>
      <c r="P44" s="4" t="s">
        <v>447</v>
      </c>
      <c r="Q44" s="4" t="s">
        <v>448</v>
      </c>
      <c r="R44" s="4" t="s">
        <v>449</v>
      </c>
      <c r="S44" s="5" t="s">
        <v>450</v>
      </c>
      <c r="V44" s="6" t="str">
        <f t="shared" si="1"/>
        <v>Y</v>
      </c>
      <c r="W44" s="4" t="s">
        <v>244</v>
      </c>
      <c r="X44" s="4" t="s">
        <v>35</v>
      </c>
      <c r="Y44" s="4" t="s">
        <v>245</v>
      </c>
    </row>
    <row r="45" ht="15.75" customHeight="1">
      <c r="A45" s="4" t="s">
        <v>451</v>
      </c>
      <c r="B45" s="4" t="s">
        <v>452</v>
      </c>
      <c r="C45" s="4">
        <v>2021.0</v>
      </c>
      <c r="F45" s="4" t="s">
        <v>453</v>
      </c>
      <c r="G45" s="4" t="s">
        <v>454</v>
      </c>
      <c r="J45" s="4" t="s">
        <v>455</v>
      </c>
      <c r="K45" s="4" t="s">
        <v>456</v>
      </c>
      <c r="L45" s="4" t="s">
        <v>457</v>
      </c>
      <c r="P45" s="4" t="s">
        <v>458</v>
      </c>
      <c r="Q45" s="4" t="s">
        <v>459</v>
      </c>
      <c r="R45" s="4" t="s">
        <v>460</v>
      </c>
      <c r="S45" s="5" t="s">
        <v>461</v>
      </c>
      <c r="V45" s="6" t="str">
        <f t="shared" si="1"/>
        <v>N</v>
      </c>
      <c r="W45" s="4" t="s">
        <v>35</v>
      </c>
      <c r="X45" s="4" t="s">
        <v>35</v>
      </c>
      <c r="Y45" s="4" t="s">
        <v>36</v>
      </c>
    </row>
    <row r="46" ht="15.75" customHeight="1">
      <c r="A46" s="4" t="s">
        <v>462</v>
      </c>
      <c r="B46" s="4" t="s">
        <v>463</v>
      </c>
      <c r="C46" s="4">
        <v>2015.0</v>
      </c>
      <c r="D46" s="4">
        <v>9.0</v>
      </c>
      <c r="E46" s="4">
        <v>1.0</v>
      </c>
      <c r="F46" s="4" t="s">
        <v>183</v>
      </c>
      <c r="G46" s="4" t="s">
        <v>184</v>
      </c>
      <c r="H46" s="4">
        <v>154.0</v>
      </c>
      <c r="J46" s="4" t="s">
        <v>464</v>
      </c>
      <c r="K46" s="4" t="s">
        <v>465</v>
      </c>
      <c r="M46" s="4" t="s">
        <v>60</v>
      </c>
      <c r="O46" s="4" t="s">
        <v>466</v>
      </c>
      <c r="P46" s="4" t="s">
        <v>467</v>
      </c>
      <c r="Q46" s="4" t="s">
        <v>468</v>
      </c>
      <c r="R46" s="4" t="s">
        <v>469</v>
      </c>
      <c r="S46" s="5" t="s">
        <v>470</v>
      </c>
      <c r="V46" s="6" t="str">
        <f t="shared" si="1"/>
        <v>N</v>
      </c>
      <c r="W46" s="4" t="s">
        <v>35</v>
      </c>
      <c r="X46" s="4" t="s">
        <v>35</v>
      </c>
      <c r="Y46" s="4" t="s">
        <v>36</v>
      </c>
    </row>
    <row r="47" ht="15.75" customHeight="1">
      <c r="A47" s="4" t="s">
        <v>471</v>
      </c>
      <c r="B47" s="4" t="s">
        <v>472</v>
      </c>
      <c r="C47" s="4">
        <v>2019.0</v>
      </c>
      <c r="F47" s="4" t="s">
        <v>138</v>
      </c>
      <c r="G47" s="4" t="s">
        <v>139</v>
      </c>
      <c r="H47" s="4">
        <v>188.0</v>
      </c>
      <c r="J47" s="4" t="s">
        <v>473</v>
      </c>
      <c r="K47" s="4" t="s">
        <v>474</v>
      </c>
      <c r="L47" s="4" t="s">
        <v>475</v>
      </c>
      <c r="M47" s="4" t="s">
        <v>60</v>
      </c>
      <c r="O47" s="4" t="s">
        <v>476</v>
      </c>
      <c r="P47" s="4" t="s">
        <v>477</v>
      </c>
      <c r="Q47" s="4" t="s">
        <v>478</v>
      </c>
      <c r="R47" s="4" t="s">
        <v>479</v>
      </c>
      <c r="S47" s="5" t="s">
        <v>480</v>
      </c>
      <c r="V47" s="6" t="str">
        <f t="shared" si="1"/>
        <v>N</v>
      </c>
      <c r="W47" s="4" t="s">
        <v>35</v>
      </c>
      <c r="X47" s="4" t="s">
        <v>35</v>
      </c>
      <c r="Y47" s="4" t="s">
        <v>36</v>
      </c>
    </row>
    <row r="48" ht="15.75" customHeight="1">
      <c r="A48" s="4" t="s">
        <v>481</v>
      </c>
      <c r="B48" s="4" t="s">
        <v>482</v>
      </c>
      <c r="C48" s="4">
        <v>2019.0</v>
      </c>
      <c r="F48" s="4" t="s">
        <v>483</v>
      </c>
      <c r="G48" s="4" t="s">
        <v>484</v>
      </c>
      <c r="J48" s="4" t="s">
        <v>485</v>
      </c>
      <c r="K48" s="4" t="s">
        <v>486</v>
      </c>
      <c r="L48" s="4" t="s">
        <v>487</v>
      </c>
      <c r="N48" s="4" t="s">
        <v>488</v>
      </c>
      <c r="O48" s="4" t="s">
        <v>489</v>
      </c>
      <c r="P48" s="4" t="s">
        <v>490</v>
      </c>
      <c r="Q48" s="4" t="s">
        <v>491</v>
      </c>
      <c r="R48" s="4" t="s">
        <v>492</v>
      </c>
      <c r="S48" s="5" t="s">
        <v>493</v>
      </c>
      <c r="V48" s="6" t="str">
        <f t="shared" si="1"/>
        <v>N</v>
      </c>
      <c r="W48" s="4" t="s">
        <v>35</v>
      </c>
      <c r="X48" s="4" t="s">
        <v>35</v>
      </c>
      <c r="Y48" s="4" t="s">
        <v>36</v>
      </c>
    </row>
    <row r="49" ht="15.75" customHeight="1">
      <c r="A49" s="4" t="s">
        <v>494</v>
      </c>
      <c r="B49" s="4" t="s">
        <v>495</v>
      </c>
      <c r="C49" s="4">
        <v>2018.0</v>
      </c>
      <c r="D49" s="4">
        <v>7.0</v>
      </c>
      <c r="F49" s="4" t="s">
        <v>496</v>
      </c>
      <c r="G49" s="4" t="s">
        <v>497</v>
      </c>
      <c r="H49" s="4">
        <v>21.0</v>
      </c>
      <c r="I49" s="4">
        <v>10.0</v>
      </c>
      <c r="J49" s="4" t="s">
        <v>498</v>
      </c>
      <c r="K49" s="4" t="s">
        <v>499</v>
      </c>
      <c r="M49" s="4" t="s">
        <v>52</v>
      </c>
      <c r="O49" s="4" t="s">
        <v>500</v>
      </c>
      <c r="P49" s="4" t="s">
        <v>501</v>
      </c>
      <c r="Q49" s="4" t="s">
        <v>502</v>
      </c>
      <c r="R49" s="4" t="s">
        <v>503</v>
      </c>
      <c r="S49" s="5" t="s">
        <v>504</v>
      </c>
      <c r="V49" s="6" t="str">
        <f t="shared" si="1"/>
        <v>N</v>
      </c>
      <c r="W49" s="4" t="s">
        <v>35</v>
      </c>
      <c r="X49" s="4" t="s">
        <v>35</v>
      </c>
      <c r="Y49" s="4" t="s">
        <v>36</v>
      </c>
    </row>
    <row r="50" ht="15.75" customHeight="1">
      <c r="A50" s="4" t="s">
        <v>505</v>
      </c>
      <c r="B50" s="4" t="s">
        <v>506</v>
      </c>
      <c r="C50" s="4">
        <v>2018.0</v>
      </c>
      <c r="D50" s="4">
        <v>7.0</v>
      </c>
      <c r="F50" s="4" t="s">
        <v>507</v>
      </c>
      <c r="G50" s="4" t="s">
        <v>508</v>
      </c>
      <c r="H50" s="4">
        <v>21.0</v>
      </c>
      <c r="I50" s="4">
        <v>10.0</v>
      </c>
      <c r="J50" s="4" t="s">
        <v>498</v>
      </c>
      <c r="K50" s="4" t="s">
        <v>499</v>
      </c>
      <c r="M50" s="4" t="s">
        <v>60</v>
      </c>
      <c r="O50" s="4" t="s">
        <v>509</v>
      </c>
      <c r="P50" s="4" t="s">
        <v>510</v>
      </c>
      <c r="Q50" s="4" t="s">
        <v>511</v>
      </c>
      <c r="R50" s="4" t="s">
        <v>512</v>
      </c>
      <c r="S50" s="5" t="s">
        <v>513</v>
      </c>
      <c r="V50" s="6" t="str">
        <f t="shared" si="1"/>
        <v>N</v>
      </c>
      <c r="W50" s="4" t="s">
        <v>35</v>
      </c>
      <c r="X50" s="4" t="s">
        <v>35</v>
      </c>
      <c r="Y50" s="4" t="s">
        <v>36</v>
      </c>
    </row>
    <row r="51" ht="15.75" customHeight="1">
      <c r="A51" s="4" t="s">
        <v>514</v>
      </c>
      <c r="B51" s="4" t="s">
        <v>515</v>
      </c>
      <c r="C51" s="4">
        <v>2016.0</v>
      </c>
      <c r="D51" s="4">
        <v>6.0</v>
      </c>
      <c r="E51" s="4">
        <v>30.0</v>
      </c>
      <c r="F51" s="4" t="s">
        <v>516</v>
      </c>
      <c r="G51" s="4" t="s">
        <v>517</v>
      </c>
      <c r="H51" s="4">
        <v>240.0</v>
      </c>
      <c r="J51" s="4" t="s">
        <v>518</v>
      </c>
      <c r="K51" s="4" t="s">
        <v>519</v>
      </c>
      <c r="M51" s="4" t="s">
        <v>60</v>
      </c>
      <c r="O51" s="4" t="s">
        <v>520</v>
      </c>
      <c r="P51" s="4" t="s">
        <v>521</v>
      </c>
      <c r="Q51" s="4" t="s">
        <v>522</v>
      </c>
      <c r="R51" s="4" t="s">
        <v>523</v>
      </c>
      <c r="S51" s="5" t="s">
        <v>524</v>
      </c>
      <c r="V51" s="6" t="str">
        <f t="shared" si="1"/>
        <v>N</v>
      </c>
      <c r="W51" s="4" t="s">
        <v>35</v>
      </c>
      <c r="X51" s="4" t="s">
        <v>35</v>
      </c>
      <c r="Y51" s="4" t="s">
        <v>36</v>
      </c>
    </row>
    <row r="52" ht="15.75" customHeight="1">
      <c r="A52" s="4" t="s">
        <v>525</v>
      </c>
      <c r="B52" s="4" t="s">
        <v>526</v>
      </c>
      <c r="C52" s="4">
        <v>2016.0</v>
      </c>
      <c r="D52" s="4">
        <v>12.0</v>
      </c>
      <c r="F52" s="4" t="s">
        <v>527</v>
      </c>
      <c r="G52" s="4" t="s">
        <v>528</v>
      </c>
      <c r="H52" s="4">
        <v>66.0</v>
      </c>
      <c r="I52" s="4">
        <v>9.0</v>
      </c>
      <c r="J52" s="4" t="s">
        <v>529</v>
      </c>
      <c r="K52" s="4" t="s">
        <v>530</v>
      </c>
      <c r="M52" s="4" t="s">
        <v>52</v>
      </c>
      <c r="O52" s="4" t="s">
        <v>531</v>
      </c>
      <c r="P52" s="4" t="s">
        <v>532</v>
      </c>
      <c r="Q52" s="4" t="s">
        <v>533</v>
      </c>
      <c r="R52" s="4" t="s">
        <v>534</v>
      </c>
      <c r="S52" s="5" t="s">
        <v>535</v>
      </c>
      <c r="V52" s="6" t="str">
        <f t="shared" si="1"/>
        <v>Y</v>
      </c>
      <c r="W52" s="4" t="s">
        <v>35</v>
      </c>
      <c r="X52" s="4" t="s">
        <v>35</v>
      </c>
      <c r="Y52" s="4" t="s">
        <v>98</v>
      </c>
    </row>
    <row r="53" ht="15.75" customHeight="1">
      <c r="A53" s="4" t="s">
        <v>536</v>
      </c>
      <c r="B53" s="4" t="s">
        <v>537</v>
      </c>
      <c r="C53" s="4">
        <v>2017.0</v>
      </c>
      <c r="F53" s="4" t="s">
        <v>57</v>
      </c>
      <c r="G53" s="4" t="s">
        <v>58</v>
      </c>
      <c r="H53" s="4">
        <v>171.0</v>
      </c>
      <c r="J53" s="4" t="s">
        <v>538</v>
      </c>
      <c r="K53" s="4" t="s">
        <v>539</v>
      </c>
      <c r="L53" s="4" t="s">
        <v>540</v>
      </c>
      <c r="M53" s="4" t="s">
        <v>60</v>
      </c>
      <c r="O53" s="4" t="s">
        <v>541</v>
      </c>
      <c r="P53" s="4" t="s">
        <v>542</v>
      </c>
      <c r="Q53" s="4" t="s">
        <v>543</v>
      </c>
      <c r="R53" s="4" t="s">
        <v>544</v>
      </c>
      <c r="S53" s="5" t="s">
        <v>545</v>
      </c>
      <c r="V53" s="6" t="str">
        <f t="shared" si="1"/>
        <v>N</v>
      </c>
      <c r="W53" s="4" t="s">
        <v>35</v>
      </c>
      <c r="X53" s="4" t="s">
        <v>35</v>
      </c>
      <c r="Y53" s="4" t="s">
        <v>36</v>
      </c>
    </row>
    <row r="54" ht="15.75" customHeight="1">
      <c r="A54" s="4" t="s">
        <v>546</v>
      </c>
      <c r="B54" s="4" t="s">
        <v>547</v>
      </c>
      <c r="C54" s="4">
        <v>2015.0</v>
      </c>
      <c r="F54" s="4" t="s">
        <v>57</v>
      </c>
      <c r="G54" s="4" t="s">
        <v>58</v>
      </c>
      <c r="H54" s="4">
        <v>146.0</v>
      </c>
      <c r="J54" s="4" t="s">
        <v>548</v>
      </c>
      <c r="K54" s="4" t="s">
        <v>549</v>
      </c>
      <c r="L54" s="4" t="s">
        <v>550</v>
      </c>
      <c r="M54" s="4" t="s">
        <v>60</v>
      </c>
      <c r="O54" s="4" t="s">
        <v>551</v>
      </c>
      <c r="P54" s="4" t="s">
        <v>552</v>
      </c>
      <c r="Q54" s="4" t="s">
        <v>553</v>
      </c>
      <c r="R54" s="4" t="s">
        <v>554</v>
      </c>
      <c r="S54" s="5" t="s">
        <v>555</v>
      </c>
      <c r="V54" s="6" t="str">
        <f t="shared" si="1"/>
        <v>N</v>
      </c>
      <c r="W54" s="4" t="s">
        <v>35</v>
      </c>
      <c r="X54" s="4" t="s">
        <v>35</v>
      </c>
      <c r="Y54" s="4" t="s">
        <v>36</v>
      </c>
    </row>
    <row r="55" ht="15.75" customHeight="1">
      <c r="A55" s="4" t="s">
        <v>556</v>
      </c>
      <c r="B55" s="4" t="s">
        <v>557</v>
      </c>
      <c r="C55" s="4">
        <v>2019.0</v>
      </c>
      <c r="F55" s="4" t="s">
        <v>558</v>
      </c>
      <c r="G55" s="4" t="s">
        <v>559</v>
      </c>
      <c r="H55" s="4">
        <v>104.0</v>
      </c>
      <c r="J55" s="4" t="s">
        <v>560</v>
      </c>
      <c r="K55" s="4" t="s">
        <v>561</v>
      </c>
      <c r="L55" s="4" t="s">
        <v>562</v>
      </c>
      <c r="M55" s="4" t="s">
        <v>60</v>
      </c>
      <c r="O55" s="4" t="s">
        <v>563</v>
      </c>
      <c r="P55" s="4" t="s">
        <v>564</v>
      </c>
      <c r="Q55" s="4" t="s">
        <v>565</v>
      </c>
      <c r="R55" s="4" t="s">
        <v>566</v>
      </c>
      <c r="S55" s="5" t="s">
        <v>567</v>
      </c>
      <c r="V55" s="6" t="str">
        <f t="shared" si="1"/>
        <v>Y</v>
      </c>
      <c r="W55" s="4" t="s">
        <v>35</v>
      </c>
      <c r="X55" s="4" t="s">
        <v>35</v>
      </c>
      <c r="Y55" s="4" t="s">
        <v>98</v>
      </c>
    </row>
    <row r="56" ht="15.75" customHeight="1">
      <c r="A56" s="4" t="s">
        <v>568</v>
      </c>
      <c r="B56" s="4" t="s">
        <v>569</v>
      </c>
      <c r="C56" s="4">
        <v>2015.0</v>
      </c>
      <c r="D56" s="4">
        <v>2.0</v>
      </c>
      <c r="E56" s="4">
        <v>1.0</v>
      </c>
      <c r="F56" s="4" t="s">
        <v>183</v>
      </c>
      <c r="G56" s="4" t="s">
        <v>184</v>
      </c>
      <c r="H56" s="4">
        <v>147.0</v>
      </c>
      <c r="J56" s="4" t="s">
        <v>570</v>
      </c>
      <c r="K56" s="4" t="s">
        <v>571</v>
      </c>
      <c r="M56" s="4" t="s">
        <v>60</v>
      </c>
      <c r="O56" s="4" t="s">
        <v>572</v>
      </c>
      <c r="P56" s="4" t="s">
        <v>573</v>
      </c>
      <c r="Q56" s="4" t="s">
        <v>574</v>
      </c>
      <c r="R56" s="4" t="s">
        <v>575</v>
      </c>
      <c r="S56" s="5" t="s">
        <v>576</v>
      </c>
      <c r="V56" s="6" t="str">
        <f t="shared" si="1"/>
        <v>N</v>
      </c>
      <c r="W56" s="4" t="s">
        <v>35</v>
      </c>
      <c r="X56" s="4" t="s">
        <v>35</v>
      </c>
      <c r="Y56" s="4" t="s">
        <v>36</v>
      </c>
    </row>
    <row r="57" ht="15.75" customHeight="1">
      <c r="A57" s="4" t="s">
        <v>577</v>
      </c>
      <c r="B57" s="4" t="s">
        <v>578</v>
      </c>
      <c r="C57" s="4">
        <v>2016.0</v>
      </c>
      <c r="F57" s="4" t="s">
        <v>138</v>
      </c>
      <c r="G57" s="4" t="s">
        <v>139</v>
      </c>
      <c r="H57" s="4">
        <v>185.0</v>
      </c>
      <c r="I57" s="4">
        <v>10.0</v>
      </c>
      <c r="J57" s="4" t="s">
        <v>579</v>
      </c>
      <c r="K57" s="4" t="s">
        <v>580</v>
      </c>
      <c r="L57" s="4" t="s">
        <v>581</v>
      </c>
      <c r="M57" s="4" t="s">
        <v>60</v>
      </c>
      <c r="O57" s="4" t="s">
        <v>582</v>
      </c>
      <c r="P57" s="4" t="s">
        <v>583</v>
      </c>
      <c r="Q57" s="4" t="s">
        <v>584</v>
      </c>
      <c r="R57" s="4" t="s">
        <v>585</v>
      </c>
      <c r="S57" s="5" t="s">
        <v>586</v>
      </c>
      <c r="V57" s="6" t="str">
        <f t="shared" si="1"/>
        <v>Y</v>
      </c>
      <c r="W57" s="4" t="s">
        <v>35</v>
      </c>
      <c r="X57" s="4" t="s">
        <v>35</v>
      </c>
      <c r="Y57" s="4" t="s">
        <v>98</v>
      </c>
    </row>
    <row r="58" ht="15.75" customHeight="1">
      <c r="A58" s="4" t="s">
        <v>587</v>
      </c>
      <c r="B58" s="4" t="s">
        <v>588</v>
      </c>
      <c r="C58" s="4">
        <v>2021.0</v>
      </c>
      <c r="D58" s="4">
        <v>1.0</v>
      </c>
      <c r="E58" s="4">
        <v>25.0</v>
      </c>
      <c r="F58" s="4" t="s">
        <v>589</v>
      </c>
      <c r="G58" s="4" t="s">
        <v>590</v>
      </c>
      <c r="H58" s="4">
        <v>18.0</v>
      </c>
      <c r="I58" s="4">
        <v>3.0</v>
      </c>
      <c r="K58" s="4" t="s">
        <v>591</v>
      </c>
      <c r="M58" s="4" t="s">
        <v>52</v>
      </c>
      <c r="O58" s="4" t="s">
        <v>592</v>
      </c>
      <c r="P58" s="4" t="s">
        <v>593</v>
      </c>
      <c r="Q58" s="4" t="s">
        <v>594</v>
      </c>
      <c r="R58" s="4" t="s">
        <v>595</v>
      </c>
      <c r="S58" s="5" t="s">
        <v>596</v>
      </c>
      <c r="V58" s="6" t="str">
        <f t="shared" si="1"/>
        <v>Y</v>
      </c>
      <c r="W58" s="4" t="s">
        <v>35</v>
      </c>
      <c r="X58" s="4" t="s">
        <v>35</v>
      </c>
      <c r="Y58" s="4" t="s">
        <v>98</v>
      </c>
    </row>
    <row r="59" ht="15.75" customHeight="1">
      <c r="A59" s="4" t="s">
        <v>597</v>
      </c>
      <c r="B59" s="4" t="s">
        <v>598</v>
      </c>
      <c r="C59" s="4">
        <v>2019.0</v>
      </c>
      <c r="F59" s="4" t="s">
        <v>599</v>
      </c>
      <c r="G59" s="4" t="s">
        <v>600</v>
      </c>
      <c r="H59" s="4">
        <v>2.0</v>
      </c>
      <c r="J59" s="4" t="s">
        <v>601</v>
      </c>
      <c r="K59" s="4" t="s">
        <v>602</v>
      </c>
      <c r="M59" s="4" t="s">
        <v>52</v>
      </c>
      <c r="O59" s="4" t="s">
        <v>603</v>
      </c>
      <c r="P59" s="4" t="s">
        <v>604</v>
      </c>
      <c r="Q59" s="4" t="s">
        <v>605</v>
      </c>
      <c r="R59" s="4" t="s">
        <v>606</v>
      </c>
      <c r="S59" s="5" t="s">
        <v>607</v>
      </c>
      <c r="V59" s="6" t="str">
        <f t="shared" si="1"/>
        <v>N</v>
      </c>
      <c r="W59" s="4" t="s">
        <v>35</v>
      </c>
      <c r="X59" s="4" t="s">
        <v>35</v>
      </c>
      <c r="Y59" s="4" t="s">
        <v>36</v>
      </c>
    </row>
    <row r="60" ht="15.75" customHeight="1">
      <c r="A60" s="4" t="s">
        <v>608</v>
      </c>
      <c r="B60" s="4" t="s">
        <v>609</v>
      </c>
      <c r="C60" s="4">
        <v>2017.0</v>
      </c>
      <c r="F60" s="4" t="s">
        <v>126</v>
      </c>
      <c r="G60" s="4" t="s">
        <v>127</v>
      </c>
      <c r="H60" s="4">
        <v>256.0</v>
      </c>
      <c r="J60" s="4" t="s">
        <v>610</v>
      </c>
      <c r="K60" s="4" t="s">
        <v>611</v>
      </c>
      <c r="L60" s="4" t="s">
        <v>612</v>
      </c>
      <c r="M60" s="4" t="s">
        <v>60</v>
      </c>
      <c r="O60" s="4" t="s">
        <v>613</v>
      </c>
      <c r="P60" s="4" t="s">
        <v>614</v>
      </c>
      <c r="Q60" s="4" t="s">
        <v>615</v>
      </c>
      <c r="R60" s="4" t="s">
        <v>616</v>
      </c>
      <c r="S60" s="5" t="s">
        <v>617</v>
      </c>
      <c r="V60" s="6" t="str">
        <f t="shared" si="1"/>
        <v>N</v>
      </c>
      <c r="W60" s="4" t="s">
        <v>35</v>
      </c>
      <c r="X60" s="4" t="s">
        <v>35</v>
      </c>
      <c r="Y60" s="4" t="s">
        <v>36</v>
      </c>
    </row>
    <row r="61" ht="15.75" customHeight="1">
      <c r="A61" s="4" t="s">
        <v>618</v>
      </c>
      <c r="B61" s="4" t="s">
        <v>619</v>
      </c>
      <c r="C61" s="4">
        <v>2022.0</v>
      </c>
      <c r="F61" s="4" t="s">
        <v>57</v>
      </c>
      <c r="G61" s="4" t="s">
        <v>225</v>
      </c>
      <c r="H61" s="4">
        <v>232.0</v>
      </c>
      <c r="K61" s="4" t="s">
        <v>620</v>
      </c>
      <c r="L61" s="4" t="s">
        <v>621</v>
      </c>
      <c r="M61" s="4" t="s">
        <v>60</v>
      </c>
      <c r="O61" s="4" t="s">
        <v>622</v>
      </c>
      <c r="P61" s="4" t="s">
        <v>623</v>
      </c>
      <c r="Q61" s="4" t="s">
        <v>624</v>
      </c>
      <c r="R61" s="4" t="s">
        <v>625</v>
      </c>
      <c r="S61" s="5" t="s">
        <v>626</v>
      </c>
      <c r="V61" s="6" t="str">
        <f t="shared" si="1"/>
        <v>N</v>
      </c>
      <c r="W61" s="4" t="s">
        <v>35</v>
      </c>
      <c r="X61" s="4" t="s">
        <v>35</v>
      </c>
      <c r="Y61" s="4" t="s">
        <v>36</v>
      </c>
    </row>
    <row r="62" ht="15.75" customHeight="1">
      <c r="A62" s="4" t="s">
        <v>627</v>
      </c>
      <c r="B62" s="4" t="s">
        <v>628</v>
      </c>
      <c r="C62" s="4">
        <v>2022.0</v>
      </c>
      <c r="F62" s="4" t="s">
        <v>57</v>
      </c>
      <c r="G62" s="4" t="s">
        <v>225</v>
      </c>
      <c r="H62" s="4">
        <v>235.0</v>
      </c>
      <c r="K62" s="4" t="s">
        <v>629</v>
      </c>
      <c r="L62" s="4" t="s">
        <v>630</v>
      </c>
      <c r="M62" s="4" t="s">
        <v>60</v>
      </c>
      <c r="O62" s="4" t="s">
        <v>631</v>
      </c>
      <c r="P62" s="4" t="s">
        <v>632</v>
      </c>
      <c r="Q62" s="4" t="s">
        <v>633</v>
      </c>
      <c r="R62" s="4" t="s">
        <v>634</v>
      </c>
      <c r="S62" s="5" t="s">
        <v>635</v>
      </c>
      <c r="V62" s="6" t="str">
        <f t="shared" si="1"/>
        <v>N</v>
      </c>
      <c r="W62" s="4" t="s">
        <v>35</v>
      </c>
      <c r="X62" s="4" t="s">
        <v>35</v>
      </c>
      <c r="Y62" s="4" t="s">
        <v>36</v>
      </c>
    </row>
    <row r="63" ht="15.75" customHeight="1">
      <c r="A63" s="4" t="s">
        <v>636</v>
      </c>
      <c r="B63" s="4" t="s">
        <v>637</v>
      </c>
      <c r="C63" s="4">
        <v>2021.0</v>
      </c>
      <c r="F63" s="4" t="s">
        <v>57</v>
      </c>
      <c r="G63" s="4" t="s">
        <v>225</v>
      </c>
      <c r="H63" s="4">
        <v>224.0</v>
      </c>
      <c r="K63" s="4" t="s">
        <v>638</v>
      </c>
      <c r="L63" s="4" t="s">
        <v>639</v>
      </c>
      <c r="M63" s="4" t="s">
        <v>60</v>
      </c>
      <c r="O63" s="4" t="s">
        <v>640</v>
      </c>
      <c r="P63" s="4" t="s">
        <v>641</v>
      </c>
      <c r="Q63" s="4" t="s">
        <v>642</v>
      </c>
      <c r="R63" s="4" t="s">
        <v>643</v>
      </c>
      <c r="S63" s="5" t="s">
        <v>644</v>
      </c>
      <c r="V63" s="6" t="str">
        <f t="shared" si="1"/>
        <v>N</v>
      </c>
      <c r="W63" s="4" t="s">
        <v>35</v>
      </c>
      <c r="X63" s="4" t="s">
        <v>35</v>
      </c>
      <c r="Y63" s="4" t="s">
        <v>36</v>
      </c>
    </row>
    <row r="64" ht="15.75" customHeight="1">
      <c r="A64" s="4" t="s">
        <v>645</v>
      </c>
      <c r="B64" s="4" t="s">
        <v>646</v>
      </c>
      <c r="C64" s="4">
        <v>2020.0</v>
      </c>
      <c r="F64" s="4" t="s">
        <v>647</v>
      </c>
      <c r="G64" s="4" t="s">
        <v>648</v>
      </c>
      <c r="K64" s="4" t="s">
        <v>649</v>
      </c>
      <c r="L64" s="4" t="s">
        <v>650</v>
      </c>
      <c r="P64" s="4" t="s">
        <v>651</v>
      </c>
      <c r="Q64" s="4" t="s">
        <v>652</v>
      </c>
      <c r="R64" s="4" t="s">
        <v>653</v>
      </c>
      <c r="S64" s="5" t="s">
        <v>654</v>
      </c>
      <c r="V64" s="6" t="str">
        <f t="shared" si="1"/>
        <v>Y</v>
      </c>
      <c r="W64" s="4" t="s">
        <v>35</v>
      </c>
      <c r="X64" s="4" t="s">
        <v>35</v>
      </c>
      <c r="Y64" s="4" t="s">
        <v>98</v>
      </c>
    </row>
    <row r="65" ht="15.75" customHeight="1">
      <c r="A65" s="4" t="s">
        <v>655</v>
      </c>
      <c r="B65" s="4" t="s">
        <v>646</v>
      </c>
      <c r="C65" s="4">
        <v>2021.0</v>
      </c>
      <c r="D65" s="4">
        <v>3.0</v>
      </c>
      <c r="F65" s="4" t="s">
        <v>656</v>
      </c>
      <c r="G65" s="4" t="s">
        <v>657</v>
      </c>
      <c r="H65" s="4">
        <v>34.0</v>
      </c>
      <c r="I65" s="4">
        <v>2.0</v>
      </c>
      <c r="J65" s="4" t="s">
        <v>658</v>
      </c>
      <c r="K65" s="4" t="s">
        <v>659</v>
      </c>
      <c r="M65" s="4" t="s">
        <v>52</v>
      </c>
      <c r="O65" s="4" t="s">
        <v>660</v>
      </c>
      <c r="P65" s="4" t="s">
        <v>661</v>
      </c>
      <c r="Q65" s="4" t="s">
        <v>662</v>
      </c>
      <c r="R65" s="4" t="s">
        <v>653</v>
      </c>
      <c r="S65" s="5" t="s">
        <v>663</v>
      </c>
      <c r="V65" s="6" t="str">
        <f t="shared" si="1"/>
        <v>N</v>
      </c>
      <c r="W65" s="4" t="s">
        <v>35</v>
      </c>
      <c r="X65" s="4" t="s">
        <v>35</v>
      </c>
      <c r="Y65" s="4" t="s">
        <v>36</v>
      </c>
    </row>
    <row r="66" ht="15.75" customHeight="1">
      <c r="A66" s="4" t="s">
        <v>664</v>
      </c>
      <c r="B66" s="4" t="s">
        <v>665</v>
      </c>
      <c r="C66" s="4">
        <v>2015.0</v>
      </c>
      <c r="F66" s="4" t="s">
        <v>57</v>
      </c>
      <c r="G66" s="4" t="s">
        <v>58</v>
      </c>
      <c r="H66" s="4">
        <v>156.0</v>
      </c>
      <c r="J66" s="4" t="s">
        <v>666</v>
      </c>
      <c r="K66" s="4" t="s">
        <v>667</v>
      </c>
      <c r="L66" s="4" t="s">
        <v>668</v>
      </c>
      <c r="M66" s="4" t="s">
        <v>60</v>
      </c>
      <c r="O66" s="4" t="s">
        <v>669</v>
      </c>
      <c r="P66" s="4" t="s">
        <v>670</v>
      </c>
      <c r="Q66" s="4" t="s">
        <v>671</v>
      </c>
      <c r="R66" s="4" t="s">
        <v>672</v>
      </c>
      <c r="S66" s="5" t="s">
        <v>673</v>
      </c>
      <c r="V66" s="6" t="str">
        <f t="shared" si="1"/>
        <v>N</v>
      </c>
      <c r="W66" s="4" t="s">
        <v>35</v>
      </c>
      <c r="X66" s="4" t="s">
        <v>35</v>
      </c>
      <c r="Y66" s="4" t="s">
        <v>36</v>
      </c>
    </row>
    <row r="67" ht="15.75" customHeight="1">
      <c r="A67" s="4" t="s">
        <v>674</v>
      </c>
      <c r="B67" s="4" t="s">
        <v>675</v>
      </c>
      <c r="C67" s="4">
        <v>2022.0</v>
      </c>
      <c r="D67" s="4">
        <v>8.0</v>
      </c>
      <c r="E67" s="4">
        <v>10.0</v>
      </c>
      <c r="F67" s="4" t="s">
        <v>676</v>
      </c>
      <c r="G67" s="4" t="s">
        <v>677</v>
      </c>
      <c r="J67" s="4" t="s">
        <v>237</v>
      </c>
      <c r="K67" s="4" t="s">
        <v>678</v>
      </c>
      <c r="M67" s="4" t="s">
        <v>52</v>
      </c>
      <c r="O67" s="4" t="s">
        <v>679</v>
      </c>
      <c r="P67" s="4" t="s">
        <v>680</v>
      </c>
      <c r="Q67" s="4" t="s">
        <v>681</v>
      </c>
      <c r="R67" s="4" t="s">
        <v>682</v>
      </c>
      <c r="S67" s="5" t="s">
        <v>683</v>
      </c>
      <c r="V67" s="6" t="str">
        <f t="shared" si="1"/>
        <v>Y</v>
      </c>
      <c r="W67" s="4" t="s">
        <v>244</v>
      </c>
      <c r="X67" s="4" t="s">
        <v>35</v>
      </c>
      <c r="Y67" s="4" t="s">
        <v>245</v>
      </c>
    </row>
    <row r="68" ht="15.75" customHeight="1">
      <c r="A68" s="4" t="s">
        <v>684</v>
      </c>
      <c r="B68" s="4" t="s">
        <v>685</v>
      </c>
      <c r="C68" s="4">
        <v>2019.0</v>
      </c>
      <c r="F68" s="4" t="s">
        <v>686</v>
      </c>
      <c r="G68" s="4" t="s">
        <v>687</v>
      </c>
      <c r="H68" s="4">
        <v>25.0</v>
      </c>
      <c r="I68" s="4">
        <v>1.0</v>
      </c>
      <c r="J68" s="4" t="s">
        <v>688</v>
      </c>
      <c r="K68" s="4" t="s">
        <v>689</v>
      </c>
      <c r="L68" s="4" t="s">
        <v>690</v>
      </c>
      <c r="P68" s="4" t="s">
        <v>691</v>
      </c>
      <c r="Q68" s="4" t="s">
        <v>692</v>
      </c>
      <c r="R68" s="4" t="s">
        <v>693</v>
      </c>
      <c r="S68" s="5" t="s">
        <v>694</v>
      </c>
      <c r="V68" s="6" t="str">
        <f t="shared" si="1"/>
        <v>N</v>
      </c>
      <c r="W68" s="4" t="s">
        <v>35</v>
      </c>
      <c r="X68" s="4" t="s">
        <v>35</v>
      </c>
      <c r="Y68" s="4" t="s">
        <v>36</v>
      </c>
    </row>
    <row r="69" ht="15.75" customHeight="1">
      <c r="A69" s="4" t="s">
        <v>695</v>
      </c>
      <c r="B69" s="4" t="s">
        <v>696</v>
      </c>
      <c r="C69" s="4">
        <v>2017.0</v>
      </c>
      <c r="F69" s="4" t="s">
        <v>57</v>
      </c>
      <c r="G69" s="4" t="s">
        <v>225</v>
      </c>
      <c r="H69" s="4">
        <v>178.0</v>
      </c>
      <c r="J69" s="4" t="s">
        <v>697</v>
      </c>
      <c r="K69" s="4" t="s">
        <v>698</v>
      </c>
      <c r="L69" s="4" t="s">
        <v>699</v>
      </c>
      <c r="M69" s="4" t="s">
        <v>60</v>
      </c>
      <c r="O69" s="4" t="s">
        <v>700</v>
      </c>
      <c r="P69" s="4" t="s">
        <v>701</v>
      </c>
      <c r="Q69" s="4" t="s">
        <v>702</v>
      </c>
      <c r="R69" s="4" t="s">
        <v>703</v>
      </c>
      <c r="S69" s="5" t="s">
        <v>704</v>
      </c>
      <c r="V69" s="6" t="str">
        <f t="shared" si="1"/>
        <v>N</v>
      </c>
      <c r="W69" s="4" t="s">
        <v>35</v>
      </c>
      <c r="X69" s="4" t="s">
        <v>35</v>
      </c>
      <c r="Y69" s="4" t="s">
        <v>36</v>
      </c>
    </row>
    <row r="70" ht="15.75" customHeight="1">
      <c r="A70" s="4" t="s">
        <v>705</v>
      </c>
      <c r="B70" s="4" t="s">
        <v>706</v>
      </c>
      <c r="C70" s="4">
        <v>2022.0</v>
      </c>
      <c r="F70" s="4" t="s">
        <v>707</v>
      </c>
      <c r="G70" s="4" t="s">
        <v>708</v>
      </c>
      <c r="H70" s="4">
        <v>186.0</v>
      </c>
      <c r="K70" s="4" t="s">
        <v>709</v>
      </c>
      <c r="L70" s="4" t="s">
        <v>710</v>
      </c>
      <c r="M70" s="4" t="s">
        <v>60</v>
      </c>
      <c r="O70" s="4" t="s">
        <v>711</v>
      </c>
      <c r="P70" s="4" t="s">
        <v>712</v>
      </c>
      <c r="Q70" s="4" t="s">
        <v>713</v>
      </c>
      <c r="R70" s="4" t="s">
        <v>714</v>
      </c>
      <c r="S70" s="5" t="s">
        <v>715</v>
      </c>
      <c r="V70" s="6" t="str">
        <f t="shared" si="1"/>
        <v>Y</v>
      </c>
      <c r="W70" s="4" t="s">
        <v>35</v>
      </c>
      <c r="X70" s="4" t="s">
        <v>35</v>
      </c>
      <c r="Y70" s="4" t="s">
        <v>98</v>
      </c>
    </row>
    <row r="71" ht="15.75" customHeight="1">
      <c r="A71" s="4" t="s">
        <v>716</v>
      </c>
      <c r="B71" s="4" t="s">
        <v>717</v>
      </c>
      <c r="C71" s="4">
        <v>2012.0</v>
      </c>
      <c r="F71" s="4" t="s">
        <v>718</v>
      </c>
      <c r="G71" s="4" t="s">
        <v>719</v>
      </c>
      <c r="H71" s="4">
        <v>19.0</v>
      </c>
      <c r="I71" s="4">
        <v>6.0</v>
      </c>
      <c r="J71" s="4" t="s">
        <v>720</v>
      </c>
      <c r="K71" s="4" t="s">
        <v>721</v>
      </c>
      <c r="L71" s="4" t="s">
        <v>722</v>
      </c>
      <c r="M71" s="4" t="s">
        <v>60</v>
      </c>
      <c r="O71" s="4" t="s">
        <v>723</v>
      </c>
      <c r="P71" s="4" t="s">
        <v>724</v>
      </c>
      <c r="Q71" s="4" t="s">
        <v>725</v>
      </c>
      <c r="R71" s="4" t="s">
        <v>726</v>
      </c>
      <c r="S71" s="5" t="s">
        <v>727</v>
      </c>
      <c r="V71" s="6" t="str">
        <f t="shared" si="1"/>
        <v>N</v>
      </c>
      <c r="W71" s="4" t="s">
        <v>35</v>
      </c>
      <c r="X71" s="4" t="s">
        <v>35</v>
      </c>
      <c r="Y71" s="4" t="s">
        <v>36</v>
      </c>
    </row>
    <row r="72" ht="15.75" customHeight="1">
      <c r="A72" s="4" t="s">
        <v>728</v>
      </c>
      <c r="B72" s="4" t="s">
        <v>729</v>
      </c>
      <c r="C72" s="4">
        <v>2017.0</v>
      </c>
      <c r="D72" s="4">
        <v>12.0</v>
      </c>
      <c r="E72" s="4">
        <v>1.0</v>
      </c>
      <c r="F72" s="4" t="s">
        <v>730</v>
      </c>
      <c r="G72" s="4" t="s">
        <v>731</v>
      </c>
      <c r="H72" s="4">
        <v>7.0</v>
      </c>
      <c r="I72" s="4">
        <v>11.0</v>
      </c>
      <c r="J72" s="4" t="s">
        <v>732</v>
      </c>
      <c r="K72" s="4" t="s">
        <v>733</v>
      </c>
      <c r="M72" s="4" t="s">
        <v>52</v>
      </c>
      <c r="O72" s="4" t="s">
        <v>734</v>
      </c>
      <c r="P72" s="4" t="s">
        <v>735</v>
      </c>
      <c r="Q72" s="4" t="s">
        <v>736</v>
      </c>
      <c r="R72" s="4" t="s">
        <v>737</v>
      </c>
      <c r="S72" s="5" t="s">
        <v>738</v>
      </c>
      <c r="V72" s="6" t="str">
        <f t="shared" si="1"/>
        <v>Y</v>
      </c>
      <c r="W72" s="4" t="s">
        <v>244</v>
      </c>
      <c r="X72" s="4" t="s">
        <v>244</v>
      </c>
      <c r="Y72" s="4" t="s">
        <v>245</v>
      </c>
    </row>
    <row r="73" ht="15.75" customHeight="1">
      <c r="A73" s="4" t="s">
        <v>739</v>
      </c>
      <c r="B73" s="4" t="s">
        <v>740</v>
      </c>
      <c r="C73" s="4">
        <v>2022.0</v>
      </c>
      <c r="D73" s="4">
        <v>5.0</v>
      </c>
      <c r="E73" s="4">
        <v>4.0</v>
      </c>
      <c r="F73" s="4" t="s">
        <v>741</v>
      </c>
      <c r="G73" s="4" t="s">
        <v>742</v>
      </c>
      <c r="H73" s="4">
        <v>19.0</v>
      </c>
      <c r="I73" s="4">
        <v>1.0</v>
      </c>
      <c r="J73" s="4" t="s">
        <v>743</v>
      </c>
      <c r="K73" s="4" t="s">
        <v>744</v>
      </c>
      <c r="M73" s="4" t="s">
        <v>52</v>
      </c>
      <c r="O73" s="4" t="s">
        <v>745</v>
      </c>
      <c r="P73" s="4" t="s">
        <v>746</v>
      </c>
      <c r="Q73" s="4" t="s">
        <v>747</v>
      </c>
      <c r="R73" s="4" t="s">
        <v>748</v>
      </c>
      <c r="S73" s="5" t="s">
        <v>749</v>
      </c>
      <c r="V73" s="6" t="str">
        <f t="shared" si="1"/>
        <v>N</v>
      </c>
      <c r="W73" s="4" t="s">
        <v>35</v>
      </c>
      <c r="X73" s="4" t="s">
        <v>35</v>
      </c>
      <c r="Y73" s="4" t="s">
        <v>36</v>
      </c>
    </row>
    <row r="74" ht="15.75" customHeight="1">
      <c r="A74" s="4" t="s">
        <v>750</v>
      </c>
      <c r="B74" s="4" t="s">
        <v>751</v>
      </c>
      <c r="C74" s="4">
        <v>2017.0</v>
      </c>
      <c r="F74" s="4" t="s">
        <v>126</v>
      </c>
      <c r="G74" s="4" t="s">
        <v>127</v>
      </c>
      <c r="H74" s="4">
        <v>249.0</v>
      </c>
      <c r="J74" s="4" t="s">
        <v>752</v>
      </c>
      <c r="K74" s="4" t="s">
        <v>753</v>
      </c>
      <c r="L74" s="4" t="s">
        <v>754</v>
      </c>
      <c r="M74" s="4" t="s">
        <v>60</v>
      </c>
      <c r="O74" s="4" t="s">
        <v>755</v>
      </c>
      <c r="P74" s="4" t="s">
        <v>756</v>
      </c>
      <c r="Q74" s="4" t="s">
        <v>757</v>
      </c>
      <c r="R74" s="4" t="s">
        <v>758</v>
      </c>
      <c r="S74" s="5" t="s">
        <v>759</v>
      </c>
      <c r="V74" s="6" t="str">
        <f t="shared" si="1"/>
        <v>N</v>
      </c>
      <c r="W74" s="4" t="s">
        <v>35</v>
      </c>
      <c r="X74" s="4" t="s">
        <v>35</v>
      </c>
      <c r="Y74" s="4" t="s">
        <v>36</v>
      </c>
    </row>
    <row r="75" ht="15.75" customHeight="1">
      <c r="A75" s="4" t="s">
        <v>760</v>
      </c>
      <c r="B75" s="4" t="s">
        <v>761</v>
      </c>
      <c r="C75" s="4">
        <v>2016.0</v>
      </c>
      <c r="D75" s="4">
        <v>11.0</v>
      </c>
      <c r="E75" s="4">
        <v>1.0</v>
      </c>
      <c r="F75" s="4" t="s">
        <v>183</v>
      </c>
      <c r="G75" s="4" t="s">
        <v>184</v>
      </c>
      <c r="H75" s="4">
        <v>168.0</v>
      </c>
      <c r="J75" s="4" t="s">
        <v>762</v>
      </c>
      <c r="K75" s="4" t="s">
        <v>763</v>
      </c>
      <c r="M75" s="4" t="s">
        <v>60</v>
      </c>
      <c r="O75" s="4" t="s">
        <v>764</v>
      </c>
      <c r="P75" s="4" t="s">
        <v>765</v>
      </c>
      <c r="Q75" s="4" t="s">
        <v>766</v>
      </c>
      <c r="R75" s="4" t="s">
        <v>767</v>
      </c>
      <c r="S75" s="5" t="s">
        <v>768</v>
      </c>
      <c r="V75" s="6" t="str">
        <f t="shared" si="1"/>
        <v>Y</v>
      </c>
      <c r="W75" s="4" t="s">
        <v>35</v>
      </c>
      <c r="X75" s="4" t="s">
        <v>35</v>
      </c>
      <c r="Y75" s="4" t="s">
        <v>98</v>
      </c>
    </row>
    <row r="76" ht="15.75" customHeight="1">
      <c r="A76" s="4" t="s">
        <v>769</v>
      </c>
      <c r="B76" s="4" t="s">
        <v>770</v>
      </c>
      <c r="C76" s="4">
        <v>2012.0</v>
      </c>
      <c r="D76" s="4">
        <v>7.0</v>
      </c>
      <c r="E76" s="4">
        <v>27.0</v>
      </c>
      <c r="F76" s="4" t="s">
        <v>771</v>
      </c>
      <c r="G76" s="4" t="s">
        <v>772</v>
      </c>
      <c r="H76" s="4">
        <v>12.0</v>
      </c>
      <c r="J76" s="4" t="s">
        <v>773</v>
      </c>
      <c r="K76" s="4" t="s">
        <v>774</v>
      </c>
      <c r="M76" s="4" t="s">
        <v>52</v>
      </c>
      <c r="O76" s="4" t="s">
        <v>775</v>
      </c>
      <c r="P76" s="4" t="s">
        <v>776</v>
      </c>
      <c r="Q76" s="4" t="s">
        <v>777</v>
      </c>
      <c r="R76" s="4" t="s">
        <v>778</v>
      </c>
      <c r="S76" s="5" t="s">
        <v>779</v>
      </c>
      <c r="V76" s="6" t="str">
        <f t="shared" si="1"/>
        <v>Y</v>
      </c>
      <c r="W76" s="4" t="s">
        <v>244</v>
      </c>
      <c r="X76" s="4" t="s">
        <v>35</v>
      </c>
      <c r="Y76" s="4" t="s">
        <v>245</v>
      </c>
    </row>
    <row r="77" ht="15.75" customHeight="1">
      <c r="A77" s="4" t="s">
        <v>780</v>
      </c>
      <c r="B77" s="4" t="s">
        <v>781</v>
      </c>
      <c r="C77" s="4">
        <v>2019.0</v>
      </c>
      <c r="F77" s="4" t="s">
        <v>782</v>
      </c>
      <c r="G77" s="4" t="s">
        <v>783</v>
      </c>
      <c r="H77" s="4">
        <v>30.0</v>
      </c>
      <c r="I77" s="4">
        <v>6.0</v>
      </c>
      <c r="J77" s="4" t="s">
        <v>784</v>
      </c>
      <c r="K77" s="4" t="s">
        <v>785</v>
      </c>
      <c r="M77" s="4" t="s">
        <v>60</v>
      </c>
      <c r="O77" s="4" t="s">
        <v>786</v>
      </c>
      <c r="P77" s="4" t="s">
        <v>787</v>
      </c>
      <c r="Q77" s="4" t="s">
        <v>788</v>
      </c>
      <c r="R77" s="4" t="s">
        <v>789</v>
      </c>
      <c r="S77" s="5" t="s">
        <v>790</v>
      </c>
      <c r="V77" s="6" t="str">
        <f t="shared" si="1"/>
        <v>N</v>
      </c>
      <c r="W77" s="4" t="s">
        <v>35</v>
      </c>
      <c r="X77" s="4" t="s">
        <v>35</v>
      </c>
      <c r="Y77" s="4" t="s">
        <v>36</v>
      </c>
    </row>
    <row r="78" ht="15.75" customHeight="1">
      <c r="A78" s="4" t="s">
        <v>791</v>
      </c>
      <c r="B78" s="4" t="s">
        <v>792</v>
      </c>
      <c r="C78" s="4">
        <v>2021.0</v>
      </c>
      <c r="D78" s="4">
        <v>2.0</v>
      </c>
      <c r="F78" s="4" t="s">
        <v>793</v>
      </c>
      <c r="G78" s="4" t="s">
        <v>794</v>
      </c>
      <c r="H78" s="4">
        <v>40.0</v>
      </c>
      <c r="I78" s="4">
        <v>2.0</v>
      </c>
      <c r="J78" s="4" t="s">
        <v>795</v>
      </c>
      <c r="K78" s="4" t="s">
        <v>796</v>
      </c>
      <c r="M78" s="4" t="s">
        <v>52</v>
      </c>
      <c r="O78" s="4" t="s">
        <v>797</v>
      </c>
      <c r="P78" s="4" t="s">
        <v>798</v>
      </c>
      <c r="Q78" s="4" t="s">
        <v>799</v>
      </c>
      <c r="R78" s="4" t="s">
        <v>800</v>
      </c>
      <c r="S78" s="5" t="s">
        <v>801</v>
      </c>
      <c r="V78" s="6" t="str">
        <f t="shared" si="1"/>
        <v>N</v>
      </c>
      <c r="W78" s="4" t="s">
        <v>35</v>
      </c>
      <c r="X78" s="4" t="s">
        <v>35</v>
      </c>
      <c r="Y78" s="4" t="s">
        <v>36</v>
      </c>
    </row>
    <row r="79" ht="15.75" customHeight="1">
      <c r="A79" s="4" t="s">
        <v>802</v>
      </c>
      <c r="B79" s="4" t="s">
        <v>803</v>
      </c>
      <c r="C79" s="4">
        <v>2013.0</v>
      </c>
      <c r="F79" s="4" t="s">
        <v>57</v>
      </c>
      <c r="G79" s="4" t="s">
        <v>804</v>
      </c>
      <c r="H79" s="4">
        <v>132.0</v>
      </c>
      <c r="I79" s="4">
        <v>3.0</v>
      </c>
      <c r="J79" s="4" t="s">
        <v>805</v>
      </c>
      <c r="K79" s="4" t="s">
        <v>806</v>
      </c>
      <c r="L79" s="4" t="s">
        <v>807</v>
      </c>
      <c r="M79" s="4" t="s">
        <v>60</v>
      </c>
      <c r="O79" s="4" t="s">
        <v>808</v>
      </c>
      <c r="P79" s="4" t="s">
        <v>809</v>
      </c>
      <c r="Q79" s="4" t="s">
        <v>810</v>
      </c>
      <c r="R79" s="4" t="s">
        <v>811</v>
      </c>
      <c r="S79" s="5" t="s">
        <v>812</v>
      </c>
      <c r="V79" s="6" t="str">
        <f t="shared" si="1"/>
        <v>N</v>
      </c>
      <c r="W79" s="4" t="s">
        <v>35</v>
      </c>
      <c r="X79" s="4" t="s">
        <v>35</v>
      </c>
      <c r="Y79" s="4" t="s">
        <v>36</v>
      </c>
    </row>
    <row r="80" ht="15.75" customHeight="1">
      <c r="A80" s="4" t="s">
        <v>813</v>
      </c>
      <c r="B80" s="4" t="s">
        <v>814</v>
      </c>
      <c r="C80" s="4">
        <v>2014.0</v>
      </c>
      <c r="D80" s="4">
        <v>1.0</v>
      </c>
      <c r="F80" s="4" t="s">
        <v>815</v>
      </c>
      <c r="G80" s="4" t="s">
        <v>816</v>
      </c>
      <c r="H80" s="4">
        <v>40.0</v>
      </c>
      <c r="I80" s="4">
        <v>1.0</v>
      </c>
      <c r="J80" s="4" t="s">
        <v>817</v>
      </c>
      <c r="K80" s="4" t="s">
        <v>818</v>
      </c>
      <c r="M80" s="4" t="s">
        <v>60</v>
      </c>
      <c r="O80" s="4" t="s">
        <v>819</v>
      </c>
      <c r="Q80" s="4" t="s">
        <v>820</v>
      </c>
      <c r="R80" s="4" t="s">
        <v>821</v>
      </c>
      <c r="S80" s="5" t="s">
        <v>822</v>
      </c>
      <c r="V80" s="6" t="str">
        <f t="shared" si="1"/>
        <v>Y</v>
      </c>
      <c r="W80" s="4" t="s">
        <v>35</v>
      </c>
      <c r="X80" s="4" t="s">
        <v>35</v>
      </c>
      <c r="Y80" s="4" t="s">
        <v>98</v>
      </c>
    </row>
    <row r="81" ht="15.75" customHeight="1">
      <c r="A81" s="4" t="s">
        <v>823</v>
      </c>
      <c r="B81" s="4" t="s">
        <v>824</v>
      </c>
      <c r="C81" s="4">
        <v>2019.0</v>
      </c>
      <c r="F81" s="4" t="s">
        <v>57</v>
      </c>
      <c r="G81" s="4" t="s">
        <v>225</v>
      </c>
      <c r="H81" s="4">
        <v>194.0</v>
      </c>
      <c r="J81" s="4" t="s">
        <v>825</v>
      </c>
      <c r="K81" s="4" t="s">
        <v>826</v>
      </c>
      <c r="L81" s="4" t="s">
        <v>827</v>
      </c>
      <c r="M81" s="4" t="s">
        <v>60</v>
      </c>
      <c r="O81" s="4" t="s">
        <v>828</v>
      </c>
      <c r="P81" s="4" t="s">
        <v>829</v>
      </c>
      <c r="Q81" s="4" t="s">
        <v>830</v>
      </c>
      <c r="R81" s="4" t="s">
        <v>831</v>
      </c>
      <c r="S81" s="5" t="s">
        <v>832</v>
      </c>
      <c r="V81" s="6" t="str">
        <f t="shared" si="1"/>
        <v>N</v>
      </c>
      <c r="W81" s="4" t="s">
        <v>35</v>
      </c>
      <c r="X81" s="4" t="s">
        <v>35</v>
      </c>
      <c r="Y81" s="4" t="s">
        <v>36</v>
      </c>
    </row>
    <row r="82" ht="15.75" customHeight="1">
      <c r="A82" s="4" t="s">
        <v>833</v>
      </c>
      <c r="B82" s="4" t="s">
        <v>834</v>
      </c>
      <c r="C82" s="4">
        <v>2018.0</v>
      </c>
      <c r="F82" s="4" t="s">
        <v>57</v>
      </c>
      <c r="G82" s="4" t="s">
        <v>225</v>
      </c>
      <c r="H82" s="4">
        <v>188.0</v>
      </c>
      <c r="J82" s="4" t="s">
        <v>835</v>
      </c>
      <c r="K82" s="4" t="s">
        <v>836</v>
      </c>
      <c r="L82" s="4" t="s">
        <v>837</v>
      </c>
      <c r="M82" s="4" t="s">
        <v>60</v>
      </c>
      <c r="O82" s="4" t="s">
        <v>838</v>
      </c>
      <c r="P82" s="4" t="s">
        <v>839</v>
      </c>
      <c r="Q82" s="4" t="s">
        <v>840</v>
      </c>
      <c r="R82" s="4" t="s">
        <v>841</v>
      </c>
      <c r="S82" s="5" t="s">
        <v>842</v>
      </c>
      <c r="V82" s="6" t="str">
        <f t="shared" si="1"/>
        <v>N</v>
      </c>
      <c r="W82" s="4" t="s">
        <v>35</v>
      </c>
      <c r="X82" s="4" t="s">
        <v>35</v>
      </c>
      <c r="Y82" s="4" t="s">
        <v>36</v>
      </c>
    </row>
    <row r="83" ht="15.75" customHeight="1">
      <c r="A83" s="4" t="s">
        <v>843</v>
      </c>
      <c r="B83" s="4" t="s">
        <v>844</v>
      </c>
      <c r="C83" s="4">
        <v>2021.0</v>
      </c>
      <c r="D83" s="4">
        <v>7.0</v>
      </c>
      <c r="E83" s="4">
        <v>27.0</v>
      </c>
      <c r="F83" s="4" t="s">
        <v>589</v>
      </c>
      <c r="G83" s="4" t="s">
        <v>590</v>
      </c>
      <c r="H83" s="4">
        <v>18.0</v>
      </c>
      <c r="I83" s="4">
        <v>15.0</v>
      </c>
      <c r="K83" s="4" t="s">
        <v>845</v>
      </c>
      <c r="M83" s="4" t="s">
        <v>52</v>
      </c>
      <c r="O83" s="4" t="s">
        <v>846</v>
      </c>
      <c r="P83" s="4" t="s">
        <v>847</v>
      </c>
      <c r="Q83" s="4" t="s">
        <v>848</v>
      </c>
      <c r="R83" s="4" t="s">
        <v>849</v>
      </c>
      <c r="S83" s="5" t="s">
        <v>850</v>
      </c>
      <c r="V83" s="6" t="str">
        <f t="shared" si="1"/>
        <v>Y</v>
      </c>
      <c r="W83" s="4" t="s">
        <v>244</v>
      </c>
      <c r="X83" s="4" t="s">
        <v>35</v>
      </c>
      <c r="Y83" s="4" t="s">
        <v>245</v>
      </c>
    </row>
    <row r="84" ht="15.75" customHeight="1">
      <c r="A84" s="4" t="s">
        <v>851</v>
      </c>
      <c r="B84" s="4" t="s">
        <v>852</v>
      </c>
      <c r="C84" s="4">
        <v>2022.0</v>
      </c>
      <c r="F84" s="4" t="s">
        <v>57</v>
      </c>
      <c r="G84" s="4" t="s">
        <v>225</v>
      </c>
      <c r="H84" s="4">
        <v>231.0</v>
      </c>
      <c r="K84" s="4" t="s">
        <v>853</v>
      </c>
      <c r="L84" s="4" t="s">
        <v>854</v>
      </c>
      <c r="M84" s="4" t="s">
        <v>60</v>
      </c>
      <c r="O84" s="4" t="s">
        <v>855</v>
      </c>
      <c r="P84" s="4" t="s">
        <v>856</v>
      </c>
      <c r="Q84" s="4" t="s">
        <v>857</v>
      </c>
      <c r="R84" s="4" t="s">
        <v>858</v>
      </c>
      <c r="S84" s="5" t="s">
        <v>859</v>
      </c>
      <c r="V84" s="6" t="str">
        <f t="shared" si="1"/>
        <v>N</v>
      </c>
      <c r="W84" s="4" t="s">
        <v>35</v>
      </c>
      <c r="X84" s="4" t="s">
        <v>35</v>
      </c>
      <c r="Y84" s="4" t="s">
        <v>36</v>
      </c>
    </row>
    <row r="85" ht="15.75" customHeight="1">
      <c r="A85" s="4" t="s">
        <v>860</v>
      </c>
      <c r="B85" s="4" t="s">
        <v>861</v>
      </c>
      <c r="C85" s="4">
        <v>2018.0</v>
      </c>
      <c r="F85" s="4" t="s">
        <v>57</v>
      </c>
      <c r="G85" s="4" t="s">
        <v>225</v>
      </c>
      <c r="H85" s="4">
        <v>193.0</v>
      </c>
      <c r="J85" s="4" t="s">
        <v>862</v>
      </c>
      <c r="K85" s="4" t="s">
        <v>863</v>
      </c>
      <c r="L85" s="4" t="s">
        <v>864</v>
      </c>
      <c r="M85" s="4" t="s">
        <v>60</v>
      </c>
      <c r="O85" s="4" t="s">
        <v>865</v>
      </c>
      <c r="P85" s="4" t="s">
        <v>866</v>
      </c>
      <c r="Q85" s="4" t="s">
        <v>867</v>
      </c>
      <c r="R85" s="4" t="s">
        <v>868</v>
      </c>
      <c r="S85" s="5" t="s">
        <v>869</v>
      </c>
      <c r="V85" s="6" t="str">
        <f t="shared" si="1"/>
        <v>N</v>
      </c>
      <c r="W85" s="4" t="s">
        <v>35</v>
      </c>
      <c r="X85" s="4" t="s">
        <v>35</v>
      </c>
      <c r="Y85" s="4" t="s">
        <v>36</v>
      </c>
    </row>
    <row r="86" ht="15.75" customHeight="1">
      <c r="A86" s="4" t="s">
        <v>870</v>
      </c>
      <c r="B86" s="4" t="s">
        <v>871</v>
      </c>
      <c r="C86" s="4">
        <v>2015.0</v>
      </c>
      <c r="F86" s="4" t="s">
        <v>57</v>
      </c>
      <c r="G86" s="4" t="s">
        <v>58</v>
      </c>
      <c r="H86" s="4">
        <v>156.0</v>
      </c>
      <c r="J86" s="4" t="s">
        <v>872</v>
      </c>
      <c r="K86" s="4" t="s">
        <v>873</v>
      </c>
      <c r="L86" s="4" t="s">
        <v>874</v>
      </c>
      <c r="M86" s="4" t="s">
        <v>60</v>
      </c>
      <c r="O86" s="4" t="s">
        <v>875</v>
      </c>
      <c r="P86" s="4" t="s">
        <v>876</v>
      </c>
      <c r="Q86" s="4" t="s">
        <v>877</v>
      </c>
      <c r="R86" s="4" t="s">
        <v>878</v>
      </c>
      <c r="S86" s="5" t="s">
        <v>879</v>
      </c>
      <c r="V86" s="6" t="str">
        <f t="shared" si="1"/>
        <v>N</v>
      </c>
      <c r="W86" s="4" t="s">
        <v>35</v>
      </c>
      <c r="X86" s="4" t="s">
        <v>35</v>
      </c>
      <c r="Y86" s="4" t="s">
        <v>36</v>
      </c>
    </row>
    <row r="87" ht="15.75" customHeight="1">
      <c r="A87" s="4" t="s">
        <v>880</v>
      </c>
      <c r="B87" s="4" t="s">
        <v>881</v>
      </c>
      <c r="C87" s="4">
        <v>2019.0</v>
      </c>
      <c r="D87" s="4">
        <v>4.0</v>
      </c>
      <c r="F87" s="4" t="s">
        <v>882</v>
      </c>
      <c r="G87" s="4" t="s">
        <v>883</v>
      </c>
      <c r="H87" s="4">
        <v>23.0</v>
      </c>
      <c r="I87" s="4">
        <v>3.0</v>
      </c>
      <c r="J87" s="4" t="s">
        <v>884</v>
      </c>
      <c r="K87" s="4" t="s">
        <v>885</v>
      </c>
      <c r="M87" s="4" t="s">
        <v>52</v>
      </c>
      <c r="O87" s="4" t="s">
        <v>886</v>
      </c>
      <c r="P87" s="4" t="s">
        <v>887</v>
      </c>
      <c r="Q87" s="4" t="s">
        <v>888</v>
      </c>
      <c r="R87" s="4" t="s">
        <v>889</v>
      </c>
      <c r="S87" s="5" t="s">
        <v>890</v>
      </c>
      <c r="V87" s="6" t="str">
        <f t="shared" si="1"/>
        <v>N</v>
      </c>
      <c r="W87" s="4" t="s">
        <v>35</v>
      </c>
      <c r="X87" s="4" t="s">
        <v>35</v>
      </c>
      <c r="Y87" s="4" t="s">
        <v>36</v>
      </c>
    </row>
    <row r="88" ht="15.75" customHeight="1">
      <c r="A88" s="4" t="s">
        <v>891</v>
      </c>
      <c r="B88" s="4" t="s">
        <v>892</v>
      </c>
      <c r="C88" s="4">
        <v>2014.0</v>
      </c>
      <c r="F88" s="4" t="s">
        <v>893</v>
      </c>
      <c r="G88" s="4" t="s">
        <v>894</v>
      </c>
      <c r="J88" s="4" t="s">
        <v>895</v>
      </c>
      <c r="K88" s="4" t="s">
        <v>896</v>
      </c>
      <c r="L88" s="4" t="s">
        <v>897</v>
      </c>
      <c r="M88" s="4" t="s">
        <v>60</v>
      </c>
      <c r="N88" s="4" t="s">
        <v>898</v>
      </c>
      <c r="O88" s="4" t="s">
        <v>899</v>
      </c>
      <c r="P88" s="4" t="s">
        <v>900</v>
      </c>
      <c r="Q88" s="4" t="s">
        <v>901</v>
      </c>
      <c r="S88" s="5" t="s">
        <v>902</v>
      </c>
      <c r="V88" s="6" t="str">
        <f t="shared" si="1"/>
        <v>Y</v>
      </c>
      <c r="W88" s="4" t="s">
        <v>35</v>
      </c>
      <c r="X88" s="4" t="s">
        <v>35</v>
      </c>
      <c r="Y88" s="4" t="s">
        <v>98</v>
      </c>
    </row>
    <row r="89" ht="15.75" customHeight="1">
      <c r="A89" s="4" t="s">
        <v>903</v>
      </c>
      <c r="B89" s="4" t="s">
        <v>904</v>
      </c>
      <c r="C89" s="4">
        <v>2019.0</v>
      </c>
      <c r="F89" s="4" t="s">
        <v>558</v>
      </c>
      <c r="G89" s="4" t="s">
        <v>559</v>
      </c>
      <c r="H89" s="4">
        <v>104.0</v>
      </c>
      <c r="J89" s="4" t="s">
        <v>905</v>
      </c>
      <c r="K89" s="4" t="s">
        <v>906</v>
      </c>
      <c r="L89" s="4" t="s">
        <v>907</v>
      </c>
      <c r="M89" s="4" t="s">
        <v>60</v>
      </c>
      <c r="O89" s="4" t="s">
        <v>908</v>
      </c>
      <c r="P89" s="4" t="s">
        <v>909</v>
      </c>
      <c r="Q89" s="4" t="s">
        <v>910</v>
      </c>
      <c r="R89" s="4" t="s">
        <v>911</v>
      </c>
      <c r="S89" s="5" t="s">
        <v>912</v>
      </c>
      <c r="V89" s="6" t="str">
        <f t="shared" si="1"/>
        <v>N</v>
      </c>
      <c r="W89" s="4" t="s">
        <v>35</v>
      </c>
      <c r="X89" s="4" t="s">
        <v>35</v>
      </c>
      <c r="Y89" s="4" t="s">
        <v>36</v>
      </c>
    </row>
    <row r="90" ht="15.75" customHeight="1">
      <c r="A90" s="4" t="s">
        <v>913</v>
      </c>
      <c r="B90" s="4" t="s">
        <v>914</v>
      </c>
      <c r="C90" s="4">
        <v>2019.0</v>
      </c>
      <c r="F90" s="4" t="s">
        <v>915</v>
      </c>
      <c r="G90" s="4" t="s">
        <v>916</v>
      </c>
      <c r="H90" s="4">
        <v>123.0</v>
      </c>
      <c r="I90" s="4">
        <v>11.0</v>
      </c>
      <c r="J90" s="4" t="s">
        <v>917</v>
      </c>
      <c r="K90" s="4" t="s">
        <v>918</v>
      </c>
      <c r="L90" s="4" t="s">
        <v>919</v>
      </c>
      <c r="M90" s="4" t="s">
        <v>60</v>
      </c>
      <c r="O90" s="4" t="s">
        <v>920</v>
      </c>
      <c r="P90" s="4" t="s">
        <v>921</v>
      </c>
      <c r="Q90" s="4" t="s">
        <v>922</v>
      </c>
      <c r="R90" s="4" t="s">
        <v>923</v>
      </c>
      <c r="S90" s="5" t="s">
        <v>924</v>
      </c>
      <c r="V90" s="6" t="str">
        <f t="shared" si="1"/>
        <v>Y</v>
      </c>
      <c r="W90" s="4" t="s">
        <v>35</v>
      </c>
      <c r="X90" s="4" t="s">
        <v>35</v>
      </c>
      <c r="Y90" s="4" t="s">
        <v>98</v>
      </c>
    </row>
    <row r="91" ht="15.75" customHeight="1">
      <c r="A91" s="4" t="s">
        <v>925</v>
      </c>
      <c r="B91" s="4" t="s">
        <v>926</v>
      </c>
      <c r="C91" s="4">
        <v>2016.0</v>
      </c>
      <c r="F91" s="4" t="s">
        <v>927</v>
      </c>
      <c r="G91" s="4" t="s">
        <v>928</v>
      </c>
      <c r="H91" s="4">
        <v>20.0</v>
      </c>
      <c r="I91" s="4">
        <v>4.0</v>
      </c>
      <c r="J91" s="4" t="s">
        <v>929</v>
      </c>
      <c r="K91" s="4" t="s">
        <v>930</v>
      </c>
      <c r="L91" s="4" t="s">
        <v>931</v>
      </c>
      <c r="M91" s="4" t="s">
        <v>60</v>
      </c>
      <c r="O91" s="4" t="s">
        <v>932</v>
      </c>
      <c r="P91" s="4" t="s">
        <v>933</v>
      </c>
      <c r="Q91" s="4" t="s">
        <v>934</v>
      </c>
      <c r="R91" s="4" t="s">
        <v>935</v>
      </c>
      <c r="S91" s="5" t="s">
        <v>936</v>
      </c>
      <c r="V91" s="6" t="str">
        <f t="shared" si="1"/>
        <v>Y</v>
      </c>
      <c r="W91" s="4" t="s">
        <v>35</v>
      </c>
      <c r="X91" s="4" t="s">
        <v>35</v>
      </c>
      <c r="Y91" s="4" t="s">
        <v>98</v>
      </c>
    </row>
    <row r="92" ht="15.75" customHeight="1">
      <c r="A92" s="4" t="s">
        <v>937</v>
      </c>
      <c r="B92" s="4" t="s">
        <v>938</v>
      </c>
      <c r="C92" s="4">
        <v>2020.0</v>
      </c>
      <c r="F92" s="4" t="s">
        <v>939</v>
      </c>
      <c r="G92" s="4" t="s">
        <v>940</v>
      </c>
      <c r="H92" s="4">
        <v>371.0</v>
      </c>
      <c r="K92" s="4" t="s">
        <v>941</v>
      </c>
      <c r="L92" s="4" t="s">
        <v>942</v>
      </c>
      <c r="M92" s="4" t="s">
        <v>60</v>
      </c>
      <c r="O92" s="4" t="s">
        <v>943</v>
      </c>
      <c r="Q92" s="4" t="s">
        <v>944</v>
      </c>
      <c r="R92" s="4" t="s">
        <v>945</v>
      </c>
      <c r="S92" s="5" t="s">
        <v>946</v>
      </c>
      <c r="V92" s="6" t="str">
        <f t="shared" si="1"/>
        <v>N</v>
      </c>
      <c r="W92" s="4" t="s">
        <v>35</v>
      </c>
      <c r="X92" s="4" t="s">
        <v>35</v>
      </c>
      <c r="Y92" s="4" t="s">
        <v>36</v>
      </c>
    </row>
    <row r="93" ht="15.75" customHeight="1">
      <c r="A93" s="4" t="s">
        <v>947</v>
      </c>
      <c r="B93" s="4" t="s">
        <v>948</v>
      </c>
      <c r="C93" s="4">
        <v>2020.0</v>
      </c>
      <c r="F93" s="4" t="s">
        <v>298</v>
      </c>
      <c r="G93" s="4" t="s">
        <v>299</v>
      </c>
      <c r="H93" s="4">
        <v>113.0</v>
      </c>
      <c r="I93" s="4">
        <v>10.0</v>
      </c>
      <c r="J93" s="4" t="s">
        <v>949</v>
      </c>
      <c r="K93" s="4" t="s">
        <v>950</v>
      </c>
      <c r="L93" s="4" t="s">
        <v>951</v>
      </c>
      <c r="M93" s="4" t="s">
        <v>60</v>
      </c>
      <c r="O93" s="4" t="s">
        <v>952</v>
      </c>
      <c r="Q93" s="4" t="s">
        <v>953</v>
      </c>
      <c r="S93" s="5" t="s">
        <v>954</v>
      </c>
      <c r="V93" s="6" t="str">
        <f t="shared" si="1"/>
        <v>N</v>
      </c>
      <c r="W93" s="4" t="s">
        <v>35</v>
      </c>
      <c r="X93" s="4" t="s">
        <v>35</v>
      </c>
      <c r="Y93" s="4" t="s">
        <v>36</v>
      </c>
    </row>
    <row r="94" ht="15.75" customHeight="1">
      <c r="A94" s="4" t="s">
        <v>955</v>
      </c>
      <c r="B94" s="4" t="s">
        <v>956</v>
      </c>
      <c r="C94" s="4">
        <v>2018.0</v>
      </c>
      <c r="F94" s="4" t="s">
        <v>957</v>
      </c>
      <c r="G94" s="4" t="s">
        <v>958</v>
      </c>
      <c r="H94" s="4">
        <v>18.0</v>
      </c>
      <c r="J94" s="4" t="s">
        <v>959</v>
      </c>
      <c r="K94" s="4" t="s">
        <v>960</v>
      </c>
      <c r="L94" s="4" t="s">
        <v>961</v>
      </c>
      <c r="P94" s="4" t="s">
        <v>962</v>
      </c>
      <c r="Q94" s="4" t="s">
        <v>963</v>
      </c>
      <c r="R94" s="4" t="s">
        <v>964</v>
      </c>
      <c r="S94" s="5" t="s">
        <v>965</v>
      </c>
      <c r="V94" s="6" t="str">
        <f t="shared" si="1"/>
        <v>Y</v>
      </c>
      <c r="W94" s="4" t="s">
        <v>244</v>
      </c>
      <c r="X94" s="4" t="s">
        <v>35</v>
      </c>
      <c r="Y94" s="4" t="s">
        <v>245</v>
      </c>
    </row>
    <row r="95" ht="15.75" customHeight="1">
      <c r="A95" s="4" t="s">
        <v>966</v>
      </c>
      <c r="B95" s="4" t="s">
        <v>967</v>
      </c>
      <c r="C95" s="4">
        <v>2022.0</v>
      </c>
      <c r="D95" s="4">
        <v>5.0</v>
      </c>
      <c r="E95" s="4">
        <v>26.0</v>
      </c>
      <c r="F95" s="4" t="s">
        <v>968</v>
      </c>
      <c r="G95" s="4" t="s">
        <v>969</v>
      </c>
      <c r="J95" s="4" t="s">
        <v>970</v>
      </c>
      <c r="K95" s="4" t="s">
        <v>971</v>
      </c>
      <c r="M95" s="4" t="s">
        <v>52</v>
      </c>
      <c r="O95" s="4" t="s">
        <v>972</v>
      </c>
      <c r="P95" s="4" t="s">
        <v>973</v>
      </c>
      <c r="Q95" s="4" t="s">
        <v>974</v>
      </c>
      <c r="R95" s="4" t="s">
        <v>975</v>
      </c>
      <c r="S95" s="5" t="s">
        <v>976</v>
      </c>
      <c r="V95" s="6" t="str">
        <f t="shared" si="1"/>
        <v>Y</v>
      </c>
      <c r="W95" s="4" t="s">
        <v>244</v>
      </c>
      <c r="X95" s="4" t="s">
        <v>35</v>
      </c>
      <c r="Y95" s="4" t="s">
        <v>245</v>
      </c>
    </row>
    <row r="96" ht="15.75" customHeight="1">
      <c r="A96" s="4" t="s">
        <v>977</v>
      </c>
      <c r="B96" s="4" t="s">
        <v>978</v>
      </c>
      <c r="C96" s="4">
        <v>2021.0</v>
      </c>
      <c r="F96" s="4" t="s">
        <v>979</v>
      </c>
      <c r="G96" s="4" t="s">
        <v>980</v>
      </c>
      <c r="H96" s="4">
        <v>11.0</v>
      </c>
      <c r="J96" s="4" t="s">
        <v>981</v>
      </c>
      <c r="K96" s="4" t="s">
        <v>982</v>
      </c>
      <c r="L96" s="4" t="s">
        <v>983</v>
      </c>
      <c r="M96" s="4" t="s">
        <v>60</v>
      </c>
      <c r="O96" s="4" t="s">
        <v>984</v>
      </c>
      <c r="P96" s="4" t="s">
        <v>985</v>
      </c>
      <c r="Q96" s="4" t="s">
        <v>986</v>
      </c>
      <c r="R96" s="4" t="s">
        <v>987</v>
      </c>
      <c r="S96" s="5" t="s">
        <v>988</v>
      </c>
      <c r="V96" s="6" t="str">
        <f t="shared" si="1"/>
        <v>Y</v>
      </c>
      <c r="W96" s="4" t="s">
        <v>244</v>
      </c>
      <c r="X96" s="4" t="s">
        <v>35</v>
      </c>
      <c r="Y96" s="4" t="s">
        <v>245</v>
      </c>
    </row>
    <row r="97" ht="15.75" customHeight="1">
      <c r="A97" s="4" t="s">
        <v>989</v>
      </c>
      <c r="B97" s="4" t="s">
        <v>990</v>
      </c>
      <c r="C97" s="4">
        <v>2018.0</v>
      </c>
      <c r="F97" s="4" t="s">
        <v>991</v>
      </c>
      <c r="G97" s="4" t="s">
        <v>992</v>
      </c>
      <c r="H97" s="4">
        <v>32.0</v>
      </c>
      <c r="I97" s="4">
        <v>1.0</v>
      </c>
      <c r="J97" s="4" t="s">
        <v>993</v>
      </c>
      <c r="K97" s="4" t="s">
        <v>994</v>
      </c>
      <c r="L97" s="4" t="s">
        <v>995</v>
      </c>
      <c r="M97" s="4" t="s">
        <v>60</v>
      </c>
      <c r="O97" s="4" t="s">
        <v>996</v>
      </c>
      <c r="P97" s="4" t="s">
        <v>997</v>
      </c>
      <c r="Q97" s="4" t="s">
        <v>998</v>
      </c>
      <c r="R97" s="4" t="s">
        <v>999</v>
      </c>
      <c r="S97" s="5" t="s">
        <v>1000</v>
      </c>
      <c r="V97" s="6" t="str">
        <f t="shared" si="1"/>
        <v>Y</v>
      </c>
      <c r="W97" s="4" t="s">
        <v>244</v>
      </c>
      <c r="X97" s="4" t="s">
        <v>35</v>
      </c>
      <c r="Y97" s="4" t="s">
        <v>245</v>
      </c>
    </row>
    <row r="98" ht="15.75" customHeight="1">
      <c r="A98" s="4" t="s">
        <v>1001</v>
      </c>
      <c r="B98" s="4" t="s">
        <v>1002</v>
      </c>
      <c r="C98" s="4">
        <v>2021.0</v>
      </c>
      <c r="F98" s="4" t="s">
        <v>57</v>
      </c>
      <c r="G98" s="4" t="s">
        <v>225</v>
      </c>
      <c r="H98" s="4">
        <v>220.0</v>
      </c>
      <c r="K98" s="4" t="s">
        <v>1003</v>
      </c>
      <c r="L98" s="4" t="s">
        <v>1004</v>
      </c>
      <c r="M98" s="4" t="s">
        <v>60</v>
      </c>
      <c r="O98" s="4" t="s">
        <v>1005</v>
      </c>
      <c r="P98" s="4" t="s">
        <v>1006</v>
      </c>
      <c r="Q98" s="4" t="s">
        <v>1007</v>
      </c>
      <c r="R98" s="4" t="s">
        <v>1008</v>
      </c>
      <c r="S98" s="5" t="s">
        <v>1009</v>
      </c>
      <c r="V98" s="6" t="str">
        <f t="shared" si="1"/>
        <v>N</v>
      </c>
      <c r="W98" s="4" t="s">
        <v>35</v>
      </c>
      <c r="X98" s="4" t="s">
        <v>35</v>
      </c>
      <c r="Y98" s="4" t="s">
        <v>36</v>
      </c>
    </row>
    <row r="99" ht="15.75" customHeight="1">
      <c r="A99" s="4" t="s">
        <v>1010</v>
      </c>
      <c r="B99" s="4" t="s">
        <v>1011</v>
      </c>
      <c r="C99" s="4">
        <v>2022.0</v>
      </c>
      <c r="D99" s="4">
        <v>3.0</v>
      </c>
      <c r="E99" s="4">
        <v>9.0</v>
      </c>
      <c r="F99" s="4" t="s">
        <v>589</v>
      </c>
      <c r="G99" s="4" t="s">
        <v>590</v>
      </c>
      <c r="H99" s="4">
        <v>19.0</v>
      </c>
      <c r="I99" s="4">
        <v>6.0</v>
      </c>
      <c r="K99" s="4" t="s">
        <v>1012</v>
      </c>
      <c r="M99" s="4" t="s">
        <v>52</v>
      </c>
      <c r="O99" s="4" t="s">
        <v>1013</v>
      </c>
      <c r="P99" s="4" t="s">
        <v>1014</v>
      </c>
      <c r="Q99" s="4" t="s">
        <v>1015</v>
      </c>
      <c r="R99" s="4" t="s">
        <v>1016</v>
      </c>
      <c r="S99" s="5" t="s">
        <v>1017</v>
      </c>
      <c r="V99" s="6" t="str">
        <f t="shared" si="1"/>
        <v>Y</v>
      </c>
      <c r="W99" s="4" t="s">
        <v>35</v>
      </c>
      <c r="X99" s="4" t="s">
        <v>35</v>
      </c>
      <c r="Y99" s="4" t="s">
        <v>98</v>
      </c>
    </row>
    <row r="100" ht="15.75" customHeight="1">
      <c r="A100" s="4" t="s">
        <v>1018</v>
      </c>
      <c r="B100" s="4" t="s">
        <v>1019</v>
      </c>
      <c r="C100" s="4">
        <v>2017.0</v>
      </c>
      <c r="F100" s="4" t="s">
        <v>126</v>
      </c>
      <c r="G100" s="4" t="s">
        <v>127</v>
      </c>
      <c r="H100" s="4">
        <v>255.0</v>
      </c>
      <c r="J100" s="4" t="s">
        <v>1020</v>
      </c>
      <c r="K100" s="4" t="s">
        <v>1021</v>
      </c>
      <c r="L100" s="4" t="s">
        <v>1022</v>
      </c>
      <c r="M100" s="4" t="s">
        <v>60</v>
      </c>
      <c r="O100" s="4" t="s">
        <v>1023</v>
      </c>
      <c r="P100" s="4" t="s">
        <v>1024</v>
      </c>
      <c r="Q100" s="4" t="s">
        <v>1025</v>
      </c>
      <c r="R100" s="4" t="s">
        <v>1026</v>
      </c>
      <c r="S100" s="5" t="s">
        <v>1027</v>
      </c>
      <c r="V100" s="6" t="str">
        <f t="shared" si="1"/>
        <v>N</v>
      </c>
      <c r="W100" s="4" t="s">
        <v>35</v>
      </c>
      <c r="X100" s="4" t="s">
        <v>35</v>
      </c>
      <c r="Y100" s="4" t="s">
        <v>36</v>
      </c>
    </row>
    <row r="101" ht="15.75" customHeight="1">
      <c r="A101" s="4" t="s">
        <v>1028</v>
      </c>
      <c r="B101" s="4" t="s">
        <v>1029</v>
      </c>
      <c r="C101" s="4">
        <v>2021.0</v>
      </c>
      <c r="D101" s="4">
        <v>5.0</v>
      </c>
      <c r="F101" s="4" t="s">
        <v>1030</v>
      </c>
      <c r="G101" s="4" t="s">
        <v>1031</v>
      </c>
      <c r="H101" s="4">
        <v>190.0</v>
      </c>
      <c r="I101" s="4">
        <v>2.0</v>
      </c>
      <c r="J101" s="4" t="s">
        <v>1032</v>
      </c>
      <c r="K101" s="4" t="s">
        <v>1033</v>
      </c>
      <c r="M101" s="4" t="s">
        <v>52</v>
      </c>
      <c r="O101" s="4" t="s">
        <v>1034</v>
      </c>
      <c r="P101" s="4" t="s">
        <v>1035</v>
      </c>
      <c r="Q101" s="4" t="s">
        <v>1036</v>
      </c>
      <c r="R101" s="4" t="s">
        <v>1037</v>
      </c>
      <c r="S101" s="5" t="s">
        <v>1038</v>
      </c>
      <c r="V101" s="6" t="str">
        <f t="shared" si="1"/>
        <v>Y</v>
      </c>
      <c r="W101" s="4" t="s">
        <v>244</v>
      </c>
      <c r="X101" s="4" t="s">
        <v>35</v>
      </c>
      <c r="Y101" s="4" t="s">
        <v>245</v>
      </c>
    </row>
    <row r="102" ht="15.75" customHeight="1">
      <c r="A102" s="4" t="s">
        <v>1039</v>
      </c>
      <c r="B102" s="4" t="s">
        <v>1040</v>
      </c>
      <c r="C102" s="4">
        <v>2012.0</v>
      </c>
      <c r="F102" s="4" t="s">
        <v>1041</v>
      </c>
      <c r="G102" s="4" t="s">
        <v>1042</v>
      </c>
      <c r="H102" s="4">
        <v>71.0</v>
      </c>
      <c r="K102" s="4" t="s">
        <v>1043</v>
      </c>
      <c r="L102" s="4" t="s">
        <v>1044</v>
      </c>
      <c r="M102" s="4" t="s">
        <v>60</v>
      </c>
      <c r="O102" s="4" t="s">
        <v>1045</v>
      </c>
      <c r="P102" s="4" t="s">
        <v>1046</v>
      </c>
      <c r="Q102" s="4" t="s">
        <v>1047</v>
      </c>
      <c r="R102" s="4" t="s">
        <v>1048</v>
      </c>
      <c r="S102" s="5" t="s">
        <v>1049</v>
      </c>
      <c r="V102" s="6" t="str">
        <f t="shared" si="1"/>
        <v>Y</v>
      </c>
      <c r="W102" s="4" t="s">
        <v>35</v>
      </c>
      <c r="X102" s="4" t="s">
        <v>35</v>
      </c>
      <c r="Y102" s="4" t="s">
        <v>98</v>
      </c>
    </row>
    <row r="103" ht="15.75" customHeight="1">
      <c r="A103" s="4" t="s">
        <v>1050</v>
      </c>
      <c r="B103" s="4" t="s">
        <v>1051</v>
      </c>
      <c r="C103" s="4">
        <v>2014.0</v>
      </c>
      <c r="D103" s="4">
        <v>2.0</v>
      </c>
      <c r="E103" s="4">
        <v>3.0</v>
      </c>
      <c r="F103" s="4" t="s">
        <v>1052</v>
      </c>
      <c r="G103" s="4" t="s">
        <v>1053</v>
      </c>
      <c r="H103" s="4">
        <v>14.0</v>
      </c>
      <c r="K103" s="4" t="s">
        <v>1054</v>
      </c>
      <c r="M103" s="4" t="s">
        <v>60</v>
      </c>
      <c r="O103" s="4" t="s">
        <v>1055</v>
      </c>
      <c r="P103" s="4" t="s">
        <v>1056</v>
      </c>
      <c r="Q103" s="4" t="s">
        <v>1057</v>
      </c>
      <c r="R103" s="4" t="s">
        <v>1058</v>
      </c>
      <c r="S103" s="5" t="s">
        <v>1059</v>
      </c>
      <c r="V103" s="6" t="str">
        <f t="shared" si="1"/>
        <v>Y</v>
      </c>
      <c r="W103" s="4" t="s">
        <v>244</v>
      </c>
      <c r="X103" s="4" t="s">
        <v>35</v>
      </c>
      <c r="Y103" s="4" t="s">
        <v>245</v>
      </c>
    </row>
    <row r="104" ht="15.75" customHeight="1">
      <c r="A104" s="4" t="s">
        <v>1060</v>
      </c>
      <c r="B104" s="4" t="s">
        <v>1061</v>
      </c>
      <c r="C104" s="4">
        <v>2022.0</v>
      </c>
      <c r="D104" s="4">
        <v>5.0</v>
      </c>
      <c r="E104" s="4">
        <v>13.0</v>
      </c>
      <c r="F104" s="4" t="s">
        <v>771</v>
      </c>
      <c r="G104" s="4" t="s">
        <v>772</v>
      </c>
      <c r="H104" s="4">
        <v>22.0</v>
      </c>
      <c r="I104" s="4">
        <v>1.0</v>
      </c>
      <c r="J104" s="4" t="s">
        <v>1062</v>
      </c>
      <c r="K104" s="4" t="s">
        <v>1063</v>
      </c>
      <c r="M104" s="4" t="s">
        <v>52</v>
      </c>
      <c r="O104" s="4" t="s">
        <v>1064</v>
      </c>
      <c r="P104" s="4" t="s">
        <v>1065</v>
      </c>
      <c r="Q104" s="4" t="s">
        <v>1066</v>
      </c>
      <c r="R104" s="4" t="s">
        <v>1067</v>
      </c>
      <c r="S104" s="5" t="s">
        <v>1068</v>
      </c>
      <c r="V104" s="6" t="str">
        <f t="shared" si="1"/>
        <v>N</v>
      </c>
      <c r="W104" s="4" t="s">
        <v>35</v>
      </c>
      <c r="X104" s="4" t="s">
        <v>35</v>
      </c>
      <c r="Y104" s="4" t="s">
        <v>36</v>
      </c>
    </row>
    <row r="105" ht="15.75" customHeight="1">
      <c r="A105" s="4" t="s">
        <v>1069</v>
      </c>
      <c r="B105" s="4" t="s">
        <v>1070</v>
      </c>
      <c r="C105" s="4">
        <v>2021.0</v>
      </c>
      <c r="F105" s="4" t="s">
        <v>1071</v>
      </c>
      <c r="G105" s="4" t="s">
        <v>1072</v>
      </c>
      <c r="H105" s="4">
        <v>8.0</v>
      </c>
      <c r="K105" s="4" t="s">
        <v>1073</v>
      </c>
      <c r="L105" s="4" t="s">
        <v>1074</v>
      </c>
      <c r="M105" s="4" t="s">
        <v>60</v>
      </c>
      <c r="O105" s="4" t="s">
        <v>1075</v>
      </c>
      <c r="P105" s="4" t="s">
        <v>1076</v>
      </c>
      <c r="Q105" s="4" t="s">
        <v>1077</v>
      </c>
      <c r="R105" s="4" t="s">
        <v>1078</v>
      </c>
      <c r="S105" s="5" t="s">
        <v>1079</v>
      </c>
      <c r="V105" s="6" t="str">
        <f t="shared" si="1"/>
        <v>Y</v>
      </c>
      <c r="W105" s="4" t="s">
        <v>35</v>
      </c>
      <c r="X105" s="4" t="s">
        <v>35</v>
      </c>
      <c r="Y105" s="4" t="s">
        <v>98</v>
      </c>
    </row>
    <row r="106" ht="15.75" customHeight="1">
      <c r="A106" s="4" t="s">
        <v>1080</v>
      </c>
      <c r="B106" s="4" t="s">
        <v>1081</v>
      </c>
      <c r="C106" s="4">
        <v>2016.0</v>
      </c>
      <c r="F106" s="4" t="s">
        <v>138</v>
      </c>
      <c r="G106" s="4" t="s">
        <v>139</v>
      </c>
      <c r="H106" s="4">
        <v>185.0</v>
      </c>
      <c r="J106" s="4" t="s">
        <v>1082</v>
      </c>
      <c r="K106" s="4" t="s">
        <v>1083</v>
      </c>
      <c r="L106" s="4" t="s">
        <v>1084</v>
      </c>
      <c r="M106" s="4" t="s">
        <v>60</v>
      </c>
      <c r="O106" s="4" t="s">
        <v>1085</v>
      </c>
      <c r="P106" s="4" t="s">
        <v>1086</v>
      </c>
      <c r="Q106" s="4" t="s">
        <v>1087</v>
      </c>
      <c r="R106" s="4" t="s">
        <v>1088</v>
      </c>
      <c r="S106" s="5" t="s">
        <v>1089</v>
      </c>
      <c r="V106" s="6" t="str">
        <f t="shared" si="1"/>
        <v>N</v>
      </c>
      <c r="W106" s="4" t="s">
        <v>35</v>
      </c>
      <c r="X106" s="4" t="s">
        <v>35</v>
      </c>
      <c r="Y106" s="4" t="s">
        <v>36</v>
      </c>
    </row>
    <row r="107" ht="15.75" customHeight="1">
      <c r="A107" s="4" t="s">
        <v>1090</v>
      </c>
      <c r="B107" s="4" t="s">
        <v>1091</v>
      </c>
      <c r="C107" s="4">
        <v>2019.0</v>
      </c>
      <c r="F107" s="4" t="s">
        <v>1092</v>
      </c>
      <c r="G107" s="4" t="s">
        <v>1093</v>
      </c>
      <c r="H107" s="4">
        <v>130.0</v>
      </c>
      <c r="I107" s="4">
        <v>5.0</v>
      </c>
      <c r="J107" s="4" t="s">
        <v>1094</v>
      </c>
      <c r="K107" s="4" t="s">
        <v>1095</v>
      </c>
      <c r="L107" s="4" t="s">
        <v>1096</v>
      </c>
      <c r="M107" s="4" t="s">
        <v>60</v>
      </c>
      <c r="O107" s="4" t="s">
        <v>1097</v>
      </c>
      <c r="Q107" s="4" t="s">
        <v>1098</v>
      </c>
      <c r="R107" s="4" t="s">
        <v>1099</v>
      </c>
      <c r="S107" s="5" t="s">
        <v>1100</v>
      </c>
      <c r="V107" s="6" t="str">
        <f t="shared" si="1"/>
        <v>Y</v>
      </c>
      <c r="W107" s="4" t="s">
        <v>35</v>
      </c>
      <c r="X107" s="4" t="s">
        <v>35</v>
      </c>
      <c r="Y107" s="4" t="s">
        <v>98</v>
      </c>
    </row>
    <row r="108" ht="15.75" customHeight="1">
      <c r="A108" s="4" t="s">
        <v>1101</v>
      </c>
      <c r="B108" s="4" t="s">
        <v>1102</v>
      </c>
      <c r="C108" s="4">
        <v>2021.0</v>
      </c>
      <c r="D108" s="4">
        <v>6.0</v>
      </c>
      <c r="F108" s="4" t="s">
        <v>1103</v>
      </c>
      <c r="G108" s="4" t="s">
        <v>1104</v>
      </c>
      <c r="H108" s="4">
        <v>23.0</v>
      </c>
      <c r="I108" s="4">
        <v>3.0</v>
      </c>
      <c r="J108" s="4" t="s">
        <v>1105</v>
      </c>
      <c r="K108" s="4" t="s">
        <v>1106</v>
      </c>
      <c r="M108" s="4" t="s">
        <v>60</v>
      </c>
      <c r="O108" s="4" t="s">
        <v>1107</v>
      </c>
      <c r="P108" s="4" t="s">
        <v>1108</v>
      </c>
      <c r="Q108" s="4" t="s">
        <v>1109</v>
      </c>
      <c r="S108" s="5" t="s">
        <v>1110</v>
      </c>
      <c r="V108" s="6" t="str">
        <f t="shared" si="1"/>
        <v>Y</v>
      </c>
      <c r="W108" s="4" t="s">
        <v>35</v>
      </c>
      <c r="X108" s="4" t="s">
        <v>35</v>
      </c>
      <c r="Y108" s="4" t="s">
        <v>98</v>
      </c>
    </row>
    <row r="109" ht="15.75" customHeight="1">
      <c r="A109" s="4" t="s">
        <v>1111</v>
      </c>
      <c r="B109" s="4" t="s">
        <v>1112</v>
      </c>
      <c r="C109" s="4">
        <v>2016.0</v>
      </c>
      <c r="D109" s="4">
        <v>9.0</v>
      </c>
      <c r="F109" s="4" t="s">
        <v>968</v>
      </c>
      <c r="G109" s="4" t="s">
        <v>969</v>
      </c>
      <c r="H109" s="4">
        <v>33.0</v>
      </c>
      <c r="I109" s="4">
        <v>3.0</v>
      </c>
      <c r="J109" s="4" t="s">
        <v>1113</v>
      </c>
      <c r="K109" s="4" t="s">
        <v>1114</v>
      </c>
      <c r="M109" s="4" t="s">
        <v>52</v>
      </c>
      <c r="O109" s="4" t="s">
        <v>1115</v>
      </c>
      <c r="P109" s="4" t="s">
        <v>1116</v>
      </c>
      <c r="Q109" s="4" t="s">
        <v>1117</v>
      </c>
      <c r="R109" s="4" t="s">
        <v>1118</v>
      </c>
      <c r="S109" s="5" t="s">
        <v>1119</v>
      </c>
      <c r="V109" s="6" t="str">
        <f t="shared" si="1"/>
        <v>Y</v>
      </c>
      <c r="W109" s="4" t="s">
        <v>244</v>
      </c>
      <c r="X109" s="4" t="s">
        <v>35</v>
      </c>
      <c r="Y109" s="4" t="s">
        <v>245</v>
      </c>
    </row>
    <row r="110" ht="15.75" customHeight="1">
      <c r="A110" s="4" t="s">
        <v>1120</v>
      </c>
      <c r="B110" s="4" t="s">
        <v>1121</v>
      </c>
      <c r="C110" s="4">
        <v>2019.0</v>
      </c>
      <c r="F110" s="4" t="s">
        <v>1122</v>
      </c>
      <c r="G110" s="4" t="s">
        <v>1123</v>
      </c>
      <c r="H110" s="4">
        <v>14.0</v>
      </c>
      <c r="I110" s="4">
        <v>9.0</v>
      </c>
      <c r="J110" s="4" t="s">
        <v>1124</v>
      </c>
      <c r="K110" s="4" t="s">
        <v>1125</v>
      </c>
      <c r="M110" s="4" t="s">
        <v>52</v>
      </c>
      <c r="O110" s="4" t="s">
        <v>1126</v>
      </c>
      <c r="P110" s="4" t="s">
        <v>1127</v>
      </c>
      <c r="Q110" s="4" t="s">
        <v>1128</v>
      </c>
      <c r="R110" s="4" t="s">
        <v>1129</v>
      </c>
      <c r="S110" s="5" t="s">
        <v>1130</v>
      </c>
      <c r="V110" s="6" t="str">
        <f t="shared" si="1"/>
        <v>Y</v>
      </c>
      <c r="W110" s="4" t="s">
        <v>35</v>
      </c>
      <c r="X110" s="4" t="s">
        <v>35</v>
      </c>
      <c r="Y110" s="4" t="s">
        <v>98</v>
      </c>
    </row>
    <row r="111" ht="15.75" customHeight="1">
      <c r="A111" s="4" t="s">
        <v>1131</v>
      </c>
      <c r="B111" s="4" t="s">
        <v>1132</v>
      </c>
      <c r="C111" s="4">
        <v>2020.0</v>
      </c>
      <c r="F111" s="4" t="s">
        <v>1133</v>
      </c>
      <c r="G111" s="4" t="s">
        <v>1134</v>
      </c>
      <c r="H111" s="4">
        <v>4.0</v>
      </c>
      <c r="I111" s="4">
        <v>3.0</v>
      </c>
      <c r="K111" s="4" t="s">
        <v>1135</v>
      </c>
      <c r="L111" s="4" t="s">
        <v>1136</v>
      </c>
      <c r="M111" s="4" t="s">
        <v>60</v>
      </c>
      <c r="O111" s="4" t="s">
        <v>1137</v>
      </c>
      <c r="Q111" s="4" t="s">
        <v>1138</v>
      </c>
      <c r="R111" s="4" t="s">
        <v>1139</v>
      </c>
      <c r="S111" s="5" t="s">
        <v>1140</v>
      </c>
      <c r="V111" s="6" t="str">
        <f t="shared" si="1"/>
        <v>Y</v>
      </c>
      <c r="W111" s="4" t="s">
        <v>35</v>
      </c>
      <c r="X111" s="4" t="s">
        <v>35</v>
      </c>
      <c r="Y111" s="4" t="s">
        <v>98</v>
      </c>
    </row>
    <row r="112" ht="15.75" customHeight="1">
      <c r="A112" s="4" t="s">
        <v>1141</v>
      </c>
      <c r="B112" s="4" t="s">
        <v>1142</v>
      </c>
      <c r="C112" s="4">
        <v>2015.0</v>
      </c>
      <c r="F112" s="4" t="s">
        <v>1143</v>
      </c>
      <c r="G112" s="4" t="s">
        <v>1144</v>
      </c>
      <c r="H112" s="4">
        <v>26.0</v>
      </c>
      <c r="I112" s="4">
        <v>4.0</v>
      </c>
      <c r="J112" s="4" t="s">
        <v>1145</v>
      </c>
      <c r="K112" s="4" t="s">
        <v>1146</v>
      </c>
      <c r="L112" s="4" t="s">
        <v>1147</v>
      </c>
      <c r="M112" s="4" t="s">
        <v>60</v>
      </c>
      <c r="O112" s="4" t="s">
        <v>1148</v>
      </c>
      <c r="Q112" s="4" t="s">
        <v>1149</v>
      </c>
      <c r="R112" s="4" t="s">
        <v>1150</v>
      </c>
      <c r="S112" s="5" t="s">
        <v>1151</v>
      </c>
      <c r="V112" s="6" t="str">
        <f t="shared" si="1"/>
        <v>N</v>
      </c>
      <c r="W112" s="4" t="s">
        <v>35</v>
      </c>
      <c r="X112" s="4" t="s">
        <v>35</v>
      </c>
      <c r="Y112" s="4" t="s">
        <v>36</v>
      </c>
    </row>
    <row r="113" ht="15.75" customHeight="1">
      <c r="A113" s="4" t="s">
        <v>1152</v>
      </c>
      <c r="B113" s="4" t="s">
        <v>1153</v>
      </c>
      <c r="C113" s="4">
        <v>2022.0</v>
      </c>
      <c r="F113" s="4" t="s">
        <v>57</v>
      </c>
      <c r="G113" s="4" t="s">
        <v>225</v>
      </c>
      <c r="H113" s="4">
        <v>240.0</v>
      </c>
      <c r="K113" s="4" t="s">
        <v>1154</v>
      </c>
      <c r="L113" s="4" t="s">
        <v>1155</v>
      </c>
      <c r="M113" s="4" t="s">
        <v>60</v>
      </c>
      <c r="O113" s="4" t="s">
        <v>1156</v>
      </c>
      <c r="P113" s="4" t="s">
        <v>1157</v>
      </c>
      <c r="Q113" s="4" t="s">
        <v>1158</v>
      </c>
      <c r="R113" s="4" t="s">
        <v>1159</v>
      </c>
      <c r="S113" s="5" t="s">
        <v>1160</v>
      </c>
      <c r="V113" s="6" t="str">
        <f t="shared" si="1"/>
        <v>N</v>
      </c>
      <c r="W113" s="4" t="s">
        <v>35</v>
      </c>
      <c r="X113" s="4" t="s">
        <v>35</v>
      </c>
      <c r="Y113" s="4" t="s">
        <v>36</v>
      </c>
    </row>
    <row r="114" ht="15.75" customHeight="1">
      <c r="A114" s="4" t="s">
        <v>1161</v>
      </c>
      <c r="B114" s="4" t="s">
        <v>1162</v>
      </c>
      <c r="C114" s="4">
        <v>2018.0</v>
      </c>
      <c r="F114" s="4" t="s">
        <v>1163</v>
      </c>
      <c r="G114" s="4" t="s">
        <v>1164</v>
      </c>
      <c r="H114" s="4">
        <v>18.0</v>
      </c>
      <c r="K114" s="4" t="s">
        <v>1165</v>
      </c>
      <c r="M114" s="4" t="s">
        <v>60</v>
      </c>
      <c r="O114" s="4" t="s">
        <v>1166</v>
      </c>
      <c r="Q114" s="4" t="s">
        <v>1167</v>
      </c>
      <c r="R114" s="4" t="s">
        <v>1168</v>
      </c>
      <c r="S114" s="5" t="s">
        <v>1169</v>
      </c>
      <c r="V114" s="6" t="str">
        <f t="shared" si="1"/>
        <v>Y</v>
      </c>
      <c r="W114" s="4" t="s">
        <v>35</v>
      </c>
      <c r="X114" s="4" t="s">
        <v>35</v>
      </c>
      <c r="Y114" s="4" t="s">
        <v>98</v>
      </c>
    </row>
    <row r="115" ht="15.75" customHeight="1">
      <c r="A115" s="4" t="s">
        <v>1170</v>
      </c>
      <c r="B115" s="4" t="s">
        <v>1171</v>
      </c>
      <c r="C115" s="4">
        <v>2020.0</v>
      </c>
      <c r="D115" s="4">
        <v>11.0</v>
      </c>
      <c r="F115" s="4" t="s">
        <v>1172</v>
      </c>
      <c r="G115" s="4" t="s">
        <v>1173</v>
      </c>
      <c r="H115" s="4">
        <v>28.0</v>
      </c>
      <c r="I115" s="4">
        <v>6.0</v>
      </c>
      <c r="J115" s="4" t="s">
        <v>1174</v>
      </c>
      <c r="K115" s="4" t="s">
        <v>1175</v>
      </c>
      <c r="M115" s="4" t="s">
        <v>52</v>
      </c>
      <c r="O115" s="4" t="s">
        <v>1176</v>
      </c>
      <c r="P115" s="4" t="s">
        <v>1177</v>
      </c>
      <c r="Q115" s="4" t="s">
        <v>1178</v>
      </c>
      <c r="R115" s="4" t="s">
        <v>1179</v>
      </c>
      <c r="S115" s="5" t="s">
        <v>1180</v>
      </c>
      <c r="V115" s="6" t="str">
        <f t="shared" si="1"/>
        <v>Y</v>
      </c>
      <c r="W115" s="4" t="s">
        <v>35</v>
      </c>
      <c r="X115" s="4" t="s">
        <v>35</v>
      </c>
      <c r="Y115" s="4" t="s">
        <v>98</v>
      </c>
    </row>
    <row r="116" ht="15.75" customHeight="1">
      <c r="A116" s="4" t="s">
        <v>1181</v>
      </c>
      <c r="B116" s="4" t="s">
        <v>1182</v>
      </c>
      <c r="C116" s="4">
        <v>2021.0</v>
      </c>
      <c r="F116" s="4" t="s">
        <v>1183</v>
      </c>
      <c r="G116" s="4" t="s">
        <v>1184</v>
      </c>
      <c r="H116" s="4">
        <v>92.0</v>
      </c>
      <c r="K116" s="4" t="s">
        <v>1185</v>
      </c>
      <c r="L116" s="4" t="s">
        <v>1186</v>
      </c>
      <c r="M116" s="4" t="s">
        <v>60</v>
      </c>
      <c r="O116" s="4" t="s">
        <v>1187</v>
      </c>
      <c r="P116" s="4" t="s">
        <v>1188</v>
      </c>
      <c r="Q116" s="4" t="s">
        <v>1189</v>
      </c>
      <c r="R116" s="4" t="s">
        <v>1190</v>
      </c>
      <c r="S116" s="5" t="s">
        <v>1191</v>
      </c>
      <c r="V116" s="6" t="str">
        <f t="shared" si="1"/>
        <v>N</v>
      </c>
      <c r="W116" s="4" t="s">
        <v>35</v>
      </c>
      <c r="X116" s="4" t="s">
        <v>35</v>
      </c>
      <c r="Y116" s="4" t="s">
        <v>36</v>
      </c>
    </row>
    <row r="117" ht="15.75" customHeight="1">
      <c r="A117" s="4" t="s">
        <v>1192</v>
      </c>
      <c r="B117" s="4" t="s">
        <v>1193</v>
      </c>
      <c r="C117" s="4">
        <v>2015.0</v>
      </c>
      <c r="F117" s="4" t="s">
        <v>57</v>
      </c>
      <c r="G117" s="4" t="s">
        <v>58</v>
      </c>
      <c r="H117" s="4">
        <v>156.0</v>
      </c>
      <c r="J117" s="4" t="s">
        <v>1194</v>
      </c>
      <c r="K117" s="4" t="s">
        <v>1195</v>
      </c>
      <c r="L117" s="4" t="s">
        <v>1196</v>
      </c>
      <c r="M117" s="4" t="s">
        <v>60</v>
      </c>
      <c r="O117" s="4" t="s">
        <v>1197</v>
      </c>
      <c r="P117" s="4" t="s">
        <v>1198</v>
      </c>
      <c r="Q117" s="4" t="s">
        <v>1199</v>
      </c>
      <c r="R117" s="4" t="s">
        <v>1200</v>
      </c>
      <c r="S117" s="5" t="s">
        <v>1201</v>
      </c>
      <c r="V117" s="6" t="str">
        <f t="shared" si="1"/>
        <v>N</v>
      </c>
      <c r="W117" s="4" t="s">
        <v>35</v>
      </c>
      <c r="X117" s="4" t="s">
        <v>35</v>
      </c>
      <c r="Y117" s="4" t="s">
        <v>36</v>
      </c>
    </row>
    <row r="118" ht="15.75" customHeight="1">
      <c r="A118" s="4" t="s">
        <v>1202</v>
      </c>
      <c r="B118" s="4" t="s">
        <v>1203</v>
      </c>
      <c r="C118" s="4">
        <v>2021.0</v>
      </c>
      <c r="D118" s="4">
        <v>2.0</v>
      </c>
      <c r="F118" s="4" t="s">
        <v>1204</v>
      </c>
      <c r="G118" s="4" t="s">
        <v>1205</v>
      </c>
      <c r="H118" s="4">
        <v>190.0</v>
      </c>
      <c r="I118" s="4">
        <v>1.0</v>
      </c>
      <c r="J118" s="4" t="s">
        <v>1206</v>
      </c>
      <c r="K118" s="4" t="s">
        <v>1207</v>
      </c>
      <c r="M118" s="4" t="s">
        <v>60</v>
      </c>
      <c r="O118" s="4" t="s">
        <v>1208</v>
      </c>
      <c r="P118" s="4" t="s">
        <v>1209</v>
      </c>
      <c r="Q118" s="4" t="s">
        <v>1210</v>
      </c>
      <c r="R118" s="4" t="s">
        <v>1211</v>
      </c>
      <c r="S118" s="5" t="s">
        <v>1212</v>
      </c>
      <c r="V118" s="6" t="str">
        <f t="shared" si="1"/>
        <v>Y</v>
      </c>
      <c r="W118" s="4" t="s">
        <v>35</v>
      </c>
      <c r="X118" s="4" t="s">
        <v>35</v>
      </c>
      <c r="Y118" s="4" t="s">
        <v>98</v>
      </c>
    </row>
    <row r="119" ht="15.75" customHeight="1">
      <c r="A119" s="4" t="s">
        <v>1213</v>
      </c>
      <c r="B119" s="4" t="s">
        <v>1214</v>
      </c>
      <c r="C119" s="4">
        <v>2017.0</v>
      </c>
      <c r="D119" s="4">
        <v>6.0</v>
      </c>
      <c r="F119" s="4" t="s">
        <v>1215</v>
      </c>
      <c r="G119" s="4" t="s">
        <v>1216</v>
      </c>
      <c r="H119" s="4">
        <v>5.0</v>
      </c>
      <c r="I119" s="4">
        <v>2.0</v>
      </c>
      <c r="J119" s="4" t="s">
        <v>1217</v>
      </c>
      <c r="K119" s="4" t="s">
        <v>1218</v>
      </c>
      <c r="M119" s="4" t="s">
        <v>52</v>
      </c>
      <c r="O119" s="4" t="s">
        <v>1219</v>
      </c>
      <c r="P119" s="4" t="s">
        <v>1220</v>
      </c>
      <c r="Q119" s="4" t="s">
        <v>1221</v>
      </c>
      <c r="R119" s="4" t="s">
        <v>1222</v>
      </c>
      <c r="S119" s="5" t="s">
        <v>1223</v>
      </c>
      <c r="V119" s="6" t="str">
        <f t="shared" si="1"/>
        <v>Y</v>
      </c>
      <c r="W119" s="4" t="s">
        <v>244</v>
      </c>
      <c r="X119" s="4" t="s">
        <v>244</v>
      </c>
      <c r="Y119" s="4" t="s">
        <v>245</v>
      </c>
    </row>
    <row r="120" ht="15.75" customHeight="1">
      <c r="A120" s="4" t="s">
        <v>1224</v>
      </c>
      <c r="B120" s="4" t="s">
        <v>1225</v>
      </c>
      <c r="C120" s="4">
        <v>2019.0</v>
      </c>
      <c r="F120" s="4" t="s">
        <v>57</v>
      </c>
      <c r="G120" s="4" t="s">
        <v>225</v>
      </c>
      <c r="H120" s="4">
        <v>204.0</v>
      </c>
      <c r="K120" s="4" t="s">
        <v>1226</v>
      </c>
      <c r="L120" s="4" t="s">
        <v>1227</v>
      </c>
      <c r="M120" s="4" t="s">
        <v>60</v>
      </c>
      <c r="O120" s="4" t="s">
        <v>1228</v>
      </c>
      <c r="P120" s="4" t="s">
        <v>1229</v>
      </c>
      <c r="Q120" s="4" t="s">
        <v>1230</v>
      </c>
      <c r="R120" s="4" t="s">
        <v>1231</v>
      </c>
      <c r="S120" s="5" t="s">
        <v>1232</v>
      </c>
      <c r="V120" s="6" t="str">
        <f t="shared" si="1"/>
        <v>N</v>
      </c>
      <c r="W120" s="4" t="s">
        <v>35</v>
      </c>
      <c r="X120" s="4" t="s">
        <v>35</v>
      </c>
      <c r="Y120" s="4" t="s">
        <v>36</v>
      </c>
    </row>
    <row r="121" ht="15.75" customHeight="1">
      <c r="A121" s="4" t="s">
        <v>1233</v>
      </c>
      <c r="B121" s="4" t="s">
        <v>1234</v>
      </c>
      <c r="C121" s="4">
        <v>2021.0</v>
      </c>
      <c r="F121" s="4" t="s">
        <v>1235</v>
      </c>
      <c r="G121" s="4" t="s">
        <v>1236</v>
      </c>
      <c r="H121" s="4">
        <v>12.0</v>
      </c>
      <c r="K121" s="4" t="s">
        <v>1237</v>
      </c>
      <c r="L121" s="4" t="s">
        <v>1238</v>
      </c>
      <c r="M121" s="4" t="s">
        <v>60</v>
      </c>
      <c r="O121" s="4" t="s">
        <v>1239</v>
      </c>
      <c r="Q121" s="4" t="s">
        <v>1240</v>
      </c>
      <c r="R121" s="4" t="s">
        <v>1241</v>
      </c>
      <c r="S121" s="5" t="s">
        <v>1242</v>
      </c>
      <c r="V121" s="6" t="str">
        <f t="shared" si="1"/>
        <v>N</v>
      </c>
      <c r="W121" s="4" t="s">
        <v>35</v>
      </c>
      <c r="X121" s="4" t="s">
        <v>35</v>
      </c>
      <c r="Y121" s="4" t="s">
        <v>36</v>
      </c>
    </row>
    <row r="122" ht="15.75" customHeight="1">
      <c r="A122" s="4" t="s">
        <v>1243</v>
      </c>
      <c r="B122" s="4" t="s">
        <v>1244</v>
      </c>
      <c r="C122" s="4">
        <v>2013.0</v>
      </c>
      <c r="F122" s="4" t="s">
        <v>730</v>
      </c>
      <c r="G122" s="4" t="s">
        <v>1245</v>
      </c>
      <c r="H122" s="4">
        <v>3.0</v>
      </c>
      <c r="I122" s="4">
        <v>3.0</v>
      </c>
      <c r="K122" s="4" t="s">
        <v>1246</v>
      </c>
      <c r="L122" s="4" t="s">
        <v>1247</v>
      </c>
      <c r="M122" s="4" t="s">
        <v>60</v>
      </c>
      <c r="O122" s="4" t="s">
        <v>1248</v>
      </c>
      <c r="P122" s="4" t="s">
        <v>1249</v>
      </c>
      <c r="Q122" s="4" t="s">
        <v>1250</v>
      </c>
      <c r="R122" s="4" t="s">
        <v>1251</v>
      </c>
      <c r="S122" s="5" t="s">
        <v>1252</v>
      </c>
      <c r="V122" s="6" t="str">
        <f t="shared" si="1"/>
        <v>N</v>
      </c>
      <c r="W122" s="4" t="s">
        <v>35</v>
      </c>
      <c r="X122" s="4" t="s">
        <v>35</v>
      </c>
      <c r="Y122" s="4" t="s">
        <v>36</v>
      </c>
    </row>
    <row r="123" ht="15.75" customHeight="1">
      <c r="A123" s="4" t="s">
        <v>1253</v>
      </c>
      <c r="B123" s="4" t="s">
        <v>1254</v>
      </c>
      <c r="C123" s="4">
        <v>2017.0</v>
      </c>
      <c r="F123" s="4" t="s">
        <v>957</v>
      </c>
      <c r="G123" s="4" t="s">
        <v>958</v>
      </c>
      <c r="H123" s="4">
        <v>17.0</v>
      </c>
      <c r="J123" s="4" t="s">
        <v>959</v>
      </c>
      <c r="K123" s="4" t="s">
        <v>1255</v>
      </c>
      <c r="L123" s="4" t="s">
        <v>1256</v>
      </c>
      <c r="P123" s="4" t="s">
        <v>1257</v>
      </c>
      <c r="Q123" s="4" t="s">
        <v>1258</v>
      </c>
      <c r="R123" s="4" t="s">
        <v>1259</v>
      </c>
      <c r="S123" s="5" t="s">
        <v>1260</v>
      </c>
      <c r="V123" s="6" t="str">
        <f t="shared" si="1"/>
        <v>Y</v>
      </c>
      <c r="W123" s="4" t="s">
        <v>35</v>
      </c>
      <c r="X123" s="4" t="s">
        <v>35</v>
      </c>
      <c r="Y123" s="4" t="s">
        <v>98</v>
      </c>
    </row>
    <row r="124" ht="15.75" customHeight="1">
      <c r="A124" s="4" t="s">
        <v>1261</v>
      </c>
      <c r="B124" s="4" t="s">
        <v>1262</v>
      </c>
      <c r="C124" s="4">
        <v>2021.0</v>
      </c>
      <c r="F124" s="4" t="s">
        <v>57</v>
      </c>
      <c r="G124" s="4" t="s">
        <v>225</v>
      </c>
      <c r="H124" s="4">
        <v>228.0</v>
      </c>
      <c r="K124" s="4" t="s">
        <v>1263</v>
      </c>
      <c r="L124" s="4" t="s">
        <v>1264</v>
      </c>
      <c r="M124" s="4" t="s">
        <v>60</v>
      </c>
      <c r="O124" s="4" t="s">
        <v>1265</v>
      </c>
      <c r="P124" s="4" t="s">
        <v>1266</v>
      </c>
      <c r="Q124" s="4" t="s">
        <v>1267</v>
      </c>
      <c r="R124" s="4" t="s">
        <v>1268</v>
      </c>
      <c r="S124" s="5" t="s">
        <v>1269</v>
      </c>
      <c r="V124" s="6" t="str">
        <f t="shared" si="1"/>
        <v>N</v>
      </c>
      <c r="W124" s="4" t="s">
        <v>35</v>
      </c>
      <c r="X124" s="4" t="s">
        <v>35</v>
      </c>
      <c r="Y124" s="4" t="s">
        <v>36</v>
      </c>
    </row>
    <row r="125" ht="15.75" customHeight="1">
      <c r="A125" s="4" t="s">
        <v>1270</v>
      </c>
      <c r="B125" s="4" t="s">
        <v>1271</v>
      </c>
      <c r="C125" s="4">
        <v>2021.0</v>
      </c>
      <c r="F125" s="4" t="s">
        <v>57</v>
      </c>
      <c r="G125" s="4" t="s">
        <v>225</v>
      </c>
      <c r="H125" s="4">
        <v>221.0</v>
      </c>
      <c r="K125" s="4" t="s">
        <v>1272</v>
      </c>
      <c r="L125" s="4" t="s">
        <v>1273</v>
      </c>
      <c r="M125" s="4" t="s">
        <v>60</v>
      </c>
      <c r="O125" s="4" t="s">
        <v>1274</v>
      </c>
      <c r="P125" s="4" t="s">
        <v>1275</v>
      </c>
      <c r="Q125" s="4" t="s">
        <v>1276</v>
      </c>
      <c r="R125" s="4" t="s">
        <v>1277</v>
      </c>
      <c r="S125" s="5" t="s">
        <v>1278</v>
      </c>
      <c r="V125" s="6" t="str">
        <f t="shared" si="1"/>
        <v>N</v>
      </c>
      <c r="W125" s="4" t="s">
        <v>35</v>
      </c>
      <c r="X125" s="4" t="s">
        <v>35</v>
      </c>
      <c r="Y125" s="4" t="s">
        <v>36</v>
      </c>
    </row>
    <row r="126" ht="15.75" customHeight="1">
      <c r="A126" s="4" t="s">
        <v>1279</v>
      </c>
      <c r="B126" s="4" t="s">
        <v>1280</v>
      </c>
      <c r="C126" s="4">
        <v>2020.0</v>
      </c>
      <c r="F126" s="4" t="s">
        <v>126</v>
      </c>
      <c r="G126" s="4" t="s">
        <v>127</v>
      </c>
      <c r="H126" s="4">
        <v>291.0</v>
      </c>
      <c r="K126" s="4" t="s">
        <v>1281</v>
      </c>
      <c r="L126" s="4" t="s">
        <v>1282</v>
      </c>
      <c r="M126" s="4" t="s">
        <v>60</v>
      </c>
      <c r="O126" s="4" t="s">
        <v>1283</v>
      </c>
      <c r="Q126" s="4" t="s">
        <v>1284</v>
      </c>
      <c r="R126" s="4" t="s">
        <v>1285</v>
      </c>
      <c r="S126" s="5" t="s">
        <v>1286</v>
      </c>
      <c r="V126" s="6" t="str">
        <f t="shared" si="1"/>
        <v>N</v>
      </c>
      <c r="W126" s="4" t="s">
        <v>35</v>
      </c>
      <c r="X126" s="4" t="s">
        <v>35</v>
      </c>
      <c r="Y126" s="4" t="s">
        <v>36</v>
      </c>
    </row>
    <row r="127" ht="15.75" customHeight="1">
      <c r="A127" s="4" t="s">
        <v>1287</v>
      </c>
      <c r="B127" s="4" t="s">
        <v>1288</v>
      </c>
      <c r="C127" s="4">
        <v>2020.0</v>
      </c>
      <c r="F127" s="4" t="s">
        <v>1289</v>
      </c>
      <c r="G127" s="4" t="s">
        <v>1290</v>
      </c>
      <c r="H127" s="4">
        <v>315.0</v>
      </c>
      <c r="K127" s="4" t="s">
        <v>1291</v>
      </c>
      <c r="L127" s="4" t="s">
        <v>1292</v>
      </c>
      <c r="M127" s="4" t="s">
        <v>60</v>
      </c>
      <c r="O127" s="4" t="s">
        <v>1293</v>
      </c>
      <c r="P127" s="4" t="s">
        <v>1294</v>
      </c>
      <c r="Q127" s="4" t="s">
        <v>1295</v>
      </c>
      <c r="R127" s="4" t="s">
        <v>1296</v>
      </c>
      <c r="S127" s="5" t="s">
        <v>1297</v>
      </c>
      <c r="V127" s="6" t="str">
        <f t="shared" si="1"/>
        <v>N</v>
      </c>
      <c r="W127" s="4" t="s">
        <v>35</v>
      </c>
      <c r="X127" s="4" t="s">
        <v>35</v>
      </c>
      <c r="Y127" s="4" t="s">
        <v>36</v>
      </c>
    </row>
    <row r="128" ht="15.75" customHeight="1">
      <c r="A128" s="4" t="s">
        <v>1298</v>
      </c>
      <c r="B128" s="4" t="s">
        <v>1299</v>
      </c>
      <c r="C128" s="4">
        <v>2016.0</v>
      </c>
      <c r="D128" s="4">
        <v>8.0</v>
      </c>
      <c r="E128" s="4">
        <v>3.0</v>
      </c>
      <c r="F128" s="4" t="s">
        <v>1052</v>
      </c>
      <c r="G128" s="4" t="s">
        <v>1053</v>
      </c>
      <c r="H128" s="4">
        <v>16.0</v>
      </c>
      <c r="K128" s="4" t="s">
        <v>1300</v>
      </c>
      <c r="M128" s="4" t="s">
        <v>60</v>
      </c>
      <c r="O128" s="4" t="s">
        <v>1301</v>
      </c>
      <c r="P128" s="4" t="s">
        <v>1302</v>
      </c>
      <c r="Q128" s="4" t="s">
        <v>1303</v>
      </c>
      <c r="R128" s="4" t="s">
        <v>1304</v>
      </c>
      <c r="S128" s="5" t="s">
        <v>1305</v>
      </c>
      <c r="V128" s="6" t="str">
        <f t="shared" si="1"/>
        <v>Y</v>
      </c>
      <c r="W128" s="4" t="s">
        <v>35</v>
      </c>
      <c r="X128" s="4" t="s">
        <v>35</v>
      </c>
      <c r="Y128" s="4" t="s">
        <v>98</v>
      </c>
    </row>
    <row r="129" ht="15.75" customHeight="1">
      <c r="A129" s="4" t="s">
        <v>1306</v>
      </c>
      <c r="B129" s="4" t="s">
        <v>1307</v>
      </c>
      <c r="C129" s="4">
        <v>2021.0</v>
      </c>
      <c r="F129" s="4" t="s">
        <v>1308</v>
      </c>
      <c r="G129" s="4" t="s">
        <v>1309</v>
      </c>
      <c r="H129" s="4">
        <v>154.0</v>
      </c>
      <c r="J129" s="4" t="s">
        <v>1310</v>
      </c>
      <c r="K129" s="4" t="s">
        <v>1311</v>
      </c>
      <c r="L129" s="4" t="s">
        <v>1312</v>
      </c>
      <c r="M129" s="4" t="s">
        <v>60</v>
      </c>
      <c r="O129" s="4" t="s">
        <v>1313</v>
      </c>
      <c r="P129" s="4" t="s">
        <v>1314</v>
      </c>
      <c r="Q129" s="4" t="s">
        <v>1315</v>
      </c>
      <c r="R129" s="4" t="s">
        <v>1316</v>
      </c>
      <c r="S129" s="5" t="s">
        <v>1317</v>
      </c>
      <c r="V129" s="6" t="str">
        <f t="shared" si="1"/>
        <v>N</v>
      </c>
      <c r="W129" s="4" t="s">
        <v>35</v>
      </c>
      <c r="X129" s="4" t="s">
        <v>35</v>
      </c>
      <c r="Y129" s="4" t="s">
        <v>36</v>
      </c>
    </row>
    <row r="130" ht="15.75" customHeight="1">
      <c r="A130" s="4" t="s">
        <v>1318</v>
      </c>
      <c r="B130" s="4" t="s">
        <v>1319</v>
      </c>
      <c r="C130" s="4">
        <v>2019.0</v>
      </c>
      <c r="D130" s="4">
        <v>1.0</v>
      </c>
      <c r="E130" s="4">
        <v>15.0</v>
      </c>
      <c r="F130" s="4" t="s">
        <v>1320</v>
      </c>
      <c r="G130" s="4" t="s">
        <v>1321</v>
      </c>
      <c r="H130" s="4">
        <v>112.0</v>
      </c>
      <c r="I130" s="4">
        <v>1.0</v>
      </c>
      <c r="J130" s="4" t="s">
        <v>1322</v>
      </c>
      <c r="K130" s="4" t="s">
        <v>1323</v>
      </c>
      <c r="M130" s="4" t="s">
        <v>52</v>
      </c>
      <c r="O130" s="4" t="s">
        <v>1324</v>
      </c>
      <c r="P130" s="4" t="s">
        <v>1325</v>
      </c>
      <c r="Q130" s="4" t="s">
        <v>1326</v>
      </c>
      <c r="S130" s="5" t="s">
        <v>1327</v>
      </c>
      <c r="V130" s="6" t="str">
        <f t="shared" si="1"/>
        <v>Y</v>
      </c>
      <c r="W130" s="4" t="s">
        <v>244</v>
      </c>
      <c r="X130" s="4" t="s">
        <v>35</v>
      </c>
      <c r="Y130" s="4" t="s">
        <v>245</v>
      </c>
    </row>
    <row r="131" ht="15.75" customHeight="1">
      <c r="A131" s="4" t="s">
        <v>1328</v>
      </c>
      <c r="B131" s="4" t="s">
        <v>1329</v>
      </c>
      <c r="C131" s="4">
        <v>2013.0</v>
      </c>
      <c r="F131" s="4" t="s">
        <v>57</v>
      </c>
      <c r="G131" s="4" t="s">
        <v>804</v>
      </c>
      <c r="H131" s="4">
        <v>133.0</v>
      </c>
      <c r="I131" s="4">
        <v>2.0</v>
      </c>
      <c r="J131" s="4" t="s">
        <v>1330</v>
      </c>
      <c r="K131" s="4" t="s">
        <v>1331</v>
      </c>
      <c r="L131" s="4" t="s">
        <v>1332</v>
      </c>
      <c r="M131" s="4" t="s">
        <v>60</v>
      </c>
      <c r="O131" s="4" t="s">
        <v>1333</v>
      </c>
      <c r="P131" s="4" t="s">
        <v>1334</v>
      </c>
      <c r="Q131" s="4" t="s">
        <v>1335</v>
      </c>
      <c r="R131" s="4" t="s">
        <v>1336</v>
      </c>
      <c r="S131" s="5" t="s">
        <v>1337</v>
      </c>
      <c r="V131" s="6" t="str">
        <f t="shared" si="1"/>
        <v>N</v>
      </c>
      <c r="W131" s="4" t="s">
        <v>35</v>
      </c>
      <c r="X131" s="4" t="s">
        <v>35</v>
      </c>
      <c r="Y131" s="4" t="s">
        <v>36</v>
      </c>
    </row>
    <row r="132" ht="15.75" customHeight="1">
      <c r="A132" s="4" t="s">
        <v>1338</v>
      </c>
      <c r="B132" s="4" t="s">
        <v>1339</v>
      </c>
      <c r="C132" s="4">
        <v>2020.0</v>
      </c>
      <c r="D132" s="4">
        <v>6.0</v>
      </c>
      <c r="F132" s="4" t="s">
        <v>1340</v>
      </c>
      <c r="G132" s="4" t="s">
        <v>1341</v>
      </c>
      <c r="H132" s="4">
        <v>7.0</v>
      </c>
      <c r="I132" s="4">
        <v>6.0</v>
      </c>
      <c r="J132" s="4" t="s">
        <v>1342</v>
      </c>
      <c r="K132" s="4" t="s">
        <v>1343</v>
      </c>
      <c r="M132" s="4" t="s">
        <v>52</v>
      </c>
      <c r="O132" s="4" t="s">
        <v>1344</v>
      </c>
      <c r="P132" s="4" t="s">
        <v>1345</v>
      </c>
      <c r="Q132" s="4" t="s">
        <v>1346</v>
      </c>
      <c r="R132" s="4" t="s">
        <v>1347</v>
      </c>
      <c r="S132" s="5" t="s">
        <v>1348</v>
      </c>
      <c r="V132" s="6" t="str">
        <f t="shared" si="1"/>
        <v>N</v>
      </c>
      <c r="W132" s="4" t="s">
        <v>35</v>
      </c>
      <c r="X132" s="4" t="s">
        <v>35</v>
      </c>
      <c r="Y132" s="4" t="s">
        <v>36</v>
      </c>
    </row>
    <row r="133" ht="15.75" customHeight="1">
      <c r="A133" s="4" t="s">
        <v>1349</v>
      </c>
      <c r="B133" s="4" t="s">
        <v>1350</v>
      </c>
      <c r="C133" s="4">
        <v>2020.0</v>
      </c>
      <c r="F133" s="4" t="s">
        <v>57</v>
      </c>
      <c r="G133" s="4" t="s">
        <v>225</v>
      </c>
      <c r="H133" s="4">
        <v>216.0</v>
      </c>
      <c r="K133" s="4" t="s">
        <v>1351</v>
      </c>
      <c r="L133" s="4" t="s">
        <v>1352</v>
      </c>
      <c r="M133" s="4" t="s">
        <v>60</v>
      </c>
      <c r="O133" s="4" t="s">
        <v>1353</v>
      </c>
      <c r="P133" s="4" t="s">
        <v>1354</v>
      </c>
      <c r="Q133" s="4" t="s">
        <v>1355</v>
      </c>
      <c r="R133" s="4" t="s">
        <v>1356</v>
      </c>
      <c r="S133" s="5" t="s">
        <v>1357</v>
      </c>
      <c r="V133" s="6" t="str">
        <f t="shared" si="1"/>
        <v>N</v>
      </c>
      <c r="W133" s="4" t="s">
        <v>35</v>
      </c>
      <c r="X133" s="4" t="s">
        <v>35</v>
      </c>
      <c r="Y133" s="4" t="s">
        <v>36</v>
      </c>
    </row>
    <row r="134" ht="15.75" customHeight="1">
      <c r="A134" s="4" t="s">
        <v>1358</v>
      </c>
      <c r="B134" s="4" t="s">
        <v>1359</v>
      </c>
      <c r="C134" s="4">
        <v>2013.0</v>
      </c>
      <c r="D134" s="4">
        <v>7.0</v>
      </c>
      <c r="F134" s="4" t="s">
        <v>1360</v>
      </c>
      <c r="G134" s="4" t="s">
        <v>1361</v>
      </c>
      <c r="H134" s="4">
        <v>35.0</v>
      </c>
      <c r="I134" s="4">
        <v>4.0</v>
      </c>
      <c r="J134" s="4" t="s">
        <v>1362</v>
      </c>
      <c r="K134" s="4" t="s">
        <v>1363</v>
      </c>
      <c r="M134" s="4" t="s">
        <v>60</v>
      </c>
      <c r="O134" s="4" t="s">
        <v>1364</v>
      </c>
      <c r="P134" s="4" t="s">
        <v>1365</v>
      </c>
      <c r="Q134" s="4" t="s">
        <v>1366</v>
      </c>
      <c r="R134" s="4" t="s">
        <v>1367</v>
      </c>
      <c r="S134" s="5" t="s">
        <v>1368</v>
      </c>
      <c r="V134" s="6" t="str">
        <f t="shared" si="1"/>
        <v>Y</v>
      </c>
      <c r="W134" s="4" t="s">
        <v>35</v>
      </c>
      <c r="X134" s="4" t="s">
        <v>35</v>
      </c>
      <c r="Y134" s="4" t="s">
        <v>98</v>
      </c>
    </row>
    <row r="135" ht="15.75" customHeight="1">
      <c r="A135" s="4" t="s">
        <v>1369</v>
      </c>
      <c r="B135" s="4" t="s">
        <v>1370</v>
      </c>
      <c r="C135" s="4">
        <v>2019.0</v>
      </c>
      <c r="F135" s="4" t="s">
        <v>298</v>
      </c>
      <c r="G135" s="4" t="s">
        <v>299</v>
      </c>
      <c r="H135" s="4">
        <v>112.0</v>
      </c>
      <c r="I135" s="4">
        <v>7.0</v>
      </c>
      <c r="K135" s="4" t="s">
        <v>1371</v>
      </c>
      <c r="L135" s="4" t="s">
        <v>1372</v>
      </c>
      <c r="M135" s="4" t="s">
        <v>60</v>
      </c>
      <c r="O135" s="4" t="s">
        <v>1373</v>
      </c>
      <c r="Q135" s="4" t="s">
        <v>1374</v>
      </c>
      <c r="S135" s="5" t="s">
        <v>1375</v>
      </c>
      <c r="V135" s="6" t="str">
        <f t="shared" si="1"/>
        <v>Y</v>
      </c>
      <c r="W135" s="4" t="s">
        <v>244</v>
      </c>
      <c r="X135" s="4" t="s">
        <v>35</v>
      </c>
      <c r="Y135" s="4" t="s">
        <v>245</v>
      </c>
    </row>
    <row r="136" ht="15.75" customHeight="1">
      <c r="A136" s="4" t="s">
        <v>1376</v>
      </c>
      <c r="B136" s="4" t="s">
        <v>1377</v>
      </c>
      <c r="C136" s="4">
        <v>2021.0</v>
      </c>
      <c r="D136" s="4">
        <v>4.0</v>
      </c>
      <c r="F136" s="4" t="s">
        <v>1378</v>
      </c>
      <c r="G136" s="4" t="s">
        <v>1379</v>
      </c>
      <c r="H136" s="4">
        <v>10.0</v>
      </c>
      <c r="I136" s="4">
        <v>2.0</v>
      </c>
      <c r="K136" s="4" t="s">
        <v>1380</v>
      </c>
      <c r="M136" s="4" t="s">
        <v>52</v>
      </c>
      <c r="O136" s="4" t="s">
        <v>1381</v>
      </c>
      <c r="P136" s="4" t="s">
        <v>1382</v>
      </c>
      <c r="Q136" s="4" t="s">
        <v>1383</v>
      </c>
      <c r="R136" s="4" t="s">
        <v>1384</v>
      </c>
      <c r="S136" s="5" t="s">
        <v>1385</v>
      </c>
      <c r="V136" s="6" t="str">
        <f t="shared" si="1"/>
        <v>Y</v>
      </c>
      <c r="W136" s="4" t="s">
        <v>244</v>
      </c>
      <c r="X136" s="4" t="s">
        <v>35</v>
      </c>
      <c r="Y136" s="4" t="s">
        <v>245</v>
      </c>
    </row>
    <row r="137" ht="15.75" customHeight="1">
      <c r="A137" s="4" t="s">
        <v>1386</v>
      </c>
      <c r="B137" s="4" t="s">
        <v>1387</v>
      </c>
      <c r="C137" s="4">
        <v>2020.0</v>
      </c>
      <c r="F137" s="4" t="s">
        <v>57</v>
      </c>
      <c r="G137" s="4" t="s">
        <v>225</v>
      </c>
      <c r="H137" s="4">
        <v>213.0</v>
      </c>
      <c r="K137" s="4" t="s">
        <v>1388</v>
      </c>
      <c r="L137" s="4" t="s">
        <v>1389</v>
      </c>
      <c r="M137" s="4" t="s">
        <v>60</v>
      </c>
      <c r="O137" s="4" t="s">
        <v>1390</v>
      </c>
      <c r="P137" s="4" t="s">
        <v>1391</v>
      </c>
      <c r="Q137" s="4" t="s">
        <v>1392</v>
      </c>
      <c r="R137" s="4" t="s">
        <v>1393</v>
      </c>
      <c r="S137" s="5" t="s">
        <v>1394</v>
      </c>
      <c r="V137" s="6" t="str">
        <f t="shared" si="1"/>
        <v>N</v>
      </c>
      <c r="W137" s="4" t="s">
        <v>35</v>
      </c>
      <c r="X137" s="4" t="s">
        <v>35</v>
      </c>
      <c r="Y137" s="4" t="s">
        <v>36</v>
      </c>
    </row>
    <row r="138" ht="15.75" customHeight="1">
      <c r="A138" s="4" t="s">
        <v>1395</v>
      </c>
      <c r="B138" s="4" t="s">
        <v>1396</v>
      </c>
      <c r="C138" s="4">
        <v>2018.0</v>
      </c>
      <c r="F138" s="4" t="s">
        <v>57</v>
      </c>
      <c r="G138" s="4" t="s">
        <v>225</v>
      </c>
      <c r="H138" s="4">
        <v>188.0</v>
      </c>
      <c r="J138" s="4" t="s">
        <v>1397</v>
      </c>
      <c r="K138" s="4" t="s">
        <v>1398</v>
      </c>
      <c r="L138" s="4" t="s">
        <v>1399</v>
      </c>
      <c r="M138" s="4" t="s">
        <v>60</v>
      </c>
      <c r="O138" s="4" t="s">
        <v>1400</v>
      </c>
      <c r="P138" s="4" t="s">
        <v>1401</v>
      </c>
      <c r="Q138" s="4" t="s">
        <v>1402</v>
      </c>
      <c r="R138" s="4" t="s">
        <v>1403</v>
      </c>
      <c r="S138" s="5" t="s">
        <v>1404</v>
      </c>
      <c r="V138" s="6" t="str">
        <f t="shared" si="1"/>
        <v>Y</v>
      </c>
      <c r="W138" s="4" t="s">
        <v>35</v>
      </c>
      <c r="X138" s="4" t="s">
        <v>35</v>
      </c>
      <c r="Y138" s="4" t="s">
        <v>98</v>
      </c>
    </row>
    <row r="139" ht="15.75" customHeight="1">
      <c r="A139" s="4" t="s">
        <v>1405</v>
      </c>
      <c r="B139" s="4" t="s">
        <v>1406</v>
      </c>
      <c r="C139" s="4">
        <v>2019.0</v>
      </c>
      <c r="F139" s="4" t="s">
        <v>126</v>
      </c>
      <c r="G139" s="4" t="s">
        <v>127</v>
      </c>
      <c r="H139" s="4">
        <v>273.0</v>
      </c>
      <c r="J139" s="4" t="s">
        <v>1407</v>
      </c>
      <c r="K139" s="4" t="s">
        <v>1408</v>
      </c>
      <c r="L139" s="4" t="s">
        <v>1409</v>
      </c>
      <c r="M139" s="4" t="s">
        <v>60</v>
      </c>
      <c r="O139" s="4" t="s">
        <v>1410</v>
      </c>
      <c r="P139" s="4" t="s">
        <v>1411</v>
      </c>
      <c r="Q139" s="4" t="s">
        <v>1412</v>
      </c>
      <c r="R139" s="4" t="s">
        <v>1413</v>
      </c>
      <c r="S139" s="5" t="s">
        <v>1414</v>
      </c>
      <c r="V139" s="6" t="str">
        <f t="shared" si="1"/>
        <v>N</v>
      </c>
      <c r="W139" s="4" t="s">
        <v>35</v>
      </c>
      <c r="X139" s="4" t="s">
        <v>35</v>
      </c>
      <c r="Y139" s="4" t="s">
        <v>36</v>
      </c>
    </row>
    <row r="140" ht="15.75" customHeight="1">
      <c r="A140" s="4" t="s">
        <v>1415</v>
      </c>
      <c r="B140" s="4" t="s">
        <v>1416</v>
      </c>
      <c r="C140" s="4">
        <v>2016.0</v>
      </c>
      <c r="D140" s="4">
        <v>4.0</v>
      </c>
      <c r="F140" s="4" t="s">
        <v>1417</v>
      </c>
      <c r="G140" s="4" t="s">
        <v>1418</v>
      </c>
      <c r="H140" s="4">
        <v>3.0</v>
      </c>
      <c r="I140" s="4">
        <v>2.0</v>
      </c>
      <c r="J140" s="4" t="s">
        <v>1419</v>
      </c>
      <c r="K140" s="4" t="s">
        <v>1420</v>
      </c>
      <c r="M140" s="4" t="s">
        <v>60</v>
      </c>
      <c r="O140" s="4" t="s">
        <v>1421</v>
      </c>
      <c r="P140" s="4" t="s">
        <v>1422</v>
      </c>
      <c r="Q140" s="4" t="s">
        <v>1423</v>
      </c>
      <c r="R140" s="4" t="s">
        <v>1424</v>
      </c>
      <c r="S140" s="5" t="s">
        <v>1425</v>
      </c>
      <c r="V140" s="6" t="str">
        <f t="shared" si="1"/>
        <v>N</v>
      </c>
      <c r="W140" s="4" t="s">
        <v>35</v>
      </c>
      <c r="X140" s="4" t="s">
        <v>35</v>
      </c>
      <c r="Y140" s="4" t="s">
        <v>36</v>
      </c>
    </row>
    <row r="141" ht="15.75" customHeight="1">
      <c r="A141" s="4" t="s">
        <v>1426</v>
      </c>
      <c r="B141" s="4" t="s">
        <v>1427</v>
      </c>
      <c r="C141" s="4">
        <v>2021.0</v>
      </c>
      <c r="D141" s="4">
        <v>10.0</v>
      </c>
      <c r="F141" s="4" t="s">
        <v>1428</v>
      </c>
      <c r="G141" s="4" t="s">
        <v>1429</v>
      </c>
      <c r="H141" s="4">
        <v>91.0</v>
      </c>
      <c r="J141" s="4" t="s">
        <v>1430</v>
      </c>
      <c r="K141" s="4" t="s">
        <v>1431</v>
      </c>
      <c r="M141" s="4" t="s">
        <v>52</v>
      </c>
      <c r="O141" s="4" t="s">
        <v>1432</v>
      </c>
      <c r="P141" s="4" t="s">
        <v>1433</v>
      </c>
      <c r="Q141" s="4" t="s">
        <v>1434</v>
      </c>
      <c r="R141" s="4" t="s">
        <v>1435</v>
      </c>
      <c r="S141" s="5" t="s">
        <v>1436</v>
      </c>
      <c r="V141" s="6" t="str">
        <f t="shared" si="1"/>
        <v>Y</v>
      </c>
      <c r="W141" s="4" t="s">
        <v>244</v>
      </c>
      <c r="X141" s="4" t="s">
        <v>244</v>
      </c>
      <c r="Y141" s="4" t="s">
        <v>245</v>
      </c>
    </row>
    <row r="142" ht="15.75" customHeight="1">
      <c r="A142" s="4" t="s">
        <v>1437</v>
      </c>
      <c r="B142" s="4" t="s">
        <v>1438</v>
      </c>
      <c r="C142" s="4">
        <v>2017.0</v>
      </c>
      <c r="F142" s="4" t="s">
        <v>57</v>
      </c>
      <c r="G142" s="4" t="s">
        <v>225</v>
      </c>
      <c r="H142" s="4">
        <v>174.0</v>
      </c>
      <c r="J142" s="4" t="s">
        <v>1439</v>
      </c>
      <c r="K142" s="4" t="s">
        <v>1440</v>
      </c>
      <c r="L142" s="4" t="s">
        <v>1441</v>
      </c>
      <c r="M142" s="4" t="s">
        <v>60</v>
      </c>
      <c r="O142" s="4" t="s">
        <v>1442</v>
      </c>
      <c r="P142" s="4" t="s">
        <v>1443</v>
      </c>
      <c r="Q142" s="4" t="s">
        <v>1444</v>
      </c>
      <c r="R142" s="4" t="s">
        <v>1445</v>
      </c>
      <c r="S142" s="5" t="s">
        <v>1446</v>
      </c>
      <c r="V142" s="6" t="str">
        <f t="shared" si="1"/>
        <v>N</v>
      </c>
      <c r="W142" s="4" t="s">
        <v>35</v>
      </c>
      <c r="X142" s="4" t="s">
        <v>35</v>
      </c>
      <c r="Y142" s="4" t="s">
        <v>36</v>
      </c>
    </row>
    <row r="143" ht="15.75" customHeight="1">
      <c r="A143" s="4" t="s">
        <v>1447</v>
      </c>
      <c r="B143" s="4" t="s">
        <v>1448</v>
      </c>
      <c r="C143" s="4">
        <v>2018.0</v>
      </c>
      <c r="F143" s="4" t="s">
        <v>1449</v>
      </c>
      <c r="G143" s="4" t="s">
        <v>1450</v>
      </c>
      <c r="H143" s="4">
        <v>4.0</v>
      </c>
      <c r="J143" s="4" t="s">
        <v>1451</v>
      </c>
      <c r="K143" s="4" t="s">
        <v>1452</v>
      </c>
      <c r="L143" s="4" t="s">
        <v>1453</v>
      </c>
      <c r="M143" s="4" t="s">
        <v>60</v>
      </c>
      <c r="O143" s="4" t="s">
        <v>1454</v>
      </c>
      <c r="P143" s="4" t="s">
        <v>1455</v>
      </c>
      <c r="Q143" s="4" t="s">
        <v>1456</v>
      </c>
      <c r="S143" s="5" t="s">
        <v>1457</v>
      </c>
      <c r="V143" s="6" t="str">
        <f t="shared" si="1"/>
        <v>Y</v>
      </c>
      <c r="W143" s="4" t="s">
        <v>244</v>
      </c>
      <c r="X143" s="4" t="s">
        <v>35</v>
      </c>
      <c r="Y143" s="4" t="s">
        <v>245</v>
      </c>
    </row>
    <row r="144" ht="15.75" customHeight="1">
      <c r="A144" s="4" t="s">
        <v>1458</v>
      </c>
      <c r="B144" s="4" t="s">
        <v>1459</v>
      </c>
      <c r="C144" s="4">
        <v>2015.0</v>
      </c>
      <c r="F144" s="4" t="s">
        <v>57</v>
      </c>
      <c r="G144" s="4" t="s">
        <v>58</v>
      </c>
      <c r="H144" s="4">
        <v>156.0</v>
      </c>
      <c r="J144" s="4" t="s">
        <v>1460</v>
      </c>
      <c r="K144" s="4" t="s">
        <v>1461</v>
      </c>
      <c r="L144" s="4" t="s">
        <v>1462</v>
      </c>
      <c r="M144" s="4" t="s">
        <v>60</v>
      </c>
      <c r="O144" s="4" t="s">
        <v>1463</v>
      </c>
      <c r="P144" s="4" t="s">
        <v>1464</v>
      </c>
      <c r="Q144" s="4" t="s">
        <v>1465</v>
      </c>
      <c r="R144" s="4" t="s">
        <v>1466</v>
      </c>
      <c r="S144" s="5" t="s">
        <v>1467</v>
      </c>
      <c r="V144" s="6" t="str">
        <f t="shared" si="1"/>
        <v>N</v>
      </c>
      <c r="W144" s="4" t="s">
        <v>35</v>
      </c>
      <c r="X144" s="4" t="s">
        <v>35</v>
      </c>
      <c r="Y144" s="4" t="s">
        <v>36</v>
      </c>
    </row>
    <row r="145" ht="15.75" customHeight="1">
      <c r="A145" s="4" t="s">
        <v>1468</v>
      </c>
      <c r="B145" s="4" t="s">
        <v>1469</v>
      </c>
      <c r="C145" s="4">
        <v>2019.0</v>
      </c>
      <c r="F145" s="4" t="s">
        <v>558</v>
      </c>
      <c r="G145" s="4" t="s">
        <v>559</v>
      </c>
      <c r="H145" s="4">
        <v>104.0</v>
      </c>
      <c r="J145" s="4" t="s">
        <v>1470</v>
      </c>
      <c r="K145" s="4" t="s">
        <v>1471</v>
      </c>
      <c r="L145" s="4" t="s">
        <v>1472</v>
      </c>
      <c r="M145" s="4" t="s">
        <v>60</v>
      </c>
      <c r="O145" s="4" t="s">
        <v>1473</v>
      </c>
      <c r="P145" s="4" t="s">
        <v>1474</v>
      </c>
      <c r="Q145" s="4" t="s">
        <v>1475</v>
      </c>
      <c r="R145" s="4" t="s">
        <v>1476</v>
      </c>
      <c r="S145" s="5" t="s">
        <v>1477</v>
      </c>
      <c r="V145" s="6" t="str">
        <f t="shared" si="1"/>
        <v>N</v>
      </c>
      <c r="W145" s="4" t="s">
        <v>35</v>
      </c>
      <c r="X145" s="4" t="s">
        <v>35</v>
      </c>
      <c r="Y145" s="4" t="s">
        <v>36</v>
      </c>
    </row>
    <row r="146" ht="15.75" customHeight="1">
      <c r="A146" s="4" t="s">
        <v>1478</v>
      </c>
      <c r="B146" s="4" t="s">
        <v>1479</v>
      </c>
      <c r="C146" s="4">
        <v>2021.0</v>
      </c>
      <c r="F146" s="4" t="s">
        <v>1480</v>
      </c>
      <c r="G146" s="4" t="s">
        <v>1481</v>
      </c>
      <c r="H146" s="4">
        <v>126.0</v>
      </c>
      <c r="I146" s="4">
        <v>3.0</v>
      </c>
      <c r="J146" s="4" t="s">
        <v>1482</v>
      </c>
      <c r="K146" s="4" t="s">
        <v>1483</v>
      </c>
      <c r="L146" s="4" t="s">
        <v>1484</v>
      </c>
      <c r="M146" s="4" t="s">
        <v>60</v>
      </c>
      <c r="O146" s="4" t="s">
        <v>1485</v>
      </c>
      <c r="Q146" s="4" t="s">
        <v>1486</v>
      </c>
      <c r="R146" s="4" t="s">
        <v>1487</v>
      </c>
      <c r="S146" s="5" t="s">
        <v>1488</v>
      </c>
      <c r="V146" s="6" t="str">
        <f t="shared" si="1"/>
        <v>Y</v>
      </c>
      <c r="W146" s="4" t="s">
        <v>35</v>
      </c>
      <c r="X146" s="4" t="s">
        <v>35</v>
      </c>
      <c r="Y146" s="4" t="s">
        <v>98</v>
      </c>
    </row>
    <row r="147" ht="15.75" customHeight="1">
      <c r="A147" s="4" t="s">
        <v>1489</v>
      </c>
      <c r="B147" s="4" t="s">
        <v>1490</v>
      </c>
      <c r="C147" s="4">
        <v>2014.0</v>
      </c>
      <c r="D147" s="4">
        <v>6.0</v>
      </c>
      <c r="E147" s="4">
        <v>1.0</v>
      </c>
      <c r="F147" s="4" t="s">
        <v>183</v>
      </c>
      <c r="G147" s="4" t="s">
        <v>184</v>
      </c>
      <c r="H147" s="4">
        <v>139.0</v>
      </c>
      <c r="J147" s="4" t="s">
        <v>1491</v>
      </c>
      <c r="K147" s="4" t="s">
        <v>1492</v>
      </c>
      <c r="M147" s="4" t="s">
        <v>60</v>
      </c>
      <c r="O147" s="4" t="s">
        <v>1493</v>
      </c>
      <c r="P147" s="4" t="s">
        <v>1494</v>
      </c>
      <c r="Q147" s="4" t="s">
        <v>1495</v>
      </c>
      <c r="R147" s="4" t="s">
        <v>1496</v>
      </c>
      <c r="S147" s="5" t="s">
        <v>1497</v>
      </c>
      <c r="V147" s="6" t="str">
        <f t="shared" si="1"/>
        <v>Y</v>
      </c>
      <c r="W147" s="4" t="s">
        <v>35</v>
      </c>
      <c r="X147" s="4" t="s">
        <v>35</v>
      </c>
      <c r="Y147" s="4" t="s">
        <v>98</v>
      </c>
    </row>
    <row r="148" ht="15.75" customHeight="1">
      <c r="A148" s="4" t="s">
        <v>1498</v>
      </c>
      <c r="B148" s="4" t="s">
        <v>1499</v>
      </c>
      <c r="C148" s="4">
        <v>2022.0</v>
      </c>
      <c r="F148" s="4" t="s">
        <v>126</v>
      </c>
      <c r="G148" s="4" t="s">
        <v>127</v>
      </c>
      <c r="H148" s="4">
        <v>309.0</v>
      </c>
      <c r="K148" s="4" t="s">
        <v>1500</v>
      </c>
      <c r="L148" s="4" t="s">
        <v>1501</v>
      </c>
      <c r="M148" s="4" t="s">
        <v>60</v>
      </c>
      <c r="O148" s="4" t="s">
        <v>1502</v>
      </c>
      <c r="P148" s="4" t="s">
        <v>1503</v>
      </c>
      <c r="Q148" s="4" t="s">
        <v>1504</v>
      </c>
      <c r="R148" s="4" t="s">
        <v>1505</v>
      </c>
      <c r="S148" s="5" t="s">
        <v>1506</v>
      </c>
      <c r="V148" s="6" t="str">
        <f t="shared" si="1"/>
        <v>N</v>
      </c>
      <c r="W148" s="4" t="s">
        <v>35</v>
      </c>
      <c r="X148" s="4" t="s">
        <v>35</v>
      </c>
      <c r="Y148" s="4" t="s">
        <v>36</v>
      </c>
    </row>
    <row r="149" ht="15.75" customHeight="1">
      <c r="A149" s="4" t="s">
        <v>1507</v>
      </c>
      <c r="B149" s="4" t="s">
        <v>1508</v>
      </c>
      <c r="C149" s="4">
        <v>2022.0</v>
      </c>
      <c r="F149" s="4" t="s">
        <v>57</v>
      </c>
      <c r="G149" s="4" t="s">
        <v>225</v>
      </c>
      <c r="H149" s="4">
        <v>234.0</v>
      </c>
      <c r="K149" s="4" t="s">
        <v>1509</v>
      </c>
      <c r="L149" s="4" t="s">
        <v>1510</v>
      </c>
      <c r="M149" s="4" t="s">
        <v>60</v>
      </c>
      <c r="O149" s="4" t="s">
        <v>1511</v>
      </c>
      <c r="P149" s="4" t="s">
        <v>1512</v>
      </c>
      <c r="Q149" s="4" t="s">
        <v>1513</v>
      </c>
      <c r="R149" s="4" t="s">
        <v>1514</v>
      </c>
      <c r="S149" s="5" t="s">
        <v>1515</v>
      </c>
      <c r="V149" s="6" t="str">
        <f t="shared" si="1"/>
        <v>N</v>
      </c>
      <c r="W149" s="4" t="s">
        <v>35</v>
      </c>
      <c r="X149" s="4" t="s">
        <v>35</v>
      </c>
      <c r="Y149" s="4" t="s">
        <v>36</v>
      </c>
    </row>
    <row r="150" ht="15.75" customHeight="1">
      <c r="A150" s="4" t="s">
        <v>1516</v>
      </c>
      <c r="B150" s="4" t="s">
        <v>1517</v>
      </c>
      <c r="C150" s="4">
        <v>2017.0</v>
      </c>
      <c r="F150" s="4" t="s">
        <v>57</v>
      </c>
      <c r="G150" s="4" t="s">
        <v>225</v>
      </c>
      <c r="H150" s="4">
        <v>180.0</v>
      </c>
      <c r="J150" s="4" t="s">
        <v>1518</v>
      </c>
      <c r="K150" s="4" t="s">
        <v>1519</v>
      </c>
      <c r="L150" s="4" t="s">
        <v>1520</v>
      </c>
      <c r="M150" s="4" t="s">
        <v>60</v>
      </c>
      <c r="O150" s="4" t="s">
        <v>1521</v>
      </c>
      <c r="P150" s="4" t="s">
        <v>1522</v>
      </c>
      <c r="Q150" s="4" t="s">
        <v>1523</v>
      </c>
      <c r="R150" s="4" t="s">
        <v>1524</v>
      </c>
      <c r="S150" s="5" t="s">
        <v>1525</v>
      </c>
      <c r="V150" s="6" t="str">
        <f t="shared" si="1"/>
        <v>N</v>
      </c>
      <c r="W150" s="4" t="s">
        <v>35</v>
      </c>
      <c r="X150" s="4" t="s">
        <v>35</v>
      </c>
      <c r="Y150" s="4" t="s">
        <v>36</v>
      </c>
    </row>
    <row r="151" ht="15.75" customHeight="1">
      <c r="A151" s="4" t="s">
        <v>1526</v>
      </c>
      <c r="B151" s="4" t="s">
        <v>1527</v>
      </c>
      <c r="C151" s="4">
        <v>2018.0</v>
      </c>
      <c r="D151" s="4">
        <v>7.0</v>
      </c>
      <c r="E151" s="4">
        <v>25.0</v>
      </c>
      <c r="F151" s="4" t="s">
        <v>1528</v>
      </c>
      <c r="G151" s="4" t="s">
        <v>1529</v>
      </c>
      <c r="H151" s="4">
        <v>13.0</v>
      </c>
      <c r="I151" s="4">
        <v>7.0</v>
      </c>
      <c r="K151" s="4" t="s">
        <v>1530</v>
      </c>
      <c r="M151" s="4" t="s">
        <v>60</v>
      </c>
      <c r="O151" s="4" t="s">
        <v>1531</v>
      </c>
      <c r="P151" s="4" t="s">
        <v>1532</v>
      </c>
      <c r="Q151" s="4" t="s">
        <v>1533</v>
      </c>
      <c r="R151" s="4" t="s">
        <v>1534</v>
      </c>
      <c r="S151" s="5" t="s">
        <v>1535</v>
      </c>
      <c r="V151" s="6" t="str">
        <f t="shared" si="1"/>
        <v>N</v>
      </c>
      <c r="W151" s="4" t="s">
        <v>35</v>
      </c>
      <c r="X151" s="4" t="s">
        <v>35</v>
      </c>
      <c r="Y151" s="4" t="s">
        <v>36</v>
      </c>
    </row>
    <row r="152" ht="15.75" customHeight="1">
      <c r="A152" s="4" t="s">
        <v>1536</v>
      </c>
      <c r="B152" s="4" t="s">
        <v>1537</v>
      </c>
      <c r="C152" s="4">
        <v>2017.0</v>
      </c>
      <c r="F152" s="4" t="s">
        <v>1538</v>
      </c>
      <c r="G152" s="4" t="s">
        <v>1539</v>
      </c>
      <c r="H152" s="4">
        <v>280.0</v>
      </c>
      <c r="J152" s="4" t="s">
        <v>1540</v>
      </c>
      <c r="K152" s="4" t="s">
        <v>1541</v>
      </c>
      <c r="L152" s="4" t="s">
        <v>1542</v>
      </c>
      <c r="M152" s="4" t="s">
        <v>60</v>
      </c>
      <c r="O152" s="4" t="s">
        <v>1543</v>
      </c>
      <c r="P152" s="4" t="s">
        <v>1544</v>
      </c>
      <c r="Q152" s="4" t="s">
        <v>1545</v>
      </c>
      <c r="R152" s="4" t="s">
        <v>1546</v>
      </c>
      <c r="S152" s="5" t="s">
        <v>1547</v>
      </c>
      <c r="V152" s="6" t="str">
        <f t="shared" si="1"/>
        <v>Y</v>
      </c>
      <c r="W152" s="4" t="s">
        <v>35</v>
      </c>
      <c r="X152" s="4" t="s">
        <v>35</v>
      </c>
      <c r="Y152" s="4" t="s">
        <v>98</v>
      </c>
    </row>
    <row r="153" ht="15.75" customHeight="1">
      <c r="A153" s="4" t="s">
        <v>1548</v>
      </c>
      <c r="B153" s="4" t="s">
        <v>1549</v>
      </c>
      <c r="C153" s="4">
        <v>2012.0</v>
      </c>
      <c r="D153" s="4">
        <v>3.0</v>
      </c>
      <c r="F153" s="4" t="s">
        <v>1320</v>
      </c>
      <c r="G153" s="4" t="s">
        <v>1321</v>
      </c>
      <c r="H153" s="4">
        <v>105.0</v>
      </c>
      <c r="I153" s="4">
        <v>3.0</v>
      </c>
      <c r="J153" s="4" t="s">
        <v>1550</v>
      </c>
      <c r="K153" s="4" t="s">
        <v>1551</v>
      </c>
      <c r="M153" s="4" t="s">
        <v>52</v>
      </c>
      <c r="O153" s="4" t="s">
        <v>1552</v>
      </c>
      <c r="P153" s="4" t="s">
        <v>1553</v>
      </c>
      <c r="Q153" s="4" t="s">
        <v>1554</v>
      </c>
      <c r="S153" s="5" t="s">
        <v>1555</v>
      </c>
      <c r="V153" s="6" t="str">
        <f t="shared" si="1"/>
        <v>Y</v>
      </c>
      <c r="W153" s="4" t="s">
        <v>244</v>
      </c>
      <c r="X153" s="4" t="s">
        <v>35</v>
      </c>
      <c r="Y153" s="4" t="s">
        <v>245</v>
      </c>
    </row>
    <row r="154" ht="15.75" customHeight="1">
      <c r="A154" s="4" t="s">
        <v>1556</v>
      </c>
      <c r="B154" s="4" t="s">
        <v>1557</v>
      </c>
      <c r="C154" s="4">
        <v>2016.0</v>
      </c>
      <c r="F154" s="4" t="s">
        <v>1041</v>
      </c>
      <c r="G154" s="4" t="s">
        <v>1558</v>
      </c>
      <c r="H154" s="4">
        <v>75.0</v>
      </c>
      <c r="J154" s="4" t="s">
        <v>1559</v>
      </c>
      <c r="K154" s="4" t="s">
        <v>1560</v>
      </c>
      <c r="L154" s="4" t="s">
        <v>1561</v>
      </c>
      <c r="M154" s="4" t="s">
        <v>60</v>
      </c>
      <c r="O154" s="4" t="s">
        <v>1562</v>
      </c>
      <c r="P154" s="4" t="s">
        <v>1563</v>
      </c>
      <c r="Q154" s="4" t="s">
        <v>1564</v>
      </c>
      <c r="R154" s="4" t="s">
        <v>1565</v>
      </c>
      <c r="S154" s="5" t="s">
        <v>1566</v>
      </c>
      <c r="V154" s="6" t="str">
        <f t="shared" si="1"/>
        <v>N</v>
      </c>
      <c r="W154" s="4" t="s">
        <v>35</v>
      </c>
      <c r="X154" s="4" t="s">
        <v>35</v>
      </c>
      <c r="Y154" s="4" t="s">
        <v>36</v>
      </c>
    </row>
    <row r="155" ht="15.75" customHeight="1">
      <c r="A155" s="4" t="s">
        <v>1567</v>
      </c>
      <c r="B155" s="4" t="s">
        <v>1568</v>
      </c>
      <c r="C155" s="4">
        <v>2019.0</v>
      </c>
      <c r="F155" s="4" t="s">
        <v>126</v>
      </c>
      <c r="G155" s="4" t="s">
        <v>127</v>
      </c>
      <c r="H155" s="4">
        <v>276.0</v>
      </c>
      <c r="J155" s="4" t="s">
        <v>1569</v>
      </c>
      <c r="K155" s="4" t="s">
        <v>1570</v>
      </c>
      <c r="L155" s="4" t="s">
        <v>1571</v>
      </c>
      <c r="M155" s="4" t="s">
        <v>60</v>
      </c>
      <c r="O155" s="4" t="s">
        <v>1572</v>
      </c>
      <c r="P155" s="4" t="s">
        <v>1573</v>
      </c>
      <c r="Q155" s="4" t="s">
        <v>1574</v>
      </c>
      <c r="R155" s="4" t="s">
        <v>1575</v>
      </c>
      <c r="S155" s="5" t="s">
        <v>1576</v>
      </c>
      <c r="V155" s="6" t="str">
        <f t="shared" si="1"/>
        <v>N</v>
      </c>
      <c r="W155" s="4" t="s">
        <v>35</v>
      </c>
      <c r="X155" s="4" t="s">
        <v>35</v>
      </c>
      <c r="Y155" s="4" t="s">
        <v>36</v>
      </c>
    </row>
    <row r="156" ht="15.75" customHeight="1">
      <c r="A156" s="4" t="s">
        <v>1577</v>
      </c>
      <c r="B156" s="4" t="s">
        <v>1578</v>
      </c>
      <c r="C156" s="4">
        <v>2018.0</v>
      </c>
      <c r="F156" s="4" t="s">
        <v>1071</v>
      </c>
      <c r="G156" s="4" t="s">
        <v>1072</v>
      </c>
      <c r="H156" s="4">
        <v>5.0</v>
      </c>
      <c r="I156" s="4">
        <v>1.0</v>
      </c>
      <c r="J156" s="4" t="s">
        <v>1579</v>
      </c>
      <c r="K156" s="4" t="s">
        <v>1580</v>
      </c>
      <c r="L156" s="4" t="s">
        <v>1581</v>
      </c>
      <c r="M156" s="4" t="s">
        <v>60</v>
      </c>
      <c r="O156" s="4" t="s">
        <v>1582</v>
      </c>
      <c r="P156" s="4" t="s">
        <v>1583</v>
      </c>
      <c r="Q156" s="4" t="s">
        <v>1584</v>
      </c>
      <c r="R156" s="4" t="s">
        <v>1585</v>
      </c>
      <c r="S156" s="5" t="s">
        <v>1586</v>
      </c>
      <c r="V156" s="6" t="str">
        <f t="shared" si="1"/>
        <v>Y</v>
      </c>
      <c r="W156" s="4" t="s">
        <v>35</v>
      </c>
      <c r="X156" s="4" t="s">
        <v>35</v>
      </c>
      <c r="Y156" s="4" t="s">
        <v>98</v>
      </c>
    </row>
    <row r="157" ht="15.75" customHeight="1">
      <c r="A157" s="4" t="s">
        <v>1587</v>
      </c>
      <c r="B157" s="4" t="s">
        <v>1588</v>
      </c>
      <c r="C157" s="4">
        <v>2014.0</v>
      </c>
      <c r="F157" s="4" t="s">
        <v>1589</v>
      </c>
      <c r="G157" s="4" t="s">
        <v>1590</v>
      </c>
      <c r="H157" s="4">
        <v>384.0</v>
      </c>
      <c r="I157" s="4">
        <v>9953.0</v>
      </c>
      <c r="J157" s="4" t="s">
        <v>1591</v>
      </c>
      <c r="K157" s="4" t="s">
        <v>1592</v>
      </c>
      <c r="L157" s="4" t="s">
        <v>1593</v>
      </c>
      <c r="M157" s="4" t="s">
        <v>60</v>
      </c>
      <c r="O157" s="4" t="s">
        <v>1594</v>
      </c>
      <c r="P157" s="4" t="s">
        <v>1595</v>
      </c>
      <c r="Q157" s="4" t="s">
        <v>1596</v>
      </c>
      <c r="R157" s="4" t="s">
        <v>1597</v>
      </c>
      <c r="S157" s="5" t="s">
        <v>1598</v>
      </c>
      <c r="V157" s="6" t="str">
        <f t="shared" si="1"/>
        <v>Y</v>
      </c>
      <c r="W157" s="4" t="s">
        <v>35</v>
      </c>
      <c r="X157" s="4" t="s">
        <v>35</v>
      </c>
      <c r="Y157" s="4" t="s">
        <v>98</v>
      </c>
    </row>
    <row r="158" ht="15.75" customHeight="1">
      <c r="A158" s="4" t="s">
        <v>1599</v>
      </c>
      <c r="B158" s="4" t="s">
        <v>1600</v>
      </c>
      <c r="C158" s="4">
        <v>2020.0</v>
      </c>
      <c r="D158" s="4">
        <v>12.0</v>
      </c>
      <c r="E158" s="4">
        <v>1.0</v>
      </c>
      <c r="F158" s="4" t="s">
        <v>1601</v>
      </c>
      <c r="G158" s="4" t="s">
        <v>1602</v>
      </c>
      <c r="H158" s="4">
        <v>71.0</v>
      </c>
      <c r="I158" s="4">
        <v>12.0</v>
      </c>
      <c r="J158" s="4" t="s">
        <v>1603</v>
      </c>
      <c r="K158" s="4" t="s">
        <v>1604</v>
      </c>
      <c r="M158" s="4" t="s">
        <v>52</v>
      </c>
      <c r="O158" s="4" t="s">
        <v>1605</v>
      </c>
      <c r="P158" s="4" t="s">
        <v>1606</v>
      </c>
      <c r="Q158" s="4" t="s">
        <v>1607</v>
      </c>
      <c r="R158" s="4" t="s">
        <v>1608</v>
      </c>
      <c r="S158" s="5" t="s">
        <v>1609</v>
      </c>
      <c r="V158" s="6" t="str">
        <f t="shared" si="1"/>
        <v>Y</v>
      </c>
      <c r="W158" s="4" t="s">
        <v>35</v>
      </c>
      <c r="X158" s="4" t="s">
        <v>35</v>
      </c>
      <c r="Y158" s="4" t="s">
        <v>98</v>
      </c>
    </row>
    <row r="159" ht="15.75" customHeight="1">
      <c r="A159" s="4" t="s">
        <v>1610</v>
      </c>
      <c r="B159" s="4" t="s">
        <v>1611</v>
      </c>
      <c r="C159" s="4">
        <v>2020.0</v>
      </c>
      <c r="F159" s="4" t="s">
        <v>126</v>
      </c>
      <c r="G159" s="4" t="s">
        <v>127</v>
      </c>
      <c r="H159" s="4">
        <v>286.0</v>
      </c>
      <c r="K159" s="4" t="s">
        <v>1612</v>
      </c>
      <c r="L159" s="4" t="s">
        <v>1613</v>
      </c>
      <c r="M159" s="4" t="s">
        <v>60</v>
      </c>
      <c r="O159" s="4" t="s">
        <v>1614</v>
      </c>
      <c r="P159" s="4" t="s">
        <v>1615</v>
      </c>
      <c r="Q159" s="4" t="s">
        <v>1616</v>
      </c>
      <c r="R159" s="4" t="s">
        <v>1617</v>
      </c>
      <c r="S159" s="5" t="s">
        <v>1618</v>
      </c>
      <c r="V159" s="6" t="str">
        <f t="shared" si="1"/>
        <v>N</v>
      </c>
      <c r="W159" s="4" t="s">
        <v>35</v>
      </c>
      <c r="X159" s="4" t="s">
        <v>35</v>
      </c>
      <c r="Y159" s="4" t="s">
        <v>36</v>
      </c>
    </row>
    <row r="160" ht="15.75" customHeight="1">
      <c r="A160" s="4" t="s">
        <v>1619</v>
      </c>
      <c r="B160" s="4" t="s">
        <v>1620</v>
      </c>
      <c r="C160" s="4">
        <v>2020.0</v>
      </c>
      <c r="F160" s="4" t="s">
        <v>57</v>
      </c>
      <c r="G160" s="4" t="s">
        <v>225</v>
      </c>
      <c r="H160" s="4">
        <v>208.0</v>
      </c>
      <c r="K160" s="4" t="s">
        <v>1621</v>
      </c>
      <c r="L160" s="4" t="s">
        <v>1622</v>
      </c>
      <c r="M160" s="4" t="s">
        <v>60</v>
      </c>
      <c r="O160" s="4" t="s">
        <v>1623</v>
      </c>
      <c r="P160" s="4" t="s">
        <v>1624</v>
      </c>
      <c r="Q160" s="4" t="s">
        <v>1625</v>
      </c>
      <c r="R160" s="4" t="s">
        <v>1626</v>
      </c>
      <c r="S160" s="5" t="s">
        <v>1627</v>
      </c>
      <c r="V160" s="6" t="str">
        <f t="shared" si="1"/>
        <v>N</v>
      </c>
      <c r="W160" s="4" t="s">
        <v>35</v>
      </c>
      <c r="X160" s="4" t="s">
        <v>35</v>
      </c>
      <c r="Y160" s="4" t="s">
        <v>36</v>
      </c>
    </row>
    <row r="161" ht="15.75" customHeight="1">
      <c r="A161" s="4" t="s">
        <v>1628</v>
      </c>
      <c r="B161" s="4" t="s">
        <v>1629</v>
      </c>
      <c r="C161" s="4">
        <v>2019.0</v>
      </c>
      <c r="F161" s="4" t="s">
        <v>57</v>
      </c>
      <c r="G161" s="4" t="s">
        <v>225</v>
      </c>
      <c r="H161" s="4">
        <v>202.0</v>
      </c>
      <c r="J161" s="4" t="s">
        <v>1630</v>
      </c>
      <c r="K161" s="4" t="s">
        <v>1631</v>
      </c>
      <c r="L161" s="4" t="s">
        <v>1632</v>
      </c>
      <c r="M161" s="4" t="s">
        <v>60</v>
      </c>
      <c r="O161" s="4" t="s">
        <v>1633</v>
      </c>
      <c r="P161" s="4" t="s">
        <v>1634</v>
      </c>
      <c r="Q161" s="4" t="s">
        <v>1635</v>
      </c>
      <c r="R161" s="4" t="s">
        <v>1636</v>
      </c>
      <c r="S161" s="5" t="s">
        <v>1637</v>
      </c>
      <c r="V161" s="6" t="str">
        <f t="shared" si="1"/>
        <v>N</v>
      </c>
      <c r="W161" s="4" t="s">
        <v>35</v>
      </c>
      <c r="X161" s="4" t="s">
        <v>35</v>
      </c>
      <c r="Y161" s="4" t="s">
        <v>36</v>
      </c>
    </row>
    <row r="162" ht="15.75" customHeight="1">
      <c r="A162" s="4" t="s">
        <v>1638</v>
      </c>
      <c r="B162" s="4" t="s">
        <v>1639</v>
      </c>
      <c r="C162" s="4">
        <v>2016.0</v>
      </c>
      <c r="D162" s="4">
        <v>3.0</v>
      </c>
      <c r="E162" s="4">
        <v>1.0</v>
      </c>
      <c r="F162" s="4" t="s">
        <v>183</v>
      </c>
      <c r="G162" s="4" t="s">
        <v>184</v>
      </c>
      <c r="H162" s="4">
        <v>160.0</v>
      </c>
      <c r="J162" s="4" t="s">
        <v>1640</v>
      </c>
      <c r="K162" s="4" t="s">
        <v>1641</v>
      </c>
      <c r="M162" s="4" t="s">
        <v>60</v>
      </c>
      <c r="O162" s="4" t="s">
        <v>1642</v>
      </c>
      <c r="P162" s="4" t="s">
        <v>1643</v>
      </c>
      <c r="Q162" s="4" t="s">
        <v>1644</v>
      </c>
      <c r="R162" s="4" t="s">
        <v>1645</v>
      </c>
      <c r="S162" s="5" t="s">
        <v>1646</v>
      </c>
      <c r="V162" s="6" t="str">
        <f t="shared" si="1"/>
        <v>N</v>
      </c>
      <c r="W162" s="4" t="s">
        <v>35</v>
      </c>
      <c r="X162" s="4" t="s">
        <v>35</v>
      </c>
      <c r="Y162" s="4" t="s">
        <v>36</v>
      </c>
    </row>
    <row r="163" ht="15.75" customHeight="1">
      <c r="A163" s="4" t="s">
        <v>1647</v>
      </c>
      <c r="B163" s="4" t="s">
        <v>1648</v>
      </c>
      <c r="C163" s="4">
        <v>2014.0</v>
      </c>
      <c r="F163" s="4" t="s">
        <v>893</v>
      </c>
      <c r="G163" s="4" t="s">
        <v>894</v>
      </c>
      <c r="J163" s="4" t="s">
        <v>1649</v>
      </c>
      <c r="K163" s="4" t="s">
        <v>1650</v>
      </c>
      <c r="L163" s="4" t="s">
        <v>1651</v>
      </c>
      <c r="M163" s="4" t="s">
        <v>60</v>
      </c>
      <c r="N163" s="4" t="s">
        <v>898</v>
      </c>
      <c r="O163" s="4" t="s">
        <v>1652</v>
      </c>
      <c r="P163" s="4" t="s">
        <v>1653</v>
      </c>
      <c r="Q163" s="4" t="s">
        <v>1654</v>
      </c>
      <c r="S163" s="5" t="s">
        <v>1655</v>
      </c>
      <c r="V163" s="6" t="str">
        <f t="shared" si="1"/>
        <v>Y</v>
      </c>
      <c r="W163" s="4" t="s">
        <v>35</v>
      </c>
      <c r="X163" s="4" t="s">
        <v>35</v>
      </c>
      <c r="Y163" s="4" t="s">
        <v>98</v>
      </c>
    </row>
    <row r="164" ht="15.75" customHeight="1">
      <c r="A164" s="4" t="s">
        <v>1656</v>
      </c>
      <c r="B164" s="4" t="s">
        <v>1657</v>
      </c>
      <c r="C164" s="4">
        <v>2019.0</v>
      </c>
      <c r="F164" s="4" t="s">
        <v>558</v>
      </c>
      <c r="G164" s="4" t="s">
        <v>559</v>
      </c>
      <c r="H164" s="4">
        <v>104.0</v>
      </c>
      <c r="J164" s="4" t="s">
        <v>1658</v>
      </c>
      <c r="K164" s="4" t="s">
        <v>1659</v>
      </c>
      <c r="L164" s="4" t="s">
        <v>1660</v>
      </c>
      <c r="M164" s="4" t="s">
        <v>60</v>
      </c>
      <c r="O164" s="4" t="s">
        <v>1661</v>
      </c>
      <c r="P164" s="4" t="s">
        <v>1662</v>
      </c>
      <c r="Q164" s="4" t="s">
        <v>1663</v>
      </c>
      <c r="R164" s="4" t="s">
        <v>1664</v>
      </c>
      <c r="S164" s="5" t="s">
        <v>1665</v>
      </c>
      <c r="V164" s="6" t="str">
        <f t="shared" si="1"/>
        <v>Y</v>
      </c>
      <c r="W164" s="4" t="s">
        <v>35</v>
      </c>
      <c r="X164" s="4" t="s">
        <v>35</v>
      </c>
      <c r="Y164" s="4" t="s">
        <v>98</v>
      </c>
    </row>
    <row r="165" ht="15.75" customHeight="1">
      <c r="A165" s="4" t="s">
        <v>1666</v>
      </c>
      <c r="B165" s="4" t="s">
        <v>1667</v>
      </c>
      <c r="C165" s="4">
        <v>2019.0</v>
      </c>
      <c r="F165" s="4" t="s">
        <v>1668</v>
      </c>
      <c r="G165" s="4" t="s">
        <v>1669</v>
      </c>
      <c r="H165" s="4">
        <v>28.0</v>
      </c>
      <c r="I165" s="4">
        <v>7.0</v>
      </c>
      <c r="J165" s="4" t="s">
        <v>1670</v>
      </c>
      <c r="K165" s="4" t="s">
        <v>1671</v>
      </c>
      <c r="L165" s="4" t="s">
        <v>1672</v>
      </c>
      <c r="P165" s="4" t="s">
        <v>1673</v>
      </c>
      <c r="Q165" s="4" t="s">
        <v>1674</v>
      </c>
      <c r="R165" s="4" t="s">
        <v>1675</v>
      </c>
      <c r="S165" s="5" t="s">
        <v>1676</v>
      </c>
      <c r="V165" s="6" t="str">
        <f t="shared" si="1"/>
        <v>Y</v>
      </c>
      <c r="W165" s="4" t="s">
        <v>35</v>
      </c>
      <c r="X165" s="4" t="s">
        <v>35</v>
      </c>
      <c r="Y165" s="4" t="s">
        <v>98</v>
      </c>
    </row>
    <row r="166" ht="15.75" customHeight="1">
      <c r="A166" s="4" t="s">
        <v>1677</v>
      </c>
      <c r="B166" s="4" t="s">
        <v>1678</v>
      </c>
      <c r="C166" s="4">
        <v>2021.0</v>
      </c>
      <c r="F166" s="4" t="s">
        <v>57</v>
      </c>
      <c r="G166" s="4" t="s">
        <v>225</v>
      </c>
      <c r="H166" s="4">
        <v>218.0</v>
      </c>
      <c r="K166" s="4" t="s">
        <v>1679</v>
      </c>
      <c r="L166" s="4" t="s">
        <v>1680</v>
      </c>
      <c r="M166" s="4" t="s">
        <v>60</v>
      </c>
      <c r="O166" s="4" t="s">
        <v>1681</v>
      </c>
      <c r="P166" s="4" t="s">
        <v>1682</v>
      </c>
      <c r="Q166" s="4" t="s">
        <v>1683</v>
      </c>
      <c r="R166" s="4" t="s">
        <v>1684</v>
      </c>
      <c r="S166" s="5" t="s">
        <v>1685</v>
      </c>
      <c r="V166" s="6" t="str">
        <f t="shared" si="1"/>
        <v>N</v>
      </c>
      <c r="W166" s="4" t="s">
        <v>35</v>
      </c>
      <c r="X166" s="4" t="s">
        <v>35</v>
      </c>
      <c r="Y166" s="4" t="s">
        <v>36</v>
      </c>
    </row>
    <row r="167" ht="15.75" customHeight="1">
      <c r="A167" s="4" t="s">
        <v>1686</v>
      </c>
      <c r="B167" s="4" t="s">
        <v>1687</v>
      </c>
      <c r="C167" s="4">
        <v>2014.0</v>
      </c>
      <c r="F167" s="4" t="s">
        <v>1688</v>
      </c>
      <c r="G167" s="4" t="s">
        <v>1689</v>
      </c>
      <c r="H167" s="4">
        <v>29.0</v>
      </c>
      <c r="I167" s="4">
        <v>4.0</v>
      </c>
      <c r="J167" s="4" t="s">
        <v>1690</v>
      </c>
      <c r="K167" s="4" t="s">
        <v>1691</v>
      </c>
      <c r="L167" s="4" t="s">
        <v>1692</v>
      </c>
      <c r="O167" s="4" t="s">
        <v>1691</v>
      </c>
      <c r="P167" s="4" t="s">
        <v>1693</v>
      </c>
      <c r="Q167" s="4" t="s">
        <v>1694</v>
      </c>
      <c r="R167" s="4" t="s">
        <v>1695</v>
      </c>
      <c r="S167" s="5" t="s">
        <v>1696</v>
      </c>
      <c r="V167" s="6" t="str">
        <f t="shared" si="1"/>
        <v>Y</v>
      </c>
      <c r="W167" s="4" t="s">
        <v>35</v>
      </c>
      <c r="X167" s="4" t="s">
        <v>35</v>
      </c>
      <c r="Y167" s="4" t="s">
        <v>98</v>
      </c>
    </row>
    <row r="168" ht="15.75" customHeight="1">
      <c r="A168" s="4" t="s">
        <v>1697</v>
      </c>
      <c r="B168" s="4" t="s">
        <v>1698</v>
      </c>
      <c r="C168" s="4">
        <v>2017.0</v>
      </c>
      <c r="F168" s="4" t="s">
        <v>957</v>
      </c>
      <c r="G168" s="4" t="s">
        <v>958</v>
      </c>
      <c r="H168" s="4">
        <v>17.0</v>
      </c>
      <c r="J168" s="4" t="s">
        <v>1699</v>
      </c>
      <c r="K168" s="4" t="s">
        <v>1700</v>
      </c>
      <c r="L168" s="4" t="s">
        <v>1701</v>
      </c>
      <c r="P168" s="4" t="s">
        <v>1702</v>
      </c>
      <c r="Q168" s="4" t="s">
        <v>1703</v>
      </c>
      <c r="R168" s="4" t="s">
        <v>1704</v>
      </c>
      <c r="S168" s="5" t="s">
        <v>1705</v>
      </c>
      <c r="V168" s="6" t="str">
        <f t="shared" si="1"/>
        <v>Y</v>
      </c>
      <c r="W168" s="4" t="s">
        <v>35</v>
      </c>
      <c r="X168" s="4" t="s">
        <v>35</v>
      </c>
      <c r="Y168" s="4" t="s">
        <v>98</v>
      </c>
    </row>
    <row r="169" ht="15.75" customHeight="1">
      <c r="A169" s="4" t="s">
        <v>1706</v>
      </c>
      <c r="B169" s="4" t="s">
        <v>1707</v>
      </c>
      <c r="C169" s="4">
        <v>2020.0</v>
      </c>
      <c r="F169" s="4" t="s">
        <v>57</v>
      </c>
      <c r="G169" s="4" t="s">
        <v>225</v>
      </c>
      <c r="H169" s="4">
        <v>206.0</v>
      </c>
      <c r="K169" s="4" t="s">
        <v>1708</v>
      </c>
      <c r="L169" s="4" t="s">
        <v>1709</v>
      </c>
      <c r="M169" s="4" t="s">
        <v>60</v>
      </c>
      <c r="O169" s="4" t="s">
        <v>1710</v>
      </c>
      <c r="P169" s="4" t="s">
        <v>1711</v>
      </c>
      <c r="Q169" s="4" t="s">
        <v>1712</v>
      </c>
      <c r="R169" s="4" t="s">
        <v>1713</v>
      </c>
      <c r="S169" s="5" t="s">
        <v>1714</v>
      </c>
      <c r="V169" s="6" t="str">
        <f t="shared" si="1"/>
        <v>N</v>
      </c>
      <c r="W169" s="4" t="s">
        <v>35</v>
      </c>
      <c r="X169" s="4" t="s">
        <v>35</v>
      </c>
      <c r="Y169" s="4" t="s">
        <v>36</v>
      </c>
    </row>
    <row r="170" ht="15.75" customHeight="1">
      <c r="A170" s="4" t="s">
        <v>1715</v>
      </c>
      <c r="B170" s="4" t="s">
        <v>1716</v>
      </c>
      <c r="C170" s="4">
        <v>2022.0</v>
      </c>
      <c r="D170" s="4">
        <v>3.0</v>
      </c>
      <c r="E170" s="4">
        <v>15.0</v>
      </c>
      <c r="F170" s="4" t="s">
        <v>589</v>
      </c>
      <c r="G170" s="4" t="s">
        <v>590</v>
      </c>
      <c r="H170" s="4">
        <v>19.0</v>
      </c>
      <c r="I170" s="4">
        <v>6.0</v>
      </c>
      <c r="K170" s="4" t="s">
        <v>1717</v>
      </c>
      <c r="M170" s="4" t="s">
        <v>52</v>
      </c>
      <c r="O170" s="4" t="s">
        <v>1718</v>
      </c>
      <c r="P170" s="4" t="s">
        <v>1719</v>
      </c>
      <c r="Q170" s="4" t="s">
        <v>1720</v>
      </c>
      <c r="R170" s="4" t="s">
        <v>1721</v>
      </c>
      <c r="S170" s="5" t="s">
        <v>1722</v>
      </c>
      <c r="V170" s="6" t="str">
        <f t="shared" si="1"/>
        <v>N</v>
      </c>
      <c r="W170" s="4" t="s">
        <v>35</v>
      </c>
      <c r="X170" s="4" t="s">
        <v>35</v>
      </c>
      <c r="Y170" s="4" t="s">
        <v>36</v>
      </c>
    </row>
    <row r="171" ht="15.75" customHeight="1">
      <c r="A171" s="4" t="s">
        <v>1723</v>
      </c>
      <c r="B171" s="4" t="s">
        <v>1724</v>
      </c>
      <c r="C171" s="4">
        <v>2020.0</v>
      </c>
      <c r="D171" s="4">
        <v>5.0</v>
      </c>
      <c r="F171" s="4" t="s">
        <v>1725</v>
      </c>
      <c r="G171" s="4" t="s">
        <v>1726</v>
      </c>
      <c r="H171" s="4">
        <v>140.0</v>
      </c>
      <c r="I171" s="4">
        <v>3.0</v>
      </c>
      <c r="J171" s="4" t="s">
        <v>1727</v>
      </c>
      <c r="K171" s="4" t="s">
        <v>1728</v>
      </c>
      <c r="M171" s="4" t="s">
        <v>52</v>
      </c>
      <c r="O171" s="4" t="s">
        <v>1729</v>
      </c>
      <c r="Q171" s="4" t="s">
        <v>1730</v>
      </c>
      <c r="R171" s="4" t="s">
        <v>1731</v>
      </c>
      <c r="S171" s="5" t="s">
        <v>1732</v>
      </c>
      <c r="V171" s="6" t="str">
        <f t="shared" si="1"/>
        <v>N</v>
      </c>
      <c r="W171" s="4" t="s">
        <v>35</v>
      </c>
      <c r="X171" s="4" t="s">
        <v>35</v>
      </c>
      <c r="Y171" s="4" t="s">
        <v>36</v>
      </c>
    </row>
    <row r="172" ht="15.75" customHeight="1">
      <c r="A172" s="4" t="s">
        <v>1733</v>
      </c>
      <c r="B172" s="4" t="s">
        <v>1734</v>
      </c>
      <c r="C172" s="4">
        <v>2019.0</v>
      </c>
      <c r="F172" s="4" t="s">
        <v>57</v>
      </c>
      <c r="G172" s="4" t="s">
        <v>225</v>
      </c>
      <c r="H172" s="4">
        <v>205.0</v>
      </c>
      <c r="K172" s="4" t="s">
        <v>1735</v>
      </c>
      <c r="L172" s="4" t="s">
        <v>1736</v>
      </c>
      <c r="M172" s="4" t="s">
        <v>60</v>
      </c>
      <c r="O172" s="4" t="s">
        <v>1737</v>
      </c>
      <c r="P172" s="4" t="s">
        <v>1738</v>
      </c>
      <c r="Q172" s="4" t="s">
        <v>1739</v>
      </c>
      <c r="R172" s="4" t="s">
        <v>1740</v>
      </c>
      <c r="S172" s="5" t="s">
        <v>1741</v>
      </c>
      <c r="V172" s="6" t="str">
        <f t="shared" si="1"/>
        <v>N</v>
      </c>
      <c r="W172" s="4" t="s">
        <v>35</v>
      </c>
      <c r="X172" s="4" t="s">
        <v>35</v>
      </c>
      <c r="Y172" s="4" t="s">
        <v>36</v>
      </c>
    </row>
    <row r="173" ht="15.75" customHeight="1">
      <c r="A173" s="4" t="s">
        <v>1742</v>
      </c>
      <c r="B173" s="4" t="s">
        <v>1743</v>
      </c>
      <c r="C173" s="4">
        <v>2015.0</v>
      </c>
      <c r="F173" s="4" t="s">
        <v>57</v>
      </c>
      <c r="G173" s="4" t="s">
        <v>58</v>
      </c>
      <c r="H173" s="4">
        <v>156.0</v>
      </c>
      <c r="J173" s="4" t="s">
        <v>1744</v>
      </c>
      <c r="K173" s="4" t="s">
        <v>1745</v>
      </c>
      <c r="L173" s="4" t="s">
        <v>1746</v>
      </c>
      <c r="M173" s="4" t="s">
        <v>60</v>
      </c>
      <c r="O173" s="4" t="s">
        <v>1747</v>
      </c>
      <c r="P173" s="4" t="s">
        <v>1748</v>
      </c>
      <c r="Q173" s="4" t="s">
        <v>1749</v>
      </c>
      <c r="R173" s="4" t="s">
        <v>1750</v>
      </c>
      <c r="S173" s="5" t="s">
        <v>1751</v>
      </c>
      <c r="V173" s="6" t="str">
        <f t="shared" si="1"/>
        <v>N</v>
      </c>
      <c r="W173" s="4" t="s">
        <v>35</v>
      </c>
      <c r="X173" s="4" t="s">
        <v>35</v>
      </c>
      <c r="Y173" s="4" t="s">
        <v>36</v>
      </c>
    </row>
    <row r="174" ht="15.75" customHeight="1">
      <c r="A174" s="4" t="s">
        <v>1752</v>
      </c>
      <c r="B174" s="4" t="s">
        <v>1753</v>
      </c>
      <c r="C174" s="4">
        <v>2017.0</v>
      </c>
      <c r="F174" s="4" t="s">
        <v>126</v>
      </c>
      <c r="G174" s="4" t="s">
        <v>127</v>
      </c>
      <c r="H174" s="4">
        <v>255.0</v>
      </c>
      <c r="J174" s="4" t="s">
        <v>1754</v>
      </c>
      <c r="K174" s="4" t="s">
        <v>1755</v>
      </c>
      <c r="L174" s="4" t="s">
        <v>1756</v>
      </c>
      <c r="M174" s="4" t="s">
        <v>60</v>
      </c>
      <c r="O174" s="4" t="s">
        <v>1757</v>
      </c>
      <c r="P174" s="4" t="s">
        <v>1758</v>
      </c>
      <c r="Q174" s="4" t="s">
        <v>1759</v>
      </c>
      <c r="R174" s="4" t="s">
        <v>1760</v>
      </c>
      <c r="S174" s="5" t="s">
        <v>1761</v>
      </c>
      <c r="V174" s="6" t="str">
        <f t="shared" si="1"/>
        <v>N</v>
      </c>
      <c r="W174" s="4" t="s">
        <v>35</v>
      </c>
      <c r="X174" s="4" t="s">
        <v>35</v>
      </c>
      <c r="Y174" s="4" t="s">
        <v>36</v>
      </c>
    </row>
    <row r="175" ht="15.75" customHeight="1">
      <c r="A175" s="4" t="s">
        <v>1762</v>
      </c>
      <c r="B175" s="4" t="s">
        <v>1763</v>
      </c>
      <c r="C175" s="4">
        <v>2021.0</v>
      </c>
      <c r="F175" s="4" t="s">
        <v>57</v>
      </c>
      <c r="G175" s="4" t="s">
        <v>225</v>
      </c>
      <c r="H175" s="4">
        <v>221.0</v>
      </c>
      <c r="K175" s="4" t="s">
        <v>1764</v>
      </c>
      <c r="L175" s="4" t="s">
        <v>1765</v>
      </c>
      <c r="M175" s="4" t="s">
        <v>60</v>
      </c>
      <c r="O175" s="4" t="s">
        <v>1766</v>
      </c>
      <c r="P175" s="4" t="s">
        <v>1767</v>
      </c>
      <c r="Q175" s="4" t="s">
        <v>1768</v>
      </c>
      <c r="R175" s="4" t="s">
        <v>1769</v>
      </c>
      <c r="S175" s="5" t="s">
        <v>1770</v>
      </c>
      <c r="V175" s="6" t="str">
        <f t="shared" si="1"/>
        <v>N</v>
      </c>
      <c r="W175" s="4" t="s">
        <v>35</v>
      </c>
      <c r="X175" s="4" t="s">
        <v>35</v>
      </c>
      <c r="Y175" s="4" t="s">
        <v>36</v>
      </c>
    </row>
    <row r="176" ht="15.75" customHeight="1">
      <c r="A176" s="4" t="s">
        <v>1771</v>
      </c>
      <c r="B176" s="4" t="s">
        <v>1772</v>
      </c>
      <c r="C176" s="4">
        <v>2019.0</v>
      </c>
      <c r="D176" s="4">
        <v>5.0</v>
      </c>
      <c r="E176" s="4">
        <v>7.0</v>
      </c>
      <c r="F176" s="4" t="s">
        <v>589</v>
      </c>
      <c r="G176" s="4" t="s">
        <v>590</v>
      </c>
      <c r="H176" s="4">
        <v>16.0</v>
      </c>
      <c r="I176" s="4">
        <v>9.0</v>
      </c>
      <c r="K176" s="4" t="s">
        <v>1773</v>
      </c>
      <c r="M176" s="4" t="s">
        <v>52</v>
      </c>
      <c r="O176" s="4" t="s">
        <v>1774</v>
      </c>
      <c r="P176" s="4" t="s">
        <v>1775</v>
      </c>
      <c r="Q176" s="4" t="s">
        <v>1776</v>
      </c>
      <c r="R176" s="4" t="s">
        <v>1777</v>
      </c>
      <c r="S176" s="5" t="s">
        <v>1778</v>
      </c>
      <c r="V176" s="6" t="str">
        <f t="shared" si="1"/>
        <v>N</v>
      </c>
      <c r="W176" s="4" t="s">
        <v>35</v>
      </c>
      <c r="X176" s="4" t="s">
        <v>35</v>
      </c>
      <c r="Y176" s="4" t="s">
        <v>36</v>
      </c>
    </row>
    <row r="177" ht="15.75" customHeight="1">
      <c r="A177" s="4" t="s">
        <v>1779</v>
      </c>
      <c r="B177" s="4" t="s">
        <v>1780</v>
      </c>
      <c r="C177" s="4">
        <v>2019.0</v>
      </c>
      <c r="F177" s="4" t="s">
        <v>1781</v>
      </c>
      <c r="G177" s="4" t="s">
        <v>1782</v>
      </c>
      <c r="H177" s="4">
        <v>134.0</v>
      </c>
      <c r="J177" s="4" t="s">
        <v>1783</v>
      </c>
      <c r="K177" s="4" t="s">
        <v>1784</v>
      </c>
      <c r="L177" s="4" t="s">
        <v>1785</v>
      </c>
      <c r="M177" s="4" t="s">
        <v>60</v>
      </c>
      <c r="P177" s="4" t="s">
        <v>1786</v>
      </c>
      <c r="Q177" s="4" t="s">
        <v>1787</v>
      </c>
      <c r="R177" s="4" t="s">
        <v>1788</v>
      </c>
      <c r="S177" s="5" t="s">
        <v>1789</v>
      </c>
      <c r="V177" s="6" t="str">
        <f t="shared" si="1"/>
        <v>Y</v>
      </c>
      <c r="W177" s="4" t="s">
        <v>244</v>
      </c>
      <c r="X177" s="4" t="s">
        <v>244</v>
      </c>
      <c r="Y177" s="4" t="s">
        <v>245</v>
      </c>
    </row>
    <row r="178" ht="15.75" customHeight="1">
      <c r="A178" s="4" t="s">
        <v>1790</v>
      </c>
      <c r="B178" s="4" t="s">
        <v>1791</v>
      </c>
      <c r="C178" s="4">
        <v>2015.0</v>
      </c>
      <c r="F178" s="4" t="s">
        <v>57</v>
      </c>
      <c r="G178" s="4" t="s">
        <v>58</v>
      </c>
      <c r="H178" s="4">
        <v>146.0</v>
      </c>
      <c r="J178" s="4" t="s">
        <v>1792</v>
      </c>
      <c r="K178" s="4" t="s">
        <v>1793</v>
      </c>
      <c r="L178" s="4" t="s">
        <v>1794</v>
      </c>
      <c r="M178" s="4" t="s">
        <v>60</v>
      </c>
      <c r="O178" s="4" t="s">
        <v>1795</v>
      </c>
      <c r="P178" s="4" t="s">
        <v>1796</v>
      </c>
      <c r="Q178" s="4" t="s">
        <v>1797</v>
      </c>
      <c r="R178" s="4" t="s">
        <v>1798</v>
      </c>
      <c r="S178" s="5" t="s">
        <v>1799</v>
      </c>
      <c r="V178" s="6" t="str">
        <f t="shared" si="1"/>
        <v>N</v>
      </c>
      <c r="W178" s="4" t="s">
        <v>35</v>
      </c>
      <c r="X178" s="4" t="s">
        <v>35</v>
      </c>
      <c r="Y178" s="4" t="s">
        <v>36</v>
      </c>
    </row>
    <row r="179" ht="15.75" customHeight="1">
      <c r="A179" s="4" t="s">
        <v>1800</v>
      </c>
      <c r="B179" s="4" t="s">
        <v>1801</v>
      </c>
      <c r="C179" s="4">
        <v>2018.0</v>
      </c>
      <c r="F179" s="4" t="s">
        <v>57</v>
      </c>
      <c r="G179" s="4" t="s">
        <v>225</v>
      </c>
      <c r="H179" s="4">
        <v>192.0</v>
      </c>
      <c r="J179" s="4" t="s">
        <v>1802</v>
      </c>
      <c r="K179" s="4" t="s">
        <v>1803</v>
      </c>
      <c r="L179" s="4" t="s">
        <v>1804</v>
      </c>
      <c r="M179" s="4" t="s">
        <v>60</v>
      </c>
      <c r="O179" s="4" t="s">
        <v>1805</v>
      </c>
      <c r="P179" s="4" t="s">
        <v>1806</v>
      </c>
      <c r="Q179" s="4" t="s">
        <v>1807</v>
      </c>
      <c r="R179" s="4" t="s">
        <v>1808</v>
      </c>
      <c r="S179" s="5" t="s">
        <v>1809</v>
      </c>
      <c r="V179" s="6" t="str">
        <f t="shared" si="1"/>
        <v>N</v>
      </c>
      <c r="W179" s="4" t="s">
        <v>35</v>
      </c>
      <c r="X179" s="4" t="s">
        <v>35</v>
      </c>
      <c r="Y179" s="4" t="s">
        <v>36</v>
      </c>
    </row>
    <row r="180" ht="15.75" customHeight="1">
      <c r="A180" s="4" t="s">
        <v>1810</v>
      </c>
      <c r="B180" s="4" t="s">
        <v>1811</v>
      </c>
      <c r="C180" s="4">
        <v>2018.0</v>
      </c>
      <c r="F180" s="4" t="s">
        <v>1812</v>
      </c>
      <c r="G180" s="4" t="s">
        <v>1813</v>
      </c>
      <c r="H180" s="4">
        <v>27.0</v>
      </c>
      <c r="J180" s="4" t="s">
        <v>1814</v>
      </c>
      <c r="K180" s="4" t="s">
        <v>1815</v>
      </c>
      <c r="L180" s="4" t="s">
        <v>1816</v>
      </c>
      <c r="M180" s="4" t="s">
        <v>60</v>
      </c>
      <c r="O180" s="4" t="s">
        <v>1817</v>
      </c>
      <c r="P180" s="4" t="s">
        <v>1818</v>
      </c>
      <c r="Q180" s="4" t="s">
        <v>1819</v>
      </c>
      <c r="R180" s="4" t="s">
        <v>1820</v>
      </c>
      <c r="S180" s="5" t="s">
        <v>1821</v>
      </c>
      <c r="V180" s="6" t="str">
        <f t="shared" si="1"/>
        <v>N</v>
      </c>
      <c r="W180" s="4" t="s">
        <v>35</v>
      </c>
      <c r="X180" s="4" t="s">
        <v>35</v>
      </c>
      <c r="Y180" s="4" t="s">
        <v>36</v>
      </c>
    </row>
    <row r="181" ht="15.75" customHeight="1">
      <c r="A181" s="4" t="s">
        <v>1822</v>
      </c>
      <c r="B181" s="4" t="s">
        <v>1823</v>
      </c>
      <c r="C181" s="4">
        <v>2016.0</v>
      </c>
      <c r="F181" s="4" t="s">
        <v>57</v>
      </c>
      <c r="G181" s="4" t="s">
        <v>225</v>
      </c>
      <c r="H181" s="4">
        <v>169.0</v>
      </c>
      <c r="J181" s="4" t="s">
        <v>1824</v>
      </c>
      <c r="K181" s="4" t="s">
        <v>1825</v>
      </c>
      <c r="L181" s="4" t="s">
        <v>1826</v>
      </c>
      <c r="M181" s="4" t="s">
        <v>60</v>
      </c>
      <c r="O181" s="4" t="s">
        <v>1827</v>
      </c>
      <c r="P181" s="4" t="s">
        <v>1828</v>
      </c>
      <c r="Q181" s="4" t="s">
        <v>1829</v>
      </c>
      <c r="R181" s="4" t="s">
        <v>1830</v>
      </c>
      <c r="S181" s="5" t="s">
        <v>1831</v>
      </c>
      <c r="V181" s="6" t="str">
        <f t="shared" si="1"/>
        <v>N</v>
      </c>
      <c r="W181" s="4" t="s">
        <v>35</v>
      </c>
      <c r="X181" s="4" t="s">
        <v>35</v>
      </c>
      <c r="Y181" s="4" t="s">
        <v>36</v>
      </c>
    </row>
    <row r="182" ht="15.75" customHeight="1">
      <c r="A182" s="4" t="s">
        <v>1832</v>
      </c>
      <c r="B182" s="4" t="s">
        <v>1823</v>
      </c>
      <c r="C182" s="4">
        <v>2016.0</v>
      </c>
      <c r="D182" s="4">
        <v>12.0</v>
      </c>
      <c r="E182" s="4">
        <v>1.0</v>
      </c>
      <c r="F182" s="4" t="s">
        <v>183</v>
      </c>
      <c r="G182" s="4" t="s">
        <v>184</v>
      </c>
      <c r="H182" s="4">
        <v>169.0</v>
      </c>
      <c r="J182" s="4" t="s">
        <v>1824</v>
      </c>
      <c r="K182" s="4" t="s">
        <v>1833</v>
      </c>
      <c r="M182" s="4" t="s">
        <v>60</v>
      </c>
      <c r="O182" s="4" t="s">
        <v>1834</v>
      </c>
      <c r="P182" s="4" t="s">
        <v>1835</v>
      </c>
      <c r="Q182" s="4" t="s">
        <v>1836</v>
      </c>
      <c r="R182" s="4" t="s">
        <v>1830</v>
      </c>
      <c r="S182" s="5" t="s">
        <v>1837</v>
      </c>
      <c r="V182" s="6" t="str">
        <f t="shared" si="1"/>
        <v>N</v>
      </c>
      <c r="W182" s="4" t="s">
        <v>35</v>
      </c>
      <c r="X182" s="4" t="s">
        <v>35</v>
      </c>
      <c r="Y182" s="4" t="s">
        <v>36</v>
      </c>
    </row>
    <row r="183" ht="15.75" customHeight="1">
      <c r="A183" s="4" t="s">
        <v>1838</v>
      </c>
      <c r="B183" s="4" t="s">
        <v>1839</v>
      </c>
      <c r="C183" s="4">
        <v>2015.0</v>
      </c>
      <c r="D183" s="4">
        <v>8.0</v>
      </c>
      <c r="F183" s="4" t="s">
        <v>1840</v>
      </c>
      <c r="G183" s="4" t="s">
        <v>1841</v>
      </c>
      <c r="H183" s="4">
        <v>81.0</v>
      </c>
      <c r="I183" s="4">
        <v>4.0</v>
      </c>
      <c r="J183" s="4" t="s">
        <v>1842</v>
      </c>
      <c r="K183" s="4" t="s">
        <v>1843</v>
      </c>
      <c r="M183" s="4" t="s">
        <v>60</v>
      </c>
      <c r="O183" s="4" t="s">
        <v>1844</v>
      </c>
      <c r="P183" s="4" t="s">
        <v>1845</v>
      </c>
      <c r="Q183" s="4" t="s">
        <v>1846</v>
      </c>
      <c r="R183" s="4" t="s">
        <v>1847</v>
      </c>
      <c r="S183" s="5" t="s">
        <v>1848</v>
      </c>
      <c r="V183" s="6" t="str">
        <f t="shared" si="1"/>
        <v>N</v>
      </c>
      <c r="W183" s="4" t="s">
        <v>35</v>
      </c>
      <c r="X183" s="4" t="s">
        <v>35</v>
      </c>
      <c r="Y183" s="4" t="s">
        <v>36</v>
      </c>
    </row>
    <row r="184" ht="15.75" customHeight="1">
      <c r="A184" s="4" t="s">
        <v>1849</v>
      </c>
      <c r="B184" s="4" t="s">
        <v>1850</v>
      </c>
      <c r="C184" s="4">
        <v>2016.0</v>
      </c>
      <c r="D184" s="4">
        <v>5.0</v>
      </c>
      <c r="F184" s="4" t="s">
        <v>1840</v>
      </c>
      <c r="G184" s="4" t="s">
        <v>1841</v>
      </c>
      <c r="H184" s="4">
        <v>87.0</v>
      </c>
      <c r="J184" s="4" t="s">
        <v>1851</v>
      </c>
      <c r="K184" s="4" t="s">
        <v>1843</v>
      </c>
      <c r="M184" s="4" t="s">
        <v>60</v>
      </c>
      <c r="O184" s="4" t="s">
        <v>1852</v>
      </c>
      <c r="P184" s="4" t="s">
        <v>1853</v>
      </c>
      <c r="Q184" s="4" t="s">
        <v>1854</v>
      </c>
      <c r="R184" s="4" t="s">
        <v>1855</v>
      </c>
      <c r="S184" s="5" t="s">
        <v>1856</v>
      </c>
      <c r="V184" s="6" t="str">
        <f t="shared" si="1"/>
        <v>N</v>
      </c>
      <c r="W184" s="4" t="s">
        <v>35</v>
      </c>
      <c r="X184" s="4" t="s">
        <v>35</v>
      </c>
      <c r="Y184" s="4" t="s">
        <v>36</v>
      </c>
    </row>
    <row r="185" ht="15.75" customHeight="1">
      <c r="A185" s="4" t="s">
        <v>1857</v>
      </c>
      <c r="B185" s="4" t="s">
        <v>1858</v>
      </c>
      <c r="C185" s="4">
        <v>2015.0</v>
      </c>
      <c r="F185" s="4" t="s">
        <v>57</v>
      </c>
      <c r="G185" s="4" t="s">
        <v>58</v>
      </c>
      <c r="H185" s="4">
        <v>146.0</v>
      </c>
      <c r="J185" s="4" t="s">
        <v>1859</v>
      </c>
      <c r="K185" s="4" t="s">
        <v>1860</v>
      </c>
      <c r="L185" s="4" t="s">
        <v>1861</v>
      </c>
      <c r="M185" s="4" t="s">
        <v>60</v>
      </c>
      <c r="O185" s="4" t="s">
        <v>1862</v>
      </c>
      <c r="P185" s="4" t="s">
        <v>1863</v>
      </c>
      <c r="Q185" s="4" t="s">
        <v>1864</v>
      </c>
      <c r="R185" s="4" t="s">
        <v>1865</v>
      </c>
      <c r="S185" s="5" t="s">
        <v>1866</v>
      </c>
      <c r="V185" s="6" t="str">
        <f t="shared" si="1"/>
        <v>N</v>
      </c>
      <c r="W185" s="4" t="s">
        <v>35</v>
      </c>
      <c r="X185" s="4" t="s">
        <v>35</v>
      </c>
      <c r="Y185" s="4" t="s">
        <v>36</v>
      </c>
    </row>
    <row r="186" ht="15.75" customHeight="1">
      <c r="A186" s="4" t="s">
        <v>1867</v>
      </c>
      <c r="B186" s="4" t="s">
        <v>1868</v>
      </c>
      <c r="C186" s="4">
        <v>2017.0</v>
      </c>
      <c r="F186" s="4" t="s">
        <v>57</v>
      </c>
      <c r="G186" s="4" t="s">
        <v>225</v>
      </c>
      <c r="H186" s="4">
        <v>179.0</v>
      </c>
      <c r="J186" s="4" t="s">
        <v>1869</v>
      </c>
      <c r="K186" s="4" t="s">
        <v>1870</v>
      </c>
      <c r="L186" s="4" t="s">
        <v>1871</v>
      </c>
      <c r="M186" s="4" t="s">
        <v>60</v>
      </c>
      <c r="O186" s="4" t="s">
        <v>1872</v>
      </c>
      <c r="P186" s="4" t="s">
        <v>1873</v>
      </c>
      <c r="Q186" s="4" t="s">
        <v>1874</v>
      </c>
      <c r="R186" s="4" t="s">
        <v>1875</v>
      </c>
      <c r="S186" s="5" t="s">
        <v>1876</v>
      </c>
      <c r="V186" s="6" t="str">
        <f t="shared" si="1"/>
        <v>N</v>
      </c>
      <c r="W186" s="4" t="s">
        <v>35</v>
      </c>
      <c r="X186" s="4" t="s">
        <v>35</v>
      </c>
      <c r="Y186" s="4" t="s">
        <v>36</v>
      </c>
    </row>
    <row r="187" ht="15.75" customHeight="1">
      <c r="A187" s="4" t="s">
        <v>1877</v>
      </c>
      <c r="B187" s="4" t="s">
        <v>1878</v>
      </c>
      <c r="C187" s="4">
        <v>2013.0</v>
      </c>
      <c r="D187" s="4">
        <v>9.0</v>
      </c>
      <c r="E187" s="4">
        <v>1.0</v>
      </c>
      <c r="F187" s="4" t="s">
        <v>183</v>
      </c>
      <c r="G187" s="4" t="s">
        <v>184</v>
      </c>
      <c r="H187" s="4">
        <v>132.0</v>
      </c>
      <c r="I187" s="4">
        <v>1.0</v>
      </c>
      <c r="J187" s="4" t="s">
        <v>1879</v>
      </c>
      <c r="K187" s="4" t="s">
        <v>1880</v>
      </c>
      <c r="M187" s="4" t="s">
        <v>60</v>
      </c>
      <c r="O187" s="4" t="s">
        <v>1881</v>
      </c>
      <c r="P187" s="4" t="s">
        <v>1882</v>
      </c>
      <c r="Q187" s="4" t="s">
        <v>1883</v>
      </c>
      <c r="R187" s="4" t="s">
        <v>1884</v>
      </c>
      <c r="S187" s="5" t="s">
        <v>1885</v>
      </c>
      <c r="V187" s="6" t="str">
        <f t="shared" si="1"/>
        <v>N</v>
      </c>
      <c r="W187" s="4" t="s">
        <v>35</v>
      </c>
      <c r="X187" s="4" t="s">
        <v>35</v>
      </c>
      <c r="Y187" s="4" t="s">
        <v>36</v>
      </c>
    </row>
    <row r="188" ht="15.75" customHeight="1">
      <c r="A188" s="4" t="s">
        <v>1886</v>
      </c>
      <c r="B188" s="4" t="s">
        <v>1887</v>
      </c>
      <c r="C188" s="4">
        <v>2022.0</v>
      </c>
      <c r="D188" s="4">
        <v>8.0</v>
      </c>
      <c r="E188" s="4">
        <v>8.0</v>
      </c>
      <c r="F188" s="4" t="s">
        <v>1888</v>
      </c>
      <c r="G188" s="4" t="s">
        <v>1889</v>
      </c>
      <c r="H188" s="4">
        <v>46.0</v>
      </c>
      <c r="I188" s="4">
        <v>4.0</v>
      </c>
      <c r="J188" s="4" t="s">
        <v>1890</v>
      </c>
      <c r="K188" s="4" t="s">
        <v>1891</v>
      </c>
      <c r="M188" s="4" t="s">
        <v>60</v>
      </c>
      <c r="O188" s="4" t="s">
        <v>1892</v>
      </c>
      <c r="P188" s="4" t="s">
        <v>1893</v>
      </c>
      <c r="Q188" s="4" t="s">
        <v>1894</v>
      </c>
      <c r="R188" s="4" t="s">
        <v>1895</v>
      </c>
      <c r="S188" s="5" t="s">
        <v>1896</v>
      </c>
      <c r="V188" s="6" t="str">
        <f t="shared" si="1"/>
        <v>Y</v>
      </c>
      <c r="W188" s="4" t="s">
        <v>244</v>
      </c>
      <c r="X188" s="4" t="s">
        <v>35</v>
      </c>
      <c r="Y188" s="4" t="s">
        <v>245</v>
      </c>
    </row>
    <row r="189" ht="15.75" customHeight="1">
      <c r="A189" s="4" t="s">
        <v>1897</v>
      </c>
      <c r="B189" s="4" t="s">
        <v>1898</v>
      </c>
      <c r="C189" s="4">
        <v>2015.0</v>
      </c>
      <c r="F189" s="4" t="s">
        <v>1899</v>
      </c>
      <c r="G189" s="4" t="s">
        <v>1900</v>
      </c>
      <c r="H189" s="4">
        <v>20.0</v>
      </c>
      <c r="I189" s="4">
        <v>40.0</v>
      </c>
      <c r="K189" s="4" t="s">
        <v>1901</v>
      </c>
      <c r="L189" s="4" t="s">
        <v>1902</v>
      </c>
      <c r="M189" s="4" t="s">
        <v>60</v>
      </c>
      <c r="O189" s="4" t="s">
        <v>1903</v>
      </c>
      <c r="P189" s="4" t="s">
        <v>1904</v>
      </c>
      <c r="Q189" s="4" t="s">
        <v>1905</v>
      </c>
      <c r="R189" s="4" t="s">
        <v>1906</v>
      </c>
      <c r="S189" s="5" t="s">
        <v>1907</v>
      </c>
      <c r="V189" s="6" t="str">
        <f t="shared" si="1"/>
        <v>Y</v>
      </c>
      <c r="W189" s="4" t="s">
        <v>244</v>
      </c>
      <c r="X189" s="4" t="s">
        <v>244</v>
      </c>
      <c r="Y189" s="4" t="s">
        <v>245</v>
      </c>
    </row>
    <row r="190" ht="15.75" customHeight="1">
      <c r="A190" s="4" t="s">
        <v>1908</v>
      </c>
      <c r="B190" s="4" t="s">
        <v>1909</v>
      </c>
      <c r="C190" s="4">
        <v>2020.0</v>
      </c>
      <c r="F190" s="4" t="s">
        <v>126</v>
      </c>
      <c r="G190" s="4" t="s">
        <v>127</v>
      </c>
      <c r="H190" s="4">
        <v>290.0</v>
      </c>
      <c r="K190" s="4" t="s">
        <v>1910</v>
      </c>
      <c r="L190" s="4" t="s">
        <v>1911</v>
      </c>
      <c r="M190" s="4" t="s">
        <v>60</v>
      </c>
      <c r="O190" s="4" t="s">
        <v>1912</v>
      </c>
      <c r="P190" s="4" t="s">
        <v>1913</v>
      </c>
      <c r="Q190" s="4" t="s">
        <v>1914</v>
      </c>
      <c r="R190" s="4" t="s">
        <v>1915</v>
      </c>
      <c r="S190" s="5" t="s">
        <v>1916</v>
      </c>
      <c r="V190" s="6" t="str">
        <f t="shared" si="1"/>
        <v>N</v>
      </c>
      <c r="W190" s="4" t="s">
        <v>35</v>
      </c>
      <c r="X190" s="4" t="s">
        <v>35</v>
      </c>
      <c r="Y190" s="4" t="s">
        <v>36</v>
      </c>
    </row>
    <row r="191" ht="15.75" customHeight="1">
      <c r="A191" s="4" t="s">
        <v>1917</v>
      </c>
      <c r="B191" s="4" t="s">
        <v>1918</v>
      </c>
      <c r="C191" s="4">
        <v>2018.0</v>
      </c>
      <c r="F191" s="4" t="s">
        <v>57</v>
      </c>
      <c r="G191" s="4" t="s">
        <v>225</v>
      </c>
      <c r="H191" s="4">
        <v>182.0</v>
      </c>
      <c r="J191" s="4" t="s">
        <v>1919</v>
      </c>
      <c r="K191" s="4" t="s">
        <v>1920</v>
      </c>
      <c r="L191" s="4" t="s">
        <v>1921</v>
      </c>
      <c r="M191" s="4" t="s">
        <v>60</v>
      </c>
      <c r="O191" s="4" t="s">
        <v>1922</v>
      </c>
      <c r="P191" s="4" t="s">
        <v>1923</v>
      </c>
      <c r="Q191" s="4" t="s">
        <v>1924</v>
      </c>
      <c r="R191" s="4" t="s">
        <v>1925</v>
      </c>
      <c r="S191" s="5" t="s">
        <v>1926</v>
      </c>
      <c r="V191" s="6" t="str">
        <f t="shared" si="1"/>
        <v>N</v>
      </c>
      <c r="W191" s="4" t="s">
        <v>35</v>
      </c>
      <c r="X191" s="4" t="s">
        <v>35</v>
      </c>
      <c r="Y191" s="4" t="s">
        <v>36</v>
      </c>
    </row>
    <row r="192" ht="15.75" customHeight="1">
      <c r="A192" s="4" t="s">
        <v>1927</v>
      </c>
      <c r="B192" s="4" t="s">
        <v>1928</v>
      </c>
      <c r="C192" s="4">
        <v>2021.0</v>
      </c>
      <c r="F192" s="4" t="s">
        <v>1929</v>
      </c>
      <c r="G192" s="4" t="s">
        <v>1930</v>
      </c>
      <c r="K192" s="4" t="s">
        <v>1931</v>
      </c>
      <c r="L192" s="4" t="s">
        <v>1932</v>
      </c>
      <c r="M192" s="4" t="s">
        <v>60</v>
      </c>
      <c r="O192" s="4" t="s">
        <v>1933</v>
      </c>
      <c r="P192" s="4" t="s">
        <v>1934</v>
      </c>
      <c r="Q192" s="4" t="s">
        <v>1935</v>
      </c>
      <c r="R192" s="4" t="s">
        <v>1936</v>
      </c>
      <c r="S192" s="5" t="s">
        <v>1937</v>
      </c>
      <c r="V192" s="6" t="str">
        <f t="shared" si="1"/>
        <v>N</v>
      </c>
      <c r="W192" s="4" t="s">
        <v>35</v>
      </c>
      <c r="X192" s="4" t="s">
        <v>35</v>
      </c>
      <c r="Y192" s="4" t="s">
        <v>36</v>
      </c>
    </row>
    <row r="193" ht="15.75" customHeight="1">
      <c r="A193" s="4" t="s">
        <v>1938</v>
      </c>
      <c r="B193" s="4" t="s">
        <v>1939</v>
      </c>
      <c r="C193" s="4">
        <v>2016.0</v>
      </c>
      <c r="D193" s="4">
        <v>12.0</v>
      </c>
      <c r="F193" s="4" t="s">
        <v>1204</v>
      </c>
      <c r="G193" s="4" t="s">
        <v>1205</v>
      </c>
      <c r="H193" s="4">
        <v>185.0</v>
      </c>
      <c r="J193" s="4" t="s">
        <v>1940</v>
      </c>
      <c r="K193" s="4" t="s">
        <v>1941</v>
      </c>
      <c r="M193" s="4" t="s">
        <v>60</v>
      </c>
      <c r="O193" s="4" t="s">
        <v>1942</v>
      </c>
      <c r="Q193" s="4" t="s">
        <v>1943</v>
      </c>
      <c r="S193" s="5" t="s">
        <v>1944</v>
      </c>
      <c r="V193" s="6" t="str">
        <f t="shared" si="1"/>
        <v>Y</v>
      </c>
      <c r="W193" s="4" t="s">
        <v>35</v>
      </c>
      <c r="X193" s="4" t="s">
        <v>35</v>
      </c>
      <c r="Y193" s="4" t="s">
        <v>98</v>
      </c>
    </row>
    <row r="194" ht="15.75" customHeight="1">
      <c r="A194" s="4" t="s">
        <v>1945</v>
      </c>
      <c r="B194" s="4" t="s">
        <v>1946</v>
      </c>
      <c r="C194" s="4">
        <v>2021.0</v>
      </c>
      <c r="D194" s="4">
        <v>3.0</v>
      </c>
      <c r="E194" s="4">
        <v>5.0</v>
      </c>
      <c r="F194" s="4" t="s">
        <v>1947</v>
      </c>
      <c r="G194" s="4" t="s">
        <v>1948</v>
      </c>
      <c r="H194" s="4">
        <v>21.0</v>
      </c>
      <c r="I194" s="4">
        <v>1.0</v>
      </c>
      <c r="J194" s="4" t="s">
        <v>1949</v>
      </c>
      <c r="K194" s="4" t="s">
        <v>1950</v>
      </c>
      <c r="M194" s="4" t="s">
        <v>52</v>
      </c>
      <c r="O194" s="4" t="s">
        <v>1951</v>
      </c>
      <c r="P194" s="4" t="s">
        <v>1952</v>
      </c>
      <c r="Q194" s="4" t="s">
        <v>1953</v>
      </c>
      <c r="R194" s="4" t="s">
        <v>1954</v>
      </c>
      <c r="S194" s="5" t="s">
        <v>1955</v>
      </c>
      <c r="V194" s="6" t="str">
        <f t="shared" si="1"/>
        <v>Y</v>
      </c>
      <c r="W194" s="4" t="s">
        <v>244</v>
      </c>
      <c r="X194" s="4" t="s">
        <v>35</v>
      </c>
      <c r="Y194" s="4" t="s">
        <v>245</v>
      </c>
    </row>
    <row r="195" ht="15.75" customHeight="1">
      <c r="A195" s="4" t="s">
        <v>1956</v>
      </c>
      <c r="B195" s="4" t="s">
        <v>1957</v>
      </c>
      <c r="C195" s="4">
        <v>2013.0</v>
      </c>
      <c r="F195" s="4" t="s">
        <v>1958</v>
      </c>
      <c r="G195" s="4" t="s">
        <v>1959</v>
      </c>
      <c r="H195" s="4">
        <v>48.0</v>
      </c>
      <c r="J195" s="4" t="s">
        <v>1960</v>
      </c>
      <c r="K195" s="4" t="s">
        <v>1961</v>
      </c>
      <c r="L195" s="4" t="s">
        <v>1962</v>
      </c>
      <c r="M195" s="4" t="s">
        <v>60</v>
      </c>
      <c r="P195" s="4" t="s">
        <v>1963</v>
      </c>
      <c r="Q195" s="4" t="s">
        <v>1964</v>
      </c>
      <c r="S195" s="5" t="s">
        <v>1965</v>
      </c>
      <c r="V195" s="6" t="str">
        <f t="shared" si="1"/>
        <v>N</v>
      </c>
      <c r="W195" s="4" t="s">
        <v>35</v>
      </c>
      <c r="X195" s="4" t="s">
        <v>35</v>
      </c>
      <c r="Y195" s="4" t="s">
        <v>36</v>
      </c>
    </row>
    <row r="196" ht="15.75" customHeight="1">
      <c r="A196" s="4" t="s">
        <v>1966</v>
      </c>
      <c r="B196" s="4" t="s">
        <v>1967</v>
      </c>
      <c r="C196" s="4">
        <v>2022.0</v>
      </c>
      <c r="F196" s="4" t="s">
        <v>57</v>
      </c>
      <c r="G196" s="4" t="s">
        <v>225</v>
      </c>
      <c r="H196" s="4">
        <v>237.0</v>
      </c>
      <c r="K196" s="4" t="s">
        <v>1968</v>
      </c>
      <c r="L196" s="4" t="s">
        <v>1969</v>
      </c>
      <c r="M196" s="4" t="s">
        <v>60</v>
      </c>
      <c r="O196" s="4" t="s">
        <v>1970</v>
      </c>
      <c r="P196" s="4" t="s">
        <v>1971</v>
      </c>
      <c r="Q196" s="4" t="s">
        <v>1972</v>
      </c>
      <c r="R196" s="4" t="s">
        <v>1973</v>
      </c>
      <c r="S196" s="5" t="s">
        <v>1974</v>
      </c>
      <c r="V196" s="6" t="str">
        <f t="shared" si="1"/>
        <v>N</v>
      </c>
      <c r="W196" s="4" t="s">
        <v>35</v>
      </c>
      <c r="X196" s="4" t="s">
        <v>35</v>
      </c>
      <c r="Y196" s="4" t="s">
        <v>36</v>
      </c>
    </row>
    <row r="197" ht="15.75" customHeight="1">
      <c r="A197" s="4" t="s">
        <v>1975</v>
      </c>
      <c r="B197" s="4" t="s">
        <v>1976</v>
      </c>
      <c r="C197" s="4">
        <v>2019.0</v>
      </c>
      <c r="F197" s="4" t="s">
        <v>57</v>
      </c>
      <c r="G197" s="4" t="s">
        <v>225</v>
      </c>
      <c r="H197" s="4">
        <v>205.0</v>
      </c>
      <c r="K197" s="4" t="s">
        <v>1977</v>
      </c>
      <c r="L197" s="4" t="s">
        <v>1978</v>
      </c>
      <c r="M197" s="4" t="s">
        <v>60</v>
      </c>
      <c r="O197" s="4" t="s">
        <v>1979</v>
      </c>
      <c r="P197" s="4" t="s">
        <v>1980</v>
      </c>
      <c r="Q197" s="4" t="s">
        <v>1981</v>
      </c>
      <c r="R197" s="4" t="s">
        <v>1982</v>
      </c>
      <c r="S197" s="5" t="s">
        <v>1983</v>
      </c>
      <c r="V197" s="6" t="str">
        <f t="shared" si="1"/>
        <v>N</v>
      </c>
      <c r="W197" s="4" t="s">
        <v>35</v>
      </c>
      <c r="X197" s="4" t="s">
        <v>35</v>
      </c>
      <c r="Y197" s="4" t="s">
        <v>36</v>
      </c>
    </row>
    <row r="198" ht="15.75" customHeight="1">
      <c r="A198" s="4" t="s">
        <v>1984</v>
      </c>
      <c r="B198" s="4" t="s">
        <v>1985</v>
      </c>
      <c r="C198" s="4">
        <v>2012.0</v>
      </c>
      <c r="D198" s="4">
        <v>8.0</v>
      </c>
      <c r="E198" s="4">
        <v>30.0</v>
      </c>
      <c r="F198" s="4" t="s">
        <v>516</v>
      </c>
      <c r="G198" s="4" t="s">
        <v>517</v>
      </c>
      <c r="H198" s="4">
        <v>199.0</v>
      </c>
      <c r="I198" s="4">
        <v>1.0</v>
      </c>
      <c r="J198" s="4" t="s">
        <v>1986</v>
      </c>
      <c r="K198" s="4" t="s">
        <v>1987</v>
      </c>
      <c r="M198" s="4" t="s">
        <v>60</v>
      </c>
      <c r="O198" s="4" t="s">
        <v>1988</v>
      </c>
      <c r="P198" s="4" t="s">
        <v>1989</v>
      </c>
      <c r="Q198" s="4" t="s">
        <v>1990</v>
      </c>
      <c r="R198" s="4" t="s">
        <v>1991</v>
      </c>
      <c r="S198" s="5" t="s">
        <v>1992</v>
      </c>
      <c r="V198" s="6" t="str">
        <f t="shared" si="1"/>
        <v>N</v>
      </c>
      <c r="W198" s="4" t="s">
        <v>35</v>
      </c>
      <c r="X198" s="4" t="s">
        <v>35</v>
      </c>
      <c r="Y198" s="4" t="s">
        <v>36</v>
      </c>
    </row>
    <row r="199" ht="15.75" customHeight="1">
      <c r="A199" s="4" t="s">
        <v>1993</v>
      </c>
      <c r="B199" s="4" t="s">
        <v>1994</v>
      </c>
      <c r="C199" s="4">
        <v>2016.0</v>
      </c>
      <c r="F199" s="4" t="s">
        <v>991</v>
      </c>
      <c r="G199" s="4" t="s">
        <v>992</v>
      </c>
      <c r="H199" s="4">
        <v>30.0</v>
      </c>
      <c r="I199" s="4">
        <v>6.0</v>
      </c>
      <c r="J199" s="4" t="s">
        <v>1995</v>
      </c>
      <c r="K199" s="4" t="s">
        <v>1996</v>
      </c>
      <c r="L199" s="4" t="s">
        <v>1997</v>
      </c>
      <c r="M199" s="4" t="s">
        <v>60</v>
      </c>
      <c r="O199" s="4" t="s">
        <v>1998</v>
      </c>
      <c r="P199" s="4" t="s">
        <v>1999</v>
      </c>
      <c r="Q199" s="4" t="s">
        <v>2000</v>
      </c>
      <c r="R199" s="4" t="s">
        <v>2001</v>
      </c>
      <c r="S199" s="5" t="s">
        <v>2002</v>
      </c>
      <c r="V199" s="6" t="str">
        <f t="shared" si="1"/>
        <v>N</v>
      </c>
      <c r="W199" s="4" t="s">
        <v>35</v>
      </c>
      <c r="X199" s="4" t="s">
        <v>35</v>
      </c>
      <c r="Y199" s="4" t="s">
        <v>36</v>
      </c>
    </row>
    <row r="200" ht="15.75" customHeight="1">
      <c r="A200" s="4" t="s">
        <v>2003</v>
      </c>
      <c r="B200" s="4" t="s">
        <v>2004</v>
      </c>
      <c r="C200" s="4">
        <v>2012.0</v>
      </c>
      <c r="F200" s="4" t="s">
        <v>2005</v>
      </c>
      <c r="G200" s="4" t="s">
        <v>2006</v>
      </c>
      <c r="H200" s="4">
        <v>119.0</v>
      </c>
      <c r="J200" s="4" t="s">
        <v>2007</v>
      </c>
      <c r="K200" s="4" t="s">
        <v>2008</v>
      </c>
      <c r="L200" s="4" t="s">
        <v>2009</v>
      </c>
      <c r="M200" s="4" t="s">
        <v>60</v>
      </c>
      <c r="O200" s="4" t="s">
        <v>2010</v>
      </c>
      <c r="P200" s="4" t="s">
        <v>2011</v>
      </c>
      <c r="Q200" s="4" t="s">
        <v>2012</v>
      </c>
      <c r="R200" s="4" t="s">
        <v>2013</v>
      </c>
      <c r="S200" s="5" t="s">
        <v>2014</v>
      </c>
      <c r="V200" s="6" t="str">
        <f t="shared" si="1"/>
        <v>N</v>
      </c>
      <c r="W200" s="4" t="s">
        <v>35</v>
      </c>
      <c r="X200" s="4" t="s">
        <v>35</v>
      </c>
      <c r="Y200" s="4" t="s">
        <v>36</v>
      </c>
    </row>
    <row r="201" ht="15.75" customHeight="1">
      <c r="A201" s="4" t="s">
        <v>2015</v>
      </c>
      <c r="B201" s="4" t="s">
        <v>2016</v>
      </c>
      <c r="C201" s="4">
        <v>2017.0</v>
      </c>
      <c r="F201" s="4" t="s">
        <v>126</v>
      </c>
      <c r="G201" s="4" t="s">
        <v>127</v>
      </c>
      <c r="H201" s="4">
        <v>250.0</v>
      </c>
      <c r="J201" s="4" t="s">
        <v>2017</v>
      </c>
      <c r="K201" s="4" t="s">
        <v>2018</v>
      </c>
      <c r="L201" s="4" t="s">
        <v>2019</v>
      </c>
      <c r="M201" s="4" t="s">
        <v>60</v>
      </c>
      <c r="O201" s="4" t="s">
        <v>2020</v>
      </c>
      <c r="P201" s="4" t="s">
        <v>2021</v>
      </c>
      <c r="Q201" s="4" t="s">
        <v>2022</v>
      </c>
      <c r="R201" s="4" t="s">
        <v>2023</v>
      </c>
      <c r="S201" s="5" t="s">
        <v>2024</v>
      </c>
      <c r="V201" s="6" t="str">
        <f t="shared" si="1"/>
        <v>Y</v>
      </c>
      <c r="W201" s="4" t="s">
        <v>35</v>
      </c>
      <c r="X201" s="4" t="s">
        <v>35</v>
      </c>
      <c r="Y201" s="4" t="s">
        <v>98</v>
      </c>
    </row>
    <row r="202" ht="15.75" customHeight="1">
      <c r="A202" s="4" t="s">
        <v>2025</v>
      </c>
      <c r="B202" s="4" t="s">
        <v>2026</v>
      </c>
      <c r="C202" s="4">
        <v>2019.0</v>
      </c>
      <c r="D202" s="4">
        <v>4.0</v>
      </c>
      <c r="E202" s="4">
        <v>3.0</v>
      </c>
      <c r="F202" s="4" t="s">
        <v>2027</v>
      </c>
      <c r="G202" s="4" t="s">
        <v>2028</v>
      </c>
      <c r="H202" s="4">
        <v>40.0</v>
      </c>
      <c r="I202" s="4">
        <v>2.0</v>
      </c>
      <c r="J202" s="4" t="s">
        <v>2029</v>
      </c>
      <c r="K202" s="4" t="s">
        <v>2030</v>
      </c>
      <c r="M202" s="4" t="s">
        <v>60</v>
      </c>
      <c r="O202" s="4" t="s">
        <v>2031</v>
      </c>
      <c r="P202" s="4" t="s">
        <v>2032</v>
      </c>
      <c r="Q202" s="4" t="s">
        <v>2033</v>
      </c>
      <c r="R202" s="4" t="s">
        <v>2034</v>
      </c>
      <c r="S202" s="5" t="s">
        <v>2035</v>
      </c>
      <c r="V202" s="6" t="str">
        <f t="shared" si="1"/>
        <v>N</v>
      </c>
      <c r="W202" s="4" t="s">
        <v>35</v>
      </c>
      <c r="X202" s="4" t="s">
        <v>35</v>
      </c>
      <c r="Y202" s="4" t="s">
        <v>36</v>
      </c>
    </row>
    <row r="203" ht="15.75" customHeight="1">
      <c r="A203" s="4" t="s">
        <v>2036</v>
      </c>
      <c r="B203" s="4" t="s">
        <v>2037</v>
      </c>
      <c r="C203" s="4">
        <v>2019.0</v>
      </c>
      <c r="D203" s="4">
        <v>12.0</v>
      </c>
      <c r="F203" s="4" t="s">
        <v>2038</v>
      </c>
      <c r="G203" s="4" t="s">
        <v>2039</v>
      </c>
      <c r="H203" s="4">
        <v>44.0</v>
      </c>
      <c r="I203" s="4">
        <v>4.0</v>
      </c>
      <c r="J203" s="4" t="s">
        <v>2040</v>
      </c>
      <c r="K203" s="4" t="s">
        <v>2041</v>
      </c>
      <c r="M203" s="4" t="s">
        <v>60</v>
      </c>
      <c r="O203" s="4" t="s">
        <v>2042</v>
      </c>
      <c r="P203" s="4" t="s">
        <v>2043</v>
      </c>
      <c r="Q203" s="4" t="s">
        <v>2044</v>
      </c>
      <c r="R203" s="4" t="s">
        <v>2045</v>
      </c>
      <c r="S203" s="5" t="s">
        <v>2046</v>
      </c>
      <c r="V203" s="6" t="str">
        <f t="shared" si="1"/>
        <v>N</v>
      </c>
      <c r="W203" s="4" t="s">
        <v>35</v>
      </c>
      <c r="X203" s="4" t="s">
        <v>35</v>
      </c>
      <c r="Y203" s="4" t="s">
        <v>36</v>
      </c>
    </row>
    <row r="204" ht="15.75" customHeight="1">
      <c r="A204" s="4" t="s">
        <v>2047</v>
      </c>
      <c r="B204" s="4" t="s">
        <v>2048</v>
      </c>
      <c r="C204" s="4">
        <v>2021.0</v>
      </c>
      <c r="F204" s="4" t="s">
        <v>1308</v>
      </c>
      <c r="G204" s="4" t="s">
        <v>1309</v>
      </c>
      <c r="H204" s="4">
        <v>154.0</v>
      </c>
      <c r="J204" s="4" t="s">
        <v>2049</v>
      </c>
      <c r="K204" s="4" t="s">
        <v>2050</v>
      </c>
      <c r="L204" s="4" t="s">
        <v>2051</v>
      </c>
      <c r="M204" s="4" t="s">
        <v>60</v>
      </c>
      <c r="O204" s="4" t="s">
        <v>2052</v>
      </c>
      <c r="P204" s="4" t="s">
        <v>2053</v>
      </c>
      <c r="Q204" s="4" t="s">
        <v>2054</v>
      </c>
      <c r="R204" s="4" t="s">
        <v>2055</v>
      </c>
      <c r="S204" s="5" t="s">
        <v>2056</v>
      </c>
      <c r="V204" s="6" t="str">
        <f t="shared" si="1"/>
        <v>N</v>
      </c>
      <c r="W204" s="4" t="s">
        <v>35</v>
      </c>
      <c r="X204" s="4" t="s">
        <v>35</v>
      </c>
      <c r="Y204" s="4" t="s">
        <v>36</v>
      </c>
    </row>
    <row r="205" ht="15.75" customHeight="1">
      <c r="A205" s="4" t="s">
        <v>2057</v>
      </c>
      <c r="B205" s="4" t="s">
        <v>2058</v>
      </c>
      <c r="C205" s="4">
        <v>2017.0</v>
      </c>
      <c r="D205" s="4">
        <v>10.0</v>
      </c>
      <c r="E205" s="4">
        <v>10.0</v>
      </c>
      <c r="F205" s="4" t="s">
        <v>1320</v>
      </c>
      <c r="G205" s="4" t="s">
        <v>1321</v>
      </c>
      <c r="H205" s="4">
        <v>110.0</v>
      </c>
      <c r="I205" s="4">
        <v>9.0</v>
      </c>
      <c r="J205" s="4" t="s">
        <v>2059</v>
      </c>
      <c r="K205" s="4" t="s">
        <v>2060</v>
      </c>
      <c r="M205" s="4" t="s">
        <v>52</v>
      </c>
      <c r="O205" s="4" t="s">
        <v>2061</v>
      </c>
      <c r="P205" s="4" t="s">
        <v>2062</v>
      </c>
      <c r="Q205" s="4" t="s">
        <v>2063</v>
      </c>
      <c r="S205" s="5" t="s">
        <v>2064</v>
      </c>
      <c r="V205" s="6" t="str">
        <f t="shared" si="1"/>
        <v>Y</v>
      </c>
      <c r="W205" s="4" t="s">
        <v>244</v>
      </c>
      <c r="X205" s="4" t="s">
        <v>35</v>
      </c>
      <c r="Y205" s="4" t="s">
        <v>245</v>
      </c>
    </row>
    <row r="206" ht="15.75" customHeight="1">
      <c r="A206" s="4" t="s">
        <v>2065</v>
      </c>
      <c r="B206" s="4" t="s">
        <v>2066</v>
      </c>
      <c r="C206" s="4">
        <v>2020.0</v>
      </c>
      <c r="F206" s="4" t="s">
        <v>2067</v>
      </c>
      <c r="G206" s="4" t="s">
        <v>2068</v>
      </c>
      <c r="H206" s="4">
        <v>7.0</v>
      </c>
      <c r="I206" s="4">
        <v>2.0</v>
      </c>
      <c r="K206" s="4" t="s">
        <v>2069</v>
      </c>
      <c r="L206" s="4" t="s">
        <v>2070</v>
      </c>
      <c r="M206" s="4" t="s">
        <v>60</v>
      </c>
      <c r="O206" s="4" t="s">
        <v>2071</v>
      </c>
      <c r="P206" s="4" t="s">
        <v>2072</v>
      </c>
      <c r="Q206" s="4" t="s">
        <v>2073</v>
      </c>
      <c r="R206" s="4" t="s">
        <v>2074</v>
      </c>
      <c r="S206" s="5" t="s">
        <v>2075</v>
      </c>
      <c r="V206" s="6" t="str">
        <f t="shared" si="1"/>
        <v>Y</v>
      </c>
      <c r="W206" s="4" t="s">
        <v>244</v>
      </c>
      <c r="X206" s="4" t="s">
        <v>35</v>
      </c>
      <c r="Y206" s="4" t="s">
        <v>245</v>
      </c>
    </row>
    <row r="207" ht="15.75" customHeight="1">
      <c r="A207" s="4" t="s">
        <v>2076</v>
      </c>
      <c r="B207" s="4" t="s">
        <v>2077</v>
      </c>
      <c r="C207" s="4">
        <v>2020.0</v>
      </c>
      <c r="D207" s="4">
        <v>2.0</v>
      </c>
      <c r="F207" s="4" t="s">
        <v>2078</v>
      </c>
      <c r="G207" s="4" t="s">
        <v>2079</v>
      </c>
      <c r="H207" s="4">
        <v>9.0</v>
      </c>
      <c r="I207" s="4">
        <v>2.0</v>
      </c>
      <c r="K207" s="4" t="s">
        <v>2080</v>
      </c>
      <c r="M207" s="4" t="s">
        <v>60</v>
      </c>
      <c r="O207" s="4" t="s">
        <v>2081</v>
      </c>
      <c r="P207" s="4" t="s">
        <v>2082</v>
      </c>
      <c r="Q207" s="4" t="s">
        <v>2083</v>
      </c>
      <c r="R207" s="4" t="s">
        <v>2084</v>
      </c>
      <c r="S207" s="5" t="s">
        <v>2085</v>
      </c>
      <c r="V207" s="6" t="str">
        <f t="shared" si="1"/>
        <v>N</v>
      </c>
      <c r="W207" s="4" t="s">
        <v>35</v>
      </c>
      <c r="X207" s="4" t="s">
        <v>35</v>
      </c>
      <c r="Y207" s="4" t="s">
        <v>36</v>
      </c>
    </row>
    <row r="208" ht="15.75" customHeight="1">
      <c r="A208" s="4" t="s">
        <v>2086</v>
      </c>
      <c r="B208" s="4" t="s">
        <v>2087</v>
      </c>
      <c r="C208" s="4">
        <v>2017.0</v>
      </c>
      <c r="D208" s="4">
        <v>5.0</v>
      </c>
      <c r="F208" s="4" t="s">
        <v>1172</v>
      </c>
      <c r="G208" s="4" t="s">
        <v>1173</v>
      </c>
      <c r="H208" s="4">
        <v>25.0</v>
      </c>
      <c r="I208" s="4">
        <v>3.0</v>
      </c>
      <c r="J208" s="4" t="s">
        <v>2088</v>
      </c>
      <c r="K208" s="4" t="s">
        <v>2089</v>
      </c>
      <c r="M208" s="4" t="s">
        <v>52</v>
      </c>
      <c r="O208" s="4" t="s">
        <v>2090</v>
      </c>
      <c r="P208" s="4" t="s">
        <v>2091</v>
      </c>
      <c r="Q208" s="4" t="s">
        <v>2092</v>
      </c>
      <c r="R208" s="4" t="s">
        <v>2093</v>
      </c>
      <c r="S208" s="5" t="s">
        <v>2094</v>
      </c>
      <c r="V208" s="6" t="str">
        <f t="shared" si="1"/>
        <v>Y</v>
      </c>
      <c r="W208" s="4" t="s">
        <v>244</v>
      </c>
      <c r="X208" s="4" t="s">
        <v>35</v>
      </c>
      <c r="Y208" s="4" t="s">
        <v>245</v>
      </c>
    </row>
    <row r="209" ht="15.75" customHeight="1">
      <c r="A209" s="4" t="s">
        <v>2095</v>
      </c>
      <c r="B209" s="4" t="s">
        <v>2096</v>
      </c>
      <c r="C209" s="4">
        <v>2020.0</v>
      </c>
      <c r="D209" s="4">
        <v>6.0</v>
      </c>
      <c r="F209" s="4" t="s">
        <v>2097</v>
      </c>
      <c r="G209" s="4" t="s">
        <v>2098</v>
      </c>
      <c r="H209" s="4">
        <v>65.0</v>
      </c>
      <c r="I209" s="4">
        <v>3.0</v>
      </c>
      <c r="J209" s="4" t="s">
        <v>2099</v>
      </c>
      <c r="K209" s="4" t="s">
        <v>2100</v>
      </c>
      <c r="M209" s="4" t="s">
        <v>52</v>
      </c>
      <c r="O209" s="4" t="s">
        <v>2101</v>
      </c>
      <c r="P209" s="4" t="s">
        <v>2102</v>
      </c>
      <c r="Q209" s="4" t="s">
        <v>2103</v>
      </c>
      <c r="R209" s="4" t="s">
        <v>2104</v>
      </c>
      <c r="S209" s="5" t="s">
        <v>2105</v>
      </c>
      <c r="V209" s="6" t="str">
        <f t="shared" si="1"/>
        <v>Y</v>
      </c>
      <c r="W209" s="4" t="s">
        <v>244</v>
      </c>
      <c r="X209" s="4" t="s">
        <v>35</v>
      </c>
      <c r="Y209" s="4" t="s">
        <v>245</v>
      </c>
    </row>
    <row r="210" ht="15.75" customHeight="1">
      <c r="A210" s="4" t="s">
        <v>2106</v>
      </c>
      <c r="B210" s="4" t="s">
        <v>2107</v>
      </c>
      <c r="C210" s="4">
        <v>2013.0</v>
      </c>
      <c r="F210" s="4" t="s">
        <v>2108</v>
      </c>
      <c r="G210" s="4" t="s">
        <v>2109</v>
      </c>
      <c r="H210" s="4">
        <v>16.0</v>
      </c>
      <c r="I210" s="4">
        <v>4.0</v>
      </c>
      <c r="J210" s="4" t="s">
        <v>2110</v>
      </c>
      <c r="K210" s="4" t="s">
        <v>2111</v>
      </c>
      <c r="L210" s="4" t="s">
        <v>2112</v>
      </c>
      <c r="M210" s="4" t="s">
        <v>60</v>
      </c>
      <c r="O210" s="4" t="s">
        <v>2113</v>
      </c>
      <c r="P210" s="4" t="s">
        <v>2114</v>
      </c>
      <c r="Q210" s="4" t="s">
        <v>2115</v>
      </c>
      <c r="R210" s="4" t="s">
        <v>2116</v>
      </c>
      <c r="S210" s="5" t="s">
        <v>2117</v>
      </c>
      <c r="V210" s="6" t="str">
        <f t="shared" si="1"/>
        <v>Y</v>
      </c>
      <c r="W210" s="4" t="s">
        <v>35</v>
      </c>
      <c r="X210" s="4" t="s">
        <v>35</v>
      </c>
      <c r="Y210" s="4" t="s">
        <v>98</v>
      </c>
    </row>
    <row r="211" ht="15.75" customHeight="1">
      <c r="A211" s="4" t="s">
        <v>2118</v>
      </c>
      <c r="B211" s="4" t="s">
        <v>2119</v>
      </c>
      <c r="C211" s="4">
        <v>2018.0</v>
      </c>
      <c r="F211" s="4" t="s">
        <v>1308</v>
      </c>
      <c r="G211" s="4" t="s">
        <v>1309</v>
      </c>
      <c r="H211" s="4">
        <v>114.0</v>
      </c>
      <c r="J211" s="4" t="s">
        <v>2120</v>
      </c>
      <c r="K211" s="4" t="s">
        <v>2121</v>
      </c>
      <c r="L211" s="4" t="s">
        <v>2122</v>
      </c>
      <c r="M211" s="4" t="s">
        <v>60</v>
      </c>
      <c r="O211" s="4" t="s">
        <v>2123</v>
      </c>
      <c r="P211" s="4" t="s">
        <v>2124</v>
      </c>
      <c r="Q211" s="4" t="s">
        <v>2125</v>
      </c>
      <c r="R211" s="4" t="s">
        <v>2126</v>
      </c>
      <c r="S211" s="5" t="s">
        <v>2127</v>
      </c>
      <c r="V211" s="6" t="str">
        <f t="shared" si="1"/>
        <v>N</v>
      </c>
      <c r="W211" s="4" t="s">
        <v>35</v>
      </c>
      <c r="X211" s="4" t="s">
        <v>35</v>
      </c>
      <c r="Y211" s="4" t="s">
        <v>36</v>
      </c>
    </row>
    <row r="212" ht="15.75" customHeight="1">
      <c r="A212" s="4" t="s">
        <v>2128</v>
      </c>
      <c r="B212" s="4" t="s">
        <v>2129</v>
      </c>
      <c r="C212" s="4">
        <v>2020.0</v>
      </c>
      <c r="F212" s="4" t="s">
        <v>57</v>
      </c>
      <c r="G212" s="4" t="s">
        <v>225</v>
      </c>
      <c r="H212" s="4">
        <v>212.0</v>
      </c>
      <c r="K212" s="4" t="s">
        <v>2130</v>
      </c>
      <c r="L212" s="4" t="s">
        <v>2131</v>
      </c>
      <c r="M212" s="4" t="s">
        <v>60</v>
      </c>
      <c r="O212" s="4" t="s">
        <v>2132</v>
      </c>
      <c r="P212" s="4" t="s">
        <v>2133</v>
      </c>
      <c r="Q212" s="4" t="s">
        <v>2134</v>
      </c>
      <c r="R212" s="4" t="s">
        <v>2135</v>
      </c>
      <c r="S212" s="5" t="s">
        <v>2136</v>
      </c>
      <c r="V212" s="6" t="str">
        <f t="shared" si="1"/>
        <v>N</v>
      </c>
      <c r="W212" s="4" t="s">
        <v>35</v>
      </c>
      <c r="X212" s="4" t="s">
        <v>35</v>
      </c>
      <c r="Y212" s="4" t="s">
        <v>36</v>
      </c>
    </row>
    <row r="213" ht="15.75" customHeight="1">
      <c r="A213" s="4" t="s">
        <v>2137</v>
      </c>
      <c r="B213" s="4" t="s">
        <v>2138</v>
      </c>
      <c r="C213" s="4">
        <v>2015.0</v>
      </c>
      <c r="F213" s="4" t="s">
        <v>57</v>
      </c>
      <c r="G213" s="4" t="s">
        <v>225</v>
      </c>
      <c r="H213" s="4">
        <v>157.0</v>
      </c>
      <c r="J213" s="4" t="s">
        <v>2139</v>
      </c>
      <c r="K213" s="4" t="s">
        <v>2140</v>
      </c>
      <c r="L213" s="4" t="s">
        <v>2141</v>
      </c>
      <c r="M213" s="4" t="s">
        <v>60</v>
      </c>
      <c r="O213" s="4" t="s">
        <v>2142</v>
      </c>
      <c r="P213" s="4" t="s">
        <v>2143</v>
      </c>
      <c r="Q213" s="4" t="s">
        <v>2144</v>
      </c>
      <c r="R213" s="4" t="s">
        <v>2145</v>
      </c>
      <c r="S213" s="5" t="s">
        <v>2146</v>
      </c>
      <c r="V213" s="6" t="str">
        <f t="shared" si="1"/>
        <v>N</v>
      </c>
      <c r="W213" s="4" t="s">
        <v>35</v>
      </c>
      <c r="X213" s="4" t="s">
        <v>35</v>
      </c>
      <c r="Y213" s="4" t="s">
        <v>36</v>
      </c>
    </row>
    <row r="214" ht="15.75" customHeight="1">
      <c r="A214" s="4" t="s">
        <v>2147</v>
      </c>
      <c r="B214" s="4" t="s">
        <v>2148</v>
      </c>
      <c r="C214" s="4">
        <v>2019.0</v>
      </c>
      <c r="D214" s="4">
        <v>3.0</v>
      </c>
      <c r="F214" s="4" t="s">
        <v>968</v>
      </c>
      <c r="G214" s="4" t="s">
        <v>969</v>
      </c>
      <c r="H214" s="4">
        <v>36.0</v>
      </c>
      <c r="I214" s="4">
        <v>1.0</v>
      </c>
      <c r="J214" s="4" t="s">
        <v>2149</v>
      </c>
      <c r="K214" s="4" t="s">
        <v>2150</v>
      </c>
      <c r="M214" s="4" t="s">
        <v>52</v>
      </c>
      <c r="O214" s="4" t="s">
        <v>2151</v>
      </c>
      <c r="P214" s="4" t="s">
        <v>2152</v>
      </c>
      <c r="Q214" s="4" t="s">
        <v>2153</v>
      </c>
      <c r="R214" s="4" t="s">
        <v>2154</v>
      </c>
      <c r="S214" s="5" t="s">
        <v>2155</v>
      </c>
      <c r="V214" s="6" t="str">
        <f t="shared" si="1"/>
        <v>Y</v>
      </c>
      <c r="W214" s="4" t="s">
        <v>35</v>
      </c>
      <c r="X214" s="4" t="s">
        <v>35</v>
      </c>
      <c r="Y214" s="4" t="s">
        <v>98</v>
      </c>
    </row>
    <row r="215" ht="15.75" customHeight="1">
      <c r="A215" s="4" t="s">
        <v>2156</v>
      </c>
      <c r="B215" s="4" t="s">
        <v>2157</v>
      </c>
      <c r="C215" s="4">
        <v>2015.0</v>
      </c>
      <c r="F215" s="4" t="s">
        <v>57</v>
      </c>
      <c r="G215" s="4" t="s">
        <v>58</v>
      </c>
      <c r="H215" s="4">
        <v>146.0</v>
      </c>
      <c r="J215" s="4" t="s">
        <v>2158</v>
      </c>
      <c r="K215" s="4" t="s">
        <v>2159</v>
      </c>
      <c r="L215" s="4" t="s">
        <v>2160</v>
      </c>
      <c r="M215" s="4" t="s">
        <v>60</v>
      </c>
      <c r="O215" s="4" t="s">
        <v>2161</v>
      </c>
      <c r="P215" s="4" t="s">
        <v>2162</v>
      </c>
      <c r="Q215" s="4" t="s">
        <v>2163</v>
      </c>
      <c r="R215" s="4" t="s">
        <v>2164</v>
      </c>
      <c r="S215" s="5" t="s">
        <v>2165</v>
      </c>
      <c r="V215" s="6" t="str">
        <f t="shared" si="1"/>
        <v>N</v>
      </c>
      <c r="W215" s="4" t="s">
        <v>35</v>
      </c>
      <c r="X215" s="4" t="s">
        <v>35</v>
      </c>
      <c r="Y215" s="4" t="s">
        <v>36</v>
      </c>
    </row>
    <row r="216" ht="15.75" customHeight="1">
      <c r="A216" s="4" t="s">
        <v>2166</v>
      </c>
      <c r="B216" s="4" t="s">
        <v>2167</v>
      </c>
      <c r="C216" s="4">
        <v>2022.0</v>
      </c>
      <c r="F216" s="4" t="s">
        <v>126</v>
      </c>
      <c r="G216" s="4" t="s">
        <v>127</v>
      </c>
      <c r="H216" s="4">
        <v>308.0</v>
      </c>
      <c r="K216" s="4" t="s">
        <v>2168</v>
      </c>
      <c r="L216" s="4" t="s">
        <v>2169</v>
      </c>
      <c r="M216" s="4" t="s">
        <v>60</v>
      </c>
      <c r="O216" s="4" t="s">
        <v>2170</v>
      </c>
      <c r="Q216" s="4" t="s">
        <v>2171</v>
      </c>
      <c r="R216" s="4" t="s">
        <v>2172</v>
      </c>
      <c r="S216" s="5" t="s">
        <v>2173</v>
      </c>
      <c r="V216" s="6" t="str">
        <f t="shared" si="1"/>
        <v>N</v>
      </c>
      <c r="W216" s="4" t="s">
        <v>35</v>
      </c>
      <c r="X216" s="4" t="s">
        <v>35</v>
      </c>
      <c r="Y216" s="4" t="s">
        <v>36</v>
      </c>
    </row>
    <row r="217" ht="15.75" customHeight="1">
      <c r="A217" s="4" t="s">
        <v>2174</v>
      </c>
      <c r="B217" s="4" t="s">
        <v>2175</v>
      </c>
      <c r="C217" s="4">
        <v>2014.0</v>
      </c>
      <c r="D217" s="4">
        <v>3.0</v>
      </c>
      <c r="E217" s="4">
        <v>4.0</v>
      </c>
      <c r="F217" s="4" t="s">
        <v>2176</v>
      </c>
      <c r="G217" s="4" t="s">
        <v>2177</v>
      </c>
      <c r="H217" s="4">
        <v>26.0</v>
      </c>
      <c r="I217" s="4">
        <v>3.0</v>
      </c>
      <c r="J217" s="4" t="s">
        <v>2178</v>
      </c>
      <c r="K217" s="4" t="s">
        <v>2179</v>
      </c>
      <c r="M217" s="4" t="s">
        <v>60</v>
      </c>
      <c r="O217" s="4" t="s">
        <v>2180</v>
      </c>
      <c r="P217" s="4" t="s">
        <v>2181</v>
      </c>
      <c r="Q217" s="4" t="s">
        <v>2182</v>
      </c>
      <c r="R217" s="4" t="s">
        <v>2183</v>
      </c>
      <c r="S217" s="5" t="s">
        <v>2184</v>
      </c>
      <c r="V217" s="6" t="str">
        <f t="shared" si="1"/>
        <v>N</v>
      </c>
      <c r="W217" s="4" t="s">
        <v>35</v>
      </c>
      <c r="X217" s="4" t="s">
        <v>35</v>
      </c>
      <c r="Y217" s="4" t="s">
        <v>36</v>
      </c>
    </row>
    <row r="218" ht="15.75" customHeight="1">
      <c r="A218" s="4" t="s">
        <v>2185</v>
      </c>
      <c r="B218" s="4" t="s">
        <v>2186</v>
      </c>
      <c r="C218" s="4">
        <v>2018.0</v>
      </c>
      <c r="F218" s="4" t="s">
        <v>126</v>
      </c>
      <c r="G218" s="4" t="s">
        <v>127</v>
      </c>
      <c r="H218" s="4">
        <v>267.0</v>
      </c>
      <c r="J218" s="4" t="s">
        <v>2187</v>
      </c>
      <c r="K218" s="4" t="s">
        <v>2188</v>
      </c>
      <c r="L218" s="4" t="s">
        <v>2189</v>
      </c>
      <c r="M218" s="4" t="s">
        <v>60</v>
      </c>
      <c r="O218" s="4" t="s">
        <v>2190</v>
      </c>
      <c r="P218" s="4" t="s">
        <v>2191</v>
      </c>
      <c r="Q218" s="4" t="s">
        <v>2192</v>
      </c>
      <c r="R218" s="4" t="s">
        <v>2193</v>
      </c>
      <c r="S218" s="5" t="s">
        <v>2194</v>
      </c>
      <c r="V218" s="6" t="str">
        <f t="shared" si="1"/>
        <v>N</v>
      </c>
      <c r="W218" s="4" t="s">
        <v>35</v>
      </c>
      <c r="X218" s="4" t="s">
        <v>35</v>
      </c>
      <c r="Y218" s="4" t="s">
        <v>36</v>
      </c>
    </row>
    <row r="219" ht="15.75" customHeight="1">
      <c r="A219" s="4" t="s">
        <v>2195</v>
      </c>
      <c r="B219" s="4" t="s">
        <v>2196</v>
      </c>
      <c r="C219" s="4">
        <v>2017.0</v>
      </c>
      <c r="F219" s="4" t="s">
        <v>126</v>
      </c>
      <c r="G219" s="4" t="s">
        <v>127</v>
      </c>
      <c r="H219" s="4">
        <v>256.0</v>
      </c>
      <c r="J219" s="4" t="s">
        <v>2197</v>
      </c>
      <c r="K219" s="4" t="s">
        <v>2198</v>
      </c>
      <c r="L219" s="4" t="s">
        <v>2199</v>
      </c>
      <c r="M219" s="4" t="s">
        <v>60</v>
      </c>
      <c r="O219" s="4" t="s">
        <v>2200</v>
      </c>
      <c r="P219" s="4" t="s">
        <v>2201</v>
      </c>
      <c r="Q219" s="4" t="s">
        <v>2202</v>
      </c>
      <c r="R219" s="4" t="s">
        <v>2203</v>
      </c>
      <c r="S219" s="5" t="s">
        <v>2204</v>
      </c>
      <c r="V219" s="6" t="str">
        <f t="shared" si="1"/>
        <v>N</v>
      </c>
      <c r="W219" s="4" t="s">
        <v>35</v>
      </c>
      <c r="X219" s="4" t="s">
        <v>35</v>
      </c>
      <c r="Y219" s="4" t="s">
        <v>36</v>
      </c>
    </row>
    <row r="220" ht="15.75" customHeight="1">
      <c r="A220" s="4" t="s">
        <v>2205</v>
      </c>
      <c r="B220" s="4" t="s">
        <v>2206</v>
      </c>
      <c r="C220" s="4">
        <v>2022.0</v>
      </c>
      <c r="F220" s="4" t="s">
        <v>2207</v>
      </c>
      <c r="G220" s="4" t="s">
        <v>2208</v>
      </c>
      <c r="H220" s="4">
        <v>32.0</v>
      </c>
      <c r="I220" s="4">
        <v>2.0</v>
      </c>
      <c r="J220" s="4" t="s">
        <v>2209</v>
      </c>
      <c r="K220" s="4" t="s">
        <v>2210</v>
      </c>
      <c r="L220" s="4" t="s">
        <v>2211</v>
      </c>
      <c r="P220" s="4" t="s">
        <v>2212</v>
      </c>
      <c r="Q220" s="4" t="s">
        <v>2213</v>
      </c>
      <c r="R220" s="4" t="s">
        <v>2214</v>
      </c>
      <c r="S220" s="5" t="s">
        <v>2215</v>
      </c>
      <c r="V220" s="6" t="str">
        <f t="shared" si="1"/>
        <v>Y</v>
      </c>
      <c r="W220" s="4" t="s">
        <v>244</v>
      </c>
      <c r="X220" s="4" t="s">
        <v>35</v>
      </c>
      <c r="Y220" s="4" t="s">
        <v>245</v>
      </c>
    </row>
    <row r="221" ht="15.75" customHeight="1">
      <c r="A221" s="4" t="s">
        <v>2216</v>
      </c>
      <c r="B221" s="4" t="s">
        <v>2217</v>
      </c>
      <c r="C221" s="4">
        <v>2022.0</v>
      </c>
      <c r="D221" s="4">
        <v>4.0</v>
      </c>
      <c r="E221" s="4">
        <v>1.0</v>
      </c>
      <c r="F221" s="4" t="s">
        <v>2218</v>
      </c>
      <c r="G221" s="4" t="s">
        <v>2219</v>
      </c>
      <c r="H221" s="4">
        <v>32.0</v>
      </c>
      <c r="I221" s="4">
        <v>2.0</v>
      </c>
      <c r="J221" s="4" t="s">
        <v>2220</v>
      </c>
      <c r="K221" s="4" t="s">
        <v>2221</v>
      </c>
      <c r="M221" s="4" t="s">
        <v>60</v>
      </c>
      <c r="O221" s="4" t="s">
        <v>2222</v>
      </c>
      <c r="P221" s="4" t="s">
        <v>2223</v>
      </c>
      <c r="Q221" s="4" t="s">
        <v>2224</v>
      </c>
      <c r="R221" s="4" t="s">
        <v>2225</v>
      </c>
      <c r="S221" s="5" t="s">
        <v>2226</v>
      </c>
      <c r="V221" s="6" t="str">
        <f t="shared" si="1"/>
        <v>N</v>
      </c>
      <c r="W221" s="4" t="s">
        <v>35</v>
      </c>
      <c r="X221" s="4" t="s">
        <v>35</v>
      </c>
      <c r="Y221" s="4" t="s">
        <v>36</v>
      </c>
    </row>
    <row r="222" ht="15.75" customHeight="1">
      <c r="A222" s="4" t="s">
        <v>2227</v>
      </c>
      <c r="B222" s="4" t="s">
        <v>2228</v>
      </c>
      <c r="C222" s="4">
        <v>2021.0</v>
      </c>
      <c r="D222" s="4">
        <v>11.0</v>
      </c>
      <c r="F222" s="4" t="s">
        <v>1030</v>
      </c>
      <c r="G222" s="4" t="s">
        <v>2229</v>
      </c>
      <c r="H222" s="4">
        <v>190.0</v>
      </c>
      <c r="I222" s="4">
        <v>4.0</v>
      </c>
      <c r="J222" s="4" t="s">
        <v>2230</v>
      </c>
      <c r="K222" s="4" t="s">
        <v>2231</v>
      </c>
      <c r="M222" s="4" t="s">
        <v>52</v>
      </c>
      <c r="O222" s="4" t="s">
        <v>2232</v>
      </c>
      <c r="P222" s="4" t="s">
        <v>2233</v>
      </c>
      <c r="Q222" s="4" t="s">
        <v>2234</v>
      </c>
      <c r="R222" s="4" t="s">
        <v>2235</v>
      </c>
      <c r="S222" s="5" t="s">
        <v>2236</v>
      </c>
      <c r="V222" s="6" t="str">
        <f t="shared" si="1"/>
        <v>Y</v>
      </c>
      <c r="W222" s="4" t="s">
        <v>244</v>
      </c>
      <c r="X222" s="4" t="s">
        <v>35</v>
      </c>
      <c r="Y222" s="4" t="s">
        <v>245</v>
      </c>
    </row>
    <row r="223" ht="15.75" customHeight="1">
      <c r="A223" s="4" t="s">
        <v>2237</v>
      </c>
      <c r="B223" s="4" t="s">
        <v>2238</v>
      </c>
      <c r="C223" s="4">
        <v>2014.0</v>
      </c>
      <c r="F223" s="4" t="s">
        <v>126</v>
      </c>
      <c r="G223" s="4" t="s">
        <v>127</v>
      </c>
      <c r="H223" s="4">
        <v>220.0</v>
      </c>
      <c r="I223" s="4">
        <v>1.0</v>
      </c>
      <c r="J223" s="4" t="s">
        <v>2239</v>
      </c>
      <c r="K223" s="4" t="s">
        <v>2240</v>
      </c>
      <c r="L223" s="4" t="s">
        <v>2241</v>
      </c>
      <c r="M223" s="4" t="s">
        <v>60</v>
      </c>
      <c r="O223" s="4" t="s">
        <v>2242</v>
      </c>
      <c r="P223" s="4" t="s">
        <v>2243</v>
      </c>
      <c r="Q223" s="4" t="s">
        <v>2244</v>
      </c>
      <c r="R223" s="4" t="s">
        <v>2245</v>
      </c>
      <c r="S223" s="5" t="s">
        <v>2246</v>
      </c>
      <c r="V223" s="6" t="str">
        <f t="shared" si="1"/>
        <v>N</v>
      </c>
      <c r="W223" s="4" t="s">
        <v>35</v>
      </c>
      <c r="X223" s="4" t="s">
        <v>35</v>
      </c>
      <c r="Y223" s="4" t="s">
        <v>36</v>
      </c>
    </row>
    <row r="224" ht="15.75" customHeight="1">
      <c r="A224" s="4" t="s">
        <v>2247</v>
      </c>
      <c r="B224" s="4" t="s">
        <v>2248</v>
      </c>
      <c r="C224" s="4">
        <v>2015.0</v>
      </c>
      <c r="F224" s="4" t="s">
        <v>57</v>
      </c>
      <c r="G224" s="4" t="s">
        <v>58</v>
      </c>
      <c r="H224" s="4">
        <v>146.0</v>
      </c>
      <c r="J224" s="4" t="s">
        <v>2249</v>
      </c>
      <c r="K224" s="4" t="s">
        <v>2250</v>
      </c>
      <c r="L224" s="4" t="s">
        <v>2251</v>
      </c>
      <c r="M224" s="4" t="s">
        <v>60</v>
      </c>
      <c r="O224" s="4" t="s">
        <v>2252</v>
      </c>
      <c r="P224" s="4" t="s">
        <v>2253</v>
      </c>
      <c r="Q224" s="4" t="s">
        <v>2254</v>
      </c>
      <c r="R224" s="4" t="s">
        <v>2255</v>
      </c>
      <c r="S224" s="5" t="s">
        <v>2256</v>
      </c>
      <c r="V224" s="6" t="str">
        <f t="shared" si="1"/>
        <v>N</v>
      </c>
      <c r="W224" s="4" t="s">
        <v>35</v>
      </c>
      <c r="X224" s="4" t="s">
        <v>35</v>
      </c>
      <c r="Y224" s="4" t="s">
        <v>36</v>
      </c>
    </row>
    <row r="225" ht="15.75" customHeight="1">
      <c r="A225" s="4" t="s">
        <v>2257</v>
      </c>
      <c r="B225" s="4" t="s">
        <v>2258</v>
      </c>
      <c r="C225" s="4">
        <v>2018.0</v>
      </c>
      <c r="F225" s="4" t="s">
        <v>57</v>
      </c>
      <c r="G225" s="4" t="s">
        <v>225</v>
      </c>
      <c r="H225" s="4">
        <v>183.0</v>
      </c>
      <c r="J225" s="4" t="s">
        <v>2259</v>
      </c>
      <c r="K225" s="4" t="s">
        <v>2260</v>
      </c>
      <c r="L225" s="4" t="s">
        <v>2261</v>
      </c>
      <c r="M225" s="4" t="s">
        <v>60</v>
      </c>
      <c r="O225" s="4" t="s">
        <v>2262</v>
      </c>
      <c r="P225" s="4" t="s">
        <v>2263</v>
      </c>
      <c r="Q225" s="4" t="s">
        <v>2264</v>
      </c>
      <c r="R225" s="4" t="s">
        <v>2265</v>
      </c>
      <c r="S225" s="5" t="s">
        <v>2266</v>
      </c>
      <c r="V225" s="6" t="str">
        <f t="shared" si="1"/>
        <v>N</v>
      </c>
      <c r="W225" s="4" t="s">
        <v>35</v>
      </c>
      <c r="X225" s="4" t="s">
        <v>35</v>
      </c>
      <c r="Y225" s="4" t="s">
        <v>36</v>
      </c>
    </row>
    <row r="226" ht="15.75" customHeight="1">
      <c r="A226" s="4" t="s">
        <v>2267</v>
      </c>
      <c r="B226" s="4" t="s">
        <v>2268</v>
      </c>
      <c r="C226" s="4">
        <v>2022.0</v>
      </c>
      <c r="F226" s="4" t="s">
        <v>126</v>
      </c>
      <c r="G226" s="4" t="s">
        <v>127</v>
      </c>
      <c r="H226" s="4">
        <v>310.0</v>
      </c>
      <c r="K226" s="4" t="s">
        <v>2269</v>
      </c>
      <c r="L226" s="4" t="s">
        <v>2270</v>
      </c>
      <c r="M226" s="4" t="s">
        <v>60</v>
      </c>
      <c r="O226" s="4" t="s">
        <v>2271</v>
      </c>
      <c r="Q226" s="4" t="s">
        <v>2272</v>
      </c>
      <c r="R226" s="4" t="s">
        <v>2273</v>
      </c>
      <c r="S226" s="5" t="s">
        <v>2274</v>
      </c>
      <c r="V226" s="6" t="str">
        <f t="shared" si="1"/>
        <v>N</v>
      </c>
      <c r="W226" s="4" t="s">
        <v>35</v>
      </c>
      <c r="X226" s="4" t="s">
        <v>35</v>
      </c>
      <c r="Y226" s="4" t="s">
        <v>36</v>
      </c>
    </row>
    <row r="227" ht="15.75" customHeight="1">
      <c r="A227" s="4" t="s">
        <v>2275</v>
      </c>
      <c r="B227" s="4" t="s">
        <v>2276</v>
      </c>
      <c r="C227" s="4">
        <v>2013.0</v>
      </c>
      <c r="D227" s="4">
        <v>2.0</v>
      </c>
      <c r="E227" s="4">
        <v>1.0</v>
      </c>
      <c r="F227" s="4" t="s">
        <v>2277</v>
      </c>
      <c r="G227" s="4" t="s">
        <v>2278</v>
      </c>
      <c r="H227" s="4">
        <v>9.0</v>
      </c>
      <c r="I227" s="4">
        <v>1.0</v>
      </c>
      <c r="J227" s="4" t="s">
        <v>2279</v>
      </c>
      <c r="K227" s="4" t="s">
        <v>2280</v>
      </c>
      <c r="M227" s="4" t="s">
        <v>60</v>
      </c>
      <c r="O227" s="4" t="s">
        <v>2281</v>
      </c>
      <c r="P227" s="4" t="s">
        <v>2282</v>
      </c>
      <c r="Q227" s="4" t="s">
        <v>2283</v>
      </c>
      <c r="R227" s="4" t="s">
        <v>2284</v>
      </c>
      <c r="S227" s="5" t="s">
        <v>2285</v>
      </c>
      <c r="V227" s="6" t="str">
        <f t="shared" si="1"/>
        <v>Y</v>
      </c>
      <c r="W227" s="4" t="s">
        <v>35</v>
      </c>
      <c r="X227" s="4" t="s">
        <v>35</v>
      </c>
      <c r="Y227" s="4" t="s">
        <v>98</v>
      </c>
    </row>
    <row r="228" ht="15.75" customHeight="1">
      <c r="A228" s="4" t="s">
        <v>2286</v>
      </c>
      <c r="B228" s="4" t="s">
        <v>2287</v>
      </c>
      <c r="C228" s="4">
        <v>2019.0</v>
      </c>
      <c r="F228" s="4" t="s">
        <v>558</v>
      </c>
      <c r="G228" s="4" t="s">
        <v>559</v>
      </c>
      <c r="H228" s="4">
        <v>104.0</v>
      </c>
      <c r="J228" s="4" t="s">
        <v>2288</v>
      </c>
      <c r="K228" s="4" t="s">
        <v>2289</v>
      </c>
      <c r="L228" s="4" t="s">
        <v>2290</v>
      </c>
      <c r="M228" s="4" t="s">
        <v>60</v>
      </c>
      <c r="O228" s="4" t="s">
        <v>2291</v>
      </c>
      <c r="P228" s="4" t="s">
        <v>2292</v>
      </c>
      <c r="Q228" s="4" t="s">
        <v>2293</v>
      </c>
      <c r="R228" s="4" t="s">
        <v>2294</v>
      </c>
      <c r="S228" s="5" t="s">
        <v>2295</v>
      </c>
      <c r="V228" s="6" t="str">
        <f t="shared" si="1"/>
        <v>Y</v>
      </c>
      <c r="W228" s="4" t="s">
        <v>35</v>
      </c>
      <c r="X228" s="4" t="s">
        <v>35</v>
      </c>
      <c r="Y228" s="4" t="s">
        <v>98</v>
      </c>
    </row>
    <row r="229" ht="15.75" customHeight="1">
      <c r="A229" s="4" t="s">
        <v>2296</v>
      </c>
      <c r="B229" s="4" t="s">
        <v>2297</v>
      </c>
      <c r="C229" s="4">
        <v>2017.0</v>
      </c>
      <c r="F229" s="4" t="s">
        <v>57</v>
      </c>
      <c r="G229" s="4" t="s">
        <v>225</v>
      </c>
      <c r="H229" s="4">
        <v>178.0</v>
      </c>
      <c r="J229" s="4" t="s">
        <v>825</v>
      </c>
      <c r="K229" s="4" t="s">
        <v>2298</v>
      </c>
      <c r="L229" s="4" t="s">
        <v>2299</v>
      </c>
      <c r="M229" s="4" t="s">
        <v>60</v>
      </c>
      <c r="O229" s="4" t="s">
        <v>2300</v>
      </c>
      <c r="P229" s="4" t="s">
        <v>2301</v>
      </c>
      <c r="Q229" s="4" t="s">
        <v>2302</v>
      </c>
      <c r="R229" s="4" t="s">
        <v>2303</v>
      </c>
      <c r="S229" s="5" t="s">
        <v>2304</v>
      </c>
      <c r="V229" s="6" t="str">
        <f t="shared" si="1"/>
        <v>N</v>
      </c>
      <c r="W229" s="4" t="s">
        <v>35</v>
      </c>
      <c r="X229" s="4" t="s">
        <v>35</v>
      </c>
      <c r="Y229" s="4" t="s">
        <v>36</v>
      </c>
    </row>
    <row r="230" ht="15.75" customHeight="1">
      <c r="A230" s="4" t="s">
        <v>2305</v>
      </c>
      <c r="B230" s="4" t="s">
        <v>2306</v>
      </c>
      <c r="C230" s="4">
        <v>2018.0</v>
      </c>
      <c r="F230" s="4" t="s">
        <v>138</v>
      </c>
      <c r="G230" s="4" t="s">
        <v>139</v>
      </c>
      <c r="H230" s="4">
        <v>187.0</v>
      </c>
      <c r="J230" s="4" t="s">
        <v>2307</v>
      </c>
      <c r="K230" s="4" t="s">
        <v>2308</v>
      </c>
      <c r="L230" s="4" t="s">
        <v>2309</v>
      </c>
      <c r="M230" s="4" t="s">
        <v>60</v>
      </c>
      <c r="O230" s="4" t="s">
        <v>2310</v>
      </c>
      <c r="P230" s="4" t="s">
        <v>2311</v>
      </c>
      <c r="Q230" s="4" t="s">
        <v>2312</v>
      </c>
      <c r="R230" s="4" t="s">
        <v>2313</v>
      </c>
      <c r="S230" s="5" t="s">
        <v>2314</v>
      </c>
      <c r="V230" s="6" t="str">
        <f t="shared" si="1"/>
        <v>Y</v>
      </c>
      <c r="W230" s="4" t="s">
        <v>35</v>
      </c>
      <c r="X230" s="4" t="s">
        <v>35</v>
      </c>
      <c r="Y230" s="4" t="s">
        <v>98</v>
      </c>
    </row>
    <row r="231" ht="15.75" customHeight="1">
      <c r="A231" s="4" t="s">
        <v>2315</v>
      </c>
      <c r="B231" s="4" t="s">
        <v>2316</v>
      </c>
      <c r="C231" s="4">
        <v>2014.0</v>
      </c>
      <c r="F231" s="4" t="s">
        <v>2317</v>
      </c>
      <c r="G231" s="4" t="s">
        <v>2318</v>
      </c>
      <c r="H231" s="4">
        <v>15.0</v>
      </c>
      <c r="J231" s="4" t="s">
        <v>2319</v>
      </c>
      <c r="K231" s="4" t="s">
        <v>2320</v>
      </c>
      <c r="L231" s="4" t="s">
        <v>2321</v>
      </c>
      <c r="M231" s="4" t="s">
        <v>60</v>
      </c>
      <c r="O231" s="4" t="s">
        <v>2322</v>
      </c>
      <c r="P231" s="4" t="s">
        <v>2323</v>
      </c>
      <c r="Q231" s="4" t="s">
        <v>2324</v>
      </c>
      <c r="R231" s="4" t="s">
        <v>2325</v>
      </c>
      <c r="S231" s="5" t="s">
        <v>2326</v>
      </c>
      <c r="V231" s="6" t="str">
        <f t="shared" si="1"/>
        <v>N</v>
      </c>
      <c r="W231" s="4" t="s">
        <v>35</v>
      </c>
      <c r="X231" s="4" t="s">
        <v>35</v>
      </c>
      <c r="Y231" s="4" t="s">
        <v>36</v>
      </c>
    </row>
    <row r="232" ht="15.75" customHeight="1">
      <c r="A232" s="4" t="s">
        <v>2327</v>
      </c>
      <c r="B232" s="4" t="s">
        <v>2328</v>
      </c>
      <c r="C232" s="4">
        <v>2016.0</v>
      </c>
      <c r="F232" s="4" t="s">
        <v>1899</v>
      </c>
      <c r="G232" s="4" t="s">
        <v>1900</v>
      </c>
      <c r="H232" s="4">
        <v>21.0</v>
      </c>
      <c r="I232" s="4">
        <v>19.0</v>
      </c>
      <c r="K232" s="4" t="s">
        <v>2329</v>
      </c>
      <c r="L232" s="4" t="s">
        <v>2330</v>
      </c>
      <c r="M232" s="4" t="s">
        <v>60</v>
      </c>
      <c r="O232" s="4" t="s">
        <v>2331</v>
      </c>
      <c r="P232" s="4" t="s">
        <v>2332</v>
      </c>
      <c r="Q232" s="4" t="s">
        <v>2333</v>
      </c>
      <c r="R232" s="4" t="s">
        <v>2334</v>
      </c>
      <c r="S232" s="5" t="s">
        <v>2335</v>
      </c>
      <c r="V232" s="6" t="str">
        <f t="shared" si="1"/>
        <v>N</v>
      </c>
      <c r="W232" s="4" t="s">
        <v>35</v>
      </c>
      <c r="X232" s="4" t="s">
        <v>35</v>
      </c>
      <c r="Y232" s="4" t="s">
        <v>36</v>
      </c>
    </row>
    <row r="233" ht="15.75" customHeight="1">
      <c r="A233" s="4" t="s">
        <v>2336</v>
      </c>
      <c r="B233" s="4" t="s">
        <v>2337</v>
      </c>
      <c r="C233" s="4">
        <v>2019.0</v>
      </c>
      <c r="D233" s="4">
        <v>6.0</v>
      </c>
      <c r="F233" s="4" t="s">
        <v>2338</v>
      </c>
      <c r="G233" s="4" t="s">
        <v>2339</v>
      </c>
      <c r="H233" s="4">
        <v>104.0</v>
      </c>
      <c r="J233" s="4" t="s">
        <v>2340</v>
      </c>
      <c r="K233" s="4" t="s">
        <v>2341</v>
      </c>
      <c r="M233" s="4" t="s">
        <v>60</v>
      </c>
      <c r="O233" s="4" t="s">
        <v>2342</v>
      </c>
      <c r="Q233" s="4" t="s">
        <v>2343</v>
      </c>
      <c r="R233" s="4" t="s">
        <v>2344</v>
      </c>
      <c r="S233" s="5" t="s">
        <v>2345</v>
      </c>
      <c r="V233" s="6" t="str">
        <f t="shared" si="1"/>
        <v>Y</v>
      </c>
      <c r="W233" s="4" t="s">
        <v>244</v>
      </c>
      <c r="X233" s="4" t="s">
        <v>244</v>
      </c>
      <c r="Y233" s="4" t="s">
        <v>245</v>
      </c>
    </row>
    <row r="234" ht="15.75" customHeight="1">
      <c r="A234" s="4" t="s">
        <v>2346</v>
      </c>
      <c r="B234" s="4" t="s">
        <v>2347</v>
      </c>
      <c r="C234" s="4">
        <v>2015.0</v>
      </c>
      <c r="F234" s="4" t="s">
        <v>374</v>
      </c>
      <c r="G234" s="4" t="s">
        <v>375</v>
      </c>
      <c r="H234" s="4">
        <v>17.0</v>
      </c>
      <c r="I234" s="4">
        <v>5.0</v>
      </c>
      <c r="J234" s="4" t="s">
        <v>2348</v>
      </c>
      <c r="K234" s="4" t="s">
        <v>2349</v>
      </c>
      <c r="L234" s="4" t="s">
        <v>2350</v>
      </c>
      <c r="M234" s="4" t="s">
        <v>60</v>
      </c>
      <c r="O234" s="4" t="s">
        <v>2351</v>
      </c>
      <c r="P234" s="4" t="s">
        <v>2352</v>
      </c>
      <c r="Q234" s="4" t="s">
        <v>2353</v>
      </c>
      <c r="S234" s="5" t="s">
        <v>2354</v>
      </c>
      <c r="V234" s="6" t="str">
        <f t="shared" si="1"/>
        <v>Y</v>
      </c>
      <c r="W234" s="4" t="s">
        <v>244</v>
      </c>
      <c r="X234" s="4" t="s">
        <v>35</v>
      </c>
      <c r="Y234" s="4" t="s">
        <v>245</v>
      </c>
    </row>
    <row r="235" ht="15.75" customHeight="1">
      <c r="A235" s="4" t="s">
        <v>2355</v>
      </c>
      <c r="B235" s="4" t="s">
        <v>2356</v>
      </c>
      <c r="C235" s="4">
        <v>2021.0</v>
      </c>
      <c r="F235" s="4" t="s">
        <v>57</v>
      </c>
      <c r="G235" s="4" t="s">
        <v>225</v>
      </c>
      <c r="H235" s="4">
        <v>225.0</v>
      </c>
      <c r="K235" s="4" t="s">
        <v>2357</v>
      </c>
      <c r="L235" s="4" t="s">
        <v>2358</v>
      </c>
      <c r="M235" s="4" t="s">
        <v>60</v>
      </c>
      <c r="O235" s="4" t="s">
        <v>2359</v>
      </c>
      <c r="P235" s="4" t="s">
        <v>2360</v>
      </c>
      <c r="Q235" s="4" t="s">
        <v>2361</v>
      </c>
      <c r="R235" s="4" t="s">
        <v>2362</v>
      </c>
      <c r="S235" s="5" t="s">
        <v>2363</v>
      </c>
      <c r="V235" s="6" t="str">
        <f t="shared" si="1"/>
        <v>N</v>
      </c>
      <c r="W235" s="4" t="s">
        <v>35</v>
      </c>
      <c r="X235" s="4" t="s">
        <v>35</v>
      </c>
      <c r="Y235" s="4" t="s">
        <v>36</v>
      </c>
    </row>
    <row r="236" ht="15.75" customHeight="1">
      <c r="A236" s="4" t="s">
        <v>2364</v>
      </c>
      <c r="B236" s="4" t="s">
        <v>2365</v>
      </c>
      <c r="C236" s="4">
        <v>2020.0</v>
      </c>
      <c r="D236" s="4">
        <v>4.0</v>
      </c>
      <c r="F236" s="4" t="s">
        <v>1103</v>
      </c>
      <c r="G236" s="4" t="s">
        <v>1104</v>
      </c>
      <c r="H236" s="4">
        <v>22.0</v>
      </c>
      <c r="I236" s="4">
        <v>2.0</v>
      </c>
      <c r="J236" s="4" t="s">
        <v>2366</v>
      </c>
      <c r="K236" s="4" t="s">
        <v>2367</v>
      </c>
      <c r="M236" s="4" t="s">
        <v>60</v>
      </c>
      <c r="O236" s="4" t="s">
        <v>2368</v>
      </c>
      <c r="P236" s="4" t="s">
        <v>2369</v>
      </c>
      <c r="Q236" s="4" t="s">
        <v>2370</v>
      </c>
      <c r="S236" s="5" t="s">
        <v>2371</v>
      </c>
      <c r="V236" s="6" t="str">
        <f t="shared" si="1"/>
        <v>Y</v>
      </c>
      <c r="W236" s="4" t="s">
        <v>244</v>
      </c>
      <c r="X236" s="4" t="s">
        <v>35</v>
      </c>
      <c r="Y236" s="4" t="s">
        <v>245</v>
      </c>
    </row>
    <row r="237" ht="15.75" customHeight="1">
      <c r="A237" s="4" t="s">
        <v>2372</v>
      </c>
      <c r="B237" s="4" t="s">
        <v>2373</v>
      </c>
      <c r="C237" s="4">
        <v>2016.0</v>
      </c>
      <c r="F237" s="4" t="s">
        <v>138</v>
      </c>
      <c r="G237" s="4" t="s">
        <v>1031</v>
      </c>
      <c r="H237" s="4">
        <v>185.0</v>
      </c>
      <c r="J237" s="4" t="s">
        <v>2374</v>
      </c>
      <c r="K237" s="4" t="s">
        <v>2375</v>
      </c>
      <c r="L237" s="4" t="s">
        <v>2376</v>
      </c>
      <c r="M237" s="4" t="s">
        <v>60</v>
      </c>
      <c r="O237" s="4" t="s">
        <v>2377</v>
      </c>
      <c r="P237" s="4" t="s">
        <v>2378</v>
      </c>
      <c r="Q237" s="4" t="s">
        <v>2379</v>
      </c>
      <c r="R237" s="4" t="s">
        <v>2380</v>
      </c>
      <c r="S237" s="5" t="s">
        <v>2381</v>
      </c>
      <c r="V237" s="6" t="str">
        <f t="shared" si="1"/>
        <v>Y</v>
      </c>
      <c r="W237" s="4" t="s">
        <v>244</v>
      </c>
      <c r="X237" s="4" t="s">
        <v>35</v>
      </c>
      <c r="Y237" s="4" t="s">
        <v>245</v>
      </c>
    </row>
    <row r="238" ht="15.75" customHeight="1">
      <c r="A238" s="4" t="s">
        <v>2382</v>
      </c>
      <c r="B238" s="4" t="s">
        <v>2383</v>
      </c>
      <c r="C238" s="4">
        <v>2017.0</v>
      </c>
      <c r="F238" s="4" t="s">
        <v>101</v>
      </c>
      <c r="G238" s="4" t="s">
        <v>102</v>
      </c>
      <c r="H238" s="4">
        <v>25.0</v>
      </c>
      <c r="I238" s="4">
        <v>1.0</v>
      </c>
      <c r="J238" s="4" t="s">
        <v>2384</v>
      </c>
      <c r="K238" s="4" t="s">
        <v>2385</v>
      </c>
      <c r="L238" s="4" t="s">
        <v>2386</v>
      </c>
      <c r="Q238" s="4" t="s">
        <v>2387</v>
      </c>
      <c r="S238" s="5" t="s">
        <v>2388</v>
      </c>
      <c r="V238" s="6" t="str">
        <f t="shared" si="1"/>
        <v>N</v>
      </c>
      <c r="W238" s="4" t="s">
        <v>35</v>
      </c>
      <c r="X238" s="4" t="s">
        <v>35</v>
      </c>
      <c r="Y238" s="4" t="s">
        <v>36</v>
      </c>
    </row>
    <row r="239" ht="15.75" customHeight="1">
      <c r="A239" s="4" t="s">
        <v>2389</v>
      </c>
      <c r="B239" s="4" t="s">
        <v>2390</v>
      </c>
      <c r="C239" s="4">
        <v>2017.0</v>
      </c>
      <c r="F239" s="4" t="s">
        <v>57</v>
      </c>
      <c r="G239" s="4" t="s">
        <v>225</v>
      </c>
      <c r="H239" s="4">
        <v>178.0</v>
      </c>
      <c r="J239" s="4" t="s">
        <v>2391</v>
      </c>
      <c r="K239" s="4" t="s">
        <v>2392</v>
      </c>
      <c r="L239" s="4" t="s">
        <v>2393</v>
      </c>
      <c r="M239" s="4" t="s">
        <v>60</v>
      </c>
      <c r="O239" s="4" t="s">
        <v>2394</v>
      </c>
      <c r="P239" s="4" t="s">
        <v>2395</v>
      </c>
      <c r="Q239" s="4" t="s">
        <v>2396</v>
      </c>
      <c r="R239" s="4" t="s">
        <v>2397</v>
      </c>
      <c r="S239" s="5" t="s">
        <v>2398</v>
      </c>
      <c r="V239" s="6" t="str">
        <f t="shared" si="1"/>
        <v>N</v>
      </c>
      <c r="W239" s="4" t="s">
        <v>35</v>
      </c>
      <c r="X239" s="4" t="s">
        <v>35</v>
      </c>
      <c r="Y239" s="4" t="s">
        <v>36</v>
      </c>
    </row>
    <row r="240" ht="15.75" customHeight="1">
      <c r="A240" s="4" t="s">
        <v>2399</v>
      </c>
      <c r="B240" s="4" t="s">
        <v>2400</v>
      </c>
      <c r="C240" s="4">
        <v>2016.0</v>
      </c>
      <c r="F240" s="4" t="s">
        <v>991</v>
      </c>
      <c r="G240" s="4" t="s">
        <v>992</v>
      </c>
      <c r="H240" s="4">
        <v>30.0</v>
      </c>
      <c r="I240" s="4">
        <v>6.0</v>
      </c>
      <c r="J240" s="4" t="s">
        <v>2401</v>
      </c>
      <c r="K240" s="4" t="s">
        <v>2402</v>
      </c>
      <c r="L240" s="4" t="s">
        <v>2403</v>
      </c>
      <c r="M240" s="4" t="s">
        <v>60</v>
      </c>
      <c r="O240" s="4" t="s">
        <v>2404</v>
      </c>
      <c r="P240" s="4" t="s">
        <v>2405</v>
      </c>
      <c r="Q240" s="4" t="s">
        <v>2406</v>
      </c>
      <c r="R240" s="4" t="s">
        <v>2001</v>
      </c>
      <c r="S240" s="5" t="s">
        <v>2407</v>
      </c>
      <c r="V240" s="6" t="str">
        <f t="shared" si="1"/>
        <v>Y</v>
      </c>
      <c r="W240" s="4" t="s">
        <v>244</v>
      </c>
      <c r="X240" s="4" t="s">
        <v>35</v>
      </c>
      <c r="Y240" s="4" t="s">
        <v>245</v>
      </c>
    </row>
    <row r="241" ht="15.75" customHeight="1">
      <c r="A241" s="4" t="s">
        <v>2408</v>
      </c>
      <c r="B241" s="4" t="s">
        <v>2409</v>
      </c>
      <c r="C241" s="4">
        <v>2022.0</v>
      </c>
      <c r="F241" s="4" t="s">
        <v>2410</v>
      </c>
      <c r="G241" s="4" t="s">
        <v>2411</v>
      </c>
      <c r="H241" s="4">
        <v>58.0</v>
      </c>
      <c r="I241" s="4">
        <v>9.0</v>
      </c>
      <c r="J241" s="4" t="s">
        <v>2412</v>
      </c>
      <c r="K241" s="4" t="s">
        <v>2413</v>
      </c>
      <c r="L241" s="4" t="s">
        <v>2414</v>
      </c>
      <c r="M241" s="4" t="s">
        <v>60</v>
      </c>
      <c r="O241" s="4" t="s">
        <v>2415</v>
      </c>
      <c r="Q241" s="4" t="s">
        <v>2416</v>
      </c>
      <c r="R241" s="4" t="s">
        <v>2417</v>
      </c>
      <c r="S241" s="5" t="s">
        <v>2418</v>
      </c>
      <c r="V241" s="6" t="str">
        <f t="shared" si="1"/>
        <v>N</v>
      </c>
      <c r="W241" s="4" t="s">
        <v>35</v>
      </c>
      <c r="X241" s="4" t="s">
        <v>35</v>
      </c>
      <c r="Y241" s="4" t="s">
        <v>36</v>
      </c>
    </row>
    <row r="242" ht="15.75" customHeight="1">
      <c r="A242" s="4" t="s">
        <v>2419</v>
      </c>
      <c r="B242" s="4" t="s">
        <v>2420</v>
      </c>
      <c r="C242" s="4">
        <v>2019.0</v>
      </c>
      <c r="D242" s="4">
        <v>3.0</v>
      </c>
      <c r="F242" s="4" t="s">
        <v>968</v>
      </c>
      <c r="G242" s="4" t="s">
        <v>969</v>
      </c>
      <c r="H242" s="4">
        <v>36.0</v>
      </c>
      <c r="I242" s="4">
        <v>1.0</v>
      </c>
      <c r="J242" s="4" t="s">
        <v>2421</v>
      </c>
      <c r="K242" s="4" t="s">
        <v>2422</v>
      </c>
      <c r="M242" s="4" t="s">
        <v>52</v>
      </c>
      <c r="O242" s="4" t="s">
        <v>2423</v>
      </c>
      <c r="P242" s="4" t="s">
        <v>2424</v>
      </c>
      <c r="Q242" s="4" t="s">
        <v>2425</v>
      </c>
      <c r="R242" s="4" t="s">
        <v>2426</v>
      </c>
      <c r="S242" s="5" t="s">
        <v>2427</v>
      </c>
      <c r="V242" s="6" t="str">
        <f t="shared" si="1"/>
        <v>Y</v>
      </c>
      <c r="W242" s="4" t="s">
        <v>244</v>
      </c>
      <c r="X242" s="4" t="s">
        <v>35</v>
      </c>
      <c r="Y242" s="4" t="s">
        <v>245</v>
      </c>
    </row>
    <row r="243" ht="15.75" customHeight="1">
      <c r="A243" s="4" t="s">
        <v>2428</v>
      </c>
      <c r="B243" s="4" t="s">
        <v>2429</v>
      </c>
      <c r="C243" s="4">
        <v>2018.0</v>
      </c>
      <c r="F243" s="4" t="s">
        <v>2430</v>
      </c>
      <c r="G243" s="4" t="s">
        <v>2431</v>
      </c>
      <c r="H243" s="4">
        <v>12.0</v>
      </c>
      <c r="J243" s="4" t="s">
        <v>2432</v>
      </c>
      <c r="K243" s="4" t="s">
        <v>2433</v>
      </c>
      <c r="L243" s="4" t="s">
        <v>2434</v>
      </c>
      <c r="M243" s="4" t="s">
        <v>60</v>
      </c>
      <c r="O243" s="4" t="s">
        <v>2435</v>
      </c>
      <c r="P243" s="4" t="s">
        <v>2436</v>
      </c>
      <c r="Q243" s="4" t="s">
        <v>2437</v>
      </c>
      <c r="R243" s="4" t="s">
        <v>2438</v>
      </c>
      <c r="S243" s="5" t="s">
        <v>2439</v>
      </c>
      <c r="V243" s="6" t="str">
        <f t="shared" si="1"/>
        <v>Y</v>
      </c>
      <c r="W243" s="4" t="s">
        <v>35</v>
      </c>
      <c r="X243" s="4" t="s">
        <v>35</v>
      </c>
      <c r="Y243" s="4" t="s">
        <v>98</v>
      </c>
    </row>
    <row r="244" ht="15.75" customHeight="1">
      <c r="A244" s="4" t="s">
        <v>2440</v>
      </c>
      <c r="B244" s="4" t="s">
        <v>2441</v>
      </c>
      <c r="C244" s="4">
        <v>2015.0</v>
      </c>
      <c r="D244" s="4">
        <v>12.0</v>
      </c>
      <c r="E244" s="4">
        <v>15.0</v>
      </c>
      <c r="F244" s="4" t="s">
        <v>516</v>
      </c>
      <c r="G244" s="4" t="s">
        <v>517</v>
      </c>
      <c r="H244" s="4">
        <v>230.0</v>
      </c>
      <c r="I244" s="4">
        <v>2.0</v>
      </c>
      <c r="J244" s="4" t="s">
        <v>2442</v>
      </c>
      <c r="K244" s="4" t="s">
        <v>2443</v>
      </c>
      <c r="M244" s="4" t="s">
        <v>60</v>
      </c>
      <c r="O244" s="4" t="s">
        <v>2444</v>
      </c>
      <c r="P244" s="4" t="s">
        <v>2445</v>
      </c>
      <c r="Q244" s="4" t="s">
        <v>2446</v>
      </c>
      <c r="R244" s="4" t="s">
        <v>2447</v>
      </c>
      <c r="S244" s="5" t="s">
        <v>2448</v>
      </c>
      <c r="V244" s="6" t="str">
        <f t="shared" si="1"/>
        <v>N</v>
      </c>
      <c r="W244" s="4" t="s">
        <v>35</v>
      </c>
      <c r="X244" s="4" t="s">
        <v>35</v>
      </c>
      <c r="Y244" s="4" t="s">
        <v>36</v>
      </c>
    </row>
    <row r="245" ht="15.75" customHeight="1">
      <c r="A245" s="4" t="s">
        <v>2449</v>
      </c>
      <c r="B245" s="4" t="s">
        <v>2450</v>
      </c>
      <c r="C245" s="4">
        <v>2022.0</v>
      </c>
      <c r="F245" s="4" t="s">
        <v>126</v>
      </c>
      <c r="G245" s="4" t="s">
        <v>127</v>
      </c>
      <c r="H245" s="4">
        <v>315.0</v>
      </c>
      <c r="K245" s="4" t="s">
        <v>2451</v>
      </c>
      <c r="L245" s="4" t="s">
        <v>2452</v>
      </c>
      <c r="M245" s="4" t="s">
        <v>60</v>
      </c>
      <c r="O245" s="4" t="s">
        <v>2453</v>
      </c>
      <c r="P245" s="4" t="s">
        <v>2454</v>
      </c>
      <c r="Q245" s="4" t="s">
        <v>2455</v>
      </c>
      <c r="R245" s="4" t="s">
        <v>2456</v>
      </c>
      <c r="S245" s="5" t="s">
        <v>2457</v>
      </c>
      <c r="V245" s="6" t="str">
        <f t="shared" si="1"/>
        <v>N</v>
      </c>
      <c r="W245" s="4" t="s">
        <v>35</v>
      </c>
      <c r="X245" s="4" t="s">
        <v>35</v>
      </c>
      <c r="Y245" s="4" t="s">
        <v>36</v>
      </c>
    </row>
    <row r="246" ht="15.75" customHeight="1">
      <c r="A246" s="4" t="s">
        <v>2458</v>
      </c>
      <c r="B246" s="4" t="s">
        <v>2459</v>
      </c>
      <c r="C246" s="4">
        <v>2018.0</v>
      </c>
      <c r="F246" s="4" t="s">
        <v>57</v>
      </c>
      <c r="G246" s="4" t="s">
        <v>225</v>
      </c>
      <c r="H246" s="4">
        <v>192.0</v>
      </c>
      <c r="J246" s="4" t="s">
        <v>2460</v>
      </c>
      <c r="K246" s="4" t="s">
        <v>2461</v>
      </c>
      <c r="L246" s="4" t="s">
        <v>2462</v>
      </c>
      <c r="M246" s="4" t="s">
        <v>60</v>
      </c>
      <c r="O246" s="4" t="s">
        <v>2463</v>
      </c>
      <c r="P246" s="4" t="s">
        <v>2464</v>
      </c>
      <c r="Q246" s="4" t="s">
        <v>2465</v>
      </c>
      <c r="R246" s="4" t="s">
        <v>2466</v>
      </c>
      <c r="S246" s="5" t="s">
        <v>2467</v>
      </c>
      <c r="V246" s="6" t="str">
        <f t="shared" si="1"/>
        <v>N</v>
      </c>
      <c r="W246" s="4" t="s">
        <v>35</v>
      </c>
      <c r="X246" s="4" t="s">
        <v>35</v>
      </c>
      <c r="Y246" s="4" t="s">
        <v>36</v>
      </c>
    </row>
    <row r="247" ht="15.75" customHeight="1">
      <c r="A247" s="4" t="s">
        <v>2468</v>
      </c>
      <c r="B247" s="4" t="s">
        <v>2469</v>
      </c>
      <c r="C247" s="4">
        <v>2015.0</v>
      </c>
      <c r="F247" s="4" t="s">
        <v>57</v>
      </c>
      <c r="G247" s="4" t="s">
        <v>58</v>
      </c>
      <c r="H247" s="4">
        <v>146.0</v>
      </c>
      <c r="J247" s="4" t="s">
        <v>2470</v>
      </c>
      <c r="K247" s="4" t="s">
        <v>2471</v>
      </c>
      <c r="L247" s="4" t="s">
        <v>2472</v>
      </c>
      <c r="M247" s="4" t="s">
        <v>60</v>
      </c>
      <c r="O247" s="4" t="s">
        <v>2473</v>
      </c>
      <c r="P247" s="4" t="s">
        <v>2474</v>
      </c>
      <c r="Q247" s="4" t="s">
        <v>2475</v>
      </c>
      <c r="R247" s="4" t="s">
        <v>2476</v>
      </c>
      <c r="S247" s="5" t="s">
        <v>2477</v>
      </c>
      <c r="V247" s="6" t="str">
        <f t="shared" si="1"/>
        <v>N</v>
      </c>
      <c r="W247" s="4" t="s">
        <v>35</v>
      </c>
      <c r="X247" s="4" t="s">
        <v>35</v>
      </c>
      <c r="Y247" s="4" t="s">
        <v>36</v>
      </c>
    </row>
    <row r="248" ht="15.75" customHeight="1">
      <c r="A248" s="4" t="s">
        <v>2478</v>
      </c>
      <c r="B248" s="4" t="s">
        <v>2479</v>
      </c>
      <c r="C248" s="4">
        <v>2017.0</v>
      </c>
      <c r="F248" s="4" t="s">
        <v>57</v>
      </c>
      <c r="G248" s="4" t="s">
        <v>225</v>
      </c>
      <c r="H248" s="4">
        <v>176.0</v>
      </c>
      <c r="J248" s="4" t="s">
        <v>2480</v>
      </c>
      <c r="K248" s="4" t="s">
        <v>2481</v>
      </c>
      <c r="L248" s="4" t="s">
        <v>2482</v>
      </c>
      <c r="M248" s="4" t="s">
        <v>60</v>
      </c>
      <c r="O248" s="4" t="s">
        <v>2483</v>
      </c>
      <c r="P248" s="4" t="s">
        <v>2484</v>
      </c>
      <c r="Q248" s="4" t="s">
        <v>2485</v>
      </c>
      <c r="R248" s="4" t="s">
        <v>2486</v>
      </c>
      <c r="S248" s="5" t="s">
        <v>2487</v>
      </c>
      <c r="V248" s="6" t="str">
        <f t="shared" si="1"/>
        <v>N</v>
      </c>
      <c r="W248" s="4" t="s">
        <v>35</v>
      </c>
      <c r="X248" s="4" t="s">
        <v>35</v>
      </c>
      <c r="Y248" s="4" t="s">
        <v>36</v>
      </c>
    </row>
    <row r="249" ht="15.75" customHeight="1">
      <c r="A249" s="4" t="s">
        <v>2488</v>
      </c>
      <c r="B249" s="4" t="s">
        <v>2489</v>
      </c>
      <c r="C249" s="4">
        <v>2022.0</v>
      </c>
      <c r="F249" s="4" t="s">
        <v>979</v>
      </c>
      <c r="G249" s="4" t="s">
        <v>980</v>
      </c>
      <c r="H249" s="4">
        <v>12.0</v>
      </c>
      <c r="J249" s="4" t="s">
        <v>2490</v>
      </c>
      <c r="K249" s="4" t="s">
        <v>2491</v>
      </c>
      <c r="L249" s="4" t="s">
        <v>2492</v>
      </c>
      <c r="M249" s="4" t="s">
        <v>60</v>
      </c>
      <c r="O249" s="4" t="s">
        <v>2493</v>
      </c>
      <c r="P249" s="4" t="s">
        <v>2494</v>
      </c>
      <c r="Q249" s="4" t="s">
        <v>2495</v>
      </c>
      <c r="R249" s="4" t="s">
        <v>2496</v>
      </c>
      <c r="S249" s="5" t="s">
        <v>2497</v>
      </c>
      <c r="V249" s="6" t="str">
        <f t="shared" si="1"/>
        <v>Y</v>
      </c>
      <c r="W249" s="4" t="s">
        <v>35</v>
      </c>
      <c r="X249" s="4" t="s">
        <v>35</v>
      </c>
      <c r="Y249" s="4" t="s">
        <v>98</v>
      </c>
    </row>
    <row r="250" ht="15.75" customHeight="1">
      <c r="A250" s="4" t="s">
        <v>2498</v>
      </c>
      <c r="B250" s="4" t="s">
        <v>2499</v>
      </c>
      <c r="C250" s="4">
        <v>2021.0</v>
      </c>
      <c r="D250" s="4">
        <v>11.0</v>
      </c>
      <c r="F250" s="4" t="s">
        <v>2500</v>
      </c>
      <c r="G250" s="4" t="s">
        <v>2501</v>
      </c>
      <c r="H250" s="4">
        <v>18.0</v>
      </c>
      <c r="I250" s="4">
        <v>22.0</v>
      </c>
      <c r="K250" s="4" t="s">
        <v>2502</v>
      </c>
      <c r="M250" s="4" t="s">
        <v>60</v>
      </c>
      <c r="O250" s="4" t="s">
        <v>2503</v>
      </c>
      <c r="P250" s="4" t="s">
        <v>2504</v>
      </c>
      <c r="Q250" s="4" t="s">
        <v>2505</v>
      </c>
      <c r="R250" s="4" t="s">
        <v>2506</v>
      </c>
      <c r="S250" s="5" t="s">
        <v>2507</v>
      </c>
      <c r="V250" s="6" t="str">
        <f t="shared" si="1"/>
        <v>N</v>
      </c>
      <c r="W250" s="4" t="s">
        <v>35</v>
      </c>
      <c r="X250" s="4" t="s">
        <v>35</v>
      </c>
      <c r="Y250" s="4" t="s">
        <v>36</v>
      </c>
    </row>
    <row r="251" ht="15.75" customHeight="1">
      <c r="A251" s="4" t="s">
        <v>2508</v>
      </c>
      <c r="B251" s="4" t="s">
        <v>2509</v>
      </c>
      <c r="C251" s="4">
        <v>2021.0</v>
      </c>
      <c r="F251" s="4" t="s">
        <v>57</v>
      </c>
      <c r="G251" s="4" t="s">
        <v>225</v>
      </c>
      <c r="H251" s="4">
        <v>222.0</v>
      </c>
      <c r="K251" s="4" t="s">
        <v>2510</v>
      </c>
      <c r="L251" s="4" t="s">
        <v>2511</v>
      </c>
      <c r="M251" s="4" t="s">
        <v>60</v>
      </c>
      <c r="O251" s="4" t="s">
        <v>2512</v>
      </c>
      <c r="P251" s="4" t="s">
        <v>2513</v>
      </c>
      <c r="Q251" s="4" t="s">
        <v>2514</v>
      </c>
      <c r="R251" s="4" t="s">
        <v>2515</v>
      </c>
      <c r="S251" s="5" t="s">
        <v>2516</v>
      </c>
      <c r="V251" s="6" t="str">
        <f t="shared" si="1"/>
        <v>N</v>
      </c>
      <c r="W251" s="4" t="s">
        <v>35</v>
      </c>
      <c r="X251" s="4" t="s">
        <v>35</v>
      </c>
      <c r="Y251" s="4" t="s">
        <v>36</v>
      </c>
    </row>
    <row r="252" ht="15.75" customHeight="1">
      <c r="A252" s="4" t="s">
        <v>2517</v>
      </c>
      <c r="B252" s="4" t="s">
        <v>2518</v>
      </c>
      <c r="C252" s="4">
        <v>2019.0</v>
      </c>
      <c r="F252" s="4" t="s">
        <v>2519</v>
      </c>
      <c r="G252" s="4" t="s">
        <v>2520</v>
      </c>
      <c r="H252" s="4">
        <v>101.0</v>
      </c>
      <c r="I252" s="4">
        <v>5.0</v>
      </c>
      <c r="J252" s="4" t="s">
        <v>2521</v>
      </c>
      <c r="K252" s="4" t="s">
        <v>2522</v>
      </c>
      <c r="L252" s="4" t="s">
        <v>2523</v>
      </c>
      <c r="M252" s="4" t="s">
        <v>60</v>
      </c>
      <c r="O252" s="4" t="s">
        <v>2524</v>
      </c>
      <c r="P252" s="4" t="s">
        <v>2525</v>
      </c>
      <c r="Q252" s="4" t="s">
        <v>2526</v>
      </c>
      <c r="R252" s="4" t="s">
        <v>2527</v>
      </c>
      <c r="S252" s="5" t="s">
        <v>2528</v>
      </c>
      <c r="V252" s="6" t="str">
        <f t="shared" si="1"/>
        <v>N</v>
      </c>
      <c r="W252" s="4" t="s">
        <v>35</v>
      </c>
      <c r="X252" s="4" t="s">
        <v>35</v>
      </c>
      <c r="Y252" s="4" t="s">
        <v>36</v>
      </c>
    </row>
    <row r="253" ht="15.75" customHeight="1">
      <c r="A253" s="4" t="s">
        <v>2529</v>
      </c>
      <c r="B253" s="4" t="s">
        <v>2530</v>
      </c>
      <c r="C253" s="4">
        <v>2021.0</v>
      </c>
      <c r="D253" s="4">
        <v>6.0</v>
      </c>
      <c r="F253" s="4" t="s">
        <v>2531</v>
      </c>
      <c r="G253" s="4" t="s">
        <v>2532</v>
      </c>
      <c r="H253" s="4">
        <v>17.0</v>
      </c>
      <c r="I253" s="4">
        <v>2.0</v>
      </c>
      <c r="K253" s="4" t="s">
        <v>2533</v>
      </c>
      <c r="M253" s="4" t="s">
        <v>60</v>
      </c>
      <c r="O253" s="4" t="s">
        <v>2534</v>
      </c>
      <c r="P253" s="4" t="s">
        <v>2535</v>
      </c>
      <c r="Q253" s="4" t="s">
        <v>2536</v>
      </c>
      <c r="R253" s="4" t="s">
        <v>2537</v>
      </c>
      <c r="S253" s="5" t="s">
        <v>2538</v>
      </c>
      <c r="V253" s="6" t="str">
        <f t="shared" si="1"/>
        <v>Y</v>
      </c>
      <c r="W253" s="4" t="s">
        <v>35</v>
      </c>
      <c r="X253" s="4" t="s">
        <v>35</v>
      </c>
      <c r="Y253" s="4" t="s">
        <v>98</v>
      </c>
    </row>
    <row r="254" ht="15.75" customHeight="1">
      <c r="A254" s="4" t="s">
        <v>2539</v>
      </c>
      <c r="B254" s="4" t="s">
        <v>2540</v>
      </c>
      <c r="C254" s="4">
        <v>2020.0</v>
      </c>
      <c r="D254" s="4">
        <v>9.0</v>
      </c>
      <c r="F254" s="4" t="s">
        <v>2531</v>
      </c>
      <c r="G254" s="4" t="s">
        <v>2532</v>
      </c>
      <c r="H254" s="4">
        <v>16.0</v>
      </c>
      <c r="I254" s="4">
        <v>3.0</v>
      </c>
      <c r="K254" s="4" t="s">
        <v>2541</v>
      </c>
      <c r="M254" s="4" t="s">
        <v>60</v>
      </c>
      <c r="O254" s="4" t="s">
        <v>2542</v>
      </c>
      <c r="Q254" s="4" t="s">
        <v>2543</v>
      </c>
      <c r="R254" s="4" t="s">
        <v>2544</v>
      </c>
      <c r="S254" s="5" t="s">
        <v>2545</v>
      </c>
      <c r="V254" s="6" t="str">
        <f t="shared" si="1"/>
        <v>N</v>
      </c>
      <c r="W254" s="4" t="s">
        <v>35</v>
      </c>
      <c r="X254" s="4" t="s">
        <v>35</v>
      </c>
      <c r="Y254" s="4" t="s">
        <v>36</v>
      </c>
    </row>
    <row r="255" ht="15.75" customHeight="1">
      <c r="A255" s="4" t="s">
        <v>2546</v>
      </c>
      <c r="B255" s="4" t="s">
        <v>2547</v>
      </c>
      <c r="C255" s="4">
        <v>2013.0</v>
      </c>
      <c r="D255" s="4">
        <v>1.0</v>
      </c>
      <c r="E255" s="4">
        <v>30.0</v>
      </c>
      <c r="F255" s="4" t="s">
        <v>516</v>
      </c>
      <c r="G255" s="4" t="s">
        <v>2548</v>
      </c>
      <c r="H255" s="4">
        <v>205.0</v>
      </c>
      <c r="I255" s="4">
        <v>1.0</v>
      </c>
      <c r="J255" s="4" t="s">
        <v>2549</v>
      </c>
      <c r="K255" s="4" t="s">
        <v>2550</v>
      </c>
      <c r="M255" s="4" t="s">
        <v>60</v>
      </c>
      <c r="O255" s="4" t="s">
        <v>2551</v>
      </c>
      <c r="P255" s="4" t="s">
        <v>2552</v>
      </c>
      <c r="Q255" s="4" t="s">
        <v>2553</v>
      </c>
      <c r="R255" s="4" t="s">
        <v>2554</v>
      </c>
      <c r="S255" s="5" t="s">
        <v>2555</v>
      </c>
      <c r="V255" s="6" t="str">
        <f t="shared" si="1"/>
        <v>N</v>
      </c>
      <c r="W255" s="4" t="s">
        <v>35</v>
      </c>
      <c r="X255" s="4" t="s">
        <v>35</v>
      </c>
      <c r="Y255" s="4" t="s">
        <v>36</v>
      </c>
    </row>
    <row r="256" ht="15.75" customHeight="1">
      <c r="A256" s="4" t="s">
        <v>2556</v>
      </c>
      <c r="B256" s="4" t="s">
        <v>2557</v>
      </c>
      <c r="C256" s="4">
        <v>2012.0</v>
      </c>
      <c r="F256" s="4" t="s">
        <v>298</v>
      </c>
      <c r="G256" s="4" t="s">
        <v>2558</v>
      </c>
      <c r="H256" s="4">
        <v>105.0</v>
      </c>
      <c r="I256" s="4">
        <v>1.0</v>
      </c>
      <c r="K256" s="4" t="s">
        <v>2559</v>
      </c>
      <c r="L256" s="4" t="s">
        <v>2560</v>
      </c>
      <c r="M256" s="4" t="s">
        <v>60</v>
      </c>
      <c r="O256" s="4" t="s">
        <v>2561</v>
      </c>
      <c r="Q256" s="4" t="s">
        <v>2562</v>
      </c>
      <c r="S256" s="5" t="s">
        <v>2563</v>
      </c>
      <c r="V256" s="6" t="str">
        <f t="shared" si="1"/>
        <v>Y</v>
      </c>
      <c r="W256" s="4" t="s">
        <v>35</v>
      </c>
      <c r="X256" s="4" t="s">
        <v>35</v>
      </c>
      <c r="Y256" s="4" t="s">
        <v>98</v>
      </c>
    </row>
    <row r="257" ht="15.75" customHeight="1">
      <c r="A257" s="4" t="s">
        <v>2564</v>
      </c>
      <c r="B257" s="4" t="s">
        <v>2565</v>
      </c>
      <c r="C257" s="4">
        <v>2017.0</v>
      </c>
      <c r="D257" s="4">
        <v>3.0</v>
      </c>
      <c r="E257" s="4">
        <v>10.0</v>
      </c>
      <c r="F257" s="4" t="s">
        <v>1320</v>
      </c>
      <c r="G257" s="4" t="s">
        <v>1321</v>
      </c>
      <c r="H257" s="4">
        <v>110.0</v>
      </c>
      <c r="I257" s="4">
        <v>3.0</v>
      </c>
      <c r="J257" s="4" t="s">
        <v>2566</v>
      </c>
      <c r="K257" s="4" t="s">
        <v>2559</v>
      </c>
      <c r="M257" s="4" t="s">
        <v>52</v>
      </c>
      <c r="O257" s="4" t="s">
        <v>2567</v>
      </c>
      <c r="P257" s="4" t="s">
        <v>2568</v>
      </c>
      <c r="Q257" s="4" t="s">
        <v>2569</v>
      </c>
      <c r="S257" s="5" t="s">
        <v>2570</v>
      </c>
      <c r="V257" s="6" t="str">
        <f t="shared" si="1"/>
        <v>N</v>
      </c>
      <c r="W257" s="4" t="s">
        <v>35</v>
      </c>
      <c r="X257" s="4" t="s">
        <v>35</v>
      </c>
      <c r="Y257" s="4" t="s">
        <v>36</v>
      </c>
    </row>
    <row r="258" ht="15.75" customHeight="1">
      <c r="A258" s="4" t="s">
        <v>2571</v>
      </c>
      <c r="B258" s="4" t="s">
        <v>2572</v>
      </c>
      <c r="C258" s="4">
        <v>2018.0</v>
      </c>
      <c r="D258" s="4">
        <v>6.0</v>
      </c>
      <c r="F258" s="4" t="s">
        <v>968</v>
      </c>
      <c r="G258" s="4" t="s">
        <v>969</v>
      </c>
      <c r="H258" s="4">
        <v>35.0</v>
      </c>
      <c r="I258" s="4">
        <v>2.0</v>
      </c>
      <c r="J258" s="4" t="s">
        <v>2573</v>
      </c>
      <c r="K258" s="4" t="s">
        <v>2559</v>
      </c>
      <c r="M258" s="4" t="s">
        <v>52</v>
      </c>
      <c r="O258" s="4" t="s">
        <v>2574</v>
      </c>
      <c r="P258" s="4" t="s">
        <v>2575</v>
      </c>
      <c r="Q258" s="4" t="s">
        <v>2576</v>
      </c>
      <c r="R258" s="4" t="s">
        <v>2577</v>
      </c>
      <c r="S258" s="5" t="s">
        <v>2578</v>
      </c>
      <c r="V258" s="6" t="str">
        <f t="shared" si="1"/>
        <v>Y</v>
      </c>
      <c r="W258" s="4" t="s">
        <v>35</v>
      </c>
      <c r="X258" s="4" t="s">
        <v>35</v>
      </c>
      <c r="Y258" s="4" t="s">
        <v>98</v>
      </c>
    </row>
    <row r="259" ht="15.75" customHeight="1">
      <c r="A259" s="4" t="s">
        <v>2579</v>
      </c>
      <c r="B259" s="4" t="s">
        <v>2580</v>
      </c>
      <c r="C259" s="4">
        <v>2018.0</v>
      </c>
      <c r="F259" s="4" t="s">
        <v>57</v>
      </c>
      <c r="G259" s="4" t="s">
        <v>225</v>
      </c>
      <c r="H259" s="4">
        <v>183.0</v>
      </c>
      <c r="J259" s="4" t="s">
        <v>2581</v>
      </c>
      <c r="K259" s="4" t="s">
        <v>2582</v>
      </c>
      <c r="L259" s="4" t="s">
        <v>2583</v>
      </c>
      <c r="M259" s="4" t="s">
        <v>60</v>
      </c>
      <c r="O259" s="4" t="s">
        <v>2584</v>
      </c>
      <c r="P259" s="4" t="s">
        <v>2585</v>
      </c>
      <c r="Q259" s="4" t="s">
        <v>2586</v>
      </c>
      <c r="R259" s="4" t="s">
        <v>2587</v>
      </c>
      <c r="S259" s="5" t="s">
        <v>2588</v>
      </c>
      <c r="V259" s="6" t="str">
        <f t="shared" si="1"/>
        <v>N</v>
      </c>
      <c r="W259" s="4" t="s">
        <v>35</v>
      </c>
      <c r="X259" s="4" t="s">
        <v>35</v>
      </c>
      <c r="Y259" s="4" t="s">
        <v>36</v>
      </c>
    </row>
    <row r="260" ht="15.75" customHeight="1">
      <c r="A260" s="4" t="s">
        <v>2589</v>
      </c>
      <c r="B260" s="4" t="s">
        <v>2590</v>
      </c>
      <c r="C260" s="4">
        <v>2021.0</v>
      </c>
      <c r="F260" s="4" t="s">
        <v>2591</v>
      </c>
      <c r="G260" s="4" t="s">
        <v>2592</v>
      </c>
      <c r="H260" s="4">
        <v>15.0</v>
      </c>
      <c r="K260" s="4" t="s">
        <v>2593</v>
      </c>
      <c r="L260" s="4" t="s">
        <v>2594</v>
      </c>
      <c r="M260" s="4" t="s">
        <v>60</v>
      </c>
      <c r="O260" s="4" t="s">
        <v>2595</v>
      </c>
      <c r="P260" s="4" t="s">
        <v>2596</v>
      </c>
      <c r="Q260" s="4" t="s">
        <v>2597</v>
      </c>
      <c r="R260" s="4" t="s">
        <v>2598</v>
      </c>
      <c r="S260" s="5" t="s">
        <v>2599</v>
      </c>
      <c r="V260" s="6" t="str">
        <f t="shared" si="1"/>
        <v>Y</v>
      </c>
      <c r="W260" s="4" t="s">
        <v>35</v>
      </c>
      <c r="X260" s="4" t="s">
        <v>35</v>
      </c>
      <c r="Y260" s="4" t="s">
        <v>98</v>
      </c>
    </row>
    <row r="261" ht="15.75" customHeight="1">
      <c r="A261" s="4" t="s">
        <v>2600</v>
      </c>
      <c r="B261" s="4" t="s">
        <v>2601</v>
      </c>
      <c r="C261" s="4">
        <v>2021.0</v>
      </c>
      <c r="F261" s="4" t="s">
        <v>138</v>
      </c>
      <c r="G261" s="4" t="s">
        <v>139</v>
      </c>
      <c r="H261" s="4">
        <v>190.0</v>
      </c>
      <c r="J261" s="4" t="s">
        <v>2602</v>
      </c>
      <c r="K261" s="4" t="s">
        <v>2593</v>
      </c>
      <c r="L261" s="4" t="s">
        <v>2603</v>
      </c>
      <c r="M261" s="4" t="s">
        <v>60</v>
      </c>
      <c r="O261" s="4" t="s">
        <v>2604</v>
      </c>
      <c r="P261" s="4" t="s">
        <v>2605</v>
      </c>
      <c r="Q261" s="4" t="s">
        <v>2606</v>
      </c>
      <c r="R261" s="4" t="s">
        <v>2607</v>
      </c>
      <c r="S261" s="5" t="s">
        <v>2608</v>
      </c>
      <c r="V261" s="6" t="str">
        <f t="shared" si="1"/>
        <v>Y</v>
      </c>
      <c r="W261" s="4" t="s">
        <v>35</v>
      </c>
      <c r="X261" s="4" t="s">
        <v>35</v>
      </c>
      <c r="Y261" s="4" t="s">
        <v>98</v>
      </c>
    </row>
    <row r="262" ht="15.75" customHeight="1">
      <c r="A262" s="4" t="s">
        <v>2609</v>
      </c>
      <c r="B262" s="4" t="s">
        <v>2610</v>
      </c>
      <c r="C262" s="4">
        <v>2018.0</v>
      </c>
      <c r="F262" s="4" t="s">
        <v>57</v>
      </c>
      <c r="G262" s="4" t="s">
        <v>225</v>
      </c>
      <c r="H262" s="4">
        <v>185.0</v>
      </c>
      <c r="J262" s="4" t="s">
        <v>2611</v>
      </c>
      <c r="K262" s="4" t="s">
        <v>2612</v>
      </c>
      <c r="L262" s="4" t="s">
        <v>2613</v>
      </c>
      <c r="M262" s="4" t="s">
        <v>60</v>
      </c>
      <c r="O262" s="4" t="s">
        <v>2614</v>
      </c>
      <c r="P262" s="4" t="s">
        <v>2615</v>
      </c>
      <c r="Q262" s="4" t="s">
        <v>2616</v>
      </c>
      <c r="R262" s="4" t="s">
        <v>2617</v>
      </c>
      <c r="S262" s="5" t="s">
        <v>2618</v>
      </c>
      <c r="V262" s="6" t="str">
        <f t="shared" si="1"/>
        <v>N</v>
      </c>
      <c r="W262" s="4" t="s">
        <v>35</v>
      </c>
      <c r="X262" s="4" t="s">
        <v>35</v>
      </c>
      <c r="Y262" s="4" t="s">
        <v>36</v>
      </c>
    </row>
    <row r="263" ht="15.75" customHeight="1">
      <c r="A263" s="4" t="s">
        <v>2619</v>
      </c>
      <c r="B263" s="4" t="s">
        <v>2620</v>
      </c>
      <c r="C263" s="4">
        <v>2019.0</v>
      </c>
      <c r="F263" s="4" t="s">
        <v>101</v>
      </c>
      <c r="G263" s="4" t="s">
        <v>102</v>
      </c>
      <c r="H263" s="4">
        <v>27.0</v>
      </c>
      <c r="I263" s="4">
        <v>4.0</v>
      </c>
      <c r="J263" s="4" t="s">
        <v>2621</v>
      </c>
      <c r="K263" s="4" t="s">
        <v>2622</v>
      </c>
      <c r="L263" s="4" t="s">
        <v>2623</v>
      </c>
      <c r="O263" s="4" t="s">
        <v>2624</v>
      </c>
      <c r="Q263" s="4" t="s">
        <v>117</v>
      </c>
      <c r="S263" s="5" t="s">
        <v>2625</v>
      </c>
      <c r="V263" s="6" t="str">
        <f t="shared" si="1"/>
        <v>N</v>
      </c>
      <c r="W263" s="4" t="s">
        <v>35</v>
      </c>
      <c r="X263" s="4" t="s">
        <v>35</v>
      </c>
      <c r="Y263" s="4" t="s">
        <v>36</v>
      </c>
    </row>
    <row r="264" ht="15.75" customHeight="1">
      <c r="A264" s="4" t="s">
        <v>2626</v>
      </c>
      <c r="B264" s="4" t="s">
        <v>2627</v>
      </c>
      <c r="C264" s="4">
        <v>2019.0</v>
      </c>
      <c r="D264" s="4">
        <v>1.0</v>
      </c>
      <c r="E264" s="4">
        <v>25.0</v>
      </c>
      <c r="F264" s="4" t="s">
        <v>730</v>
      </c>
      <c r="G264" s="4" t="s">
        <v>731</v>
      </c>
      <c r="H264" s="4">
        <v>9.0</v>
      </c>
      <c r="I264" s="4">
        <v>1.0</v>
      </c>
      <c r="J264" s="4" t="s">
        <v>2628</v>
      </c>
      <c r="K264" s="4" t="s">
        <v>2629</v>
      </c>
      <c r="M264" s="4" t="s">
        <v>52</v>
      </c>
      <c r="O264" s="4" t="s">
        <v>2630</v>
      </c>
      <c r="P264" s="4" t="s">
        <v>2631</v>
      </c>
      <c r="Q264" s="4" t="s">
        <v>2632</v>
      </c>
      <c r="R264" s="4" t="s">
        <v>2633</v>
      </c>
      <c r="S264" s="5" t="s">
        <v>2634</v>
      </c>
      <c r="V264" s="6" t="str">
        <f t="shared" si="1"/>
        <v>Y</v>
      </c>
      <c r="W264" s="4" t="s">
        <v>244</v>
      </c>
      <c r="X264" s="4" t="s">
        <v>244</v>
      </c>
      <c r="Y264" s="4" t="s">
        <v>245</v>
      </c>
    </row>
    <row r="265" ht="15.75" customHeight="1">
      <c r="A265" s="4" t="s">
        <v>2635</v>
      </c>
      <c r="B265" s="4" t="s">
        <v>2636</v>
      </c>
      <c r="C265" s="4">
        <v>2020.0</v>
      </c>
      <c r="F265" s="4" t="s">
        <v>57</v>
      </c>
      <c r="G265" s="4" t="s">
        <v>225</v>
      </c>
      <c r="H265" s="4">
        <v>213.0</v>
      </c>
      <c r="K265" s="4" t="s">
        <v>2637</v>
      </c>
      <c r="L265" s="4" t="s">
        <v>2638</v>
      </c>
      <c r="M265" s="4" t="s">
        <v>60</v>
      </c>
      <c r="O265" s="4" t="s">
        <v>2639</v>
      </c>
      <c r="P265" s="4" t="s">
        <v>2640</v>
      </c>
      <c r="Q265" s="4" t="s">
        <v>2641</v>
      </c>
      <c r="R265" s="4" t="s">
        <v>2642</v>
      </c>
      <c r="S265" s="5" t="s">
        <v>2643</v>
      </c>
      <c r="V265" s="6" t="str">
        <f t="shared" si="1"/>
        <v>N</v>
      </c>
      <c r="W265" s="4" t="s">
        <v>35</v>
      </c>
      <c r="X265" s="4" t="s">
        <v>35</v>
      </c>
      <c r="Y265" s="4" t="s">
        <v>36</v>
      </c>
    </row>
    <row r="266" ht="15.75" customHeight="1">
      <c r="A266" s="4" t="s">
        <v>2644</v>
      </c>
      <c r="B266" s="4" t="s">
        <v>2645</v>
      </c>
      <c r="C266" s="4">
        <v>2021.0</v>
      </c>
      <c r="F266" s="4" t="s">
        <v>57</v>
      </c>
      <c r="G266" s="4" t="s">
        <v>225</v>
      </c>
      <c r="H266" s="4">
        <v>228.0</v>
      </c>
      <c r="K266" s="4" t="s">
        <v>2646</v>
      </c>
      <c r="L266" s="4" t="s">
        <v>2647</v>
      </c>
      <c r="M266" s="4" t="s">
        <v>60</v>
      </c>
      <c r="O266" s="4" t="s">
        <v>2648</v>
      </c>
      <c r="P266" s="4" t="s">
        <v>2649</v>
      </c>
      <c r="Q266" s="4" t="s">
        <v>2650</v>
      </c>
      <c r="R266" s="4" t="s">
        <v>2651</v>
      </c>
      <c r="S266" s="5" t="s">
        <v>2652</v>
      </c>
      <c r="V266" s="6" t="str">
        <f t="shared" si="1"/>
        <v>Y</v>
      </c>
      <c r="W266" s="4" t="s">
        <v>35</v>
      </c>
      <c r="X266" s="4" t="s">
        <v>35</v>
      </c>
      <c r="Y266" s="4" t="s">
        <v>98</v>
      </c>
    </row>
    <row r="267" ht="15.75" customHeight="1">
      <c r="A267" s="4" t="s">
        <v>2653</v>
      </c>
      <c r="B267" s="4" t="s">
        <v>2654</v>
      </c>
      <c r="C267" s="4">
        <v>2015.0</v>
      </c>
      <c r="D267" s="4">
        <v>7.0</v>
      </c>
      <c r="E267" s="4">
        <v>1.0</v>
      </c>
      <c r="F267" s="4" t="s">
        <v>183</v>
      </c>
      <c r="G267" s="4" t="s">
        <v>184</v>
      </c>
      <c r="H267" s="4">
        <v>152.0</v>
      </c>
      <c r="J267" s="4" t="s">
        <v>2655</v>
      </c>
      <c r="K267" s="4" t="s">
        <v>2656</v>
      </c>
      <c r="M267" s="4" t="s">
        <v>60</v>
      </c>
      <c r="O267" s="4" t="s">
        <v>2657</v>
      </c>
      <c r="P267" s="4" t="s">
        <v>2658</v>
      </c>
      <c r="Q267" s="4" t="s">
        <v>2659</v>
      </c>
      <c r="R267" s="4" t="s">
        <v>2660</v>
      </c>
      <c r="S267" s="5" t="s">
        <v>2661</v>
      </c>
      <c r="V267" s="6" t="str">
        <f t="shared" si="1"/>
        <v>N</v>
      </c>
      <c r="W267" s="4" t="s">
        <v>35</v>
      </c>
      <c r="X267" s="4" t="s">
        <v>35</v>
      </c>
      <c r="Y267" s="4" t="s">
        <v>36</v>
      </c>
    </row>
    <row r="268" ht="15.75" customHeight="1">
      <c r="A268" s="4" t="s">
        <v>2662</v>
      </c>
      <c r="B268" s="4" t="s">
        <v>2663</v>
      </c>
      <c r="C268" s="4">
        <v>2015.0</v>
      </c>
      <c r="F268" s="4" t="s">
        <v>2664</v>
      </c>
      <c r="G268" s="4" t="s">
        <v>2665</v>
      </c>
      <c r="H268" s="4">
        <v>15.0</v>
      </c>
      <c r="I268" s="4">
        <v>1.0</v>
      </c>
      <c r="K268" s="4" t="s">
        <v>2666</v>
      </c>
      <c r="L268" s="4" t="s">
        <v>2667</v>
      </c>
      <c r="M268" s="4" t="s">
        <v>60</v>
      </c>
      <c r="O268" s="4" t="s">
        <v>2668</v>
      </c>
      <c r="P268" s="4" t="s">
        <v>2669</v>
      </c>
      <c r="Q268" s="4" t="s">
        <v>2670</v>
      </c>
      <c r="R268" s="4" t="s">
        <v>2671</v>
      </c>
      <c r="S268" s="5" t="s">
        <v>2672</v>
      </c>
      <c r="V268" s="6" t="str">
        <f t="shared" si="1"/>
        <v>Y</v>
      </c>
      <c r="W268" s="4" t="s">
        <v>244</v>
      </c>
      <c r="X268" s="4" t="s">
        <v>35</v>
      </c>
      <c r="Y268" s="4" t="s">
        <v>245</v>
      </c>
    </row>
    <row r="269" ht="15.75" customHeight="1">
      <c r="A269" s="4" t="s">
        <v>2673</v>
      </c>
      <c r="B269" s="4" t="s">
        <v>2674</v>
      </c>
      <c r="C269" s="4">
        <v>2020.0</v>
      </c>
      <c r="F269" s="4" t="s">
        <v>599</v>
      </c>
      <c r="G269" s="4" t="s">
        <v>600</v>
      </c>
      <c r="H269" s="4">
        <v>3.0</v>
      </c>
      <c r="J269" s="4" t="s">
        <v>2675</v>
      </c>
      <c r="K269" s="4" t="s">
        <v>2676</v>
      </c>
      <c r="M269" s="4" t="s">
        <v>52</v>
      </c>
      <c r="O269" s="4" t="s">
        <v>2677</v>
      </c>
      <c r="P269" s="4" t="s">
        <v>2678</v>
      </c>
      <c r="Q269" s="4" t="s">
        <v>2679</v>
      </c>
      <c r="R269" s="4" t="s">
        <v>2680</v>
      </c>
      <c r="S269" s="5" t="s">
        <v>2681</v>
      </c>
      <c r="V269" s="6" t="str">
        <f t="shared" si="1"/>
        <v>Y</v>
      </c>
      <c r="W269" s="4" t="s">
        <v>35</v>
      </c>
      <c r="X269" s="4" t="s">
        <v>35</v>
      </c>
      <c r="Y269" s="4" t="s">
        <v>98</v>
      </c>
    </row>
    <row r="270" ht="15.75" customHeight="1">
      <c r="A270" s="4" t="s">
        <v>2682</v>
      </c>
      <c r="B270" s="4" t="s">
        <v>2683</v>
      </c>
      <c r="C270" s="4">
        <v>2021.0</v>
      </c>
      <c r="F270" s="4" t="s">
        <v>57</v>
      </c>
      <c r="G270" s="4" t="s">
        <v>225</v>
      </c>
      <c r="H270" s="4">
        <v>225.0</v>
      </c>
      <c r="K270" s="4" t="s">
        <v>2684</v>
      </c>
      <c r="L270" s="4" t="s">
        <v>2685</v>
      </c>
      <c r="M270" s="4" t="s">
        <v>60</v>
      </c>
      <c r="O270" s="4" t="s">
        <v>2686</v>
      </c>
      <c r="P270" s="4" t="s">
        <v>2687</v>
      </c>
      <c r="Q270" s="4" t="s">
        <v>2688</v>
      </c>
      <c r="R270" s="4" t="s">
        <v>2689</v>
      </c>
      <c r="S270" s="5" t="s">
        <v>2690</v>
      </c>
      <c r="V270" s="6" t="str">
        <f t="shared" si="1"/>
        <v>N</v>
      </c>
      <c r="W270" s="4" t="s">
        <v>35</v>
      </c>
      <c r="X270" s="4" t="s">
        <v>35</v>
      </c>
      <c r="Y270" s="4" t="s">
        <v>36</v>
      </c>
    </row>
    <row r="271" ht="15.75" customHeight="1">
      <c r="A271" s="4" t="s">
        <v>2691</v>
      </c>
      <c r="B271" s="4" t="s">
        <v>2692</v>
      </c>
      <c r="C271" s="4">
        <v>2021.0</v>
      </c>
      <c r="D271" s="4">
        <v>5.0</v>
      </c>
      <c r="E271" s="4">
        <v>10.0</v>
      </c>
      <c r="F271" s="4" t="s">
        <v>2693</v>
      </c>
      <c r="G271" s="4" t="s">
        <v>2694</v>
      </c>
      <c r="H271" s="4">
        <v>11.0</v>
      </c>
      <c r="I271" s="4">
        <v>1.0</v>
      </c>
      <c r="J271" s="4" t="s">
        <v>2695</v>
      </c>
      <c r="K271" s="4" t="s">
        <v>2696</v>
      </c>
      <c r="M271" s="4" t="s">
        <v>52</v>
      </c>
      <c r="O271" s="4" t="s">
        <v>2697</v>
      </c>
      <c r="P271" s="4" t="s">
        <v>2698</v>
      </c>
      <c r="Q271" s="4" t="s">
        <v>2699</v>
      </c>
      <c r="R271" s="4" t="s">
        <v>2700</v>
      </c>
      <c r="S271" s="5" t="s">
        <v>2701</v>
      </c>
      <c r="V271" s="6" t="str">
        <f t="shared" si="1"/>
        <v>Y</v>
      </c>
      <c r="W271" s="4" t="s">
        <v>244</v>
      </c>
      <c r="X271" s="4" t="s">
        <v>35</v>
      </c>
      <c r="Y271" s="4" t="s">
        <v>245</v>
      </c>
    </row>
    <row r="272" ht="15.75" customHeight="1">
      <c r="A272" s="4" t="s">
        <v>2702</v>
      </c>
      <c r="B272" s="4" t="s">
        <v>2703</v>
      </c>
      <c r="C272" s="4">
        <v>2015.0</v>
      </c>
      <c r="D272" s="4">
        <v>1.0</v>
      </c>
      <c r="E272" s="4">
        <v>1.0</v>
      </c>
      <c r="F272" s="4" t="s">
        <v>183</v>
      </c>
      <c r="G272" s="4" t="s">
        <v>184</v>
      </c>
      <c r="H272" s="4">
        <v>146.0</v>
      </c>
      <c r="J272" s="4" t="s">
        <v>2704</v>
      </c>
      <c r="K272" s="4" t="s">
        <v>2705</v>
      </c>
      <c r="M272" s="4" t="s">
        <v>60</v>
      </c>
      <c r="O272" s="4" t="s">
        <v>2706</v>
      </c>
      <c r="P272" s="4" t="s">
        <v>2707</v>
      </c>
      <c r="Q272" s="4" t="s">
        <v>2708</v>
      </c>
      <c r="R272" s="4" t="s">
        <v>2709</v>
      </c>
      <c r="S272" s="5" t="s">
        <v>2710</v>
      </c>
      <c r="V272" s="6" t="str">
        <f t="shared" si="1"/>
        <v>N</v>
      </c>
      <c r="W272" s="4" t="s">
        <v>35</v>
      </c>
      <c r="X272" s="4" t="s">
        <v>35</v>
      </c>
      <c r="Y272" s="4" t="s">
        <v>36</v>
      </c>
    </row>
    <row r="273" ht="15.75" customHeight="1">
      <c r="A273" s="4" t="s">
        <v>2711</v>
      </c>
      <c r="B273" s="4" t="s">
        <v>2712</v>
      </c>
      <c r="C273" s="4">
        <v>2018.0</v>
      </c>
      <c r="D273" s="4">
        <v>2.0</v>
      </c>
      <c r="E273" s="4">
        <v>7.0</v>
      </c>
      <c r="F273" s="4" t="s">
        <v>2713</v>
      </c>
      <c r="G273" s="4" t="s">
        <v>2714</v>
      </c>
      <c r="H273" s="4">
        <v>13.0</v>
      </c>
      <c r="I273" s="4">
        <v>1.0</v>
      </c>
      <c r="J273" s="4" t="s">
        <v>2432</v>
      </c>
      <c r="K273" s="4" t="s">
        <v>2715</v>
      </c>
      <c r="M273" s="4" t="s">
        <v>52</v>
      </c>
      <c r="O273" s="4" t="s">
        <v>2716</v>
      </c>
      <c r="P273" s="4" t="s">
        <v>2717</v>
      </c>
      <c r="Q273" s="4" t="s">
        <v>2718</v>
      </c>
      <c r="R273" s="4" t="s">
        <v>2719</v>
      </c>
      <c r="S273" s="5" t="s">
        <v>2720</v>
      </c>
      <c r="V273" s="6" t="str">
        <f t="shared" si="1"/>
        <v>N</v>
      </c>
      <c r="W273" s="4" t="s">
        <v>35</v>
      </c>
      <c r="X273" s="4" t="s">
        <v>35</v>
      </c>
      <c r="Y273" s="4" t="s">
        <v>36</v>
      </c>
    </row>
    <row r="274" ht="15.75" customHeight="1">
      <c r="A274" s="4" t="s">
        <v>2721</v>
      </c>
      <c r="B274" s="4" t="s">
        <v>2722</v>
      </c>
      <c r="C274" s="4">
        <v>2018.0</v>
      </c>
      <c r="D274" s="4">
        <v>5.0</v>
      </c>
      <c r="E274" s="4">
        <v>1.0</v>
      </c>
      <c r="F274" s="4" t="s">
        <v>2723</v>
      </c>
      <c r="G274" s="4" t="s">
        <v>2724</v>
      </c>
      <c r="H274" s="4">
        <v>186.0</v>
      </c>
      <c r="J274" s="4" t="s">
        <v>2725</v>
      </c>
      <c r="K274" s="4" t="s">
        <v>2726</v>
      </c>
      <c r="M274" s="4" t="s">
        <v>52</v>
      </c>
      <c r="O274" s="4" t="s">
        <v>2727</v>
      </c>
      <c r="P274" s="4" t="s">
        <v>2728</v>
      </c>
      <c r="Q274" s="4" t="s">
        <v>2729</v>
      </c>
      <c r="R274" s="4" t="s">
        <v>2730</v>
      </c>
      <c r="S274" s="5" t="s">
        <v>2731</v>
      </c>
      <c r="V274" s="6" t="str">
        <f t="shared" si="1"/>
        <v>N</v>
      </c>
      <c r="W274" s="4" t="s">
        <v>35</v>
      </c>
      <c r="X274" s="4" t="s">
        <v>35</v>
      </c>
      <c r="Y274" s="4" t="s">
        <v>36</v>
      </c>
    </row>
    <row r="275" ht="15.75" customHeight="1">
      <c r="A275" s="4" t="s">
        <v>2732</v>
      </c>
      <c r="B275" s="4" t="s">
        <v>2733</v>
      </c>
      <c r="C275" s="4">
        <v>2017.0</v>
      </c>
      <c r="F275" s="4" t="s">
        <v>57</v>
      </c>
      <c r="G275" s="4" t="s">
        <v>58</v>
      </c>
      <c r="H275" s="4">
        <v>171.0</v>
      </c>
      <c r="J275" s="4" t="s">
        <v>2734</v>
      </c>
      <c r="K275" s="4" t="s">
        <v>2735</v>
      </c>
      <c r="L275" s="4" t="s">
        <v>2736</v>
      </c>
      <c r="M275" s="4" t="s">
        <v>60</v>
      </c>
      <c r="O275" s="4" t="s">
        <v>2737</v>
      </c>
      <c r="P275" s="4" t="s">
        <v>2738</v>
      </c>
      <c r="Q275" s="4" t="s">
        <v>2739</v>
      </c>
      <c r="R275" s="4" t="s">
        <v>2740</v>
      </c>
      <c r="S275" s="5" t="s">
        <v>2741</v>
      </c>
      <c r="V275" s="6" t="str">
        <f t="shared" si="1"/>
        <v>N</v>
      </c>
      <c r="W275" s="4" t="s">
        <v>35</v>
      </c>
      <c r="X275" s="4" t="s">
        <v>35</v>
      </c>
      <c r="Y275" s="4" t="s">
        <v>36</v>
      </c>
    </row>
    <row r="276" ht="15.75" customHeight="1">
      <c r="A276" s="4" t="s">
        <v>2742</v>
      </c>
      <c r="B276" s="4" t="s">
        <v>2743</v>
      </c>
      <c r="C276" s="4">
        <v>2017.0</v>
      </c>
      <c r="F276" s="4" t="s">
        <v>57</v>
      </c>
      <c r="G276" s="4" t="s">
        <v>58</v>
      </c>
      <c r="H276" s="4">
        <v>171.0</v>
      </c>
      <c r="J276" s="4" t="s">
        <v>2744</v>
      </c>
      <c r="K276" s="4" t="s">
        <v>2745</v>
      </c>
      <c r="L276" s="4" t="s">
        <v>2746</v>
      </c>
      <c r="M276" s="4" t="s">
        <v>60</v>
      </c>
      <c r="O276" s="4" t="s">
        <v>2747</v>
      </c>
      <c r="P276" s="4" t="s">
        <v>2748</v>
      </c>
      <c r="Q276" s="4" t="s">
        <v>2749</v>
      </c>
      <c r="R276" s="4" t="s">
        <v>2750</v>
      </c>
      <c r="S276" s="5" t="s">
        <v>2751</v>
      </c>
      <c r="V276" s="6" t="str">
        <f t="shared" si="1"/>
        <v>N</v>
      </c>
      <c r="W276" s="4" t="s">
        <v>35</v>
      </c>
      <c r="X276" s="4" t="s">
        <v>35</v>
      </c>
      <c r="Y276" s="4" t="s">
        <v>36</v>
      </c>
    </row>
    <row r="277" ht="15.75" customHeight="1">
      <c r="A277" s="4" t="s">
        <v>2752</v>
      </c>
      <c r="B277" s="4" t="s">
        <v>2753</v>
      </c>
      <c r="C277" s="4">
        <v>2021.0</v>
      </c>
      <c r="F277" s="4" t="s">
        <v>2754</v>
      </c>
      <c r="G277" s="4" t="s">
        <v>2755</v>
      </c>
      <c r="H277" s="4">
        <v>25.0</v>
      </c>
      <c r="I277" s="4">
        <v>5.0</v>
      </c>
      <c r="J277" s="4" t="s">
        <v>2756</v>
      </c>
      <c r="K277" s="4" t="s">
        <v>2757</v>
      </c>
      <c r="L277" s="4" t="s">
        <v>2758</v>
      </c>
      <c r="M277" s="4" t="s">
        <v>60</v>
      </c>
      <c r="O277" s="4" t="s">
        <v>2759</v>
      </c>
      <c r="P277" s="4" t="s">
        <v>2760</v>
      </c>
      <c r="Q277" s="4" t="s">
        <v>2761</v>
      </c>
      <c r="R277" s="4" t="s">
        <v>2762</v>
      </c>
      <c r="S277" s="5" t="s">
        <v>2763</v>
      </c>
      <c r="V277" s="6" t="str">
        <f t="shared" si="1"/>
        <v>N</v>
      </c>
      <c r="W277" s="4" t="s">
        <v>35</v>
      </c>
      <c r="X277" s="4" t="s">
        <v>35</v>
      </c>
      <c r="Y277" s="4" t="s">
        <v>36</v>
      </c>
    </row>
    <row r="278" ht="15.75" customHeight="1">
      <c r="A278" s="4" t="s">
        <v>2764</v>
      </c>
      <c r="B278" s="4" t="s">
        <v>2765</v>
      </c>
      <c r="C278" s="4">
        <v>2020.0</v>
      </c>
      <c r="D278" s="4">
        <v>9.0</v>
      </c>
      <c r="F278" s="4" t="s">
        <v>2218</v>
      </c>
      <c r="G278" s="4" t="s">
        <v>2219</v>
      </c>
      <c r="H278" s="4">
        <v>30.0</v>
      </c>
      <c r="K278" s="4" t="s">
        <v>2766</v>
      </c>
      <c r="M278" s="4" t="s">
        <v>60</v>
      </c>
      <c r="O278" s="4" t="s">
        <v>2767</v>
      </c>
      <c r="Q278" s="4" t="s">
        <v>2768</v>
      </c>
      <c r="S278" s="5"/>
      <c r="V278" s="6" t="str">
        <f t="shared" si="1"/>
        <v>Y</v>
      </c>
      <c r="W278" s="4" t="s">
        <v>35</v>
      </c>
      <c r="X278" s="4" t="s">
        <v>35</v>
      </c>
      <c r="Y278" s="4" t="s">
        <v>98</v>
      </c>
    </row>
    <row r="279" ht="15.75" customHeight="1">
      <c r="A279" s="4" t="s">
        <v>2769</v>
      </c>
      <c r="B279" s="4" t="s">
        <v>2770</v>
      </c>
      <c r="C279" s="4">
        <v>2021.0</v>
      </c>
      <c r="F279" s="4" t="s">
        <v>138</v>
      </c>
      <c r="G279" s="4" t="s">
        <v>139</v>
      </c>
      <c r="H279" s="4">
        <v>190.0</v>
      </c>
      <c r="J279" s="4" t="s">
        <v>2771</v>
      </c>
      <c r="K279" s="4" t="s">
        <v>2772</v>
      </c>
      <c r="L279" s="4" t="s">
        <v>2773</v>
      </c>
      <c r="M279" s="4" t="s">
        <v>60</v>
      </c>
      <c r="O279" s="4" t="s">
        <v>2774</v>
      </c>
      <c r="P279" s="4" t="s">
        <v>2775</v>
      </c>
      <c r="Q279" s="4" t="s">
        <v>2776</v>
      </c>
      <c r="R279" s="4" t="s">
        <v>2607</v>
      </c>
      <c r="S279" s="5" t="s">
        <v>2777</v>
      </c>
      <c r="V279" s="6" t="str">
        <f t="shared" si="1"/>
        <v>Y</v>
      </c>
      <c r="W279" s="4" t="s">
        <v>35</v>
      </c>
      <c r="X279" s="4" t="s">
        <v>35</v>
      </c>
      <c r="Y279" s="4" t="s">
        <v>98</v>
      </c>
    </row>
    <row r="280" ht="15.75" customHeight="1">
      <c r="A280" s="4" t="s">
        <v>2778</v>
      </c>
      <c r="B280" s="4" t="s">
        <v>2779</v>
      </c>
      <c r="C280" s="4">
        <v>2016.0</v>
      </c>
      <c r="F280" s="4" t="s">
        <v>57</v>
      </c>
      <c r="G280" s="4" t="s">
        <v>225</v>
      </c>
      <c r="H280" s="4">
        <v>169.0</v>
      </c>
      <c r="J280" s="4" t="s">
        <v>2780</v>
      </c>
      <c r="K280" s="4" t="s">
        <v>2781</v>
      </c>
      <c r="L280" s="4" t="s">
        <v>2782</v>
      </c>
      <c r="M280" s="4" t="s">
        <v>60</v>
      </c>
      <c r="O280" s="4" t="s">
        <v>2783</v>
      </c>
      <c r="P280" s="4" t="s">
        <v>2784</v>
      </c>
      <c r="Q280" s="4" t="s">
        <v>2785</v>
      </c>
      <c r="R280" s="4" t="s">
        <v>2786</v>
      </c>
      <c r="S280" s="5" t="s">
        <v>2787</v>
      </c>
      <c r="V280" s="6" t="str">
        <f t="shared" si="1"/>
        <v>N</v>
      </c>
      <c r="W280" s="4" t="s">
        <v>35</v>
      </c>
      <c r="X280" s="4" t="s">
        <v>35</v>
      </c>
      <c r="Y280" s="4" t="s">
        <v>36</v>
      </c>
    </row>
    <row r="281" ht="15.75" customHeight="1">
      <c r="A281" s="4" t="s">
        <v>2788</v>
      </c>
      <c r="B281" s="4" t="s">
        <v>2789</v>
      </c>
      <c r="C281" s="4">
        <v>2018.0</v>
      </c>
      <c r="F281" s="4" t="s">
        <v>2790</v>
      </c>
      <c r="G281" s="4" t="s">
        <v>2791</v>
      </c>
      <c r="H281" s="4">
        <v>25.0</v>
      </c>
      <c r="J281" s="4" t="s">
        <v>2792</v>
      </c>
      <c r="K281" s="4" t="s">
        <v>2793</v>
      </c>
      <c r="L281" s="4" t="s">
        <v>2794</v>
      </c>
      <c r="M281" s="4" t="s">
        <v>60</v>
      </c>
      <c r="O281" s="4" t="s">
        <v>2795</v>
      </c>
      <c r="P281" s="4" t="s">
        <v>2796</v>
      </c>
      <c r="Q281" s="4" t="s">
        <v>2797</v>
      </c>
      <c r="R281" s="4" t="s">
        <v>2798</v>
      </c>
      <c r="S281" s="5" t="s">
        <v>2799</v>
      </c>
      <c r="V281" s="6" t="str">
        <f t="shared" si="1"/>
        <v>Y</v>
      </c>
      <c r="W281" s="4" t="s">
        <v>35</v>
      </c>
      <c r="X281" s="4" t="s">
        <v>35</v>
      </c>
      <c r="Y281" s="4" t="s">
        <v>98</v>
      </c>
    </row>
    <row r="282" ht="15.75" customHeight="1">
      <c r="A282" s="4" t="s">
        <v>2800</v>
      </c>
      <c r="B282" s="4" t="s">
        <v>2801</v>
      </c>
      <c r="C282" s="4">
        <v>2018.0</v>
      </c>
      <c r="F282" s="4" t="s">
        <v>957</v>
      </c>
      <c r="G282" s="4" t="s">
        <v>958</v>
      </c>
      <c r="H282" s="4">
        <v>18.0</v>
      </c>
      <c r="J282" s="4" t="s">
        <v>959</v>
      </c>
      <c r="K282" s="4" t="s">
        <v>2802</v>
      </c>
      <c r="L282" s="4" t="s">
        <v>2803</v>
      </c>
      <c r="P282" s="4" t="s">
        <v>2804</v>
      </c>
      <c r="Q282" s="4" t="s">
        <v>2805</v>
      </c>
      <c r="R282" s="4" t="s">
        <v>2806</v>
      </c>
      <c r="S282" s="5" t="s">
        <v>2807</v>
      </c>
      <c r="V282" s="6" t="str">
        <f t="shared" si="1"/>
        <v>N</v>
      </c>
      <c r="W282" s="4" t="s">
        <v>35</v>
      </c>
      <c r="X282" s="4" t="s">
        <v>35</v>
      </c>
      <c r="Y282" s="4" t="s">
        <v>36</v>
      </c>
    </row>
    <row r="283" ht="15.75" customHeight="1">
      <c r="A283" s="4" t="s">
        <v>2808</v>
      </c>
      <c r="B283" s="4" t="s">
        <v>2809</v>
      </c>
      <c r="C283" s="4">
        <v>2017.0</v>
      </c>
      <c r="F283" s="4" t="s">
        <v>957</v>
      </c>
      <c r="G283" s="4" t="s">
        <v>958</v>
      </c>
      <c r="H283" s="4">
        <v>17.0</v>
      </c>
      <c r="J283" s="4" t="s">
        <v>959</v>
      </c>
      <c r="K283" s="4" t="s">
        <v>2810</v>
      </c>
      <c r="L283" s="4" t="s">
        <v>2811</v>
      </c>
      <c r="P283" s="4" t="s">
        <v>2812</v>
      </c>
      <c r="Q283" s="4" t="s">
        <v>2813</v>
      </c>
      <c r="R283" s="4" t="s">
        <v>2814</v>
      </c>
      <c r="S283" s="5" t="s">
        <v>2815</v>
      </c>
      <c r="V283" s="6" t="str">
        <f t="shared" si="1"/>
        <v>Y</v>
      </c>
      <c r="W283" s="4" t="s">
        <v>244</v>
      </c>
      <c r="X283" s="4" t="s">
        <v>35</v>
      </c>
      <c r="Y283" s="4" t="s">
        <v>245</v>
      </c>
    </row>
    <row r="284" ht="15.75" customHeight="1">
      <c r="A284" s="4" t="s">
        <v>2816</v>
      </c>
      <c r="B284" s="4" t="s">
        <v>2817</v>
      </c>
      <c r="C284" s="4">
        <v>2016.0</v>
      </c>
      <c r="F284" s="4" t="s">
        <v>413</v>
      </c>
      <c r="G284" s="4" t="s">
        <v>2818</v>
      </c>
      <c r="H284" s="4">
        <v>64.0</v>
      </c>
      <c r="I284" s="4">
        <v>2.0</v>
      </c>
      <c r="J284" s="4" t="s">
        <v>2819</v>
      </c>
      <c r="K284" s="4" t="s">
        <v>2820</v>
      </c>
      <c r="L284" s="4" t="s">
        <v>2821</v>
      </c>
      <c r="M284" s="4" t="s">
        <v>60</v>
      </c>
      <c r="O284" s="4" t="s">
        <v>2822</v>
      </c>
      <c r="P284" s="4" t="s">
        <v>2823</v>
      </c>
      <c r="Q284" s="4" t="s">
        <v>2824</v>
      </c>
      <c r="S284" s="5" t="s">
        <v>2825</v>
      </c>
      <c r="V284" s="6" t="str">
        <f t="shared" si="1"/>
        <v>Y</v>
      </c>
      <c r="W284" s="4" t="s">
        <v>244</v>
      </c>
      <c r="X284" s="4" t="s">
        <v>35</v>
      </c>
      <c r="Y284" s="4" t="s">
        <v>245</v>
      </c>
    </row>
    <row r="285" ht="15.75" customHeight="1">
      <c r="A285" s="4" t="s">
        <v>2826</v>
      </c>
      <c r="B285" s="4" t="s">
        <v>2827</v>
      </c>
      <c r="C285" s="4">
        <v>2019.0</v>
      </c>
      <c r="D285" s="4">
        <v>2.0</v>
      </c>
      <c r="E285" s="4">
        <v>7.0</v>
      </c>
      <c r="F285" s="4" t="s">
        <v>1947</v>
      </c>
      <c r="G285" s="4" t="s">
        <v>1948</v>
      </c>
      <c r="H285" s="4">
        <v>19.0</v>
      </c>
      <c r="I285" s="4">
        <v>1.0</v>
      </c>
      <c r="J285" s="4" t="s">
        <v>2828</v>
      </c>
      <c r="K285" s="4" t="s">
        <v>2829</v>
      </c>
      <c r="M285" s="4" t="s">
        <v>52</v>
      </c>
      <c r="O285" s="4" t="s">
        <v>2830</v>
      </c>
      <c r="P285" s="4" t="s">
        <v>2831</v>
      </c>
      <c r="Q285" s="4" t="s">
        <v>2832</v>
      </c>
      <c r="R285" s="4" t="s">
        <v>2833</v>
      </c>
      <c r="S285" s="5" t="s">
        <v>2834</v>
      </c>
      <c r="V285" s="6" t="str">
        <f t="shared" si="1"/>
        <v>Y</v>
      </c>
      <c r="W285" s="4" t="s">
        <v>244</v>
      </c>
      <c r="X285" s="4" t="s">
        <v>35</v>
      </c>
      <c r="Y285" s="4" t="s">
        <v>245</v>
      </c>
    </row>
    <row r="286" ht="15.75" customHeight="1">
      <c r="A286" s="4" t="s">
        <v>2835</v>
      </c>
      <c r="B286" s="4" t="s">
        <v>2836</v>
      </c>
      <c r="C286" s="4">
        <v>2013.0</v>
      </c>
      <c r="D286" s="4">
        <v>12.0</v>
      </c>
      <c r="E286" s="4">
        <v>30.0</v>
      </c>
      <c r="F286" s="4" t="s">
        <v>516</v>
      </c>
      <c r="G286" s="4" t="s">
        <v>517</v>
      </c>
      <c r="H286" s="4">
        <v>210.0</v>
      </c>
      <c r="I286" s="4">
        <v>3.0</v>
      </c>
      <c r="J286" s="4" t="s">
        <v>2837</v>
      </c>
      <c r="K286" s="4" t="s">
        <v>2838</v>
      </c>
      <c r="M286" s="4" t="s">
        <v>60</v>
      </c>
      <c r="O286" s="4" t="s">
        <v>2839</v>
      </c>
      <c r="P286" s="4" t="s">
        <v>2840</v>
      </c>
      <c r="Q286" s="4" t="s">
        <v>2841</v>
      </c>
      <c r="R286" s="4" t="s">
        <v>2842</v>
      </c>
      <c r="S286" s="5" t="s">
        <v>2843</v>
      </c>
      <c r="V286" s="6" t="str">
        <f t="shared" si="1"/>
        <v>N</v>
      </c>
      <c r="W286" s="4" t="s">
        <v>35</v>
      </c>
      <c r="X286" s="4" t="s">
        <v>35</v>
      </c>
      <c r="Y286" s="4" t="s">
        <v>36</v>
      </c>
    </row>
    <row r="287" ht="15.75" customHeight="1">
      <c r="A287" s="4" t="s">
        <v>2844</v>
      </c>
      <c r="B287" s="4" t="s">
        <v>2845</v>
      </c>
      <c r="C287" s="4">
        <v>2017.0</v>
      </c>
      <c r="F287" s="4" t="s">
        <v>957</v>
      </c>
      <c r="G287" s="4" t="s">
        <v>958</v>
      </c>
      <c r="H287" s="4">
        <v>17.0</v>
      </c>
      <c r="J287" s="4" t="s">
        <v>959</v>
      </c>
      <c r="K287" s="4" t="s">
        <v>2846</v>
      </c>
      <c r="L287" s="4" t="s">
        <v>2847</v>
      </c>
      <c r="P287" s="4" t="s">
        <v>2848</v>
      </c>
      <c r="Q287" s="4" t="s">
        <v>2849</v>
      </c>
      <c r="R287" s="4" t="s">
        <v>2850</v>
      </c>
      <c r="S287" s="5" t="s">
        <v>2851</v>
      </c>
      <c r="V287" s="6" t="str">
        <f t="shared" si="1"/>
        <v>Y</v>
      </c>
      <c r="W287" s="4" t="s">
        <v>244</v>
      </c>
      <c r="X287" s="4" t="s">
        <v>35</v>
      </c>
      <c r="Y287" s="4" t="s">
        <v>245</v>
      </c>
    </row>
    <row r="288" ht="15.75" customHeight="1">
      <c r="A288" s="4" t="s">
        <v>2852</v>
      </c>
      <c r="B288" s="4" t="s">
        <v>2853</v>
      </c>
      <c r="C288" s="4">
        <v>2015.0</v>
      </c>
      <c r="F288" s="4" t="s">
        <v>57</v>
      </c>
      <c r="G288" s="4" t="s">
        <v>58</v>
      </c>
      <c r="H288" s="4">
        <v>146.0</v>
      </c>
      <c r="J288" s="4" t="s">
        <v>2854</v>
      </c>
      <c r="K288" s="4" t="s">
        <v>2855</v>
      </c>
      <c r="L288" s="4" t="s">
        <v>2856</v>
      </c>
      <c r="M288" s="4" t="s">
        <v>60</v>
      </c>
      <c r="O288" s="4" t="s">
        <v>2857</v>
      </c>
      <c r="P288" s="4" t="s">
        <v>2858</v>
      </c>
      <c r="Q288" s="4" t="s">
        <v>2859</v>
      </c>
      <c r="R288" s="4" t="s">
        <v>2860</v>
      </c>
      <c r="S288" s="5" t="s">
        <v>2861</v>
      </c>
      <c r="V288" s="6" t="str">
        <f t="shared" si="1"/>
        <v>N</v>
      </c>
      <c r="W288" s="4" t="s">
        <v>35</v>
      </c>
      <c r="X288" s="4" t="s">
        <v>35</v>
      </c>
      <c r="Y288" s="4" t="s">
        <v>36</v>
      </c>
    </row>
    <row r="289" ht="15.75" customHeight="1">
      <c r="A289" s="4" t="s">
        <v>2862</v>
      </c>
      <c r="B289" s="4" t="s">
        <v>2863</v>
      </c>
      <c r="C289" s="4">
        <v>2021.0</v>
      </c>
      <c r="D289" s="4">
        <v>11.0</v>
      </c>
      <c r="E289" s="4">
        <v>3.0</v>
      </c>
      <c r="F289" s="4" t="s">
        <v>2864</v>
      </c>
      <c r="G289" s="4" t="s">
        <v>2865</v>
      </c>
      <c r="H289" s="4">
        <v>67.0</v>
      </c>
      <c r="I289" s="4">
        <v>1.0</v>
      </c>
      <c r="J289" s="4" t="s">
        <v>2866</v>
      </c>
      <c r="K289" s="4" t="s">
        <v>2867</v>
      </c>
      <c r="L289" s="4" t="s">
        <v>2868</v>
      </c>
      <c r="P289" s="4" t="s">
        <v>2869</v>
      </c>
      <c r="Q289" s="4" t="s">
        <v>2870</v>
      </c>
      <c r="R289" s="4" t="s">
        <v>2871</v>
      </c>
      <c r="S289" s="5" t="s">
        <v>2872</v>
      </c>
      <c r="V289" s="6" t="str">
        <f t="shared" si="1"/>
        <v>Y</v>
      </c>
      <c r="W289" s="4" t="s">
        <v>35</v>
      </c>
      <c r="X289" s="4" t="s">
        <v>35</v>
      </c>
      <c r="Y289" s="4" t="s">
        <v>98</v>
      </c>
    </row>
    <row r="290" ht="15.75" customHeight="1">
      <c r="A290" s="4" t="s">
        <v>2873</v>
      </c>
      <c r="B290" s="4" t="s">
        <v>2874</v>
      </c>
      <c r="C290" s="4">
        <v>2015.0</v>
      </c>
      <c r="F290" s="4" t="s">
        <v>57</v>
      </c>
      <c r="G290" s="4" t="s">
        <v>58</v>
      </c>
      <c r="H290" s="4">
        <v>146.0</v>
      </c>
      <c r="J290" s="4" t="s">
        <v>2875</v>
      </c>
      <c r="K290" s="4" t="s">
        <v>2876</v>
      </c>
      <c r="L290" s="4" t="s">
        <v>2877</v>
      </c>
      <c r="M290" s="4" t="s">
        <v>60</v>
      </c>
      <c r="O290" s="4" t="s">
        <v>2878</v>
      </c>
      <c r="P290" s="4" t="s">
        <v>2879</v>
      </c>
      <c r="Q290" s="4" t="s">
        <v>2880</v>
      </c>
      <c r="R290" s="4" t="s">
        <v>2881</v>
      </c>
      <c r="S290" s="5" t="s">
        <v>2882</v>
      </c>
      <c r="V290" s="6" t="str">
        <f t="shared" si="1"/>
        <v>N</v>
      </c>
      <c r="W290" s="4" t="s">
        <v>35</v>
      </c>
      <c r="X290" s="4" t="s">
        <v>35</v>
      </c>
      <c r="Y290" s="4" t="s">
        <v>36</v>
      </c>
    </row>
    <row r="291" ht="15.75" customHeight="1">
      <c r="A291" s="4" t="s">
        <v>2883</v>
      </c>
      <c r="B291" s="4" t="s">
        <v>2884</v>
      </c>
      <c r="C291" s="4">
        <v>2022.0</v>
      </c>
      <c r="F291" s="4" t="s">
        <v>57</v>
      </c>
      <c r="G291" s="4" t="s">
        <v>225</v>
      </c>
      <c r="K291" s="4" t="s">
        <v>2885</v>
      </c>
      <c r="L291" s="4" t="s">
        <v>2886</v>
      </c>
      <c r="M291" s="4" t="s">
        <v>60</v>
      </c>
      <c r="O291" s="4" t="s">
        <v>2887</v>
      </c>
      <c r="P291" s="4" t="s">
        <v>2888</v>
      </c>
      <c r="Q291" s="4" t="s">
        <v>2889</v>
      </c>
      <c r="R291" s="4" t="s">
        <v>2890</v>
      </c>
      <c r="S291" s="5" t="s">
        <v>2891</v>
      </c>
      <c r="V291" s="6" t="str">
        <f t="shared" si="1"/>
        <v>N</v>
      </c>
      <c r="W291" s="4" t="s">
        <v>35</v>
      </c>
      <c r="X291" s="4" t="s">
        <v>35</v>
      </c>
      <c r="Y291" s="4" t="s">
        <v>36</v>
      </c>
    </row>
    <row r="292" ht="15.75" customHeight="1">
      <c r="A292" s="4" t="s">
        <v>2892</v>
      </c>
      <c r="B292" s="4" t="s">
        <v>2893</v>
      </c>
      <c r="C292" s="4">
        <v>2021.0</v>
      </c>
      <c r="D292" s="4">
        <v>7.0</v>
      </c>
      <c r="F292" s="4" t="s">
        <v>2894</v>
      </c>
      <c r="G292" s="4" t="s">
        <v>2895</v>
      </c>
      <c r="H292" s="4">
        <v>75.0</v>
      </c>
      <c r="I292" s="4">
        <v>7.0</v>
      </c>
      <c r="J292" s="4" t="s">
        <v>2896</v>
      </c>
      <c r="K292" s="4" t="s">
        <v>2897</v>
      </c>
      <c r="M292" s="4" t="s">
        <v>60</v>
      </c>
      <c r="O292" s="4" t="s">
        <v>2898</v>
      </c>
      <c r="P292" s="4" t="s">
        <v>2899</v>
      </c>
      <c r="Q292" s="4" t="s">
        <v>2900</v>
      </c>
      <c r="R292" s="4" t="s">
        <v>2901</v>
      </c>
      <c r="S292" s="5" t="s">
        <v>2902</v>
      </c>
      <c r="V292" s="6" t="str">
        <f t="shared" si="1"/>
        <v>N</v>
      </c>
      <c r="W292" s="4" t="s">
        <v>35</v>
      </c>
      <c r="X292" s="4" t="s">
        <v>35</v>
      </c>
      <c r="Y292" s="4" t="s">
        <v>36</v>
      </c>
    </row>
    <row r="293" ht="15.75" customHeight="1">
      <c r="A293" s="4" t="s">
        <v>2903</v>
      </c>
      <c r="B293" s="4" t="s">
        <v>2904</v>
      </c>
      <c r="C293" s="4">
        <v>2018.0</v>
      </c>
      <c r="F293" s="4" t="s">
        <v>57</v>
      </c>
      <c r="G293" s="4" t="s">
        <v>225</v>
      </c>
      <c r="H293" s="4">
        <v>192.0</v>
      </c>
      <c r="J293" s="4" t="s">
        <v>2905</v>
      </c>
      <c r="K293" s="4" t="s">
        <v>2906</v>
      </c>
      <c r="L293" s="4" t="s">
        <v>2907</v>
      </c>
      <c r="M293" s="4" t="s">
        <v>60</v>
      </c>
      <c r="O293" s="4" t="s">
        <v>2908</v>
      </c>
      <c r="P293" s="4" t="s">
        <v>2909</v>
      </c>
      <c r="Q293" s="4" t="s">
        <v>2910</v>
      </c>
      <c r="R293" s="4" t="s">
        <v>2911</v>
      </c>
      <c r="S293" s="5" t="s">
        <v>2912</v>
      </c>
      <c r="V293" s="6" t="str">
        <f t="shared" si="1"/>
        <v>N</v>
      </c>
      <c r="W293" s="4" t="s">
        <v>35</v>
      </c>
      <c r="X293" s="4" t="s">
        <v>35</v>
      </c>
      <c r="Y293" s="4" t="s">
        <v>36</v>
      </c>
    </row>
    <row r="294" ht="15.75" customHeight="1">
      <c r="A294" s="4" t="s">
        <v>2913</v>
      </c>
      <c r="B294" s="4" t="s">
        <v>2914</v>
      </c>
      <c r="C294" s="4">
        <v>2020.0</v>
      </c>
      <c r="F294" s="4" t="s">
        <v>126</v>
      </c>
      <c r="G294" s="4" t="s">
        <v>127</v>
      </c>
      <c r="H294" s="4">
        <v>288.0</v>
      </c>
      <c r="K294" s="4" t="s">
        <v>2915</v>
      </c>
      <c r="L294" s="4" t="s">
        <v>2916</v>
      </c>
      <c r="M294" s="4" t="s">
        <v>60</v>
      </c>
      <c r="O294" s="4" t="s">
        <v>2917</v>
      </c>
      <c r="P294" s="4" t="s">
        <v>2918</v>
      </c>
      <c r="Q294" s="4" t="s">
        <v>2919</v>
      </c>
      <c r="R294" s="4" t="s">
        <v>2920</v>
      </c>
      <c r="S294" s="5" t="s">
        <v>2921</v>
      </c>
      <c r="V294" s="6" t="str">
        <f t="shared" si="1"/>
        <v>N</v>
      </c>
      <c r="W294" s="4" t="s">
        <v>35</v>
      </c>
      <c r="X294" s="4" t="s">
        <v>35</v>
      </c>
      <c r="Y294" s="4" t="s">
        <v>36</v>
      </c>
    </row>
    <row r="295" ht="15.75" customHeight="1">
      <c r="A295" s="4" t="s">
        <v>2922</v>
      </c>
      <c r="B295" s="4" t="s">
        <v>2923</v>
      </c>
      <c r="C295" s="4">
        <v>2021.0</v>
      </c>
      <c r="F295" s="4" t="s">
        <v>2924</v>
      </c>
      <c r="G295" s="4" t="s">
        <v>2925</v>
      </c>
      <c r="H295" s="4">
        <v>36.0</v>
      </c>
      <c r="I295" s="4">
        <v>2.0</v>
      </c>
      <c r="J295" s="4" t="s">
        <v>2926</v>
      </c>
      <c r="K295" s="4" t="s">
        <v>2927</v>
      </c>
      <c r="L295" s="4" t="s">
        <v>2928</v>
      </c>
      <c r="P295" s="4" t="s">
        <v>2929</v>
      </c>
      <c r="Q295" s="4" t="s">
        <v>2930</v>
      </c>
      <c r="R295" s="4" t="s">
        <v>2931</v>
      </c>
      <c r="S295" s="5" t="s">
        <v>2932</v>
      </c>
      <c r="V295" s="6" t="str">
        <f t="shared" si="1"/>
        <v>N</v>
      </c>
      <c r="W295" s="4" t="s">
        <v>35</v>
      </c>
      <c r="X295" s="4" t="s">
        <v>35</v>
      </c>
      <c r="Y295" s="4" t="s">
        <v>36</v>
      </c>
    </row>
    <row r="296" ht="15.75" customHeight="1">
      <c r="A296" s="4" t="s">
        <v>2933</v>
      </c>
      <c r="B296" s="4" t="s">
        <v>2934</v>
      </c>
      <c r="C296" s="4">
        <v>2015.0</v>
      </c>
      <c r="F296" s="4" t="s">
        <v>57</v>
      </c>
      <c r="G296" s="4" t="s">
        <v>225</v>
      </c>
      <c r="H296" s="4">
        <v>151.0</v>
      </c>
      <c r="J296" s="4" t="s">
        <v>2935</v>
      </c>
      <c r="K296" s="4" t="s">
        <v>2936</v>
      </c>
      <c r="L296" s="4" t="s">
        <v>2937</v>
      </c>
      <c r="M296" s="4" t="s">
        <v>60</v>
      </c>
      <c r="O296" s="4" t="s">
        <v>2938</v>
      </c>
      <c r="P296" s="4" t="s">
        <v>2939</v>
      </c>
      <c r="Q296" s="4" t="s">
        <v>2940</v>
      </c>
      <c r="R296" s="4" t="s">
        <v>2941</v>
      </c>
      <c r="S296" s="5" t="s">
        <v>2942</v>
      </c>
      <c r="V296" s="6" t="str">
        <f t="shared" si="1"/>
        <v>N</v>
      </c>
      <c r="W296" s="4" t="s">
        <v>35</v>
      </c>
      <c r="X296" s="4" t="s">
        <v>35</v>
      </c>
      <c r="Y296" s="4" t="s">
        <v>36</v>
      </c>
    </row>
    <row r="297" ht="15.75" customHeight="1">
      <c r="A297" s="4" t="s">
        <v>2943</v>
      </c>
      <c r="B297" s="4" t="s">
        <v>2944</v>
      </c>
      <c r="C297" s="4">
        <v>2013.0</v>
      </c>
      <c r="D297" s="4">
        <v>10.0</v>
      </c>
      <c r="E297" s="4">
        <v>1.0</v>
      </c>
      <c r="F297" s="4" t="s">
        <v>183</v>
      </c>
      <c r="G297" s="4" t="s">
        <v>184</v>
      </c>
      <c r="H297" s="4">
        <v>132.0</v>
      </c>
      <c r="I297" s="4">
        <v>3.0</v>
      </c>
      <c r="J297" s="4" t="s">
        <v>2945</v>
      </c>
      <c r="K297" s="4" t="s">
        <v>2946</v>
      </c>
      <c r="M297" s="4" t="s">
        <v>60</v>
      </c>
      <c r="O297" s="4" t="s">
        <v>2947</v>
      </c>
      <c r="P297" s="4" t="s">
        <v>2948</v>
      </c>
      <c r="Q297" s="4" t="s">
        <v>2949</v>
      </c>
      <c r="R297" s="4" t="s">
        <v>2950</v>
      </c>
      <c r="S297" s="5" t="s">
        <v>2951</v>
      </c>
      <c r="V297" s="6" t="str">
        <f t="shared" si="1"/>
        <v>N</v>
      </c>
      <c r="W297" s="4" t="s">
        <v>35</v>
      </c>
      <c r="X297" s="4" t="s">
        <v>35</v>
      </c>
      <c r="Y297" s="4" t="s">
        <v>36</v>
      </c>
    </row>
    <row r="298" ht="15.75" customHeight="1">
      <c r="A298" s="4" t="s">
        <v>2952</v>
      </c>
      <c r="B298" s="4" t="s">
        <v>2953</v>
      </c>
      <c r="C298" s="4">
        <v>2021.0</v>
      </c>
      <c r="F298" s="4" t="s">
        <v>57</v>
      </c>
      <c r="G298" s="4" t="s">
        <v>225</v>
      </c>
      <c r="H298" s="4">
        <v>227.0</v>
      </c>
      <c r="K298" s="4" t="s">
        <v>2954</v>
      </c>
      <c r="L298" s="4" t="s">
        <v>2955</v>
      </c>
      <c r="M298" s="4" t="s">
        <v>60</v>
      </c>
      <c r="O298" s="4" t="s">
        <v>2956</v>
      </c>
      <c r="P298" s="4" t="s">
        <v>2957</v>
      </c>
      <c r="Q298" s="4" t="s">
        <v>2958</v>
      </c>
      <c r="R298" s="4" t="s">
        <v>2959</v>
      </c>
      <c r="S298" s="5" t="s">
        <v>2960</v>
      </c>
      <c r="V298" s="6" t="str">
        <f t="shared" si="1"/>
        <v>N</v>
      </c>
      <c r="W298" s="4" t="s">
        <v>35</v>
      </c>
      <c r="X298" s="4" t="s">
        <v>35</v>
      </c>
      <c r="Y298" s="4" t="s">
        <v>36</v>
      </c>
    </row>
    <row r="299" ht="15.75" customHeight="1">
      <c r="A299" s="4" t="s">
        <v>2961</v>
      </c>
      <c r="B299" s="4" t="s">
        <v>2962</v>
      </c>
      <c r="C299" s="4">
        <v>2019.0</v>
      </c>
      <c r="F299" s="4" t="s">
        <v>558</v>
      </c>
      <c r="G299" s="4" t="s">
        <v>559</v>
      </c>
      <c r="H299" s="4">
        <v>104.0</v>
      </c>
      <c r="J299" s="4" t="s">
        <v>2963</v>
      </c>
      <c r="K299" s="4" t="s">
        <v>2964</v>
      </c>
      <c r="L299" s="4" t="s">
        <v>2965</v>
      </c>
      <c r="M299" s="4" t="s">
        <v>60</v>
      </c>
      <c r="O299" s="4" t="s">
        <v>2966</v>
      </c>
      <c r="P299" s="4" t="s">
        <v>2967</v>
      </c>
      <c r="Q299" s="4" t="s">
        <v>2968</v>
      </c>
      <c r="R299" s="4" t="s">
        <v>2969</v>
      </c>
      <c r="S299" s="5" t="s">
        <v>2970</v>
      </c>
      <c r="V299" s="6" t="str">
        <f t="shared" si="1"/>
        <v>Y</v>
      </c>
      <c r="W299" s="4" t="s">
        <v>35</v>
      </c>
      <c r="X299" s="4" t="s">
        <v>35</v>
      </c>
      <c r="Y299" s="4" t="s">
        <v>98</v>
      </c>
    </row>
    <row r="300" ht="15.75" customHeight="1">
      <c r="A300" s="4" t="s">
        <v>2971</v>
      </c>
      <c r="B300" s="4" t="s">
        <v>2972</v>
      </c>
      <c r="C300" s="4">
        <v>2015.0</v>
      </c>
      <c r="F300" s="4" t="s">
        <v>57</v>
      </c>
      <c r="G300" s="4" t="s">
        <v>58</v>
      </c>
      <c r="H300" s="4">
        <v>146.0</v>
      </c>
      <c r="J300" s="4" t="s">
        <v>2973</v>
      </c>
      <c r="K300" s="4" t="s">
        <v>2974</v>
      </c>
      <c r="L300" s="4" t="s">
        <v>2975</v>
      </c>
      <c r="M300" s="4" t="s">
        <v>60</v>
      </c>
      <c r="O300" s="4" t="s">
        <v>2976</v>
      </c>
      <c r="P300" s="4" t="s">
        <v>2977</v>
      </c>
      <c r="Q300" s="4" t="s">
        <v>2978</v>
      </c>
      <c r="R300" s="4" t="s">
        <v>2979</v>
      </c>
      <c r="S300" s="5" t="s">
        <v>2980</v>
      </c>
      <c r="V300" s="6" t="str">
        <f t="shared" si="1"/>
        <v>N</v>
      </c>
      <c r="W300" s="4" t="s">
        <v>35</v>
      </c>
      <c r="X300" s="4" t="s">
        <v>35</v>
      </c>
      <c r="Y300" s="4" t="s">
        <v>36</v>
      </c>
    </row>
    <row r="301" ht="15.75" customHeight="1">
      <c r="A301" s="4" t="s">
        <v>2981</v>
      </c>
      <c r="B301" s="4" t="s">
        <v>2982</v>
      </c>
      <c r="C301" s="4">
        <v>2013.0</v>
      </c>
      <c r="F301" s="4" t="s">
        <v>2983</v>
      </c>
      <c r="G301" s="4" t="s">
        <v>2984</v>
      </c>
      <c r="J301" s="4" t="s">
        <v>2985</v>
      </c>
      <c r="K301" s="4" t="s">
        <v>2986</v>
      </c>
      <c r="L301" s="4" t="s">
        <v>2987</v>
      </c>
      <c r="M301" s="4" t="s">
        <v>60</v>
      </c>
      <c r="N301" s="4" t="s">
        <v>898</v>
      </c>
      <c r="O301" s="4" t="s">
        <v>2988</v>
      </c>
      <c r="P301" s="4" t="s">
        <v>2989</v>
      </c>
      <c r="Q301" s="4" t="s">
        <v>2990</v>
      </c>
      <c r="S301" s="5" t="s">
        <v>2991</v>
      </c>
      <c r="V301" s="6" t="str">
        <f t="shared" si="1"/>
        <v>N</v>
      </c>
      <c r="W301" s="4" t="s">
        <v>35</v>
      </c>
      <c r="X301" s="4" t="s">
        <v>35</v>
      </c>
      <c r="Y301" s="4" t="s">
        <v>36</v>
      </c>
    </row>
    <row r="302" ht="15.75" customHeight="1">
      <c r="A302" s="4" t="s">
        <v>2992</v>
      </c>
      <c r="B302" s="4" t="s">
        <v>2993</v>
      </c>
      <c r="C302" s="4">
        <v>2020.0</v>
      </c>
      <c r="F302" s="4" t="s">
        <v>2994</v>
      </c>
      <c r="H302" s="4">
        <v>247.0</v>
      </c>
      <c r="K302" s="4" t="s">
        <v>2995</v>
      </c>
      <c r="L302" s="4" t="s">
        <v>2996</v>
      </c>
      <c r="P302" s="4" t="s">
        <v>2997</v>
      </c>
      <c r="Q302" s="4" t="s">
        <v>2998</v>
      </c>
      <c r="R302" s="4" t="s">
        <v>2999</v>
      </c>
      <c r="S302" s="5" t="s">
        <v>3000</v>
      </c>
      <c r="V302" s="6" t="str">
        <f t="shared" si="1"/>
        <v>N</v>
      </c>
      <c r="W302" s="4" t="s">
        <v>35</v>
      </c>
      <c r="X302" s="4" t="s">
        <v>35</v>
      </c>
      <c r="Y302" s="4" t="s">
        <v>36</v>
      </c>
    </row>
    <row r="303" ht="15.75" customHeight="1">
      <c r="A303" s="4" t="s">
        <v>3001</v>
      </c>
      <c r="B303" s="4" t="s">
        <v>3002</v>
      </c>
      <c r="C303" s="4">
        <v>2020.0</v>
      </c>
      <c r="D303" s="4">
        <v>1.0</v>
      </c>
      <c r="E303" s="4">
        <v>15.0</v>
      </c>
      <c r="F303" s="4" t="s">
        <v>3003</v>
      </c>
      <c r="G303" s="4" t="s">
        <v>3004</v>
      </c>
      <c r="H303" s="4">
        <v>247.0</v>
      </c>
      <c r="J303" s="4" t="s">
        <v>3005</v>
      </c>
      <c r="K303" s="4" t="s">
        <v>3006</v>
      </c>
      <c r="M303" s="4" t="s">
        <v>52</v>
      </c>
      <c r="O303" s="4" t="s">
        <v>3007</v>
      </c>
      <c r="P303" s="4" t="s">
        <v>3008</v>
      </c>
      <c r="Q303" s="4" t="s">
        <v>3009</v>
      </c>
      <c r="R303" s="4" t="s">
        <v>2999</v>
      </c>
      <c r="S303" s="5" t="s">
        <v>3010</v>
      </c>
      <c r="V303" s="6" t="str">
        <f t="shared" si="1"/>
        <v>N</v>
      </c>
      <c r="W303" s="4" t="s">
        <v>35</v>
      </c>
      <c r="X303" s="4" t="s">
        <v>35</v>
      </c>
      <c r="Y303" s="4" t="s">
        <v>36</v>
      </c>
    </row>
    <row r="304" ht="15.75" customHeight="1">
      <c r="A304" s="4" t="s">
        <v>3011</v>
      </c>
      <c r="B304" s="4" t="s">
        <v>3012</v>
      </c>
      <c r="C304" s="4">
        <v>2014.0</v>
      </c>
      <c r="F304" s="4" t="s">
        <v>3013</v>
      </c>
      <c r="G304" s="4" t="s">
        <v>3014</v>
      </c>
      <c r="H304" s="4">
        <v>23.0</v>
      </c>
      <c r="I304" s="4">
        <v>3.0</v>
      </c>
      <c r="J304" s="4" t="s">
        <v>752</v>
      </c>
      <c r="K304" s="4" t="s">
        <v>3015</v>
      </c>
      <c r="L304" s="4" t="s">
        <v>3016</v>
      </c>
      <c r="M304" s="4" t="s">
        <v>60</v>
      </c>
      <c r="O304" s="4" t="s">
        <v>3017</v>
      </c>
      <c r="P304" s="4" t="s">
        <v>3018</v>
      </c>
      <c r="Q304" s="4" t="s">
        <v>3019</v>
      </c>
      <c r="R304" s="4" t="s">
        <v>3020</v>
      </c>
      <c r="S304" s="5" t="s">
        <v>3021</v>
      </c>
      <c r="V304" s="6" t="str">
        <f t="shared" si="1"/>
        <v>Y</v>
      </c>
      <c r="W304" s="4" t="s">
        <v>244</v>
      </c>
      <c r="X304" s="4" t="s">
        <v>244</v>
      </c>
      <c r="Y304" s="4" t="s">
        <v>245</v>
      </c>
    </row>
    <row r="305" ht="15.75" customHeight="1">
      <c r="A305" s="4" t="s">
        <v>3022</v>
      </c>
      <c r="B305" s="4" t="s">
        <v>3023</v>
      </c>
      <c r="C305" s="4">
        <v>2018.0</v>
      </c>
      <c r="F305" s="4" t="s">
        <v>57</v>
      </c>
      <c r="G305" s="4" t="s">
        <v>225</v>
      </c>
      <c r="H305" s="4">
        <v>187.0</v>
      </c>
      <c r="J305" s="4" t="s">
        <v>3024</v>
      </c>
      <c r="K305" s="4" t="s">
        <v>3025</v>
      </c>
      <c r="L305" s="4" t="s">
        <v>3026</v>
      </c>
      <c r="M305" s="4" t="s">
        <v>60</v>
      </c>
      <c r="O305" s="4" t="s">
        <v>3027</v>
      </c>
      <c r="P305" s="4" t="s">
        <v>3028</v>
      </c>
      <c r="Q305" s="4" t="s">
        <v>3029</v>
      </c>
      <c r="R305" s="4" t="s">
        <v>3030</v>
      </c>
      <c r="S305" s="5" t="s">
        <v>3031</v>
      </c>
      <c r="V305" s="6" t="str">
        <f t="shared" si="1"/>
        <v>N</v>
      </c>
      <c r="W305" s="4" t="s">
        <v>35</v>
      </c>
      <c r="X305" s="4" t="s">
        <v>35</v>
      </c>
      <c r="Y305" s="4" t="s">
        <v>36</v>
      </c>
    </row>
    <row r="306" ht="15.75" customHeight="1">
      <c r="A306" s="4" t="s">
        <v>3032</v>
      </c>
      <c r="B306" s="4" t="s">
        <v>3033</v>
      </c>
      <c r="C306" s="4">
        <v>2018.0</v>
      </c>
      <c r="D306" s="4">
        <v>3.0</v>
      </c>
      <c r="F306" s="4" t="s">
        <v>3034</v>
      </c>
      <c r="G306" s="4" t="s">
        <v>3035</v>
      </c>
      <c r="H306" s="4">
        <v>79.0</v>
      </c>
      <c r="I306" s="4">
        <v>2.0</v>
      </c>
      <c r="J306" s="4" t="s">
        <v>3036</v>
      </c>
      <c r="K306" s="4" t="s">
        <v>3037</v>
      </c>
      <c r="M306" s="4" t="s">
        <v>52</v>
      </c>
      <c r="O306" s="4" t="s">
        <v>3038</v>
      </c>
      <c r="P306" s="4" t="s">
        <v>3039</v>
      </c>
      <c r="Q306" s="4" t="s">
        <v>3040</v>
      </c>
      <c r="S306" s="5" t="s">
        <v>3041</v>
      </c>
      <c r="V306" s="6" t="str">
        <f t="shared" si="1"/>
        <v>Y</v>
      </c>
      <c r="W306" s="4" t="s">
        <v>244</v>
      </c>
      <c r="X306" s="4" t="s">
        <v>35</v>
      </c>
      <c r="Y306" s="4" t="s">
        <v>245</v>
      </c>
    </row>
    <row r="307" ht="15.75" customHeight="1">
      <c r="A307" s="4" t="s">
        <v>3042</v>
      </c>
      <c r="B307" s="4" t="s">
        <v>3043</v>
      </c>
      <c r="C307" s="4">
        <v>2018.0</v>
      </c>
      <c r="F307" s="4" t="s">
        <v>3044</v>
      </c>
      <c r="G307" s="4" t="s">
        <v>3045</v>
      </c>
      <c r="H307" s="4">
        <v>75.0</v>
      </c>
      <c r="J307" s="4" t="s">
        <v>3046</v>
      </c>
      <c r="K307" s="4" t="s">
        <v>3047</v>
      </c>
      <c r="L307" s="4" t="s">
        <v>3048</v>
      </c>
      <c r="M307" s="4" t="s">
        <v>60</v>
      </c>
      <c r="O307" s="4" t="s">
        <v>3049</v>
      </c>
      <c r="P307" s="4" t="s">
        <v>3050</v>
      </c>
      <c r="Q307" s="4" t="s">
        <v>3051</v>
      </c>
      <c r="R307" s="4" t="s">
        <v>3052</v>
      </c>
      <c r="S307" s="5" t="s">
        <v>3053</v>
      </c>
      <c r="V307" s="6" t="str">
        <f t="shared" si="1"/>
        <v>N</v>
      </c>
      <c r="W307" s="4" t="s">
        <v>35</v>
      </c>
      <c r="X307" s="4" t="s">
        <v>35</v>
      </c>
      <c r="Y307" s="4" t="s">
        <v>36</v>
      </c>
    </row>
    <row r="308" ht="15.75" customHeight="1">
      <c r="A308" s="4" t="s">
        <v>3054</v>
      </c>
      <c r="B308" s="4" t="s">
        <v>3055</v>
      </c>
      <c r="C308" s="4">
        <v>2019.0</v>
      </c>
      <c r="D308" s="4">
        <v>12.0</v>
      </c>
      <c r="F308" s="4" t="s">
        <v>3056</v>
      </c>
      <c r="G308" s="4" t="s">
        <v>3057</v>
      </c>
      <c r="H308" s="4">
        <v>26.0</v>
      </c>
      <c r="I308" s="4">
        <v>12.0</v>
      </c>
      <c r="J308" s="4" t="s">
        <v>3058</v>
      </c>
      <c r="K308" s="4" t="s">
        <v>3059</v>
      </c>
      <c r="M308" s="4" t="s">
        <v>52</v>
      </c>
      <c r="O308" s="4" t="s">
        <v>3060</v>
      </c>
      <c r="P308" s="4" t="s">
        <v>3061</v>
      </c>
      <c r="Q308" s="4" t="s">
        <v>3062</v>
      </c>
      <c r="R308" s="4" t="s">
        <v>3063</v>
      </c>
      <c r="S308" s="5" t="s">
        <v>3064</v>
      </c>
      <c r="V308" s="6" t="str">
        <f t="shared" si="1"/>
        <v>N</v>
      </c>
      <c r="W308" s="4" t="s">
        <v>35</v>
      </c>
      <c r="X308" s="4" t="s">
        <v>35</v>
      </c>
      <c r="Y308" s="4" t="s">
        <v>36</v>
      </c>
    </row>
    <row r="309" ht="15.75" customHeight="1">
      <c r="A309" s="4" t="s">
        <v>3065</v>
      </c>
      <c r="B309" s="4" t="s">
        <v>3066</v>
      </c>
      <c r="C309" s="4">
        <v>2021.0</v>
      </c>
      <c r="F309" s="4" t="s">
        <v>57</v>
      </c>
      <c r="G309" s="4" t="s">
        <v>225</v>
      </c>
      <c r="H309" s="4">
        <v>223.0</v>
      </c>
      <c r="K309" s="4" t="s">
        <v>3067</v>
      </c>
      <c r="L309" s="4" t="s">
        <v>3068</v>
      </c>
      <c r="M309" s="4" t="s">
        <v>60</v>
      </c>
      <c r="O309" s="4" t="s">
        <v>3069</v>
      </c>
      <c r="P309" s="4" t="s">
        <v>3070</v>
      </c>
      <c r="Q309" s="4" t="s">
        <v>3071</v>
      </c>
      <c r="R309" s="4" t="s">
        <v>3072</v>
      </c>
      <c r="S309" s="5" t="s">
        <v>3073</v>
      </c>
      <c r="V309" s="6" t="str">
        <f t="shared" si="1"/>
        <v>N</v>
      </c>
      <c r="W309" s="4" t="s">
        <v>35</v>
      </c>
      <c r="X309" s="4" t="s">
        <v>35</v>
      </c>
      <c r="Y309" s="4" t="s">
        <v>36</v>
      </c>
    </row>
    <row r="310" ht="15.75" customHeight="1">
      <c r="A310" s="4" t="s">
        <v>3074</v>
      </c>
      <c r="B310" s="4" t="s">
        <v>3075</v>
      </c>
      <c r="C310" s="4">
        <v>2017.0</v>
      </c>
      <c r="D310" s="4">
        <v>6.0</v>
      </c>
      <c r="F310" s="4" t="s">
        <v>3076</v>
      </c>
      <c r="G310" s="4" t="s">
        <v>3077</v>
      </c>
      <c r="H310" s="4">
        <v>15.0</v>
      </c>
      <c r="I310" s="4">
        <v>3.0</v>
      </c>
      <c r="J310" s="4" t="s">
        <v>3078</v>
      </c>
      <c r="K310" s="4" t="s">
        <v>3079</v>
      </c>
      <c r="M310" s="4" t="s">
        <v>60</v>
      </c>
      <c r="O310" s="4" t="s">
        <v>3080</v>
      </c>
      <c r="P310" s="4" t="s">
        <v>3081</v>
      </c>
      <c r="Q310" s="4" t="s">
        <v>3082</v>
      </c>
      <c r="R310" s="4" t="s">
        <v>3083</v>
      </c>
      <c r="S310" s="5" t="s">
        <v>3084</v>
      </c>
      <c r="V310" s="6" t="str">
        <f t="shared" si="1"/>
        <v>Y</v>
      </c>
      <c r="W310" s="4" t="s">
        <v>244</v>
      </c>
      <c r="X310" s="4" t="s">
        <v>35</v>
      </c>
      <c r="Y310" s="4" t="s">
        <v>245</v>
      </c>
    </row>
    <row r="311" ht="15.75" customHeight="1">
      <c r="A311" s="4" t="s">
        <v>3085</v>
      </c>
      <c r="B311" s="4" t="s">
        <v>3086</v>
      </c>
      <c r="C311" s="4">
        <v>2018.0</v>
      </c>
      <c r="D311" s="4">
        <v>3.0</v>
      </c>
      <c r="F311" s="4" t="s">
        <v>2097</v>
      </c>
      <c r="G311" s="4" t="s">
        <v>2098</v>
      </c>
      <c r="H311" s="4">
        <v>61.0</v>
      </c>
      <c r="I311" s="4">
        <v>1.0</v>
      </c>
      <c r="J311" s="4" t="s">
        <v>3087</v>
      </c>
      <c r="K311" s="4" t="s">
        <v>3088</v>
      </c>
      <c r="M311" s="4" t="s">
        <v>52</v>
      </c>
      <c r="O311" s="4" t="s">
        <v>3089</v>
      </c>
      <c r="P311" s="4" t="s">
        <v>3090</v>
      </c>
      <c r="Q311" s="4" t="s">
        <v>3091</v>
      </c>
      <c r="R311" s="4" t="s">
        <v>3092</v>
      </c>
      <c r="S311" s="5" t="s">
        <v>3093</v>
      </c>
      <c r="V311" s="6" t="str">
        <f t="shared" si="1"/>
        <v>Y</v>
      </c>
      <c r="W311" s="4" t="s">
        <v>244</v>
      </c>
      <c r="X311" s="4" t="s">
        <v>35</v>
      </c>
      <c r="Y311" s="4" t="s">
        <v>245</v>
      </c>
    </row>
    <row r="312" ht="15.75" customHeight="1">
      <c r="A312" s="4" t="s">
        <v>3094</v>
      </c>
      <c r="B312" s="4" t="s">
        <v>3095</v>
      </c>
      <c r="C312" s="4">
        <v>2019.0</v>
      </c>
      <c r="D312" s="4">
        <v>6.0</v>
      </c>
      <c r="F312" s="4" t="s">
        <v>3096</v>
      </c>
      <c r="G312" s="4" t="s">
        <v>3097</v>
      </c>
      <c r="H312" s="4">
        <v>42.0</v>
      </c>
      <c r="I312" s="4">
        <v>2.0</v>
      </c>
      <c r="J312" s="4" t="s">
        <v>3098</v>
      </c>
      <c r="K312" s="4" t="s">
        <v>3088</v>
      </c>
      <c r="M312" s="4" t="s">
        <v>52</v>
      </c>
      <c r="O312" s="4" t="s">
        <v>3099</v>
      </c>
      <c r="P312" s="4" t="s">
        <v>3100</v>
      </c>
      <c r="Q312" s="4" t="s">
        <v>3101</v>
      </c>
      <c r="R312" s="4" t="s">
        <v>3102</v>
      </c>
      <c r="S312" s="5" t="s">
        <v>3103</v>
      </c>
      <c r="V312" s="6" t="str">
        <f t="shared" si="1"/>
        <v>Y</v>
      </c>
      <c r="W312" s="4" t="s">
        <v>244</v>
      </c>
      <c r="X312" s="4" t="s">
        <v>35</v>
      </c>
      <c r="Y312" s="4" t="s">
        <v>245</v>
      </c>
    </row>
    <row r="313" ht="15.75" customHeight="1">
      <c r="A313" s="4" t="s">
        <v>3104</v>
      </c>
      <c r="B313" s="4" t="s">
        <v>3105</v>
      </c>
      <c r="C313" s="4">
        <v>2016.0</v>
      </c>
      <c r="F313" s="4" t="s">
        <v>3106</v>
      </c>
      <c r="G313" s="4" t="s">
        <v>3107</v>
      </c>
      <c r="H313" s="4">
        <v>39.0</v>
      </c>
      <c r="J313" s="4" t="s">
        <v>3108</v>
      </c>
      <c r="K313" s="4" t="s">
        <v>3109</v>
      </c>
      <c r="L313" s="4" t="s">
        <v>3110</v>
      </c>
      <c r="M313" s="4" t="s">
        <v>60</v>
      </c>
      <c r="O313" s="4" t="s">
        <v>3111</v>
      </c>
      <c r="P313" s="4" t="s">
        <v>3112</v>
      </c>
      <c r="Q313" s="4" t="s">
        <v>3113</v>
      </c>
      <c r="R313" s="4" t="s">
        <v>3114</v>
      </c>
      <c r="S313" s="5" t="s">
        <v>3115</v>
      </c>
      <c r="V313" s="6" t="str">
        <f t="shared" si="1"/>
        <v>Y</v>
      </c>
      <c r="W313" s="4" t="s">
        <v>35</v>
      </c>
      <c r="X313" s="4" t="s">
        <v>35</v>
      </c>
      <c r="Y313" s="4" t="s">
        <v>98</v>
      </c>
    </row>
    <row r="314" ht="15.75" customHeight="1">
      <c r="A314" s="4" t="s">
        <v>3116</v>
      </c>
      <c r="B314" s="4" t="s">
        <v>3117</v>
      </c>
      <c r="C314" s="4">
        <v>2022.0</v>
      </c>
      <c r="D314" s="4">
        <v>5.0</v>
      </c>
      <c r="E314" s="4">
        <v>11.0</v>
      </c>
      <c r="F314" s="4" t="s">
        <v>3118</v>
      </c>
      <c r="G314" s="4" t="s">
        <v>3119</v>
      </c>
      <c r="H314" s="4">
        <v>22.0</v>
      </c>
      <c r="I314" s="4">
        <v>1.0</v>
      </c>
      <c r="J314" s="4" t="s">
        <v>3120</v>
      </c>
      <c r="K314" s="4" t="s">
        <v>3121</v>
      </c>
      <c r="M314" s="4" t="s">
        <v>52</v>
      </c>
      <c r="O314" s="4" t="s">
        <v>3122</v>
      </c>
      <c r="P314" s="4" t="s">
        <v>3123</v>
      </c>
      <c r="Q314" s="4" t="s">
        <v>3124</v>
      </c>
      <c r="R314" s="4" t="s">
        <v>3125</v>
      </c>
      <c r="S314" s="5" t="s">
        <v>3126</v>
      </c>
      <c r="V314" s="6" t="str">
        <f t="shared" si="1"/>
        <v>Y</v>
      </c>
      <c r="W314" s="4" t="s">
        <v>35</v>
      </c>
      <c r="X314" s="4" t="s">
        <v>35</v>
      </c>
      <c r="Y314" s="4" t="s">
        <v>98</v>
      </c>
    </row>
    <row r="315" ht="15.75" customHeight="1">
      <c r="A315" s="4" t="s">
        <v>3127</v>
      </c>
      <c r="B315" s="4" t="s">
        <v>3128</v>
      </c>
      <c r="C315" s="4">
        <v>2021.0</v>
      </c>
      <c r="F315" s="4" t="s">
        <v>57</v>
      </c>
      <c r="G315" s="4" t="s">
        <v>225</v>
      </c>
      <c r="H315" s="4">
        <v>225.0</v>
      </c>
      <c r="K315" s="4" t="s">
        <v>3129</v>
      </c>
      <c r="L315" s="4" t="s">
        <v>3130</v>
      </c>
      <c r="M315" s="4" t="s">
        <v>60</v>
      </c>
      <c r="O315" s="4" t="s">
        <v>3131</v>
      </c>
      <c r="P315" s="4" t="s">
        <v>3132</v>
      </c>
      <c r="Q315" s="4" t="s">
        <v>3133</v>
      </c>
      <c r="R315" s="4" t="s">
        <v>3134</v>
      </c>
      <c r="S315" s="5" t="s">
        <v>3135</v>
      </c>
      <c r="V315" s="6" t="str">
        <f t="shared" si="1"/>
        <v>N</v>
      </c>
      <c r="W315" s="4" t="s">
        <v>35</v>
      </c>
      <c r="X315" s="4" t="s">
        <v>35</v>
      </c>
      <c r="Y315" s="4" t="s">
        <v>36</v>
      </c>
    </row>
    <row r="316" ht="15.75" customHeight="1">
      <c r="A316" s="4" t="s">
        <v>3136</v>
      </c>
      <c r="B316" s="4" t="s">
        <v>3137</v>
      </c>
      <c r="C316" s="4">
        <v>2021.0</v>
      </c>
      <c r="D316" s="4">
        <v>11.0</v>
      </c>
      <c r="E316" s="4">
        <v>16.0</v>
      </c>
      <c r="F316" s="4" t="s">
        <v>3138</v>
      </c>
      <c r="G316" s="4" t="s">
        <v>3139</v>
      </c>
      <c r="J316" s="4" t="s">
        <v>3140</v>
      </c>
      <c r="K316" s="4" t="s">
        <v>3141</v>
      </c>
      <c r="M316" s="4" t="s">
        <v>52</v>
      </c>
      <c r="O316" s="4" t="s">
        <v>3142</v>
      </c>
      <c r="P316" s="4" t="s">
        <v>3143</v>
      </c>
      <c r="Q316" s="4" t="s">
        <v>3144</v>
      </c>
      <c r="R316" s="4" t="s">
        <v>3145</v>
      </c>
      <c r="S316" s="5" t="s">
        <v>3146</v>
      </c>
      <c r="V316" s="6" t="str">
        <f t="shared" si="1"/>
        <v>N</v>
      </c>
      <c r="W316" s="4" t="s">
        <v>35</v>
      </c>
      <c r="X316" s="4" t="s">
        <v>35</v>
      </c>
      <c r="Y316" s="4" t="s">
        <v>36</v>
      </c>
    </row>
    <row r="317" ht="15.75" customHeight="1">
      <c r="A317" s="4" t="s">
        <v>3147</v>
      </c>
      <c r="B317" s="4" t="s">
        <v>3148</v>
      </c>
      <c r="C317" s="4">
        <v>2022.0</v>
      </c>
      <c r="D317" s="4">
        <v>8.0</v>
      </c>
      <c r="F317" s="4" t="s">
        <v>3149</v>
      </c>
      <c r="G317" s="4" t="s">
        <v>3150</v>
      </c>
      <c r="H317" s="4">
        <v>139.0</v>
      </c>
      <c r="J317" s="4" t="s">
        <v>3151</v>
      </c>
      <c r="K317" s="4" t="s">
        <v>3152</v>
      </c>
      <c r="M317" s="4" t="s">
        <v>52</v>
      </c>
      <c r="O317" s="4" t="s">
        <v>3153</v>
      </c>
      <c r="P317" s="4" t="s">
        <v>3154</v>
      </c>
      <c r="Q317" s="4" t="s">
        <v>3155</v>
      </c>
      <c r="R317" s="4" t="s">
        <v>3156</v>
      </c>
      <c r="S317" s="5" t="s">
        <v>3157</v>
      </c>
      <c r="V317" s="6" t="str">
        <f t="shared" si="1"/>
        <v>N</v>
      </c>
      <c r="W317" s="4" t="s">
        <v>35</v>
      </c>
      <c r="X317" s="4" t="s">
        <v>35</v>
      </c>
      <c r="Y317" s="4" t="s">
        <v>36</v>
      </c>
    </row>
    <row r="318" ht="15.75" customHeight="1">
      <c r="A318" s="4" t="s">
        <v>3158</v>
      </c>
      <c r="B318" s="4" t="s">
        <v>3159</v>
      </c>
      <c r="C318" s="4">
        <v>2021.0</v>
      </c>
      <c r="F318" s="4" t="s">
        <v>3160</v>
      </c>
      <c r="G318" s="4" t="s">
        <v>3161</v>
      </c>
      <c r="H318" s="4">
        <v>60.0</v>
      </c>
      <c r="I318" s="4">
        <v>10.0</v>
      </c>
      <c r="J318" s="4" t="s">
        <v>3162</v>
      </c>
      <c r="K318" s="4" t="s">
        <v>3163</v>
      </c>
      <c r="L318" s="4" t="s">
        <v>3164</v>
      </c>
      <c r="M318" s="4" t="s">
        <v>60</v>
      </c>
      <c r="O318" s="4" t="s">
        <v>3165</v>
      </c>
      <c r="P318" s="4" t="s">
        <v>3166</v>
      </c>
      <c r="Q318" s="4" t="s">
        <v>3167</v>
      </c>
      <c r="R318" s="4" t="s">
        <v>3168</v>
      </c>
      <c r="S318" s="5" t="s">
        <v>3169</v>
      </c>
      <c r="V318" s="6" t="str">
        <f t="shared" si="1"/>
        <v>N</v>
      </c>
      <c r="W318" s="4" t="s">
        <v>35</v>
      </c>
      <c r="X318" s="4" t="s">
        <v>35</v>
      </c>
      <c r="Y318" s="4" t="s">
        <v>36</v>
      </c>
    </row>
    <row r="319" ht="15.75" customHeight="1">
      <c r="A319" s="4" t="s">
        <v>3170</v>
      </c>
      <c r="B319" s="4" t="s">
        <v>3171</v>
      </c>
      <c r="C319" s="4">
        <v>2020.0</v>
      </c>
      <c r="D319" s="4">
        <v>7.0</v>
      </c>
      <c r="F319" s="4" t="s">
        <v>3172</v>
      </c>
      <c r="G319" s="4" t="s">
        <v>3173</v>
      </c>
      <c r="H319" s="4">
        <v>4.0</v>
      </c>
      <c r="I319" s="4">
        <v>7.0</v>
      </c>
      <c r="K319" s="4" t="s">
        <v>3174</v>
      </c>
      <c r="M319" s="4" t="s">
        <v>60</v>
      </c>
      <c r="O319" s="4" t="s">
        <v>3175</v>
      </c>
      <c r="P319" s="4" t="s">
        <v>3176</v>
      </c>
      <c r="Q319" s="4" t="s">
        <v>3177</v>
      </c>
      <c r="R319" s="4" t="s">
        <v>3178</v>
      </c>
      <c r="S319" s="5" t="s">
        <v>3179</v>
      </c>
      <c r="V319" s="6" t="str">
        <f t="shared" si="1"/>
        <v>N</v>
      </c>
      <c r="W319" s="4" t="s">
        <v>35</v>
      </c>
      <c r="X319" s="4" t="s">
        <v>35</v>
      </c>
      <c r="Y319" s="4" t="s">
        <v>36</v>
      </c>
    </row>
    <row r="320" ht="15.75" customHeight="1">
      <c r="A320" s="4" t="s">
        <v>3180</v>
      </c>
      <c r="B320" s="4" t="s">
        <v>3181</v>
      </c>
      <c r="C320" s="4">
        <v>2019.0</v>
      </c>
      <c r="D320" s="4">
        <v>9.0</v>
      </c>
      <c r="F320" s="4" t="s">
        <v>3182</v>
      </c>
      <c r="G320" s="4" t="s">
        <v>3183</v>
      </c>
      <c r="H320" s="4">
        <v>46.0</v>
      </c>
      <c r="I320" s="4">
        <v>5.0</v>
      </c>
      <c r="J320" s="4" t="s">
        <v>3184</v>
      </c>
      <c r="K320" s="4" t="s">
        <v>3088</v>
      </c>
      <c r="M320" s="4" t="s">
        <v>52</v>
      </c>
      <c r="O320" s="4" t="s">
        <v>3185</v>
      </c>
      <c r="P320" s="4" t="s">
        <v>3186</v>
      </c>
      <c r="Q320" s="4" t="s">
        <v>3187</v>
      </c>
      <c r="R320" s="4" t="s">
        <v>3188</v>
      </c>
      <c r="S320" s="5" t="s">
        <v>3189</v>
      </c>
      <c r="V320" s="6" t="str">
        <f t="shared" si="1"/>
        <v>Y</v>
      </c>
      <c r="W320" s="4" t="s">
        <v>244</v>
      </c>
      <c r="X320" s="4" t="s">
        <v>35</v>
      </c>
      <c r="Y320" s="4" t="s">
        <v>245</v>
      </c>
    </row>
    <row r="321" ht="15.75" customHeight="1">
      <c r="A321" s="4" t="s">
        <v>3190</v>
      </c>
      <c r="B321" s="4" t="s">
        <v>3191</v>
      </c>
      <c r="C321" s="4">
        <v>2013.0</v>
      </c>
      <c r="D321" s="4">
        <v>6.0</v>
      </c>
      <c r="E321" s="4">
        <v>1.0</v>
      </c>
      <c r="F321" s="4" t="s">
        <v>3192</v>
      </c>
      <c r="G321" s="4" t="s">
        <v>3193</v>
      </c>
      <c r="H321" s="4">
        <v>16.0</v>
      </c>
      <c r="I321" s="4">
        <v>4.0</v>
      </c>
      <c r="J321" s="4" t="s">
        <v>3194</v>
      </c>
      <c r="K321" s="4" t="s">
        <v>3195</v>
      </c>
      <c r="M321" s="4" t="s">
        <v>60</v>
      </c>
      <c r="O321" s="4" t="s">
        <v>3196</v>
      </c>
      <c r="P321" s="4" t="s">
        <v>3197</v>
      </c>
      <c r="Q321" s="4" t="s">
        <v>3198</v>
      </c>
      <c r="R321" s="4" t="s">
        <v>3199</v>
      </c>
      <c r="S321" s="5" t="s">
        <v>3200</v>
      </c>
      <c r="V321" s="6" t="str">
        <f t="shared" si="1"/>
        <v>Y</v>
      </c>
      <c r="W321" s="4" t="s">
        <v>244</v>
      </c>
      <c r="X321" s="4" t="s">
        <v>35</v>
      </c>
      <c r="Y321" s="4" t="s">
        <v>245</v>
      </c>
    </row>
    <row r="322" ht="15.75" customHeight="1">
      <c r="A322" s="4" t="s">
        <v>3201</v>
      </c>
      <c r="B322" s="4" t="s">
        <v>3202</v>
      </c>
      <c r="C322" s="4">
        <v>2018.0</v>
      </c>
      <c r="F322" s="4" t="s">
        <v>57</v>
      </c>
      <c r="G322" s="4" t="s">
        <v>225</v>
      </c>
      <c r="H322" s="4">
        <v>189.0</v>
      </c>
      <c r="J322" s="4" t="s">
        <v>3203</v>
      </c>
      <c r="K322" s="4" t="s">
        <v>3204</v>
      </c>
      <c r="L322" s="4" t="s">
        <v>3205</v>
      </c>
      <c r="M322" s="4" t="s">
        <v>60</v>
      </c>
      <c r="O322" s="4" t="s">
        <v>3206</v>
      </c>
      <c r="P322" s="4" t="s">
        <v>3207</v>
      </c>
      <c r="Q322" s="4" t="s">
        <v>3208</v>
      </c>
      <c r="R322" s="4" t="s">
        <v>3209</v>
      </c>
      <c r="S322" s="5" t="s">
        <v>3210</v>
      </c>
      <c r="V322" s="6" t="str">
        <f t="shared" si="1"/>
        <v>N</v>
      </c>
      <c r="W322" s="4" t="s">
        <v>35</v>
      </c>
      <c r="X322" s="4" t="s">
        <v>35</v>
      </c>
      <c r="Y322" s="4" t="s">
        <v>36</v>
      </c>
    </row>
    <row r="323" ht="15.75" customHeight="1">
      <c r="A323" s="4" t="s">
        <v>3211</v>
      </c>
      <c r="B323" s="4" t="s">
        <v>3212</v>
      </c>
      <c r="C323" s="4">
        <v>2016.0</v>
      </c>
      <c r="F323" s="4" t="s">
        <v>57</v>
      </c>
      <c r="G323" s="4" t="s">
        <v>225</v>
      </c>
      <c r="H323" s="4">
        <v>162.0</v>
      </c>
      <c r="J323" s="4" t="s">
        <v>3213</v>
      </c>
      <c r="K323" s="4" t="s">
        <v>3214</v>
      </c>
      <c r="L323" s="4" t="s">
        <v>3215</v>
      </c>
      <c r="M323" s="4" t="s">
        <v>60</v>
      </c>
      <c r="O323" s="4" t="s">
        <v>3216</v>
      </c>
      <c r="P323" s="4" t="s">
        <v>3217</v>
      </c>
      <c r="Q323" s="4" t="s">
        <v>3218</v>
      </c>
      <c r="R323" s="4" t="s">
        <v>3219</v>
      </c>
      <c r="S323" s="5" t="s">
        <v>3220</v>
      </c>
      <c r="V323" s="6" t="str">
        <f t="shared" si="1"/>
        <v>N</v>
      </c>
      <c r="W323" s="4" t="s">
        <v>35</v>
      </c>
      <c r="X323" s="4" t="s">
        <v>35</v>
      </c>
      <c r="Y323" s="4" t="s">
        <v>36</v>
      </c>
    </row>
    <row r="324" ht="15.75" customHeight="1">
      <c r="A324" s="4" t="s">
        <v>3221</v>
      </c>
      <c r="B324" s="4" t="s">
        <v>3222</v>
      </c>
      <c r="C324" s="4">
        <v>2015.0</v>
      </c>
      <c r="D324" s="4">
        <v>8.0</v>
      </c>
      <c r="E324" s="4">
        <v>18.0</v>
      </c>
      <c r="F324" s="4" t="s">
        <v>3223</v>
      </c>
      <c r="G324" s="4" t="s">
        <v>3224</v>
      </c>
      <c r="H324" s="4">
        <v>30.0</v>
      </c>
      <c r="I324" s="4">
        <v>6.0</v>
      </c>
      <c r="J324" s="4" t="s">
        <v>3225</v>
      </c>
      <c r="K324" s="4" t="s">
        <v>3226</v>
      </c>
      <c r="M324" s="4" t="s">
        <v>60</v>
      </c>
      <c r="O324" s="4" t="s">
        <v>3227</v>
      </c>
      <c r="P324" s="4" t="s">
        <v>3228</v>
      </c>
      <c r="Q324" s="4" t="s">
        <v>3229</v>
      </c>
      <c r="R324" s="4" t="s">
        <v>3230</v>
      </c>
      <c r="S324" s="5" t="s">
        <v>3231</v>
      </c>
      <c r="V324" s="6" t="str">
        <f t="shared" si="1"/>
        <v>Y</v>
      </c>
      <c r="W324" s="4" t="s">
        <v>244</v>
      </c>
      <c r="X324" s="4" t="s">
        <v>35</v>
      </c>
      <c r="Y324" s="4" t="s">
        <v>245</v>
      </c>
    </row>
    <row r="325" ht="15.75" customHeight="1">
      <c r="A325" s="4" t="s">
        <v>3232</v>
      </c>
      <c r="B325" s="4" t="s">
        <v>3233</v>
      </c>
      <c r="C325" s="4">
        <v>2019.0</v>
      </c>
      <c r="D325" s="4">
        <v>6.0</v>
      </c>
      <c r="F325" s="4" t="s">
        <v>3234</v>
      </c>
      <c r="G325" s="4" t="s">
        <v>3235</v>
      </c>
      <c r="H325" s="4">
        <v>28.0</v>
      </c>
      <c r="I325" s="4">
        <v>11.0</v>
      </c>
      <c r="J325" s="4" t="s">
        <v>3236</v>
      </c>
      <c r="K325" s="4" t="s">
        <v>3237</v>
      </c>
      <c r="M325" s="4" t="s">
        <v>52</v>
      </c>
      <c r="O325" s="4" t="s">
        <v>3238</v>
      </c>
      <c r="P325" s="4" t="s">
        <v>3239</v>
      </c>
      <c r="Q325" s="4" t="s">
        <v>3240</v>
      </c>
      <c r="R325" s="4" t="s">
        <v>3241</v>
      </c>
      <c r="S325" s="5" t="s">
        <v>3242</v>
      </c>
      <c r="V325" s="6" t="str">
        <f t="shared" si="1"/>
        <v>Y</v>
      </c>
      <c r="W325" s="4" t="s">
        <v>35</v>
      </c>
      <c r="X325" s="4" t="s">
        <v>35</v>
      </c>
      <c r="Y325" s="4" t="s">
        <v>98</v>
      </c>
    </row>
    <row r="326" ht="15.75" customHeight="1">
      <c r="A326" s="4" t="s">
        <v>3243</v>
      </c>
      <c r="B326" s="4" t="s">
        <v>3244</v>
      </c>
      <c r="C326" s="4">
        <v>2021.0</v>
      </c>
      <c r="D326" s="4">
        <v>1.0</v>
      </c>
      <c r="F326" s="4" t="s">
        <v>3245</v>
      </c>
      <c r="G326" s="4" t="s">
        <v>3246</v>
      </c>
      <c r="H326" s="4">
        <v>29.0</v>
      </c>
      <c r="I326" s="4">
        <v>1.0</v>
      </c>
      <c r="J326" s="4" t="s">
        <v>3247</v>
      </c>
      <c r="K326" s="4" t="s">
        <v>3248</v>
      </c>
      <c r="M326" s="4" t="s">
        <v>60</v>
      </c>
      <c r="O326" s="4" t="s">
        <v>3249</v>
      </c>
      <c r="P326" s="4" t="s">
        <v>3250</v>
      </c>
      <c r="Q326" s="4" t="s">
        <v>3251</v>
      </c>
      <c r="R326" s="4" t="s">
        <v>3252</v>
      </c>
      <c r="S326" s="5" t="s">
        <v>3253</v>
      </c>
      <c r="V326" s="6" t="str">
        <f t="shared" si="1"/>
        <v>Y</v>
      </c>
      <c r="W326" s="4" t="s">
        <v>35</v>
      </c>
      <c r="X326" s="4" t="s">
        <v>35</v>
      </c>
      <c r="Y326" s="4" t="s">
        <v>98</v>
      </c>
    </row>
    <row r="327" ht="15.75" customHeight="1">
      <c r="A327" s="4" t="s">
        <v>3254</v>
      </c>
      <c r="B327" s="4" t="s">
        <v>3255</v>
      </c>
      <c r="C327" s="4">
        <v>2018.0</v>
      </c>
      <c r="F327" s="4" t="s">
        <v>2790</v>
      </c>
      <c r="G327" s="4" t="s">
        <v>2791</v>
      </c>
      <c r="H327" s="4">
        <v>25.0</v>
      </c>
      <c r="J327" s="4" t="s">
        <v>3256</v>
      </c>
      <c r="K327" s="4" t="s">
        <v>3257</v>
      </c>
      <c r="L327" s="4" t="s">
        <v>3258</v>
      </c>
      <c r="M327" s="4" t="s">
        <v>60</v>
      </c>
      <c r="O327" s="4" t="s">
        <v>3259</v>
      </c>
      <c r="P327" s="4" t="s">
        <v>3260</v>
      </c>
      <c r="Q327" s="4" t="s">
        <v>3261</v>
      </c>
      <c r="R327" s="4" t="s">
        <v>3262</v>
      </c>
      <c r="S327" s="5" t="s">
        <v>3263</v>
      </c>
      <c r="V327" s="6" t="str">
        <f t="shared" si="1"/>
        <v>Y</v>
      </c>
      <c r="W327" s="4" t="s">
        <v>35</v>
      </c>
      <c r="X327" s="4" t="s">
        <v>35</v>
      </c>
      <c r="Y327" s="4" t="s">
        <v>98</v>
      </c>
    </row>
    <row r="328" ht="15.75" customHeight="1">
      <c r="A328" s="4" t="s">
        <v>3264</v>
      </c>
      <c r="B328" s="4" t="s">
        <v>3265</v>
      </c>
      <c r="C328" s="4">
        <v>2017.0</v>
      </c>
      <c r="D328" s="4">
        <v>7.0</v>
      </c>
      <c r="F328" s="4" t="s">
        <v>3266</v>
      </c>
      <c r="G328" s="4" t="s">
        <v>3267</v>
      </c>
      <c r="H328" s="4">
        <v>41.0</v>
      </c>
      <c r="I328" s="4">
        <v>3.0</v>
      </c>
      <c r="J328" s="4" t="s">
        <v>3268</v>
      </c>
      <c r="K328" s="4" t="s">
        <v>3269</v>
      </c>
      <c r="M328" s="4" t="s">
        <v>52</v>
      </c>
      <c r="O328" s="4" t="s">
        <v>3270</v>
      </c>
      <c r="P328" s="4" t="s">
        <v>3271</v>
      </c>
      <c r="Q328" s="4" t="s">
        <v>3272</v>
      </c>
      <c r="R328" s="4" t="s">
        <v>3273</v>
      </c>
      <c r="S328" s="5" t="s">
        <v>3274</v>
      </c>
      <c r="V328" s="6" t="str">
        <f t="shared" si="1"/>
        <v>N</v>
      </c>
      <c r="W328" s="4" t="s">
        <v>35</v>
      </c>
      <c r="X328" s="4" t="s">
        <v>35</v>
      </c>
      <c r="Y328" s="4" t="s">
        <v>36</v>
      </c>
    </row>
    <row r="329" ht="15.75" customHeight="1">
      <c r="A329" s="4" t="s">
        <v>3275</v>
      </c>
      <c r="B329" s="4" t="s">
        <v>3276</v>
      </c>
      <c r="C329" s="4">
        <v>2022.0</v>
      </c>
      <c r="D329" s="4">
        <v>9.0</v>
      </c>
      <c r="F329" s="4" t="s">
        <v>3277</v>
      </c>
      <c r="G329" s="4" t="s">
        <v>3278</v>
      </c>
      <c r="H329" s="4">
        <v>107.0</v>
      </c>
      <c r="J329" s="4" t="s">
        <v>3279</v>
      </c>
      <c r="K329" s="4" t="s">
        <v>3280</v>
      </c>
      <c r="M329" s="4" t="s">
        <v>52</v>
      </c>
      <c r="O329" s="4" t="s">
        <v>3281</v>
      </c>
      <c r="P329" s="4" t="s">
        <v>3282</v>
      </c>
      <c r="Q329" s="4" t="s">
        <v>3283</v>
      </c>
      <c r="R329" s="4" t="s">
        <v>3284</v>
      </c>
      <c r="S329" s="5" t="s">
        <v>3285</v>
      </c>
      <c r="V329" s="6" t="str">
        <f t="shared" si="1"/>
        <v>N</v>
      </c>
      <c r="W329" s="4" t="s">
        <v>35</v>
      </c>
      <c r="X329" s="4" t="s">
        <v>35</v>
      </c>
      <c r="Y329" s="4" t="s">
        <v>36</v>
      </c>
    </row>
    <row r="330" ht="15.75" customHeight="1">
      <c r="A330" s="4" t="s">
        <v>3286</v>
      </c>
      <c r="B330" s="4" t="s">
        <v>3287</v>
      </c>
      <c r="C330" s="4">
        <v>2020.0</v>
      </c>
      <c r="D330" s="4">
        <v>9.0</v>
      </c>
      <c r="F330" s="4" t="s">
        <v>1172</v>
      </c>
      <c r="G330" s="4" t="s">
        <v>1173</v>
      </c>
      <c r="H330" s="4">
        <v>28.0</v>
      </c>
      <c r="I330" s="4">
        <v>5.0</v>
      </c>
      <c r="J330" s="4" t="s">
        <v>3288</v>
      </c>
      <c r="K330" s="4" t="s">
        <v>3289</v>
      </c>
      <c r="M330" s="4" t="s">
        <v>52</v>
      </c>
      <c r="O330" s="4" t="s">
        <v>3290</v>
      </c>
      <c r="P330" s="4" t="s">
        <v>3291</v>
      </c>
      <c r="Q330" s="4" t="s">
        <v>3292</v>
      </c>
      <c r="R330" s="4" t="s">
        <v>3293</v>
      </c>
      <c r="S330" s="5" t="s">
        <v>3294</v>
      </c>
      <c r="V330" s="6" t="str">
        <f t="shared" si="1"/>
        <v>Y</v>
      </c>
      <c r="W330" s="4" t="s">
        <v>35</v>
      </c>
      <c r="X330" s="4" t="s">
        <v>35</v>
      </c>
      <c r="Y330" s="4" t="s">
        <v>98</v>
      </c>
    </row>
    <row r="331" ht="15.75" customHeight="1">
      <c r="A331" s="4" t="s">
        <v>3295</v>
      </c>
      <c r="B331" s="4" t="s">
        <v>3296</v>
      </c>
      <c r="C331" s="4">
        <v>2015.0</v>
      </c>
      <c r="F331" s="4" t="s">
        <v>352</v>
      </c>
      <c r="G331" s="4" t="s">
        <v>353</v>
      </c>
      <c r="H331" s="4">
        <v>69.0</v>
      </c>
      <c r="J331" s="4" t="s">
        <v>3297</v>
      </c>
      <c r="K331" s="4" t="s">
        <v>3298</v>
      </c>
      <c r="L331" s="4" t="s">
        <v>3299</v>
      </c>
      <c r="M331" s="4" t="s">
        <v>60</v>
      </c>
      <c r="O331" s="4" t="s">
        <v>3300</v>
      </c>
      <c r="P331" s="4" t="s">
        <v>3301</v>
      </c>
      <c r="Q331" s="4" t="s">
        <v>3302</v>
      </c>
      <c r="R331" s="4" t="s">
        <v>3303</v>
      </c>
      <c r="S331" s="5" t="s">
        <v>3304</v>
      </c>
      <c r="V331" s="6" t="str">
        <f t="shared" si="1"/>
        <v>N</v>
      </c>
      <c r="W331" s="4" t="s">
        <v>35</v>
      </c>
      <c r="X331" s="4" t="s">
        <v>35</v>
      </c>
      <c r="Y331" s="4" t="s">
        <v>36</v>
      </c>
    </row>
    <row r="332" ht="15.75" customHeight="1">
      <c r="A332" s="4" t="s">
        <v>3305</v>
      </c>
      <c r="B332" s="4" t="s">
        <v>3306</v>
      </c>
      <c r="C332" s="4">
        <v>2019.0</v>
      </c>
      <c r="F332" s="4" t="s">
        <v>3307</v>
      </c>
      <c r="G332" s="4" t="s">
        <v>3308</v>
      </c>
      <c r="H332" s="4">
        <v>63.0</v>
      </c>
      <c r="I332" s="4">
        <v>7.0</v>
      </c>
      <c r="J332" s="4" t="s">
        <v>3309</v>
      </c>
      <c r="K332" s="4" t="s">
        <v>3310</v>
      </c>
      <c r="L332" s="4" t="s">
        <v>3311</v>
      </c>
      <c r="M332" s="4" t="s">
        <v>60</v>
      </c>
      <c r="O332" s="4" t="s">
        <v>3312</v>
      </c>
      <c r="P332" s="4" t="s">
        <v>3313</v>
      </c>
      <c r="Q332" s="4" t="s">
        <v>3314</v>
      </c>
      <c r="R332" s="4" t="s">
        <v>3315</v>
      </c>
      <c r="S332" s="5" t="s">
        <v>3316</v>
      </c>
      <c r="V332" s="6" t="str">
        <f t="shared" si="1"/>
        <v>Y</v>
      </c>
      <c r="W332" s="4" t="s">
        <v>35</v>
      </c>
      <c r="X332" s="4" t="s">
        <v>35</v>
      </c>
      <c r="Y332" s="4" t="s">
        <v>98</v>
      </c>
    </row>
    <row r="333" ht="15.75" customHeight="1">
      <c r="A333" s="4" t="s">
        <v>3317</v>
      </c>
      <c r="B333" s="4" t="s">
        <v>3318</v>
      </c>
      <c r="C333" s="4">
        <v>2021.0</v>
      </c>
      <c r="D333" s="4">
        <v>11.0</v>
      </c>
      <c r="F333" s="4" t="s">
        <v>2500</v>
      </c>
      <c r="G333" s="4" t="s">
        <v>2501</v>
      </c>
      <c r="H333" s="4">
        <v>18.0</v>
      </c>
      <c r="I333" s="4">
        <v>21.0</v>
      </c>
      <c r="K333" s="4" t="s">
        <v>3319</v>
      </c>
      <c r="M333" s="4" t="s">
        <v>60</v>
      </c>
      <c r="O333" s="4" t="s">
        <v>3320</v>
      </c>
      <c r="P333" s="4" t="s">
        <v>3321</v>
      </c>
      <c r="Q333" s="4" t="s">
        <v>3322</v>
      </c>
      <c r="R333" s="4" t="s">
        <v>3323</v>
      </c>
      <c r="S333" s="5" t="s">
        <v>3324</v>
      </c>
      <c r="V333" s="6" t="str">
        <f t="shared" si="1"/>
        <v>N</v>
      </c>
      <c r="W333" s="4" t="s">
        <v>35</v>
      </c>
      <c r="X333" s="4" t="s">
        <v>35</v>
      </c>
      <c r="Y333" s="4" t="s">
        <v>36</v>
      </c>
    </row>
    <row r="334" ht="15.75" customHeight="1">
      <c r="A334" s="4" t="s">
        <v>3325</v>
      </c>
      <c r="B334" s="4" t="s">
        <v>3326</v>
      </c>
      <c r="C334" s="4">
        <v>2021.0</v>
      </c>
      <c r="F334" s="4" t="s">
        <v>57</v>
      </c>
      <c r="G334" s="4" t="s">
        <v>225</v>
      </c>
      <c r="H334" s="4">
        <v>224.0</v>
      </c>
      <c r="K334" s="4" t="s">
        <v>3327</v>
      </c>
      <c r="L334" s="4" t="s">
        <v>3328</v>
      </c>
      <c r="M334" s="4" t="s">
        <v>60</v>
      </c>
      <c r="O334" s="4" t="s">
        <v>3329</v>
      </c>
      <c r="P334" s="4" t="s">
        <v>3330</v>
      </c>
      <c r="Q334" s="4" t="s">
        <v>3331</v>
      </c>
      <c r="R334" s="4" t="s">
        <v>3332</v>
      </c>
      <c r="S334" s="5" t="s">
        <v>3333</v>
      </c>
      <c r="V334" s="6" t="str">
        <f t="shared" si="1"/>
        <v>Y</v>
      </c>
      <c r="W334" s="4" t="s">
        <v>35</v>
      </c>
      <c r="X334" s="4" t="s">
        <v>35</v>
      </c>
      <c r="Y334" s="4" t="s">
        <v>98</v>
      </c>
    </row>
    <row r="335" ht="15.75" customHeight="1">
      <c r="A335" s="4" t="s">
        <v>3334</v>
      </c>
      <c r="B335" s="4" t="s">
        <v>3335</v>
      </c>
      <c r="C335" s="4">
        <v>2016.0</v>
      </c>
      <c r="F335" s="4" t="s">
        <v>3336</v>
      </c>
      <c r="G335" s="4" t="s">
        <v>3337</v>
      </c>
      <c r="H335" s="4">
        <v>18.0</v>
      </c>
      <c r="I335" s="4">
        <v>3.0</v>
      </c>
      <c r="J335" s="4" t="s">
        <v>3338</v>
      </c>
      <c r="K335" s="4" t="s">
        <v>3339</v>
      </c>
      <c r="L335" s="4" t="s">
        <v>3340</v>
      </c>
      <c r="O335" s="4" t="s">
        <v>3341</v>
      </c>
      <c r="P335" s="4" t="s">
        <v>3342</v>
      </c>
      <c r="Q335" s="4" t="s">
        <v>3343</v>
      </c>
      <c r="R335" s="4" t="s">
        <v>3344</v>
      </c>
      <c r="S335" s="5" t="s">
        <v>3345</v>
      </c>
      <c r="V335" s="6" t="str">
        <f t="shared" si="1"/>
        <v>Y</v>
      </c>
      <c r="W335" s="4" t="s">
        <v>244</v>
      </c>
      <c r="X335" s="4" t="s">
        <v>35</v>
      </c>
      <c r="Y335" s="4" t="s">
        <v>245</v>
      </c>
    </row>
    <row r="336" ht="15.75" customHeight="1">
      <c r="A336" s="4" t="s">
        <v>3346</v>
      </c>
      <c r="B336" s="4" t="s">
        <v>3347</v>
      </c>
      <c r="C336" s="4">
        <v>2021.0</v>
      </c>
      <c r="D336" s="4">
        <v>8.0</v>
      </c>
      <c r="F336" s="4" t="s">
        <v>1030</v>
      </c>
      <c r="G336" s="4" t="s">
        <v>2229</v>
      </c>
      <c r="H336" s="4">
        <v>190.0</v>
      </c>
      <c r="I336" s="4">
        <v>3.0</v>
      </c>
      <c r="J336" s="4" t="s">
        <v>3348</v>
      </c>
      <c r="K336" s="4" t="s">
        <v>3349</v>
      </c>
      <c r="M336" s="4" t="s">
        <v>52</v>
      </c>
      <c r="O336" s="4" t="s">
        <v>3350</v>
      </c>
      <c r="Q336" s="4" t="s">
        <v>3351</v>
      </c>
      <c r="R336" s="4" t="s">
        <v>3352</v>
      </c>
      <c r="S336" s="5" t="s">
        <v>3353</v>
      </c>
      <c r="V336" s="6" t="str">
        <f t="shared" si="1"/>
        <v>Y</v>
      </c>
      <c r="W336" s="4" t="s">
        <v>244</v>
      </c>
      <c r="X336" s="4" t="s">
        <v>244</v>
      </c>
      <c r="Y336" s="4" t="s">
        <v>245</v>
      </c>
    </row>
    <row r="337" ht="15.75" customHeight="1">
      <c r="A337" s="4" t="s">
        <v>3354</v>
      </c>
      <c r="B337" s="4" t="s">
        <v>3355</v>
      </c>
      <c r="C337" s="4">
        <v>2018.0</v>
      </c>
      <c r="F337" s="4" t="s">
        <v>3356</v>
      </c>
      <c r="G337" s="4" t="s">
        <v>3357</v>
      </c>
      <c r="H337" s="4">
        <v>25.0</v>
      </c>
      <c r="I337" s="4">
        <v>1.0</v>
      </c>
      <c r="J337" s="4" t="s">
        <v>3358</v>
      </c>
      <c r="K337" s="4" t="s">
        <v>3359</v>
      </c>
      <c r="L337" s="4" t="s">
        <v>3360</v>
      </c>
      <c r="M337" s="4" t="s">
        <v>60</v>
      </c>
      <c r="O337" s="4" t="s">
        <v>3361</v>
      </c>
      <c r="P337" s="4" t="s">
        <v>3362</v>
      </c>
      <c r="Q337" s="4" t="s">
        <v>3363</v>
      </c>
      <c r="R337" s="4" t="s">
        <v>3364</v>
      </c>
      <c r="S337" s="5" t="s">
        <v>3365</v>
      </c>
      <c r="V337" s="6" t="str">
        <f t="shared" si="1"/>
        <v>Y</v>
      </c>
      <c r="W337" s="4" t="s">
        <v>35</v>
      </c>
      <c r="X337" s="4" t="s">
        <v>35</v>
      </c>
      <c r="Y337" s="4" t="s">
        <v>98</v>
      </c>
    </row>
    <row r="338" ht="15.75" customHeight="1">
      <c r="A338" s="4" t="s">
        <v>3366</v>
      </c>
      <c r="B338" s="4" t="s">
        <v>3367</v>
      </c>
      <c r="C338" s="4">
        <v>2021.0</v>
      </c>
      <c r="F338" s="4" t="s">
        <v>57</v>
      </c>
      <c r="G338" s="4" t="s">
        <v>225</v>
      </c>
      <c r="H338" s="4">
        <v>222.0</v>
      </c>
      <c r="K338" s="4" t="s">
        <v>3368</v>
      </c>
      <c r="L338" s="4" t="s">
        <v>3369</v>
      </c>
      <c r="M338" s="4" t="s">
        <v>60</v>
      </c>
      <c r="O338" s="4" t="s">
        <v>3370</v>
      </c>
      <c r="P338" s="4" t="s">
        <v>3371</v>
      </c>
      <c r="Q338" s="4" t="s">
        <v>3372</v>
      </c>
      <c r="R338" s="4" t="s">
        <v>3373</v>
      </c>
      <c r="S338" s="5" t="s">
        <v>3374</v>
      </c>
      <c r="V338" s="6" t="str">
        <f t="shared" si="1"/>
        <v>N</v>
      </c>
      <c r="W338" s="4" t="s">
        <v>35</v>
      </c>
      <c r="X338" s="4" t="s">
        <v>35</v>
      </c>
      <c r="Y338" s="4" t="s">
        <v>36</v>
      </c>
    </row>
    <row r="339" ht="15.75" customHeight="1">
      <c r="A339" s="4" t="s">
        <v>3375</v>
      </c>
      <c r="B339" s="4" t="s">
        <v>3376</v>
      </c>
      <c r="C339" s="4">
        <v>2022.0</v>
      </c>
      <c r="F339" s="4" t="s">
        <v>2664</v>
      </c>
      <c r="G339" s="4" t="s">
        <v>2665</v>
      </c>
      <c r="H339" s="4">
        <v>22.0</v>
      </c>
      <c r="I339" s="4">
        <v>1.0</v>
      </c>
      <c r="K339" s="4" t="s">
        <v>3377</v>
      </c>
      <c r="L339" s="4" t="s">
        <v>3378</v>
      </c>
      <c r="M339" s="4" t="s">
        <v>60</v>
      </c>
      <c r="O339" s="4" t="s">
        <v>3379</v>
      </c>
      <c r="P339" s="4" t="s">
        <v>3380</v>
      </c>
      <c r="Q339" s="4" t="s">
        <v>3381</v>
      </c>
      <c r="R339" s="4" t="s">
        <v>3382</v>
      </c>
      <c r="S339" s="5" t="s">
        <v>3383</v>
      </c>
      <c r="V339" s="6" t="str">
        <f t="shared" si="1"/>
        <v>N</v>
      </c>
      <c r="W339" s="4" t="s">
        <v>35</v>
      </c>
      <c r="X339" s="4" t="s">
        <v>35</v>
      </c>
      <c r="Y339" s="4" t="s">
        <v>36</v>
      </c>
    </row>
    <row r="340" ht="15.75" customHeight="1">
      <c r="A340" s="4" t="s">
        <v>3384</v>
      </c>
      <c r="B340" s="4" t="s">
        <v>3385</v>
      </c>
      <c r="C340" s="4">
        <v>2022.0</v>
      </c>
      <c r="D340" s="4">
        <v>9.0</v>
      </c>
      <c r="E340" s="4">
        <v>27.0</v>
      </c>
      <c r="F340" s="4" t="s">
        <v>3386</v>
      </c>
      <c r="G340" s="4" t="s">
        <v>3387</v>
      </c>
      <c r="J340" s="4" t="s">
        <v>3388</v>
      </c>
      <c r="K340" s="4" t="s">
        <v>3389</v>
      </c>
      <c r="M340" s="4" t="s">
        <v>52</v>
      </c>
      <c r="O340" s="4" t="s">
        <v>3390</v>
      </c>
      <c r="Q340" s="4" t="s">
        <v>3391</v>
      </c>
      <c r="R340" s="4" t="s">
        <v>3392</v>
      </c>
      <c r="S340" s="5" t="s">
        <v>3393</v>
      </c>
      <c r="V340" s="6" t="str">
        <f t="shared" si="1"/>
        <v>N</v>
      </c>
      <c r="W340" s="4" t="s">
        <v>35</v>
      </c>
      <c r="X340" s="4" t="s">
        <v>35</v>
      </c>
      <c r="Y340" s="4" t="s">
        <v>36</v>
      </c>
    </row>
    <row r="341" ht="15.75" customHeight="1">
      <c r="A341" s="4" t="s">
        <v>3394</v>
      </c>
      <c r="B341" s="4" t="s">
        <v>3395</v>
      </c>
      <c r="C341" s="4">
        <v>2021.0</v>
      </c>
      <c r="D341" s="4">
        <v>11.0</v>
      </c>
      <c r="F341" s="4" t="s">
        <v>1030</v>
      </c>
      <c r="G341" s="4" t="s">
        <v>1031</v>
      </c>
      <c r="H341" s="4">
        <v>190.0</v>
      </c>
      <c r="I341" s="4">
        <v>4.0</v>
      </c>
      <c r="J341" s="4" t="s">
        <v>3396</v>
      </c>
      <c r="K341" s="4" t="s">
        <v>3397</v>
      </c>
      <c r="M341" s="4" t="s">
        <v>52</v>
      </c>
      <c r="O341" s="4" t="s">
        <v>3398</v>
      </c>
      <c r="P341" s="4" t="s">
        <v>3399</v>
      </c>
      <c r="Q341" s="4" t="s">
        <v>3400</v>
      </c>
      <c r="R341" s="4" t="s">
        <v>3401</v>
      </c>
      <c r="S341" s="5" t="s">
        <v>3402</v>
      </c>
      <c r="V341" s="6" t="str">
        <f t="shared" si="1"/>
        <v>Y</v>
      </c>
      <c r="W341" s="4" t="s">
        <v>244</v>
      </c>
      <c r="X341" s="4" t="s">
        <v>35</v>
      </c>
      <c r="Y341" s="4" t="s">
        <v>245</v>
      </c>
    </row>
    <row r="342" ht="15.75" customHeight="1">
      <c r="A342" s="4" t="s">
        <v>3403</v>
      </c>
      <c r="B342" s="4" t="s">
        <v>3404</v>
      </c>
      <c r="C342" s="4">
        <v>2022.0</v>
      </c>
      <c r="F342" s="4" t="s">
        <v>3405</v>
      </c>
      <c r="G342" s="4" t="s">
        <v>3406</v>
      </c>
      <c r="H342" s="4">
        <v>130.0</v>
      </c>
      <c r="K342" s="4" t="s">
        <v>3407</v>
      </c>
      <c r="L342" s="4" t="s">
        <v>3408</v>
      </c>
      <c r="M342" s="4" t="s">
        <v>60</v>
      </c>
      <c r="O342" s="4" t="s">
        <v>3409</v>
      </c>
      <c r="Q342" s="4" t="s">
        <v>3410</v>
      </c>
      <c r="R342" s="4" t="s">
        <v>3411</v>
      </c>
      <c r="S342" s="5" t="s">
        <v>3412</v>
      </c>
      <c r="V342" s="6" t="str">
        <f t="shared" si="1"/>
        <v>N</v>
      </c>
      <c r="W342" s="4" t="s">
        <v>35</v>
      </c>
      <c r="X342" s="4" t="s">
        <v>35</v>
      </c>
      <c r="Y342" s="4" t="s">
        <v>36</v>
      </c>
    </row>
    <row r="343" ht="15.75" customHeight="1">
      <c r="A343" s="4" t="s">
        <v>3413</v>
      </c>
      <c r="B343" s="4" t="s">
        <v>3414</v>
      </c>
      <c r="C343" s="4">
        <v>2015.0</v>
      </c>
      <c r="D343" s="4">
        <v>7.0</v>
      </c>
      <c r="F343" s="4" t="s">
        <v>3415</v>
      </c>
      <c r="G343" s="4" t="s">
        <v>3416</v>
      </c>
      <c r="H343" s="4">
        <v>136.0</v>
      </c>
      <c r="J343" s="4" t="s">
        <v>3417</v>
      </c>
      <c r="K343" s="4" t="s">
        <v>3418</v>
      </c>
      <c r="M343" s="4" t="s">
        <v>60</v>
      </c>
      <c r="O343" s="4" t="s">
        <v>3419</v>
      </c>
      <c r="P343" s="4" t="s">
        <v>3420</v>
      </c>
      <c r="Q343" s="4" t="s">
        <v>3421</v>
      </c>
      <c r="R343" s="4" t="s">
        <v>3422</v>
      </c>
      <c r="S343" s="5" t="s">
        <v>3423</v>
      </c>
      <c r="V343" s="6" t="str">
        <f t="shared" si="1"/>
        <v>N</v>
      </c>
      <c r="W343" s="4" t="s">
        <v>35</v>
      </c>
      <c r="X343" s="4" t="s">
        <v>35</v>
      </c>
      <c r="Y343" s="4" t="s">
        <v>36</v>
      </c>
    </row>
    <row r="344" ht="15.75" customHeight="1">
      <c r="A344" s="4" t="s">
        <v>3424</v>
      </c>
      <c r="B344" s="4" t="s">
        <v>3425</v>
      </c>
      <c r="C344" s="4">
        <v>2019.0</v>
      </c>
      <c r="D344" s="4">
        <v>1.0</v>
      </c>
      <c r="F344" s="4" t="s">
        <v>3426</v>
      </c>
      <c r="G344" s="4" t="s">
        <v>3427</v>
      </c>
      <c r="H344" s="4">
        <v>182.0</v>
      </c>
      <c r="I344" s="4">
        <v>1.0</v>
      </c>
      <c r="J344" s="4" t="s">
        <v>3428</v>
      </c>
      <c r="K344" s="4" t="s">
        <v>3418</v>
      </c>
      <c r="M344" s="4" t="s">
        <v>60</v>
      </c>
      <c r="O344" s="4" t="s">
        <v>3429</v>
      </c>
      <c r="P344" s="4" t="s">
        <v>3430</v>
      </c>
      <c r="Q344" s="4" t="s">
        <v>3431</v>
      </c>
      <c r="R344" s="4" t="s">
        <v>3432</v>
      </c>
      <c r="S344" s="5" t="s">
        <v>3433</v>
      </c>
      <c r="V344" s="6" t="str">
        <f t="shared" si="1"/>
        <v>N</v>
      </c>
      <c r="W344" s="4" t="s">
        <v>35</v>
      </c>
      <c r="X344" s="4" t="s">
        <v>35</v>
      </c>
      <c r="Y344" s="4" t="s">
        <v>36</v>
      </c>
    </row>
    <row r="345" ht="15.75" customHeight="1">
      <c r="A345" s="4" t="s">
        <v>3434</v>
      </c>
      <c r="B345" s="4" t="s">
        <v>3435</v>
      </c>
      <c r="C345" s="4">
        <v>2018.0</v>
      </c>
      <c r="F345" s="4" t="s">
        <v>3106</v>
      </c>
      <c r="G345" s="4" t="s">
        <v>3107</v>
      </c>
      <c r="H345" s="4">
        <v>41.0</v>
      </c>
      <c r="J345" s="4" t="s">
        <v>3436</v>
      </c>
      <c r="K345" s="4" t="s">
        <v>3437</v>
      </c>
      <c r="L345" s="4" t="s">
        <v>3438</v>
      </c>
      <c r="M345" s="4" t="s">
        <v>60</v>
      </c>
      <c r="O345" s="4" t="s">
        <v>3439</v>
      </c>
      <c r="P345" s="4" t="s">
        <v>3440</v>
      </c>
      <c r="Q345" s="4" t="s">
        <v>3441</v>
      </c>
      <c r="R345" s="4" t="s">
        <v>3442</v>
      </c>
      <c r="S345" s="5" t="s">
        <v>3443</v>
      </c>
      <c r="V345" s="6" t="str">
        <f t="shared" si="1"/>
        <v>Y</v>
      </c>
      <c r="W345" s="4" t="s">
        <v>35</v>
      </c>
      <c r="X345" s="4" t="s">
        <v>35</v>
      </c>
      <c r="Y345" s="4" t="s">
        <v>98</v>
      </c>
    </row>
    <row r="346" ht="15.75" customHeight="1">
      <c r="A346" s="4" t="s">
        <v>3444</v>
      </c>
      <c r="B346" s="4" t="s">
        <v>3445</v>
      </c>
      <c r="C346" s="4">
        <v>2020.0</v>
      </c>
      <c r="F346" s="4" t="s">
        <v>1308</v>
      </c>
      <c r="G346" s="4" t="s">
        <v>1309</v>
      </c>
      <c r="H346" s="4">
        <v>136.0</v>
      </c>
      <c r="J346" s="4" t="s">
        <v>3446</v>
      </c>
      <c r="K346" s="4" t="s">
        <v>3447</v>
      </c>
      <c r="L346" s="4" t="s">
        <v>3448</v>
      </c>
      <c r="M346" s="4" t="s">
        <v>60</v>
      </c>
      <c r="O346" s="4" t="s">
        <v>3449</v>
      </c>
      <c r="P346" s="4" t="s">
        <v>3450</v>
      </c>
      <c r="Q346" s="4" t="s">
        <v>3451</v>
      </c>
      <c r="R346" s="4" t="s">
        <v>3452</v>
      </c>
      <c r="S346" s="5" t="s">
        <v>3453</v>
      </c>
      <c r="V346" s="6" t="str">
        <f t="shared" si="1"/>
        <v>N</v>
      </c>
      <c r="W346" s="4" t="s">
        <v>35</v>
      </c>
      <c r="X346" s="4" t="s">
        <v>35</v>
      </c>
      <c r="Y346" s="4" t="s">
        <v>36</v>
      </c>
    </row>
    <row r="347" ht="15.75" customHeight="1">
      <c r="A347" s="4" t="s">
        <v>3454</v>
      </c>
      <c r="B347" s="4" t="s">
        <v>3455</v>
      </c>
      <c r="C347" s="4">
        <v>2017.0</v>
      </c>
      <c r="F347" s="4" t="s">
        <v>3456</v>
      </c>
      <c r="G347" s="4" t="s">
        <v>3457</v>
      </c>
      <c r="H347" s="4">
        <v>5.0</v>
      </c>
      <c r="J347" s="4" t="s">
        <v>3458</v>
      </c>
      <c r="K347" s="4" t="s">
        <v>3459</v>
      </c>
      <c r="L347" s="4" t="s">
        <v>3460</v>
      </c>
      <c r="M347" s="4" t="s">
        <v>60</v>
      </c>
      <c r="O347" s="4" t="s">
        <v>3461</v>
      </c>
      <c r="P347" s="4" t="s">
        <v>3462</v>
      </c>
      <c r="Q347" s="4" t="s">
        <v>3463</v>
      </c>
      <c r="R347" s="4" t="s">
        <v>3464</v>
      </c>
      <c r="S347" s="5" t="s">
        <v>3465</v>
      </c>
      <c r="V347" s="6" t="str">
        <f t="shared" si="1"/>
        <v>Y</v>
      </c>
      <c r="W347" s="4" t="s">
        <v>35</v>
      </c>
      <c r="X347" s="4" t="s">
        <v>35</v>
      </c>
      <c r="Y347" s="4" t="s">
        <v>98</v>
      </c>
    </row>
    <row r="348" ht="15.75" customHeight="1">
      <c r="A348" s="4" t="s">
        <v>3466</v>
      </c>
      <c r="B348" s="4" t="s">
        <v>3467</v>
      </c>
      <c r="C348" s="4">
        <v>2019.0</v>
      </c>
      <c r="F348" s="4" t="s">
        <v>57</v>
      </c>
      <c r="G348" s="4" t="s">
        <v>225</v>
      </c>
      <c r="H348" s="4">
        <v>197.0</v>
      </c>
      <c r="J348" s="4" t="s">
        <v>3468</v>
      </c>
      <c r="K348" s="4" t="s">
        <v>3469</v>
      </c>
      <c r="L348" s="4" t="s">
        <v>3470</v>
      </c>
      <c r="M348" s="4" t="s">
        <v>60</v>
      </c>
      <c r="O348" s="4" t="s">
        <v>3471</v>
      </c>
      <c r="P348" s="4" t="s">
        <v>3472</v>
      </c>
      <c r="Q348" s="4" t="s">
        <v>3473</v>
      </c>
      <c r="R348" s="4" t="s">
        <v>3474</v>
      </c>
      <c r="S348" s="5" t="s">
        <v>3475</v>
      </c>
      <c r="V348" s="6" t="str">
        <f t="shared" si="1"/>
        <v>Y</v>
      </c>
      <c r="W348" s="4" t="s">
        <v>35</v>
      </c>
      <c r="X348" s="4" t="s">
        <v>35</v>
      </c>
      <c r="Y348" s="4" t="s">
        <v>98</v>
      </c>
    </row>
    <row r="349" ht="15.75" customHeight="1">
      <c r="A349" s="4" t="s">
        <v>3476</v>
      </c>
      <c r="B349" s="4" t="s">
        <v>3477</v>
      </c>
      <c r="C349" s="4">
        <v>2021.0</v>
      </c>
      <c r="D349" s="4">
        <v>7.0</v>
      </c>
      <c r="E349" s="4">
        <v>14.0</v>
      </c>
      <c r="F349" s="4" t="s">
        <v>1528</v>
      </c>
      <c r="G349" s="4" t="s">
        <v>1529</v>
      </c>
      <c r="H349" s="4">
        <v>16.0</v>
      </c>
      <c r="I349" s="4">
        <v>7.0</v>
      </c>
      <c r="K349" s="4" t="s">
        <v>3478</v>
      </c>
      <c r="M349" s="4" t="s">
        <v>60</v>
      </c>
      <c r="O349" s="4" t="s">
        <v>3479</v>
      </c>
      <c r="P349" s="4" t="s">
        <v>3480</v>
      </c>
      <c r="Q349" s="4" t="s">
        <v>3481</v>
      </c>
      <c r="R349" s="4" t="s">
        <v>3482</v>
      </c>
      <c r="S349" s="5" t="s">
        <v>3483</v>
      </c>
      <c r="V349" s="6" t="str">
        <f t="shared" si="1"/>
        <v>Y</v>
      </c>
      <c r="W349" s="4" t="s">
        <v>35</v>
      </c>
      <c r="X349" s="4" t="s">
        <v>35</v>
      </c>
      <c r="Y349" s="4" t="s">
        <v>98</v>
      </c>
    </row>
    <row r="350" ht="15.75" customHeight="1">
      <c r="A350" s="4" t="s">
        <v>3484</v>
      </c>
      <c r="B350" s="4" t="s">
        <v>3485</v>
      </c>
      <c r="C350" s="4">
        <v>2020.0</v>
      </c>
      <c r="F350" s="4" t="s">
        <v>57</v>
      </c>
      <c r="G350" s="4" t="s">
        <v>225</v>
      </c>
      <c r="H350" s="4">
        <v>213.0</v>
      </c>
      <c r="K350" s="4" t="s">
        <v>3486</v>
      </c>
      <c r="L350" s="4" t="s">
        <v>3487</v>
      </c>
      <c r="M350" s="4" t="s">
        <v>60</v>
      </c>
      <c r="O350" s="4" t="s">
        <v>3488</v>
      </c>
      <c r="P350" s="4" t="s">
        <v>3489</v>
      </c>
      <c r="Q350" s="4" t="s">
        <v>3490</v>
      </c>
      <c r="R350" s="4" t="s">
        <v>3491</v>
      </c>
      <c r="S350" s="5" t="s">
        <v>3492</v>
      </c>
      <c r="V350" s="6" t="str">
        <f t="shared" si="1"/>
        <v>N</v>
      </c>
      <c r="W350" s="4" t="s">
        <v>35</v>
      </c>
      <c r="X350" s="4" t="s">
        <v>35</v>
      </c>
      <c r="Y350" s="4" t="s">
        <v>36</v>
      </c>
    </row>
    <row r="351" ht="15.75" customHeight="1">
      <c r="A351" s="4" t="s">
        <v>3493</v>
      </c>
      <c r="B351" s="4" t="s">
        <v>3494</v>
      </c>
      <c r="C351" s="4">
        <v>2020.0</v>
      </c>
      <c r="D351" s="4">
        <v>12.0</v>
      </c>
      <c r="F351" s="4" t="s">
        <v>2531</v>
      </c>
      <c r="G351" s="4" t="s">
        <v>2532</v>
      </c>
      <c r="H351" s="4">
        <v>16.0</v>
      </c>
      <c r="I351" s="4">
        <v>4.0</v>
      </c>
      <c r="K351" s="4" t="s">
        <v>3495</v>
      </c>
      <c r="M351" s="4" t="s">
        <v>60</v>
      </c>
      <c r="O351" s="4" t="s">
        <v>3496</v>
      </c>
      <c r="Q351" s="4" t="s">
        <v>3497</v>
      </c>
      <c r="R351" s="4" t="s">
        <v>3498</v>
      </c>
      <c r="S351" s="5" t="s">
        <v>3499</v>
      </c>
      <c r="V351" s="6" t="str">
        <f t="shared" si="1"/>
        <v>N</v>
      </c>
      <c r="W351" s="4" t="s">
        <v>35</v>
      </c>
      <c r="X351" s="4" t="s">
        <v>35</v>
      </c>
      <c r="Y351" s="4" t="s">
        <v>36</v>
      </c>
    </row>
    <row r="352" ht="15.75" customHeight="1">
      <c r="A352" s="4" t="s">
        <v>3500</v>
      </c>
      <c r="B352" s="4" t="s">
        <v>3501</v>
      </c>
      <c r="C352" s="4">
        <v>2013.0</v>
      </c>
      <c r="F352" s="4" t="s">
        <v>3502</v>
      </c>
      <c r="G352" s="4" t="s">
        <v>3503</v>
      </c>
      <c r="I352" s="4">
        <v>204.0</v>
      </c>
      <c r="K352" s="4" t="s">
        <v>3504</v>
      </c>
      <c r="L352" s="4" t="s">
        <v>3505</v>
      </c>
      <c r="M352" s="4" t="s">
        <v>60</v>
      </c>
      <c r="O352" s="4" t="s">
        <v>3506</v>
      </c>
      <c r="P352" s="4" t="s">
        <v>3507</v>
      </c>
      <c r="Q352" s="4" t="s">
        <v>3508</v>
      </c>
      <c r="S352" s="5" t="s">
        <v>3509</v>
      </c>
      <c r="V352" s="6" t="str">
        <f t="shared" si="1"/>
        <v>N</v>
      </c>
      <c r="W352" s="4" t="s">
        <v>35</v>
      </c>
      <c r="X352" s="4" t="s">
        <v>35</v>
      </c>
      <c r="Y352" s="4" t="s">
        <v>36</v>
      </c>
    </row>
    <row r="353" ht="15.75" customHeight="1">
      <c r="A353" s="4" t="s">
        <v>3510</v>
      </c>
      <c r="B353" s="4" t="s">
        <v>3511</v>
      </c>
      <c r="C353" s="4">
        <v>2015.0</v>
      </c>
      <c r="F353" s="4" t="s">
        <v>352</v>
      </c>
      <c r="G353" s="4" t="s">
        <v>353</v>
      </c>
      <c r="H353" s="4">
        <v>69.0</v>
      </c>
      <c r="J353" s="4" t="s">
        <v>3512</v>
      </c>
      <c r="K353" s="4" t="s">
        <v>3513</v>
      </c>
      <c r="L353" s="4" t="s">
        <v>3514</v>
      </c>
      <c r="M353" s="4" t="s">
        <v>60</v>
      </c>
      <c r="O353" s="4" t="s">
        <v>3515</v>
      </c>
      <c r="P353" s="4" t="s">
        <v>3516</v>
      </c>
      <c r="Q353" s="4" t="s">
        <v>3517</v>
      </c>
      <c r="R353" s="4" t="s">
        <v>3518</v>
      </c>
      <c r="S353" s="5" t="s">
        <v>3519</v>
      </c>
      <c r="V353" s="6" t="str">
        <f t="shared" si="1"/>
        <v>N</v>
      </c>
      <c r="W353" s="4" t="s">
        <v>35</v>
      </c>
      <c r="X353" s="4" t="s">
        <v>35</v>
      </c>
      <c r="Y353" s="4" t="s">
        <v>36</v>
      </c>
    </row>
    <row r="354" ht="15.75" customHeight="1">
      <c r="A354" s="4" t="s">
        <v>3520</v>
      </c>
      <c r="B354" s="4" t="s">
        <v>3521</v>
      </c>
      <c r="C354" s="4">
        <v>2022.0</v>
      </c>
      <c r="F354" s="4" t="s">
        <v>57</v>
      </c>
      <c r="G354" s="4" t="s">
        <v>225</v>
      </c>
      <c r="K354" s="4" t="s">
        <v>3522</v>
      </c>
      <c r="L354" s="4" t="s">
        <v>3523</v>
      </c>
      <c r="M354" s="4" t="s">
        <v>60</v>
      </c>
      <c r="O354" s="4" t="s">
        <v>3524</v>
      </c>
      <c r="P354" s="4" t="s">
        <v>3525</v>
      </c>
      <c r="Q354" s="4" t="s">
        <v>3526</v>
      </c>
      <c r="R354" s="4" t="s">
        <v>3527</v>
      </c>
      <c r="S354" s="5" t="s">
        <v>3528</v>
      </c>
      <c r="V354" s="6" t="str">
        <f t="shared" si="1"/>
        <v>N</v>
      </c>
      <c r="W354" s="4" t="s">
        <v>35</v>
      </c>
      <c r="X354" s="4" t="s">
        <v>35</v>
      </c>
      <c r="Y354" s="4" t="s">
        <v>36</v>
      </c>
    </row>
    <row r="355" ht="15.75" customHeight="1">
      <c r="A355" s="4" t="s">
        <v>3529</v>
      </c>
      <c r="B355" s="4" t="s">
        <v>3530</v>
      </c>
      <c r="C355" s="4">
        <v>2015.0</v>
      </c>
      <c r="F355" s="4" t="s">
        <v>126</v>
      </c>
      <c r="G355" s="4" t="s">
        <v>127</v>
      </c>
      <c r="H355" s="4">
        <v>230.0</v>
      </c>
      <c r="I355" s="4">
        <v>2.0</v>
      </c>
      <c r="J355" s="4" t="s">
        <v>3531</v>
      </c>
      <c r="K355" s="4" t="s">
        <v>3532</v>
      </c>
      <c r="L355" s="4" t="s">
        <v>3533</v>
      </c>
      <c r="M355" s="4" t="s">
        <v>60</v>
      </c>
      <c r="O355" s="4" t="s">
        <v>3534</v>
      </c>
      <c r="P355" s="4" t="s">
        <v>3535</v>
      </c>
      <c r="Q355" s="4" t="s">
        <v>3536</v>
      </c>
      <c r="R355" s="4" t="s">
        <v>3537</v>
      </c>
      <c r="S355" s="5" t="s">
        <v>3538</v>
      </c>
      <c r="V355" s="6" t="str">
        <f t="shared" si="1"/>
        <v>N</v>
      </c>
      <c r="W355" s="4" t="s">
        <v>35</v>
      </c>
      <c r="X355" s="4" t="s">
        <v>35</v>
      </c>
      <c r="Y355" s="4" t="s">
        <v>36</v>
      </c>
    </row>
    <row r="356" ht="15.75" customHeight="1">
      <c r="A356" s="4" t="s">
        <v>3539</v>
      </c>
      <c r="B356" s="4" t="s">
        <v>3540</v>
      </c>
      <c r="C356" s="4">
        <v>2014.0</v>
      </c>
      <c r="F356" s="4" t="s">
        <v>57</v>
      </c>
      <c r="G356" s="4" t="s">
        <v>804</v>
      </c>
      <c r="H356" s="4">
        <v>142.0</v>
      </c>
      <c r="J356" s="4" t="s">
        <v>1439</v>
      </c>
      <c r="K356" s="4" t="s">
        <v>3541</v>
      </c>
      <c r="L356" s="4" t="s">
        <v>3542</v>
      </c>
      <c r="M356" s="4" t="s">
        <v>60</v>
      </c>
      <c r="O356" s="4" t="s">
        <v>3543</v>
      </c>
      <c r="P356" s="4" t="s">
        <v>3544</v>
      </c>
      <c r="Q356" s="4" t="s">
        <v>3545</v>
      </c>
      <c r="R356" s="4" t="s">
        <v>3546</v>
      </c>
      <c r="S356" s="5" t="s">
        <v>3547</v>
      </c>
      <c r="V356" s="6" t="str">
        <f t="shared" si="1"/>
        <v>N</v>
      </c>
      <c r="W356" s="4" t="s">
        <v>35</v>
      </c>
      <c r="X356" s="4" t="s">
        <v>35</v>
      </c>
      <c r="Y356" s="4" t="s">
        <v>36</v>
      </c>
    </row>
    <row r="357" ht="15.75" customHeight="1">
      <c r="A357" s="4" t="s">
        <v>3548</v>
      </c>
      <c r="B357" s="4" t="s">
        <v>3549</v>
      </c>
      <c r="C357" s="4">
        <v>2016.0</v>
      </c>
      <c r="D357" s="4">
        <v>6.0</v>
      </c>
      <c r="F357" s="4" t="s">
        <v>3550</v>
      </c>
      <c r="G357" s="4" t="s">
        <v>3551</v>
      </c>
      <c r="H357" s="4">
        <v>37.0</v>
      </c>
      <c r="I357" s="4">
        <v>6.0</v>
      </c>
      <c r="J357" s="4" t="s">
        <v>3552</v>
      </c>
      <c r="K357" s="4" t="s">
        <v>3553</v>
      </c>
      <c r="M357" s="4" t="s">
        <v>52</v>
      </c>
      <c r="O357" s="4" t="s">
        <v>3554</v>
      </c>
      <c r="P357" s="4" t="s">
        <v>3555</v>
      </c>
      <c r="Q357" s="4" t="s">
        <v>3556</v>
      </c>
      <c r="R357" s="4" t="s">
        <v>3557</v>
      </c>
      <c r="S357" s="5" t="s">
        <v>3558</v>
      </c>
      <c r="V357" s="6" t="str">
        <f t="shared" si="1"/>
        <v>N</v>
      </c>
      <c r="W357" s="4" t="s">
        <v>35</v>
      </c>
      <c r="X357" s="4" t="s">
        <v>35</v>
      </c>
      <c r="Y357" s="4" t="s">
        <v>36</v>
      </c>
    </row>
    <row r="358" ht="15.75" customHeight="1">
      <c r="A358" s="4" t="s">
        <v>3559</v>
      </c>
      <c r="B358" s="4" t="s">
        <v>3560</v>
      </c>
      <c r="C358" s="4">
        <v>2022.0</v>
      </c>
      <c r="D358" s="4">
        <v>5.0</v>
      </c>
      <c r="F358" s="4" t="s">
        <v>3561</v>
      </c>
      <c r="G358" s="4" t="s">
        <v>3562</v>
      </c>
      <c r="H358" s="4">
        <v>127.0</v>
      </c>
      <c r="J358" s="4" t="s">
        <v>3563</v>
      </c>
      <c r="K358" s="4" t="s">
        <v>3564</v>
      </c>
      <c r="M358" s="4" t="s">
        <v>52</v>
      </c>
      <c r="O358" s="4" t="s">
        <v>3565</v>
      </c>
      <c r="P358" s="4" t="s">
        <v>3566</v>
      </c>
      <c r="Q358" s="4" t="s">
        <v>3567</v>
      </c>
      <c r="R358" s="4" t="s">
        <v>3568</v>
      </c>
      <c r="S358" s="5" t="s">
        <v>3569</v>
      </c>
      <c r="V358" s="6" t="str">
        <f t="shared" si="1"/>
        <v>Y</v>
      </c>
      <c r="W358" s="4" t="s">
        <v>244</v>
      </c>
      <c r="X358" s="4" t="s">
        <v>35</v>
      </c>
      <c r="Y358" s="4" t="s">
        <v>245</v>
      </c>
    </row>
    <row r="359" ht="15.75" customHeight="1">
      <c r="A359" s="4" t="s">
        <v>3570</v>
      </c>
      <c r="B359" s="4" t="s">
        <v>3571</v>
      </c>
      <c r="C359" s="4">
        <v>2020.0</v>
      </c>
      <c r="F359" s="4" t="s">
        <v>57</v>
      </c>
      <c r="G359" s="4" t="s">
        <v>225</v>
      </c>
      <c r="H359" s="4">
        <v>206.0</v>
      </c>
      <c r="K359" s="4" t="s">
        <v>3572</v>
      </c>
      <c r="L359" s="4" t="s">
        <v>3573</v>
      </c>
      <c r="M359" s="4" t="s">
        <v>60</v>
      </c>
      <c r="O359" s="4" t="s">
        <v>3574</v>
      </c>
      <c r="P359" s="4" t="s">
        <v>3575</v>
      </c>
      <c r="Q359" s="4" t="s">
        <v>3576</v>
      </c>
      <c r="R359" s="4" t="s">
        <v>3577</v>
      </c>
      <c r="S359" s="5" t="s">
        <v>3578</v>
      </c>
      <c r="V359" s="6" t="str">
        <f t="shared" si="1"/>
        <v>N</v>
      </c>
      <c r="W359" s="4" t="s">
        <v>35</v>
      </c>
      <c r="X359" s="4" t="s">
        <v>35</v>
      </c>
      <c r="Y359" s="4" t="s">
        <v>36</v>
      </c>
    </row>
    <row r="360" ht="15.75" customHeight="1">
      <c r="A360" s="4" t="s">
        <v>3579</v>
      </c>
      <c r="B360" s="4" t="s">
        <v>3580</v>
      </c>
      <c r="C360" s="4">
        <v>2012.0</v>
      </c>
      <c r="F360" s="4" t="s">
        <v>3581</v>
      </c>
      <c r="G360" s="4" t="s">
        <v>3582</v>
      </c>
      <c r="H360" s="4">
        <v>27.0</v>
      </c>
      <c r="J360" s="4" t="s">
        <v>1699</v>
      </c>
      <c r="K360" s="4" t="s">
        <v>3583</v>
      </c>
      <c r="L360" s="4" t="s">
        <v>3584</v>
      </c>
      <c r="P360" s="4" t="s">
        <v>3585</v>
      </c>
      <c r="Q360" s="4" t="s">
        <v>3586</v>
      </c>
      <c r="R360" s="4" t="s">
        <v>3587</v>
      </c>
      <c r="S360" s="5" t="s">
        <v>3588</v>
      </c>
      <c r="V360" s="6" t="str">
        <f t="shared" si="1"/>
        <v>Y</v>
      </c>
      <c r="W360" s="4" t="s">
        <v>35</v>
      </c>
      <c r="X360" s="4" t="s">
        <v>35</v>
      </c>
      <c r="Y360" s="4" t="s">
        <v>98</v>
      </c>
    </row>
    <row r="361" ht="15.75" customHeight="1">
      <c r="A361" s="4" t="s">
        <v>3589</v>
      </c>
      <c r="B361" s="4" t="s">
        <v>3590</v>
      </c>
      <c r="C361" s="4">
        <v>2019.0</v>
      </c>
      <c r="F361" s="4" t="s">
        <v>57</v>
      </c>
      <c r="G361" s="4" t="s">
        <v>225</v>
      </c>
      <c r="H361" s="4">
        <v>204.0</v>
      </c>
      <c r="K361" s="4" t="s">
        <v>3591</v>
      </c>
      <c r="L361" s="4" t="s">
        <v>3592</v>
      </c>
      <c r="M361" s="4" t="s">
        <v>60</v>
      </c>
      <c r="O361" s="4" t="s">
        <v>3593</v>
      </c>
      <c r="P361" s="4" t="s">
        <v>3594</v>
      </c>
      <c r="Q361" s="4" t="s">
        <v>3595</v>
      </c>
      <c r="R361" s="4" t="s">
        <v>3596</v>
      </c>
      <c r="S361" s="5" t="s">
        <v>3597</v>
      </c>
      <c r="V361" s="6" t="str">
        <f t="shared" si="1"/>
        <v>N</v>
      </c>
      <c r="W361" s="4" t="s">
        <v>35</v>
      </c>
      <c r="X361" s="4" t="s">
        <v>35</v>
      </c>
      <c r="Y361" s="4" t="s">
        <v>36</v>
      </c>
    </row>
    <row r="362" ht="15.75" customHeight="1">
      <c r="A362" s="4" t="s">
        <v>3598</v>
      </c>
      <c r="B362" s="4" t="s">
        <v>3599</v>
      </c>
      <c r="C362" s="4">
        <v>2018.0</v>
      </c>
      <c r="F362" s="4" t="s">
        <v>3600</v>
      </c>
      <c r="G362" s="4" t="s">
        <v>3601</v>
      </c>
      <c r="J362" s="4" t="s">
        <v>3602</v>
      </c>
      <c r="K362" s="4" t="s">
        <v>3603</v>
      </c>
      <c r="L362" s="4" t="s">
        <v>3604</v>
      </c>
      <c r="N362" s="4" t="s">
        <v>3605</v>
      </c>
      <c r="P362" s="4" t="s">
        <v>3606</v>
      </c>
      <c r="Q362" s="4" t="s">
        <v>3607</v>
      </c>
      <c r="S362" s="5" t="s">
        <v>3608</v>
      </c>
      <c r="V362" s="6" t="str">
        <f t="shared" si="1"/>
        <v>Y</v>
      </c>
      <c r="W362" s="4" t="s">
        <v>35</v>
      </c>
      <c r="X362" s="4" t="s">
        <v>35</v>
      </c>
      <c r="Y362" s="4" t="s">
        <v>98</v>
      </c>
    </row>
    <row r="363" ht="15.75" customHeight="1">
      <c r="A363" s="4" t="s">
        <v>3609</v>
      </c>
      <c r="B363" s="4" t="s">
        <v>3610</v>
      </c>
      <c r="C363" s="4">
        <v>2015.0</v>
      </c>
      <c r="F363" s="4" t="s">
        <v>3611</v>
      </c>
      <c r="G363" s="4" t="s">
        <v>3612</v>
      </c>
      <c r="H363" s="4">
        <v>6.0</v>
      </c>
      <c r="I363" s="4">
        <v>3.0</v>
      </c>
      <c r="J363" s="4" t="s">
        <v>3613</v>
      </c>
      <c r="K363" s="4" t="s">
        <v>3614</v>
      </c>
      <c r="L363" s="4" t="s">
        <v>3615</v>
      </c>
      <c r="O363" s="4" t="s">
        <v>3616</v>
      </c>
      <c r="P363" s="4" t="s">
        <v>3617</v>
      </c>
      <c r="Q363" s="4" t="s">
        <v>3618</v>
      </c>
      <c r="R363" s="4" t="s">
        <v>3619</v>
      </c>
      <c r="S363" s="5" t="s">
        <v>3620</v>
      </c>
      <c r="V363" s="6" t="str">
        <f t="shared" si="1"/>
        <v>Y</v>
      </c>
      <c r="W363" s="4" t="s">
        <v>35</v>
      </c>
      <c r="X363" s="4" t="s">
        <v>35</v>
      </c>
      <c r="Y363" s="4" t="s">
        <v>98</v>
      </c>
    </row>
    <row r="364" ht="15.75" customHeight="1">
      <c r="A364" s="4" t="s">
        <v>3621</v>
      </c>
      <c r="B364" s="4" t="s">
        <v>3622</v>
      </c>
      <c r="C364" s="4">
        <v>2014.0</v>
      </c>
      <c r="F364" s="4" t="s">
        <v>3623</v>
      </c>
      <c r="G364" s="4" t="s">
        <v>3624</v>
      </c>
      <c r="H364" s="4">
        <v>44.0</v>
      </c>
      <c r="J364" s="4" t="s">
        <v>3625</v>
      </c>
      <c r="K364" s="4" t="s">
        <v>3626</v>
      </c>
      <c r="L364" s="4" t="s">
        <v>3627</v>
      </c>
      <c r="O364" s="4" t="s">
        <v>3628</v>
      </c>
      <c r="P364" s="4" t="s">
        <v>3629</v>
      </c>
      <c r="Q364" s="4" t="s">
        <v>3630</v>
      </c>
      <c r="R364" s="4" t="s">
        <v>3631</v>
      </c>
      <c r="S364" s="5" t="s">
        <v>3632</v>
      </c>
      <c r="V364" s="6" t="str">
        <f t="shared" si="1"/>
        <v>Y</v>
      </c>
      <c r="W364" s="4" t="s">
        <v>35</v>
      </c>
      <c r="X364" s="4" t="s">
        <v>35</v>
      </c>
      <c r="Y364" s="4" t="s">
        <v>98</v>
      </c>
    </row>
    <row r="365" ht="15.75" customHeight="1">
      <c r="A365" s="4" t="s">
        <v>3633</v>
      </c>
      <c r="B365" s="4" t="s">
        <v>3634</v>
      </c>
      <c r="C365" s="4">
        <v>2014.0</v>
      </c>
      <c r="D365" s="4">
        <v>12.0</v>
      </c>
      <c r="F365" s="4" t="s">
        <v>3635</v>
      </c>
      <c r="G365" s="4" t="s">
        <v>3636</v>
      </c>
      <c r="H365" s="4">
        <v>25.0</v>
      </c>
      <c r="I365" s="4">
        <v>6.0</v>
      </c>
      <c r="J365" s="4" t="s">
        <v>3637</v>
      </c>
      <c r="K365" s="4" t="s">
        <v>3638</v>
      </c>
      <c r="M365" s="4" t="s">
        <v>60</v>
      </c>
      <c r="O365" s="4" t="s">
        <v>3639</v>
      </c>
      <c r="P365" s="4" t="s">
        <v>3640</v>
      </c>
      <c r="Q365" s="4" t="s">
        <v>3641</v>
      </c>
      <c r="R365" s="4" t="s">
        <v>3642</v>
      </c>
      <c r="S365" s="5" t="s">
        <v>3643</v>
      </c>
      <c r="V365" s="6" t="str">
        <f t="shared" si="1"/>
        <v>N</v>
      </c>
      <c r="W365" s="4" t="s">
        <v>35</v>
      </c>
      <c r="X365" s="4" t="s">
        <v>35</v>
      </c>
      <c r="Y365" s="4" t="s">
        <v>36</v>
      </c>
    </row>
    <row r="366" ht="15.75" customHeight="1">
      <c r="A366" s="4" t="s">
        <v>3644</v>
      </c>
      <c r="B366" s="4" t="s">
        <v>3645</v>
      </c>
      <c r="C366" s="4">
        <v>2021.0</v>
      </c>
      <c r="F366" s="4" t="s">
        <v>1122</v>
      </c>
      <c r="G366" s="4" t="s">
        <v>1123</v>
      </c>
      <c r="H366" s="4">
        <v>16.0</v>
      </c>
      <c r="I366" s="4">
        <v>7.0</v>
      </c>
      <c r="J366" s="4" t="s">
        <v>3646</v>
      </c>
      <c r="K366" s="4" t="s">
        <v>3647</v>
      </c>
      <c r="M366" s="4" t="s">
        <v>52</v>
      </c>
      <c r="O366" s="4" t="s">
        <v>3648</v>
      </c>
      <c r="P366" s="4" t="s">
        <v>3649</v>
      </c>
      <c r="Q366" s="4" t="s">
        <v>3650</v>
      </c>
      <c r="R366" s="4" t="s">
        <v>3651</v>
      </c>
      <c r="S366" s="5" t="s">
        <v>3652</v>
      </c>
      <c r="V366" s="6" t="str">
        <f t="shared" si="1"/>
        <v>N</v>
      </c>
      <c r="W366" s="4" t="s">
        <v>35</v>
      </c>
      <c r="X366" s="4" t="s">
        <v>35</v>
      </c>
      <c r="Y366" s="4" t="s">
        <v>36</v>
      </c>
    </row>
    <row r="367" ht="15.75" customHeight="1">
      <c r="A367" s="4" t="s">
        <v>3653</v>
      </c>
      <c r="B367" s="4" t="s">
        <v>3654</v>
      </c>
      <c r="C367" s="4">
        <v>2015.0</v>
      </c>
      <c r="D367" s="4">
        <v>1.0</v>
      </c>
      <c r="F367" s="4" t="s">
        <v>1320</v>
      </c>
      <c r="G367" s="4" t="s">
        <v>1321</v>
      </c>
      <c r="H367" s="4">
        <v>108.0</v>
      </c>
      <c r="I367" s="4">
        <v>1.0</v>
      </c>
      <c r="J367" s="4" t="s">
        <v>3655</v>
      </c>
      <c r="K367" s="4" t="s">
        <v>3656</v>
      </c>
      <c r="M367" s="4" t="s">
        <v>52</v>
      </c>
      <c r="Q367" s="4" t="s">
        <v>3657</v>
      </c>
      <c r="S367" s="5" t="s">
        <v>3658</v>
      </c>
      <c r="V367" s="6" t="str">
        <f t="shared" si="1"/>
        <v>N</v>
      </c>
      <c r="W367" s="4" t="s">
        <v>35</v>
      </c>
      <c r="X367" s="4" t="s">
        <v>35</v>
      </c>
      <c r="Y367" s="4" t="s">
        <v>36</v>
      </c>
    </row>
    <row r="368" ht="15.75" customHeight="1">
      <c r="A368" s="4" t="s">
        <v>3659</v>
      </c>
      <c r="B368" s="4" t="s">
        <v>3660</v>
      </c>
      <c r="C368" s="4">
        <v>2018.0</v>
      </c>
      <c r="F368" s="4" t="s">
        <v>298</v>
      </c>
      <c r="G368" s="4" t="s">
        <v>299</v>
      </c>
      <c r="H368" s="4">
        <v>111.0</v>
      </c>
      <c r="I368" s="4">
        <v>10.0</v>
      </c>
      <c r="J368" s="4" t="s">
        <v>3661</v>
      </c>
      <c r="K368" s="4" t="s">
        <v>3662</v>
      </c>
      <c r="L368" s="4" t="s">
        <v>3663</v>
      </c>
      <c r="M368" s="4" t="s">
        <v>60</v>
      </c>
      <c r="Q368" s="4" t="s">
        <v>3664</v>
      </c>
      <c r="S368" s="5" t="s">
        <v>3665</v>
      </c>
      <c r="V368" s="6" t="str">
        <f t="shared" si="1"/>
        <v>N</v>
      </c>
      <c r="W368" s="4" t="s">
        <v>35</v>
      </c>
      <c r="X368" s="4" t="s">
        <v>35</v>
      </c>
      <c r="Y368" s="4" t="s">
        <v>36</v>
      </c>
    </row>
    <row r="369" ht="15.75" customHeight="1">
      <c r="A369" s="4" t="s">
        <v>3666</v>
      </c>
      <c r="B369" s="4" t="s">
        <v>3667</v>
      </c>
      <c r="C369" s="4">
        <v>2020.0</v>
      </c>
      <c r="F369" s="4" t="s">
        <v>3668</v>
      </c>
      <c r="G369" s="4" t="s">
        <v>3669</v>
      </c>
      <c r="H369" s="4">
        <v>54.0</v>
      </c>
      <c r="I369" s="4">
        <v>2.0</v>
      </c>
      <c r="J369" s="4" t="s">
        <v>3670</v>
      </c>
      <c r="K369" s="4" t="s">
        <v>3671</v>
      </c>
      <c r="L369" s="4" t="s">
        <v>3672</v>
      </c>
      <c r="P369" s="4" t="s">
        <v>3673</v>
      </c>
      <c r="Q369" s="4" t="s">
        <v>3674</v>
      </c>
      <c r="R369" s="4" t="s">
        <v>3675</v>
      </c>
      <c r="S369" s="5" t="s">
        <v>3676</v>
      </c>
      <c r="V369" s="6" t="str">
        <f t="shared" si="1"/>
        <v>N</v>
      </c>
      <c r="W369" s="4" t="s">
        <v>35</v>
      </c>
      <c r="X369" s="4" t="s">
        <v>35</v>
      </c>
      <c r="Y369" s="4" t="s">
        <v>36</v>
      </c>
    </row>
    <row r="370" ht="15.75" customHeight="1">
      <c r="A370" s="4" t="s">
        <v>3677</v>
      </c>
      <c r="B370" s="4" t="s">
        <v>3678</v>
      </c>
      <c r="C370" s="4">
        <v>2022.0</v>
      </c>
      <c r="F370" s="4" t="s">
        <v>3679</v>
      </c>
      <c r="G370" s="4" t="s">
        <v>3680</v>
      </c>
      <c r="K370" s="4" t="s">
        <v>3681</v>
      </c>
      <c r="L370" s="4" t="s">
        <v>3682</v>
      </c>
      <c r="P370" s="4" t="s">
        <v>3683</v>
      </c>
      <c r="Q370" s="4" t="s">
        <v>3684</v>
      </c>
      <c r="R370" s="4" t="s">
        <v>3685</v>
      </c>
      <c r="S370" s="5" t="s">
        <v>3686</v>
      </c>
      <c r="V370" s="6" t="str">
        <f t="shared" si="1"/>
        <v>Y</v>
      </c>
      <c r="W370" s="4" t="s">
        <v>35</v>
      </c>
      <c r="X370" s="4" t="s">
        <v>35</v>
      </c>
      <c r="Y370" s="4" t="s">
        <v>98</v>
      </c>
    </row>
    <row r="371" ht="15.75" customHeight="1">
      <c r="A371" s="4" t="s">
        <v>3687</v>
      </c>
      <c r="B371" s="4" t="s">
        <v>3688</v>
      </c>
      <c r="C371" s="4">
        <v>2021.0</v>
      </c>
      <c r="D371" s="4">
        <v>6.0</v>
      </c>
      <c r="E371" s="4">
        <v>22.0</v>
      </c>
      <c r="F371" s="4" t="s">
        <v>589</v>
      </c>
      <c r="G371" s="4" t="s">
        <v>590</v>
      </c>
      <c r="H371" s="4">
        <v>18.0</v>
      </c>
      <c r="I371" s="4">
        <v>13.0</v>
      </c>
      <c r="K371" s="4" t="s">
        <v>3689</v>
      </c>
      <c r="M371" s="4" t="s">
        <v>52</v>
      </c>
      <c r="O371" s="4" t="s">
        <v>3690</v>
      </c>
      <c r="P371" s="4" t="s">
        <v>3691</v>
      </c>
      <c r="Q371" s="4" t="s">
        <v>3692</v>
      </c>
      <c r="R371" s="4" t="s">
        <v>3693</v>
      </c>
      <c r="S371" s="5" t="s">
        <v>3694</v>
      </c>
      <c r="V371" s="6" t="str">
        <f t="shared" si="1"/>
        <v>Y</v>
      </c>
      <c r="W371" s="4" t="s">
        <v>35</v>
      </c>
      <c r="X371" s="4" t="s">
        <v>35</v>
      </c>
      <c r="Y371" s="4" t="s">
        <v>98</v>
      </c>
    </row>
    <row r="372" ht="15.75" customHeight="1">
      <c r="A372" s="4" t="s">
        <v>3695</v>
      </c>
      <c r="B372" s="4" t="s">
        <v>3696</v>
      </c>
      <c r="C372" s="4">
        <v>2021.0</v>
      </c>
      <c r="D372" s="4">
        <v>7.0</v>
      </c>
      <c r="F372" s="4" t="s">
        <v>3697</v>
      </c>
      <c r="G372" s="4" t="s">
        <v>3698</v>
      </c>
      <c r="H372" s="4">
        <v>21.0</v>
      </c>
      <c r="J372" s="4" t="s">
        <v>3699</v>
      </c>
      <c r="K372" s="4" t="s">
        <v>3700</v>
      </c>
      <c r="M372" s="4" t="s">
        <v>60</v>
      </c>
      <c r="O372" s="4" t="s">
        <v>3701</v>
      </c>
      <c r="P372" s="4" t="s">
        <v>3702</v>
      </c>
      <c r="Q372" s="4" t="s">
        <v>3703</v>
      </c>
      <c r="R372" s="4" t="s">
        <v>3704</v>
      </c>
      <c r="S372" s="5" t="s">
        <v>3705</v>
      </c>
      <c r="V372" s="6" t="str">
        <f t="shared" si="1"/>
        <v>Y</v>
      </c>
      <c r="W372" s="4" t="s">
        <v>35</v>
      </c>
      <c r="X372" s="4" t="s">
        <v>35</v>
      </c>
      <c r="Y372" s="4" t="s">
        <v>98</v>
      </c>
    </row>
    <row r="373" ht="15.75" customHeight="1">
      <c r="A373" s="4" t="s">
        <v>3706</v>
      </c>
      <c r="B373" s="4" t="s">
        <v>3707</v>
      </c>
      <c r="C373" s="4">
        <v>2016.0</v>
      </c>
      <c r="D373" s="4">
        <v>7.0</v>
      </c>
      <c r="E373" s="4">
        <v>1.0</v>
      </c>
      <c r="F373" s="4" t="s">
        <v>183</v>
      </c>
      <c r="G373" s="4" t="s">
        <v>184</v>
      </c>
      <c r="H373" s="4">
        <v>164.0</v>
      </c>
      <c r="J373" s="4" t="s">
        <v>3708</v>
      </c>
      <c r="K373" s="4" t="s">
        <v>3709</v>
      </c>
      <c r="M373" s="4" t="s">
        <v>60</v>
      </c>
      <c r="O373" s="4" t="s">
        <v>3710</v>
      </c>
      <c r="P373" s="4" t="s">
        <v>3711</v>
      </c>
      <c r="Q373" s="4" t="s">
        <v>3712</v>
      </c>
      <c r="R373" s="4" t="s">
        <v>3713</v>
      </c>
      <c r="S373" s="5" t="s">
        <v>3714</v>
      </c>
      <c r="V373" s="6" t="str">
        <f t="shared" si="1"/>
        <v>N</v>
      </c>
      <c r="W373" s="4" t="s">
        <v>35</v>
      </c>
      <c r="X373" s="4" t="s">
        <v>35</v>
      </c>
      <c r="Y373" s="4" t="s">
        <v>36</v>
      </c>
    </row>
    <row r="374" ht="15.75" customHeight="1">
      <c r="A374" s="4" t="s">
        <v>3715</v>
      </c>
      <c r="B374" s="4" t="s">
        <v>3716</v>
      </c>
      <c r="C374" s="4">
        <v>2015.0</v>
      </c>
      <c r="D374" s="4">
        <v>9.0</v>
      </c>
      <c r="E374" s="4">
        <v>1.0</v>
      </c>
      <c r="F374" s="4" t="s">
        <v>183</v>
      </c>
      <c r="G374" s="4" t="s">
        <v>184</v>
      </c>
      <c r="H374" s="4">
        <v>154.0</v>
      </c>
      <c r="J374" s="4" t="s">
        <v>3717</v>
      </c>
      <c r="K374" s="4" t="s">
        <v>3718</v>
      </c>
      <c r="M374" s="4" t="s">
        <v>60</v>
      </c>
      <c r="O374" s="4" t="s">
        <v>3719</v>
      </c>
      <c r="P374" s="4" t="s">
        <v>3720</v>
      </c>
      <c r="Q374" s="4" t="s">
        <v>3721</v>
      </c>
      <c r="R374" s="4" t="s">
        <v>3722</v>
      </c>
      <c r="S374" s="5" t="s">
        <v>3723</v>
      </c>
      <c r="V374" s="6" t="str">
        <f t="shared" si="1"/>
        <v>N</v>
      </c>
      <c r="W374" s="4" t="s">
        <v>35</v>
      </c>
      <c r="X374" s="4" t="s">
        <v>35</v>
      </c>
      <c r="Y374" s="4" t="s">
        <v>36</v>
      </c>
    </row>
    <row r="375" ht="15.75" customHeight="1">
      <c r="A375" s="4" t="s">
        <v>3724</v>
      </c>
      <c r="B375" s="4" t="s">
        <v>3725</v>
      </c>
      <c r="C375" s="4">
        <v>2022.0</v>
      </c>
      <c r="F375" s="4" t="s">
        <v>138</v>
      </c>
      <c r="G375" s="4" t="s">
        <v>3726</v>
      </c>
      <c r="H375" s="4">
        <v>191.0</v>
      </c>
      <c r="I375" s="4">
        <v>1.0</v>
      </c>
      <c r="J375" s="4" t="s">
        <v>3727</v>
      </c>
      <c r="K375" s="4" t="s">
        <v>3728</v>
      </c>
      <c r="L375" s="4" t="s">
        <v>3729</v>
      </c>
      <c r="M375" s="4" t="s">
        <v>60</v>
      </c>
      <c r="O375" s="4" t="s">
        <v>3730</v>
      </c>
      <c r="P375" s="4" t="s">
        <v>3731</v>
      </c>
      <c r="Q375" s="4" t="s">
        <v>3732</v>
      </c>
      <c r="R375" s="4" t="s">
        <v>3733</v>
      </c>
      <c r="S375" s="5" t="s">
        <v>3734</v>
      </c>
      <c r="V375" s="6" t="str">
        <f t="shared" si="1"/>
        <v>Y</v>
      </c>
      <c r="W375" s="4" t="s">
        <v>244</v>
      </c>
      <c r="X375" s="4" t="s">
        <v>244</v>
      </c>
      <c r="Y375" s="4" t="s">
        <v>245</v>
      </c>
    </row>
    <row r="376" ht="15.75" customHeight="1">
      <c r="A376" s="4" t="s">
        <v>3735</v>
      </c>
      <c r="B376" s="4" t="s">
        <v>3736</v>
      </c>
      <c r="C376" s="4">
        <v>2022.0</v>
      </c>
      <c r="D376" s="4">
        <v>3.0</v>
      </c>
      <c r="F376" s="4" t="s">
        <v>3737</v>
      </c>
      <c r="G376" s="4" t="s">
        <v>3738</v>
      </c>
      <c r="H376" s="4">
        <v>6.0</v>
      </c>
      <c r="I376" s="4">
        <v>1.0</v>
      </c>
      <c r="K376" s="4" t="s">
        <v>3739</v>
      </c>
      <c r="M376" s="4" t="s">
        <v>52</v>
      </c>
      <c r="O376" s="4" t="s">
        <v>3740</v>
      </c>
      <c r="P376" s="4" t="s">
        <v>3741</v>
      </c>
      <c r="Q376" s="4" t="s">
        <v>3742</v>
      </c>
      <c r="R376" s="4" t="s">
        <v>3743</v>
      </c>
      <c r="S376" s="5" t="s">
        <v>3744</v>
      </c>
      <c r="V376" s="6" t="str">
        <f t="shared" si="1"/>
        <v>Y</v>
      </c>
      <c r="W376" s="4" t="s">
        <v>244</v>
      </c>
      <c r="X376" s="4" t="s">
        <v>244</v>
      </c>
      <c r="Y376" s="4" t="s">
        <v>245</v>
      </c>
    </row>
    <row r="377" ht="15.75" customHeight="1">
      <c r="A377" s="4" t="s">
        <v>3745</v>
      </c>
      <c r="B377" s="4" t="s">
        <v>3746</v>
      </c>
      <c r="C377" s="4">
        <v>2015.0</v>
      </c>
      <c r="F377" s="4" t="s">
        <v>57</v>
      </c>
      <c r="G377" s="4" t="s">
        <v>58</v>
      </c>
      <c r="H377" s="4">
        <v>156.0</v>
      </c>
      <c r="J377" s="4" t="s">
        <v>3747</v>
      </c>
      <c r="K377" s="4" t="s">
        <v>3748</v>
      </c>
      <c r="L377" s="4" t="s">
        <v>3749</v>
      </c>
      <c r="M377" s="4" t="s">
        <v>60</v>
      </c>
      <c r="O377" s="4" t="s">
        <v>3750</v>
      </c>
      <c r="P377" s="4" t="s">
        <v>3751</v>
      </c>
      <c r="Q377" s="4" t="s">
        <v>3752</v>
      </c>
      <c r="R377" s="4" t="s">
        <v>3753</v>
      </c>
      <c r="S377" s="5" t="s">
        <v>3754</v>
      </c>
      <c r="V377" s="6" t="str">
        <f t="shared" si="1"/>
        <v>N</v>
      </c>
      <c r="W377" s="4" t="s">
        <v>35</v>
      </c>
      <c r="X377" s="4" t="s">
        <v>35</v>
      </c>
      <c r="Y377" s="4" t="s">
        <v>36</v>
      </c>
    </row>
    <row r="378" ht="15.75" customHeight="1">
      <c r="A378" s="4" t="s">
        <v>3755</v>
      </c>
      <c r="B378" s="4" t="s">
        <v>3756</v>
      </c>
      <c r="C378" s="4">
        <v>2017.0</v>
      </c>
      <c r="F378" s="4" t="s">
        <v>57</v>
      </c>
      <c r="G378" s="4" t="s">
        <v>225</v>
      </c>
      <c r="H378" s="4">
        <v>175.0</v>
      </c>
      <c r="J378" s="4" t="s">
        <v>970</v>
      </c>
      <c r="K378" s="4" t="s">
        <v>3757</v>
      </c>
      <c r="L378" s="4" t="s">
        <v>3758</v>
      </c>
      <c r="M378" s="4" t="s">
        <v>60</v>
      </c>
      <c r="O378" s="4" t="s">
        <v>3759</v>
      </c>
      <c r="P378" s="4" t="s">
        <v>3760</v>
      </c>
      <c r="Q378" s="4" t="s">
        <v>3761</v>
      </c>
      <c r="R378" s="4" t="s">
        <v>3762</v>
      </c>
      <c r="S378" s="5" t="s">
        <v>3763</v>
      </c>
      <c r="V378" s="6" t="str">
        <f t="shared" si="1"/>
        <v>N</v>
      </c>
      <c r="W378" s="4" t="s">
        <v>35</v>
      </c>
      <c r="X378" s="4" t="s">
        <v>35</v>
      </c>
      <c r="Y378" s="4" t="s">
        <v>36</v>
      </c>
    </row>
    <row r="379" ht="15.75" customHeight="1">
      <c r="A379" s="4" t="s">
        <v>3764</v>
      </c>
      <c r="B379" s="4" t="s">
        <v>3765</v>
      </c>
      <c r="C379" s="4">
        <v>2019.0</v>
      </c>
      <c r="F379" s="4" t="s">
        <v>57</v>
      </c>
      <c r="G379" s="4" t="s">
        <v>225</v>
      </c>
      <c r="H379" s="4">
        <v>199.0</v>
      </c>
      <c r="J379" s="4" t="s">
        <v>3766</v>
      </c>
      <c r="K379" s="4" t="s">
        <v>3767</v>
      </c>
      <c r="L379" s="4" t="s">
        <v>3768</v>
      </c>
      <c r="M379" s="4" t="s">
        <v>60</v>
      </c>
      <c r="O379" s="4" t="s">
        <v>3769</v>
      </c>
      <c r="P379" s="4" t="s">
        <v>3770</v>
      </c>
      <c r="Q379" s="4" t="s">
        <v>3771</v>
      </c>
      <c r="R379" s="4" t="s">
        <v>3772</v>
      </c>
      <c r="S379" s="5" t="s">
        <v>3773</v>
      </c>
      <c r="V379" s="6" t="str">
        <f t="shared" si="1"/>
        <v>N</v>
      </c>
      <c r="W379" s="4" t="s">
        <v>35</v>
      </c>
      <c r="X379" s="4" t="s">
        <v>35</v>
      </c>
      <c r="Y379" s="4" t="s">
        <v>36</v>
      </c>
    </row>
    <row r="380" ht="15.75" customHeight="1">
      <c r="A380" s="4" t="s">
        <v>3774</v>
      </c>
      <c r="B380" s="4" t="s">
        <v>3775</v>
      </c>
      <c r="C380" s="4">
        <v>2018.0</v>
      </c>
      <c r="F380" s="4" t="s">
        <v>57</v>
      </c>
      <c r="G380" s="4" t="s">
        <v>225</v>
      </c>
      <c r="H380" s="4">
        <v>190.0</v>
      </c>
      <c r="J380" s="4" t="s">
        <v>3776</v>
      </c>
      <c r="K380" s="4" t="s">
        <v>3777</v>
      </c>
      <c r="L380" s="4" t="s">
        <v>3778</v>
      </c>
      <c r="M380" s="4" t="s">
        <v>60</v>
      </c>
      <c r="O380" s="4" t="s">
        <v>3769</v>
      </c>
      <c r="P380" s="4" t="s">
        <v>3779</v>
      </c>
      <c r="Q380" s="4" t="s">
        <v>3780</v>
      </c>
      <c r="R380" s="4" t="s">
        <v>3781</v>
      </c>
      <c r="S380" s="5" t="s">
        <v>3782</v>
      </c>
      <c r="V380" s="6" t="str">
        <f t="shared" si="1"/>
        <v>N</v>
      </c>
      <c r="W380" s="4" t="s">
        <v>35</v>
      </c>
      <c r="X380" s="4" t="s">
        <v>35</v>
      </c>
      <c r="Y380" s="4" t="s">
        <v>36</v>
      </c>
    </row>
    <row r="381" ht="15.75" customHeight="1">
      <c r="A381" s="4" t="s">
        <v>3783</v>
      </c>
      <c r="B381" s="4" t="s">
        <v>3784</v>
      </c>
      <c r="C381" s="4">
        <v>2018.0</v>
      </c>
      <c r="F381" s="4" t="s">
        <v>57</v>
      </c>
      <c r="G381" s="4" t="s">
        <v>225</v>
      </c>
      <c r="H381" s="4">
        <v>185.0</v>
      </c>
      <c r="J381" s="4" t="s">
        <v>3785</v>
      </c>
      <c r="K381" s="4" t="s">
        <v>3777</v>
      </c>
      <c r="L381" s="4" t="s">
        <v>3786</v>
      </c>
      <c r="M381" s="4" t="s">
        <v>60</v>
      </c>
      <c r="O381" s="4" t="s">
        <v>3787</v>
      </c>
      <c r="P381" s="4" t="s">
        <v>3788</v>
      </c>
      <c r="Q381" s="4" t="s">
        <v>3789</v>
      </c>
      <c r="R381" s="4" t="s">
        <v>3790</v>
      </c>
      <c r="S381" s="5" t="s">
        <v>3791</v>
      </c>
      <c r="V381" s="6" t="str">
        <f t="shared" si="1"/>
        <v>N</v>
      </c>
      <c r="W381" s="4" t="s">
        <v>35</v>
      </c>
      <c r="X381" s="4" t="s">
        <v>35</v>
      </c>
      <c r="Y381" s="4" t="s">
        <v>36</v>
      </c>
    </row>
    <row r="382" ht="15.75" customHeight="1">
      <c r="A382" s="4" t="s">
        <v>3792</v>
      </c>
      <c r="B382" s="4" t="s">
        <v>3793</v>
      </c>
      <c r="C382" s="4">
        <v>2020.0</v>
      </c>
      <c r="F382" s="4" t="s">
        <v>126</v>
      </c>
      <c r="G382" s="4" t="s">
        <v>127</v>
      </c>
      <c r="H382" s="4">
        <v>288.0</v>
      </c>
      <c r="K382" s="4" t="s">
        <v>3794</v>
      </c>
      <c r="L382" s="4" t="s">
        <v>3795</v>
      </c>
      <c r="M382" s="4" t="s">
        <v>60</v>
      </c>
      <c r="O382" s="4" t="s">
        <v>3796</v>
      </c>
      <c r="P382" s="4" t="s">
        <v>3797</v>
      </c>
      <c r="Q382" s="4" t="s">
        <v>3798</v>
      </c>
      <c r="R382" s="4" t="s">
        <v>3799</v>
      </c>
      <c r="S382" s="5" t="s">
        <v>3800</v>
      </c>
      <c r="V382" s="6" t="str">
        <f t="shared" si="1"/>
        <v>N</v>
      </c>
      <c r="W382" s="4" t="s">
        <v>35</v>
      </c>
      <c r="X382" s="4" t="s">
        <v>35</v>
      </c>
      <c r="Y382" s="4" t="s">
        <v>36</v>
      </c>
    </row>
    <row r="383" ht="15.75" customHeight="1">
      <c r="A383" s="4" t="s">
        <v>3801</v>
      </c>
      <c r="B383" s="4" t="s">
        <v>3802</v>
      </c>
      <c r="C383" s="4">
        <v>2021.0</v>
      </c>
      <c r="F383" s="4" t="s">
        <v>3803</v>
      </c>
      <c r="G383" s="4" t="s">
        <v>3804</v>
      </c>
      <c r="H383" s="4">
        <v>60.0</v>
      </c>
      <c r="J383" s="4" t="s">
        <v>3805</v>
      </c>
      <c r="K383" s="4" t="s">
        <v>3806</v>
      </c>
      <c r="L383" s="4" t="s">
        <v>3807</v>
      </c>
      <c r="M383" s="4" t="s">
        <v>60</v>
      </c>
      <c r="O383" s="4" t="s">
        <v>3808</v>
      </c>
      <c r="P383" s="4" t="s">
        <v>3809</v>
      </c>
      <c r="Q383" s="4" t="s">
        <v>3810</v>
      </c>
      <c r="R383" s="4" t="s">
        <v>3811</v>
      </c>
      <c r="S383" s="5" t="s">
        <v>3812</v>
      </c>
      <c r="V383" s="6" t="str">
        <f t="shared" si="1"/>
        <v>N</v>
      </c>
      <c r="W383" s="4" t="s">
        <v>35</v>
      </c>
      <c r="X383" s="4" t="s">
        <v>35</v>
      </c>
      <c r="Y383" s="4" t="s">
        <v>36</v>
      </c>
    </row>
    <row r="384" ht="15.75" customHeight="1">
      <c r="A384" s="4" t="s">
        <v>3813</v>
      </c>
      <c r="B384" s="4" t="s">
        <v>3814</v>
      </c>
      <c r="C384" s="4">
        <v>2019.0</v>
      </c>
      <c r="F384" s="4" t="s">
        <v>352</v>
      </c>
      <c r="G384" s="4" t="s">
        <v>353</v>
      </c>
      <c r="H384" s="4">
        <v>73.0</v>
      </c>
      <c r="J384" s="4" t="s">
        <v>3815</v>
      </c>
      <c r="K384" s="4" t="s">
        <v>3816</v>
      </c>
      <c r="L384" s="4" t="s">
        <v>3817</v>
      </c>
      <c r="M384" s="4" t="s">
        <v>60</v>
      </c>
      <c r="O384" s="4" t="s">
        <v>3818</v>
      </c>
      <c r="P384" s="4" t="s">
        <v>3819</v>
      </c>
      <c r="Q384" s="4" t="s">
        <v>3820</v>
      </c>
      <c r="R384" s="4" t="s">
        <v>3821</v>
      </c>
      <c r="S384" s="5" t="s">
        <v>3822</v>
      </c>
      <c r="V384" s="6" t="str">
        <f t="shared" si="1"/>
        <v>N</v>
      </c>
      <c r="W384" s="4" t="s">
        <v>35</v>
      </c>
      <c r="X384" s="4" t="s">
        <v>35</v>
      </c>
      <c r="Y384" s="4" t="s">
        <v>36</v>
      </c>
    </row>
    <row r="385" ht="15.75" customHeight="1">
      <c r="A385" s="4" t="s">
        <v>3823</v>
      </c>
      <c r="B385" s="4" t="s">
        <v>3824</v>
      </c>
      <c r="C385" s="4">
        <v>2015.0</v>
      </c>
      <c r="D385" s="4">
        <v>8.0</v>
      </c>
      <c r="E385" s="4">
        <v>1.0</v>
      </c>
      <c r="F385" s="4" t="s">
        <v>183</v>
      </c>
      <c r="G385" s="4" t="s">
        <v>184</v>
      </c>
      <c r="H385" s="4">
        <v>153.0</v>
      </c>
      <c r="J385" s="4" t="s">
        <v>3825</v>
      </c>
      <c r="K385" s="4" t="s">
        <v>3826</v>
      </c>
      <c r="M385" s="4" t="s">
        <v>60</v>
      </c>
      <c r="O385" s="4" t="s">
        <v>3827</v>
      </c>
      <c r="P385" s="4" t="s">
        <v>3828</v>
      </c>
      <c r="Q385" s="4" t="s">
        <v>3829</v>
      </c>
      <c r="R385" s="4" t="s">
        <v>3830</v>
      </c>
      <c r="S385" s="5" t="s">
        <v>3831</v>
      </c>
      <c r="V385" s="6" t="str">
        <f t="shared" si="1"/>
        <v>N</v>
      </c>
      <c r="W385" s="4" t="s">
        <v>35</v>
      </c>
      <c r="X385" s="4" t="s">
        <v>35</v>
      </c>
      <c r="Y385" s="4" t="s">
        <v>36</v>
      </c>
    </row>
    <row r="386" ht="15.75" customHeight="1">
      <c r="A386" s="4" t="s">
        <v>3832</v>
      </c>
      <c r="B386" s="4" t="s">
        <v>3833</v>
      </c>
      <c r="C386" s="4">
        <v>2022.0</v>
      </c>
      <c r="D386" s="4">
        <v>9.0</v>
      </c>
      <c r="E386" s="4">
        <v>15.0</v>
      </c>
      <c r="F386" s="4" t="s">
        <v>1320</v>
      </c>
      <c r="G386" s="4" t="s">
        <v>1321</v>
      </c>
      <c r="H386" s="4">
        <v>115.0</v>
      </c>
      <c r="I386" s="4">
        <v>8.0</v>
      </c>
      <c r="J386" s="4" t="s">
        <v>3834</v>
      </c>
      <c r="K386" s="4" t="s">
        <v>3835</v>
      </c>
      <c r="M386" s="4" t="s">
        <v>52</v>
      </c>
      <c r="O386" s="4" t="s">
        <v>3836</v>
      </c>
      <c r="P386" s="4" t="s">
        <v>3837</v>
      </c>
      <c r="Q386" s="4" t="s">
        <v>3838</v>
      </c>
      <c r="S386" s="5" t="s">
        <v>3839</v>
      </c>
      <c r="V386" s="6" t="str">
        <f t="shared" si="1"/>
        <v>Y</v>
      </c>
      <c r="W386" s="4" t="s">
        <v>244</v>
      </c>
      <c r="X386" s="4" t="s">
        <v>244</v>
      </c>
      <c r="Y386" s="4" t="s">
        <v>245</v>
      </c>
    </row>
    <row r="387" ht="15.75" customHeight="1">
      <c r="A387" s="4" t="s">
        <v>3840</v>
      </c>
      <c r="B387" s="4" t="s">
        <v>3841</v>
      </c>
      <c r="C387" s="4">
        <v>2019.0</v>
      </c>
      <c r="F387" s="4" t="s">
        <v>3842</v>
      </c>
      <c r="G387" s="4" t="s">
        <v>3843</v>
      </c>
      <c r="H387" s="4">
        <v>22.0</v>
      </c>
      <c r="I387" s="4">
        <v>3.0</v>
      </c>
      <c r="J387" s="4" t="s">
        <v>3844</v>
      </c>
      <c r="K387" s="4" t="s">
        <v>3845</v>
      </c>
      <c r="L387" s="4" t="s">
        <v>3846</v>
      </c>
      <c r="P387" s="4" t="s">
        <v>3847</v>
      </c>
      <c r="Q387" s="4" t="s">
        <v>3848</v>
      </c>
      <c r="R387" s="4" t="s">
        <v>3849</v>
      </c>
      <c r="S387" s="5" t="s">
        <v>3850</v>
      </c>
      <c r="V387" s="6" t="str">
        <f t="shared" si="1"/>
        <v>Y</v>
      </c>
      <c r="W387" s="4" t="s">
        <v>35</v>
      </c>
      <c r="X387" s="4" t="s">
        <v>35</v>
      </c>
      <c r="Y387" s="4" t="s">
        <v>98</v>
      </c>
    </row>
    <row r="388" ht="15.75" customHeight="1">
      <c r="A388" s="4" t="s">
        <v>3851</v>
      </c>
      <c r="B388" s="4" t="s">
        <v>3852</v>
      </c>
      <c r="C388" s="4">
        <v>2014.0</v>
      </c>
      <c r="D388" s="4">
        <v>4.0</v>
      </c>
      <c r="F388" s="4" t="s">
        <v>3853</v>
      </c>
      <c r="G388" s="4" t="s">
        <v>3854</v>
      </c>
      <c r="H388" s="4">
        <v>115.0</v>
      </c>
      <c r="I388" s="4">
        <v>2.0</v>
      </c>
      <c r="J388" s="4" t="s">
        <v>3855</v>
      </c>
      <c r="K388" s="4" t="s">
        <v>3856</v>
      </c>
      <c r="M388" s="4" t="s">
        <v>60</v>
      </c>
      <c r="O388" s="4" t="s">
        <v>3857</v>
      </c>
      <c r="P388" s="4" t="s">
        <v>3858</v>
      </c>
      <c r="Q388" s="4" t="s">
        <v>3859</v>
      </c>
      <c r="R388" s="4" t="s">
        <v>3860</v>
      </c>
      <c r="S388" s="5" t="s">
        <v>3861</v>
      </c>
      <c r="V388" s="6" t="str">
        <f t="shared" si="1"/>
        <v>N</v>
      </c>
      <c r="W388" s="4" t="s">
        <v>35</v>
      </c>
      <c r="X388" s="4" t="s">
        <v>35</v>
      </c>
      <c r="Y388" s="4" t="s">
        <v>36</v>
      </c>
    </row>
    <row r="389" ht="15.75" customHeight="1">
      <c r="A389" s="4" t="s">
        <v>3862</v>
      </c>
      <c r="B389" s="4" t="s">
        <v>3863</v>
      </c>
      <c r="C389" s="4">
        <v>2018.0</v>
      </c>
      <c r="F389" s="4" t="s">
        <v>3864</v>
      </c>
      <c r="G389" s="4" t="s">
        <v>3865</v>
      </c>
      <c r="H389" s="4">
        <v>20.0</v>
      </c>
      <c r="J389" s="4" t="s">
        <v>3866</v>
      </c>
      <c r="K389" s="4" t="s">
        <v>3867</v>
      </c>
      <c r="L389" s="4" t="s">
        <v>3868</v>
      </c>
      <c r="M389" s="4" t="s">
        <v>60</v>
      </c>
      <c r="O389" s="4" t="s">
        <v>3869</v>
      </c>
      <c r="P389" s="4" t="s">
        <v>3870</v>
      </c>
      <c r="Q389" s="4" t="s">
        <v>3871</v>
      </c>
      <c r="R389" s="4" t="s">
        <v>3872</v>
      </c>
      <c r="S389" s="5" t="s">
        <v>3873</v>
      </c>
      <c r="V389" s="6" t="str">
        <f t="shared" si="1"/>
        <v>N</v>
      </c>
      <c r="W389" s="4" t="s">
        <v>35</v>
      </c>
      <c r="X389" s="4" t="s">
        <v>35</v>
      </c>
      <c r="Y389" s="4" t="s">
        <v>36</v>
      </c>
    </row>
    <row r="390" ht="15.75" customHeight="1">
      <c r="A390" s="4" t="s">
        <v>3874</v>
      </c>
      <c r="B390" s="4" t="s">
        <v>3875</v>
      </c>
      <c r="C390" s="4">
        <v>2017.0</v>
      </c>
      <c r="F390" s="4" t="s">
        <v>3876</v>
      </c>
      <c r="G390" s="4" t="s">
        <v>3877</v>
      </c>
      <c r="H390" s="4">
        <v>3.0</v>
      </c>
      <c r="I390" s="4">
        <v>3.0</v>
      </c>
      <c r="J390" s="4" t="s">
        <v>3878</v>
      </c>
      <c r="K390" s="4" t="s">
        <v>3879</v>
      </c>
      <c r="L390" s="4" t="s">
        <v>3880</v>
      </c>
      <c r="M390" s="4" t="s">
        <v>60</v>
      </c>
      <c r="O390" s="4" t="s">
        <v>3881</v>
      </c>
      <c r="P390" s="4" t="s">
        <v>3882</v>
      </c>
      <c r="Q390" s="4" t="s">
        <v>3883</v>
      </c>
      <c r="R390" s="4" t="s">
        <v>3884</v>
      </c>
      <c r="S390" s="5" t="s">
        <v>3885</v>
      </c>
      <c r="V390" s="6" t="str">
        <f t="shared" si="1"/>
        <v>Y</v>
      </c>
      <c r="W390" s="4" t="s">
        <v>244</v>
      </c>
      <c r="X390" s="4" t="s">
        <v>35</v>
      </c>
      <c r="Y390" s="4" t="s">
        <v>245</v>
      </c>
    </row>
    <row r="391" ht="15.75" customHeight="1">
      <c r="A391" s="4" t="s">
        <v>3886</v>
      </c>
      <c r="B391" s="4" t="s">
        <v>3887</v>
      </c>
      <c r="C391" s="4">
        <v>2019.0</v>
      </c>
      <c r="D391" s="4">
        <v>1.0</v>
      </c>
      <c r="F391" s="4" t="s">
        <v>3888</v>
      </c>
      <c r="G391" s="4" t="s">
        <v>3889</v>
      </c>
      <c r="H391" s="4">
        <v>25.0</v>
      </c>
      <c r="I391" s="4">
        <v>1.0</v>
      </c>
      <c r="J391" s="4" t="s">
        <v>3890</v>
      </c>
      <c r="K391" s="4" t="s">
        <v>3891</v>
      </c>
      <c r="M391" s="4" t="s">
        <v>60</v>
      </c>
      <c r="O391" s="4" t="s">
        <v>3892</v>
      </c>
      <c r="P391" s="4" t="s">
        <v>3893</v>
      </c>
      <c r="Q391" s="4" t="s">
        <v>3894</v>
      </c>
      <c r="R391" s="4" t="s">
        <v>3895</v>
      </c>
      <c r="S391" s="5" t="s">
        <v>3896</v>
      </c>
      <c r="V391" s="6" t="str">
        <f t="shared" si="1"/>
        <v>N</v>
      </c>
      <c r="W391" s="4" t="s">
        <v>35</v>
      </c>
      <c r="X391" s="4" t="s">
        <v>35</v>
      </c>
      <c r="Y391" s="4" t="s">
        <v>36</v>
      </c>
    </row>
    <row r="392" ht="15.75" customHeight="1">
      <c r="A392" s="4" t="s">
        <v>3897</v>
      </c>
      <c r="B392" s="4" t="s">
        <v>3898</v>
      </c>
      <c r="C392" s="4">
        <v>2018.0</v>
      </c>
      <c r="D392" s="4">
        <v>10.0</v>
      </c>
      <c r="F392" s="4" t="s">
        <v>3899</v>
      </c>
      <c r="G392" s="4" t="s">
        <v>3900</v>
      </c>
      <c r="H392" s="4">
        <v>26.0</v>
      </c>
      <c r="I392" s="4">
        <v>5.0</v>
      </c>
      <c r="J392" s="4" t="s">
        <v>3901</v>
      </c>
      <c r="K392" s="4" t="s">
        <v>3902</v>
      </c>
      <c r="M392" s="4" t="s">
        <v>52</v>
      </c>
      <c r="O392" s="4" t="s">
        <v>3903</v>
      </c>
      <c r="P392" s="4" t="s">
        <v>3904</v>
      </c>
      <c r="Q392" s="4" t="s">
        <v>3905</v>
      </c>
      <c r="R392" s="4" t="s">
        <v>3906</v>
      </c>
      <c r="S392" s="5" t="s">
        <v>3907</v>
      </c>
      <c r="V392" s="6" t="str">
        <f t="shared" si="1"/>
        <v>Y</v>
      </c>
      <c r="W392" s="4" t="s">
        <v>244</v>
      </c>
      <c r="X392" s="4" t="s">
        <v>35</v>
      </c>
      <c r="Y392" s="4" t="s">
        <v>245</v>
      </c>
    </row>
    <row r="393" ht="15.75" customHeight="1">
      <c r="A393" s="4" t="s">
        <v>3908</v>
      </c>
      <c r="B393" s="4" t="s">
        <v>3909</v>
      </c>
      <c r="C393" s="4">
        <v>2015.0</v>
      </c>
      <c r="F393" s="4" t="s">
        <v>57</v>
      </c>
      <c r="G393" s="4" t="s">
        <v>58</v>
      </c>
      <c r="H393" s="4">
        <v>156.0</v>
      </c>
      <c r="J393" s="4" t="s">
        <v>3910</v>
      </c>
      <c r="K393" s="4" t="s">
        <v>3911</v>
      </c>
      <c r="L393" s="4" t="s">
        <v>3912</v>
      </c>
      <c r="M393" s="4" t="s">
        <v>60</v>
      </c>
      <c r="O393" s="4" t="s">
        <v>3913</v>
      </c>
      <c r="P393" s="4" t="s">
        <v>3914</v>
      </c>
      <c r="Q393" s="4" t="s">
        <v>3915</v>
      </c>
      <c r="R393" s="4" t="s">
        <v>3916</v>
      </c>
      <c r="S393" s="5" t="s">
        <v>3917</v>
      </c>
      <c r="V393" s="6" t="str">
        <f t="shared" si="1"/>
        <v>N</v>
      </c>
      <c r="W393" s="4" t="s">
        <v>35</v>
      </c>
      <c r="X393" s="4" t="s">
        <v>35</v>
      </c>
      <c r="Y393" s="4" t="s">
        <v>36</v>
      </c>
    </row>
    <row r="394" ht="15.75" customHeight="1">
      <c r="A394" s="4" t="s">
        <v>3918</v>
      </c>
      <c r="B394" s="4" t="s">
        <v>3919</v>
      </c>
      <c r="C394" s="4">
        <v>2020.0</v>
      </c>
      <c r="F394" s="4" t="s">
        <v>57</v>
      </c>
      <c r="G394" s="4" t="s">
        <v>225</v>
      </c>
      <c r="H394" s="4">
        <v>217.0</v>
      </c>
      <c r="K394" s="4" t="s">
        <v>3920</v>
      </c>
      <c r="L394" s="4" t="s">
        <v>3921</v>
      </c>
      <c r="M394" s="4" t="s">
        <v>60</v>
      </c>
      <c r="O394" s="4" t="s">
        <v>3922</v>
      </c>
      <c r="P394" s="4" t="s">
        <v>3923</v>
      </c>
      <c r="Q394" s="4" t="s">
        <v>3924</v>
      </c>
      <c r="R394" s="4" t="s">
        <v>3925</v>
      </c>
      <c r="S394" s="5" t="s">
        <v>3926</v>
      </c>
      <c r="V394" s="6" t="str">
        <f t="shared" si="1"/>
        <v>N</v>
      </c>
      <c r="W394" s="4" t="s">
        <v>35</v>
      </c>
      <c r="X394" s="4" t="s">
        <v>35</v>
      </c>
      <c r="Y394" s="4" t="s">
        <v>36</v>
      </c>
    </row>
    <row r="395" ht="15.75" customHeight="1">
      <c r="A395" s="4" t="s">
        <v>3927</v>
      </c>
      <c r="B395" s="4" t="s">
        <v>3928</v>
      </c>
      <c r="C395" s="4">
        <v>2022.0</v>
      </c>
      <c r="F395" s="4" t="s">
        <v>126</v>
      </c>
      <c r="G395" s="4" t="s">
        <v>127</v>
      </c>
      <c r="H395" s="4">
        <v>308.0</v>
      </c>
      <c r="K395" s="4" t="s">
        <v>3929</v>
      </c>
      <c r="L395" s="4" t="s">
        <v>3930</v>
      </c>
      <c r="M395" s="4" t="s">
        <v>60</v>
      </c>
      <c r="O395" s="4" t="s">
        <v>3931</v>
      </c>
      <c r="P395" s="4" t="s">
        <v>3932</v>
      </c>
      <c r="Q395" s="4" t="s">
        <v>3933</v>
      </c>
      <c r="R395" s="4" t="s">
        <v>3934</v>
      </c>
      <c r="S395" s="5" t="s">
        <v>3935</v>
      </c>
      <c r="V395" s="6" t="str">
        <f t="shared" si="1"/>
        <v>N</v>
      </c>
      <c r="W395" s="4" t="s">
        <v>35</v>
      </c>
      <c r="X395" s="4" t="s">
        <v>35</v>
      </c>
      <c r="Y395" s="4" t="s">
        <v>36</v>
      </c>
    </row>
    <row r="396" ht="15.75" customHeight="1">
      <c r="A396" s="4" t="s">
        <v>3936</v>
      </c>
      <c r="B396" s="4" t="s">
        <v>3937</v>
      </c>
      <c r="C396" s="4">
        <v>2015.0</v>
      </c>
      <c r="F396" s="4" t="s">
        <v>57</v>
      </c>
      <c r="G396" s="4" t="s">
        <v>58</v>
      </c>
      <c r="H396" s="4">
        <v>146.0</v>
      </c>
      <c r="J396" s="4" t="s">
        <v>3938</v>
      </c>
      <c r="K396" s="4" t="s">
        <v>3939</v>
      </c>
      <c r="L396" s="4" t="s">
        <v>3940</v>
      </c>
      <c r="M396" s="4" t="s">
        <v>60</v>
      </c>
      <c r="O396" s="4" t="s">
        <v>3941</v>
      </c>
      <c r="P396" s="4" t="s">
        <v>3942</v>
      </c>
      <c r="Q396" s="4" t="s">
        <v>3943</v>
      </c>
      <c r="R396" s="4" t="s">
        <v>3944</v>
      </c>
      <c r="S396" s="5" t="s">
        <v>3945</v>
      </c>
      <c r="V396" s="6" t="str">
        <f t="shared" si="1"/>
        <v>N</v>
      </c>
      <c r="W396" s="4" t="s">
        <v>35</v>
      </c>
      <c r="X396" s="4" t="s">
        <v>35</v>
      </c>
      <c r="Y396" s="4" t="s">
        <v>36</v>
      </c>
    </row>
    <row r="397" ht="15.75" customHeight="1">
      <c r="A397" s="4" t="s">
        <v>3946</v>
      </c>
      <c r="B397" s="4" t="s">
        <v>3947</v>
      </c>
      <c r="C397" s="4">
        <v>2013.0</v>
      </c>
      <c r="D397" s="4">
        <v>1.0</v>
      </c>
      <c r="F397" s="4" t="s">
        <v>1320</v>
      </c>
      <c r="G397" s="4" t="s">
        <v>1321</v>
      </c>
      <c r="H397" s="4">
        <v>106.0</v>
      </c>
      <c r="I397" s="4">
        <v>1.0</v>
      </c>
      <c r="J397" s="4" t="s">
        <v>3948</v>
      </c>
      <c r="K397" s="4" t="s">
        <v>3949</v>
      </c>
      <c r="M397" s="4" t="s">
        <v>52</v>
      </c>
      <c r="O397" s="4" t="s">
        <v>3950</v>
      </c>
      <c r="P397" s="4" t="s">
        <v>3951</v>
      </c>
      <c r="Q397" s="4" t="s">
        <v>3952</v>
      </c>
      <c r="S397" s="5" t="s">
        <v>3953</v>
      </c>
      <c r="V397" s="6" t="str">
        <f t="shared" si="1"/>
        <v>Y</v>
      </c>
      <c r="W397" s="4" t="s">
        <v>244</v>
      </c>
      <c r="X397" s="4" t="s">
        <v>35</v>
      </c>
      <c r="Y397" s="4" t="s">
        <v>245</v>
      </c>
    </row>
    <row r="398" ht="15.75" customHeight="1">
      <c r="A398" s="4" t="s">
        <v>3954</v>
      </c>
      <c r="B398" s="4" t="s">
        <v>3955</v>
      </c>
      <c r="C398" s="4">
        <v>2019.0</v>
      </c>
      <c r="F398" s="4" t="s">
        <v>3956</v>
      </c>
      <c r="G398" s="4" t="s">
        <v>3957</v>
      </c>
      <c r="H398" s="4">
        <v>185.0</v>
      </c>
      <c r="I398" s="4">
        <v>3.0</v>
      </c>
      <c r="J398" s="4" t="s">
        <v>3958</v>
      </c>
      <c r="K398" s="4" t="s">
        <v>3959</v>
      </c>
      <c r="L398" s="4" t="s">
        <v>3960</v>
      </c>
      <c r="M398" s="4" t="s">
        <v>60</v>
      </c>
      <c r="O398" s="4" t="s">
        <v>3961</v>
      </c>
      <c r="P398" s="4" t="s">
        <v>3962</v>
      </c>
      <c r="Q398" s="4" t="s">
        <v>3963</v>
      </c>
      <c r="R398" s="4" t="s">
        <v>3964</v>
      </c>
      <c r="S398" s="5" t="s">
        <v>3965</v>
      </c>
      <c r="V398" s="6" t="str">
        <f t="shared" si="1"/>
        <v>Y</v>
      </c>
      <c r="W398" s="4" t="s">
        <v>244</v>
      </c>
      <c r="X398" s="4" t="s">
        <v>35</v>
      </c>
      <c r="Y398" s="4" t="s">
        <v>245</v>
      </c>
    </row>
    <row r="399" ht="15.75" customHeight="1">
      <c r="A399" s="4" t="s">
        <v>3966</v>
      </c>
      <c r="B399" s="4" t="s">
        <v>3967</v>
      </c>
      <c r="C399" s="4">
        <v>2021.0</v>
      </c>
      <c r="F399" s="4" t="s">
        <v>3968</v>
      </c>
      <c r="G399" s="4" t="s">
        <v>3969</v>
      </c>
      <c r="H399" s="4">
        <v>38.0</v>
      </c>
      <c r="I399" s="4">
        <v>3.0</v>
      </c>
      <c r="J399" s="4" t="s">
        <v>3970</v>
      </c>
      <c r="K399" s="4" t="s">
        <v>3971</v>
      </c>
      <c r="L399" s="4" t="s">
        <v>3972</v>
      </c>
      <c r="P399" s="4" t="s">
        <v>3973</v>
      </c>
      <c r="Q399" s="4" t="s">
        <v>3974</v>
      </c>
      <c r="R399" s="4" t="s">
        <v>3975</v>
      </c>
      <c r="S399" s="5" t="s">
        <v>3976</v>
      </c>
      <c r="V399" s="6" t="str">
        <f t="shared" si="1"/>
        <v>Y</v>
      </c>
      <c r="W399" s="4" t="s">
        <v>244</v>
      </c>
      <c r="X399" s="4" t="s">
        <v>35</v>
      </c>
      <c r="Y399" s="4" t="s">
        <v>245</v>
      </c>
    </row>
    <row r="400" ht="15.75" customHeight="1">
      <c r="A400" s="4" t="s">
        <v>3977</v>
      </c>
      <c r="B400" s="4" t="s">
        <v>3978</v>
      </c>
      <c r="C400" s="4">
        <v>2021.0</v>
      </c>
      <c r="F400" s="4" t="s">
        <v>558</v>
      </c>
      <c r="G400" s="4" t="s">
        <v>559</v>
      </c>
      <c r="H400" s="4">
        <v>106.0</v>
      </c>
      <c r="J400" s="4" t="s">
        <v>3979</v>
      </c>
      <c r="K400" s="4" t="s">
        <v>3980</v>
      </c>
      <c r="L400" s="4" t="s">
        <v>3981</v>
      </c>
      <c r="M400" s="4" t="s">
        <v>60</v>
      </c>
      <c r="O400" s="4" t="s">
        <v>3982</v>
      </c>
      <c r="P400" s="4" t="s">
        <v>3983</v>
      </c>
      <c r="Q400" s="4" t="s">
        <v>3984</v>
      </c>
      <c r="R400" s="4" t="s">
        <v>3985</v>
      </c>
      <c r="S400" s="5" t="s">
        <v>3986</v>
      </c>
      <c r="V400" s="6" t="str">
        <f t="shared" si="1"/>
        <v>Y</v>
      </c>
      <c r="W400" s="4" t="s">
        <v>35</v>
      </c>
      <c r="X400" s="4" t="s">
        <v>35</v>
      </c>
      <c r="Y400" s="4" t="s">
        <v>98</v>
      </c>
    </row>
    <row r="401" ht="15.75" customHeight="1">
      <c r="A401" s="4" t="s">
        <v>3987</v>
      </c>
      <c r="B401" s="4" t="s">
        <v>3988</v>
      </c>
      <c r="C401" s="4">
        <v>2022.0</v>
      </c>
      <c r="D401" s="4">
        <v>7.0</v>
      </c>
      <c r="F401" s="4" t="s">
        <v>3149</v>
      </c>
      <c r="G401" s="4" t="s">
        <v>3989</v>
      </c>
      <c r="H401" s="4">
        <v>138.0</v>
      </c>
      <c r="J401" s="4" t="s">
        <v>3990</v>
      </c>
      <c r="K401" s="4" t="s">
        <v>3991</v>
      </c>
      <c r="M401" s="4" t="s">
        <v>52</v>
      </c>
      <c r="O401" s="4" t="s">
        <v>3992</v>
      </c>
      <c r="P401" s="4" t="s">
        <v>3993</v>
      </c>
      <c r="Q401" s="4" t="s">
        <v>3994</v>
      </c>
      <c r="R401" s="4" t="s">
        <v>3995</v>
      </c>
      <c r="S401" s="5" t="s">
        <v>3996</v>
      </c>
      <c r="V401" s="6" t="str">
        <f t="shared" si="1"/>
        <v>Y</v>
      </c>
      <c r="W401" s="4" t="s">
        <v>35</v>
      </c>
      <c r="X401" s="4" t="s">
        <v>35</v>
      </c>
      <c r="Y401" s="4" t="s">
        <v>98</v>
      </c>
    </row>
    <row r="402" ht="15.75" customHeight="1">
      <c r="A402" s="4" t="s">
        <v>3997</v>
      </c>
      <c r="B402" s="4" t="s">
        <v>3998</v>
      </c>
      <c r="C402" s="4">
        <v>2015.0</v>
      </c>
      <c r="D402" s="4">
        <v>9.0</v>
      </c>
      <c r="E402" s="4">
        <v>1.0</v>
      </c>
      <c r="F402" s="4" t="s">
        <v>183</v>
      </c>
      <c r="G402" s="4" t="s">
        <v>184</v>
      </c>
      <c r="H402" s="4">
        <v>154.0</v>
      </c>
      <c r="J402" s="4" t="s">
        <v>3999</v>
      </c>
      <c r="K402" s="4" t="s">
        <v>4000</v>
      </c>
      <c r="M402" s="4" t="s">
        <v>60</v>
      </c>
      <c r="O402" s="4" t="s">
        <v>4001</v>
      </c>
      <c r="P402" s="4" t="s">
        <v>4002</v>
      </c>
      <c r="Q402" s="4" t="s">
        <v>4003</v>
      </c>
      <c r="R402" s="4" t="s">
        <v>4004</v>
      </c>
      <c r="S402" s="5" t="s">
        <v>4005</v>
      </c>
      <c r="V402" s="6" t="str">
        <f t="shared" si="1"/>
        <v>Y</v>
      </c>
      <c r="W402" s="4" t="s">
        <v>244</v>
      </c>
      <c r="X402" s="4" t="s">
        <v>35</v>
      </c>
      <c r="Y402" s="4" t="s">
        <v>245</v>
      </c>
    </row>
    <row r="403" ht="15.75" customHeight="1">
      <c r="A403" s="4" t="s">
        <v>4006</v>
      </c>
      <c r="B403" s="4" t="s">
        <v>4007</v>
      </c>
      <c r="C403" s="4">
        <v>2021.0</v>
      </c>
      <c r="D403" s="4">
        <v>1.0</v>
      </c>
      <c r="F403" s="4" t="s">
        <v>3277</v>
      </c>
      <c r="G403" s="4" t="s">
        <v>3278</v>
      </c>
      <c r="H403" s="4">
        <v>87.0</v>
      </c>
      <c r="J403" s="4" t="s">
        <v>4008</v>
      </c>
      <c r="K403" s="4" t="s">
        <v>4009</v>
      </c>
      <c r="M403" s="4" t="s">
        <v>52</v>
      </c>
      <c r="O403" s="4" t="s">
        <v>4010</v>
      </c>
      <c r="P403" s="4" t="s">
        <v>4011</v>
      </c>
      <c r="Q403" s="4" t="s">
        <v>4012</v>
      </c>
      <c r="R403" s="4" t="s">
        <v>4013</v>
      </c>
      <c r="S403" s="5" t="s">
        <v>4014</v>
      </c>
      <c r="V403" s="6" t="str">
        <f t="shared" si="1"/>
        <v>Y</v>
      </c>
      <c r="W403" s="4" t="s">
        <v>244</v>
      </c>
      <c r="X403" s="4" t="s">
        <v>35</v>
      </c>
      <c r="Y403" s="4" t="s">
        <v>245</v>
      </c>
    </row>
    <row r="404" ht="15.75" customHeight="1">
      <c r="A404" s="4" t="s">
        <v>4015</v>
      </c>
      <c r="B404" s="4" t="s">
        <v>4016</v>
      </c>
      <c r="C404" s="4">
        <v>2017.0</v>
      </c>
      <c r="D404" s="4">
        <v>8.0</v>
      </c>
      <c r="F404" s="4" t="s">
        <v>1030</v>
      </c>
      <c r="G404" s="4" t="s">
        <v>1031</v>
      </c>
      <c r="H404" s="4">
        <v>186.0</v>
      </c>
      <c r="I404" s="4">
        <v>3.0</v>
      </c>
      <c r="J404" s="4" t="s">
        <v>4017</v>
      </c>
      <c r="K404" s="4" t="s">
        <v>4018</v>
      </c>
      <c r="M404" s="4" t="s">
        <v>52</v>
      </c>
      <c r="O404" s="4" t="s">
        <v>4019</v>
      </c>
      <c r="P404" s="4" t="s">
        <v>4020</v>
      </c>
      <c r="Q404" s="4" t="s">
        <v>4021</v>
      </c>
      <c r="R404" s="4" t="s">
        <v>4022</v>
      </c>
      <c r="S404" s="5" t="s">
        <v>4023</v>
      </c>
      <c r="V404" s="6" t="str">
        <f t="shared" si="1"/>
        <v>Y</v>
      </c>
      <c r="W404" s="4" t="s">
        <v>244</v>
      </c>
      <c r="X404" s="4" t="s">
        <v>35</v>
      </c>
      <c r="Y404" s="4" t="s">
        <v>245</v>
      </c>
    </row>
    <row r="405" ht="15.75" customHeight="1">
      <c r="A405" s="4" t="s">
        <v>4024</v>
      </c>
      <c r="B405" s="4" t="s">
        <v>4025</v>
      </c>
      <c r="C405" s="4">
        <v>2021.0</v>
      </c>
      <c r="D405" s="4">
        <v>6.0</v>
      </c>
      <c r="F405" s="4" t="s">
        <v>1133</v>
      </c>
      <c r="G405" s="4" t="s">
        <v>1134</v>
      </c>
      <c r="H405" s="4">
        <v>5.0</v>
      </c>
      <c r="I405" s="4">
        <v>3.0</v>
      </c>
      <c r="K405" s="4" t="s">
        <v>4026</v>
      </c>
      <c r="M405" s="4" t="s">
        <v>52</v>
      </c>
      <c r="O405" s="4" t="s">
        <v>4027</v>
      </c>
      <c r="P405" s="4" t="s">
        <v>4028</v>
      </c>
      <c r="Q405" s="4" t="s">
        <v>4029</v>
      </c>
      <c r="R405" s="4" t="s">
        <v>4030</v>
      </c>
      <c r="S405" s="5" t="s">
        <v>4031</v>
      </c>
      <c r="V405" s="6" t="str">
        <f t="shared" si="1"/>
        <v>Y</v>
      </c>
      <c r="W405" s="4" t="s">
        <v>244</v>
      </c>
      <c r="X405" s="4" t="s">
        <v>35</v>
      </c>
      <c r="Y405" s="4" t="s">
        <v>245</v>
      </c>
    </row>
    <row r="406" ht="15.75" customHeight="1">
      <c r="A406" s="4" t="s">
        <v>4032</v>
      </c>
      <c r="B406" s="4" t="s">
        <v>4033</v>
      </c>
      <c r="C406" s="4">
        <v>2019.0</v>
      </c>
      <c r="D406" s="4">
        <v>7.0</v>
      </c>
      <c r="E406" s="4">
        <v>23.0</v>
      </c>
      <c r="F406" s="4" t="s">
        <v>4034</v>
      </c>
      <c r="G406" s="4" t="s">
        <v>4035</v>
      </c>
      <c r="H406" s="4">
        <v>18.0</v>
      </c>
      <c r="I406" s="4">
        <v>1.0</v>
      </c>
      <c r="J406" s="4" t="s">
        <v>4036</v>
      </c>
      <c r="K406" s="4" t="s">
        <v>4026</v>
      </c>
      <c r="M406" s="4" t="s">
        <v>52</v>
      </c>
      <c r="O406" s="4" t="s">
        <v>4037</v>
      </c>
      <c r="P406" s="4" t="s">
        <v>4038</v>
      </c>
      <c r="Q406" s="4" t="s">
        <v>4039</v>
      </c>
      <c r="R406" s="4" t="s">
        <v>4040</v>
      </c>
      <c r="S406" s="5" t="s">
        <v>4041</v>
      </c>
      <c r="V406" s="6" t="str">
        <f t="shared" si="1"/>
        <v>Y</v>
      </c>
      <c r="W406" s="4" t="s">
        <v>244</v>
      </c>
      <c r="X406" s="4" t="s">
        <v>35</v>
      </c>
      <c r="Y406" s="4" t="s">
        <v>245</v>
      </c>
    </row>
    <row r="407" ht="15.75" customHeight="1">
      <c r="A407" s="4" t="s">
        <v>4042</v>
      </c>
      <c r="B407" s="4" t="s">
        <v>4043</v>
      </c>
      <c r="C407" s="4">
        <v>2014.0</v>
      </c>
      <c r="D407" s="4">
        <v>8.0</v>
      </c>
      <c r="F407" s="4" t="s">
        <v>4044</v>
      </c>
      <c r="G407" s="4" t="s">
        <v>4045</v>
      </c>
      <c r="H407" s="4">
        <v>31.0</v>
      </c>
      <c r="I407" s="4">
        <v>8.0</v>
      </c>
      <c r="J407" s="4" t="s">
        <v>4046</v>
      </c>
      <c r="K407" s="4" t="s">
        <v>4047</v>
      </c>
      <c r="M407" s="4" t="s">
        <v>52</v>
      </c>
      <c r="O407" s="4" t="s">
        <v>4048</v>
      </c>
      <c r="P407" s="4" t="s">
        <v>4049</v>
      </c>
      <c r="Q407" s="4" t="s">
        <v>4050</v>
      </c>
      <c r="R407" s="4" t="s">
        <v>4051</v>
      </c>
      <c r="S407" s="5" t="s">
        <v>4052</v>
      </c>
      <c r="V407" s="6" t="str">
        <f t="shared" si="1"/>
        <v>Y</v>
      </c>
      <c r="W407" s="4" t="s">
        <v>244</v>
      </c>
      <c r="X407" s="4" t="s">
        <v>35</v>
      </c>
      <c r="Y407" s="4" t="s">
        <v>245</v>
      </c>
    </row>
    <row r="408" ht="15.75" customHeight="1">
      <c r="A408" s="4" t="s">
        <v>4053</v>
      </c>
      <c r="B408" s="4" t="s">
        <v>4054</v>
      </c>
      <c r="C408" s="4">
        <v>2012.0</v>
      </c>
      <c r="F408" s="4" t="s">
        <v>138</v>
      </c>
      <c r="G408" s="4" t="s">
        <v>1031</v>
      </c>
      <c r="H408" s="4">
        <v>181.0</v>
      </c>
      <c r="J408" s="4" t="s">
        <v>4055</v>
      </c>
      <c r="K408" s="4" t="s">
        <v>4056</v>
      </c>
      <c r="L408" s="4" t="s">
        <v>4057</v>
      </c>
      <c r="M408" s="4" t="s">
        <v>60</v>
      </c>
      <c r="O408" s="4" t="s">
        <v>4058</v>
      </c>
      <c r="P408" s="4" t="s">
        <v>4059</v>
      </c>
      <c r="Q408" s="4" t="s">
        <v>4060</v>
      </c>
      <c r="R408" s="4" t="s">
        <v>4061</v>
      </c>
      <c r="S408" s="5" t="s">
        <v>4062</v>
      </c>
      <c r="V408" s="6" t="str">
        <f t="shared" si="1"/>
        <v>N</v>
      </c>
      <c r="W408" s="4" t="s">
        <v>35</v>
      </c>
      <c r="X408" s="4" t="s">
        <v>35</v>
      </c>
      <c r="Y408" s="4" t="s">
        <v>36</v>
      </c>
    </row>
    <row r="409" ht="15.75" customHeight="1">
      <c r="A409" s="4" t="s">
        <v>4063</v>
      </c>
      <c r="B409" s="4" t="s">
        <v>4064</v>
      </c>
      <c r="C409" s="4">
        <v>2017.0</v>
      </c>
      <c r="F409" s="4" t="s">
        <v>138</v>
      </c>
      <c r="G409" s="4" t="s">
        <v>139</v>
      </c>
      <c r="H409" s="4">
        <v>186.0</v>
      </c>
      <c r="I409" s="4">
        <v>6.0</v>
      </c>
      <c r="J409" s="4" t="s">
        <v>4065</v>
      </c>
      <c r="K409" s="4" t="s">
        <v>4066</v>
      </c>
      <c r="L409" s="4" t="s">
        <v>4067</v>
      </c>
      <c r="M409" s="4" t="s">
        <v>60</v>
      </c>
      <c r="O409" s="4" t="s">
        <v>4068</v>
      </c>
      <c r="P409" s="4" t="s">
        <v>4069</v>
      </c>
      <c r="Q409" s="4" t="s">
        <v>4070</v>
      </c>
      <c r="R409" s="4" t="s">
        <v>4071</v>
      </c>
      <c r="S409" s="5" t="s">
        <v>4072</v>
      </c>
      <c r="V409" s="6" t="str">
        <f t="shared" si="1"/>
        <v>Y</v>
      </c>
      <c r="W409" s="4" t="s">
        <v>244</v>
      </c>
      <c r="X409" s="4" t="s">
        <v>35</v>
      </c>
      <c r="Y409" s="4" t="s">
        <v>245</v>
      </c>
    </row>
    <row r="410" ht="15.75" customHeight="1">
      <c r="A410" s="4" t="s">
        <v>4073</v>
      </c>
      <c r="B410" s="4" t="s">
        <v>4074</v>
      </c>
      <c r="C410" s="4">
        <v>2018.0</v>
      </c>
      <c r="F410" s="4" t="s">
        <v>4075</v>
      </c>
      <c r="G410" s="4" t="s">
        <v>4035</v>
      </c>
      <c r="H410" s="4">
        <v>17.0</v>
      </c>
      <c r="I410" s="4">
        <v>1.0</v>
      </c>
      <c r="K410" s="4" t="s">
        <v>4076</v>
      </c>
      <c r="L410" s="4" t="s">
        <v>4077</v>
      </c>
      <c r="M410" s="4" t="s">
        <v>60</v>
      </c>
      <c r="O410" s="4" t="s">
        <v>4078</v>
      </c>
      <c r="P410" s="4" t="s">
        <v>4079</v>
      </c>
      <c r="Q410" s="4" t="s">
        <v>4080</v>
      </c>
      <c r="R410" s="4" t="s">
        <v>4081</v>
      </c>
      <c r="S410" s="5" t="s">
        <v>4082</v>
      </c>
      <c r="V410" s="6" t="str">
        <f t="shared" si="1"/>
        <v>Y</v>
      </c>
      <c r="W410" s="4" t="s">
        <v>35</v>
      </c>
      <c r="X410" s="4" t="s">
        <v>35</v>
      </c>
      <c r="Y410" s="4" t="s">
        <v>98</v>
      </c>
    </row>
    <row r="411" ht="15.75" customHeight="1">
      <c r="A411" s="4" t="s">
        <v>4083</v>
      </c>
      <c r="B411" s="4" t="s">
        <v>4084</v>
      </c>
      <c r="C411" s="4">
        <v>2022.0</v>
      </c>
      <c r="D411" s="4">
        <v>3.0</v>
      </c>
      <c r="E411" s="4">
        <v>15.0</v>
      </c>
      <c r="F411" s="4" t="s">
        <v>4085</v>
      </c>
      <c r="G411" s="4" t="s">
        <v>4086</v>
      </c>
      <c r="H411" s="4">
        <v>21.0</v>
      </c>
      <c r="I411" s="4">
        <v>1.0</v>
      </c>
      <c r="K411" s="4" t="s">
        <v>4087</v>
      </c>
      <c r="M411" s="4" t="s">
        <v>60</v>
      </c>
      <c r="O411" s="4" t="s">
        <v>4088</v>
      </c>
      <c r="P411" s="4" t="s">
        <v>4089</v>
      </c>
      <c r="Q411" s="4" t="s">
        <v>4090</v>
      </c>
      <c r="R411" s="4" t="s">
        <v>4091</v>
      </c>
      <c r="S411" s="5" t="s">
        <v>4092</v>
      </c>
      <c r="V411" s="6" t="str">
        <f t="shared" si="1"/>
        <v>Y</v>
      </c>
      <c r="W411" s="4" t="s">
        <v>244</v>
      </c>
      <c r="X411" s="4" t="s">
        <v>244</v>
      </c>
      <c r="Y411" s="4" t="s">
        <v>245</v>
      </c>
    </row>
    <row r="412" ht="15.75" customHeight="1">
      <c r="A412" s="4" t="s">
        <v>4093</v>
      </c>
      <c r="B412" s="4" t="s">
        <v>4094</v>
      </c>
      <c r="C412" s="4">
        <v>2021.0</v>
      </c>
      <c r="D412" s="4">
        <v>7.0</v>
      </c>
      <c r="F412" s="4" t="s">
        <v>4095</v>
      </c>
      <c r="G412" s="4" t="s">
        <v>4096</v>
      </c>
      <c r="H412" s="4">
        <v>34.0</v>
      </c>
      <c r="I412" s="4">
        <v>5.0</v>
      </c>
      <c r="J412" s="4" t="s">
        <v>4097</v>
      </c>
      <c r="K412" s="4" t="s">
        <v>4098</v>
      </c>
      <c r="M412" s="4" t="s">
        <v>60</v>
      </c>
      <c r="O412" s="4" t="s">
        <v>4099</v>
      </c>
      <c r="Q412" s="4" t="s">
        <v>4100</v>
      </c>
      <c r="S412" s="5" t="s">
        <v>4101</v>
      </c>
      <c r="V412" s="6" t="str">
        <f t="shared" si="1"/>
        <v>Y</v>
      </c>
      <c r="W412" s="4" t="s">
        <v>35</v>
      </c>
      <c r="X412" s="4" t="s">
        <v>35</v>
      </c>
      <c r="Y412" s="4" t="s">
        <v>98</v>
      </c>
    </row>
    <row r="413" ht="15.75" customHeight="1">
      <c r="A413" s="4" t="s">
        <v>4102</v>
      </c>
      <c r="B413" s="4" t="s">
        <v>4103</v>
      </c>
      <c r="C413" s="4">
        <v>2016.0</v>
      </c>
      <c r="D413" s="4">
        <v>12.0</v>
      </c>
      <c r="E413" s="4">
        <v>3.0</v>
      </c>
      <c r="F413" s="4" t="s">
        <v>4034</v>
      </c>
      <c r="G413" s="4" t="s">
        <v>4035</v>
      </c>
      <c r="H413" s="4">
        <v>15.0</v>
      </c>
      <c r="I413" s="4">
        <v>1.0</v>
      </c>
      <c r="J413" s="4" t="s">
        <v>4104</v>
      </c>
      <c r="K413" s="4" t="s">
        <v>4105</v>
      </c>
      <c r="M413" s="4" t="s">
        <v>52</v>
      </c>
      <c r="O413" s="4" t="s">
        <v>4106</v>
      </c>
      <c r="P413" s="4" t="s">
        <v>4107</v>
      </c>
      <c r="Q413" s="4" t="s">
        <v>4108</v>
      </c>
      <c r="R413" s="4" t="s">
        <v>4109</v>
      </c>
      <c r="S413" s="5" t="s">
        <v>4110</v>
      </c>
      <c r="V413" s="6" t="str">
        <f t="shared" si="1"/>
        <v>Y</v>
      </c>
      <c r="W413" s="4" t="s">
        <v>244</v>
      </c>
      <c r="X413" s="4" t="s">
        <v>35</v>
      </c>
      <c r="Y413" s="4" t="s">
        <v>245</v>
      </c>
    </row>
    <row r="414" ht="15.75" customHeight="1">
      <c r="A414" s="4" t="s">
        <v>4111</v>
      </c>
      <c r="B414" s="4" t="s">
        <v>4112</v>
      </c>
      <c r="C414" s="4">
        <v>2019.0</v>
      </c>
      <c r="F414" s="4" t="s">
        <v>558</v>
      </c>
      <c r="G414" s="4" t="s">
        <v>559</v>
      </c>
      <c r="H414" s="4">
        <v>104.0</v>
      </c>
      <c r="J414" s="4" t="s">
        <v>4113</v>
      </c>
      <c r="K414" s="4" t="s">
        <v>4114</v>
      </c>
      <c r="L414" s="4" t="s">
        <v>4115</v>
      </c>
      <c r="M414" s="4" t="s">
        <v>60</v>
      </c>
      <c r="O414" s="4" t="s">
        <v>4116</v>
      </c>
      <c r="P414" s="4" t="s">
        <v>4117</v>
      </c>
      <c r="Q414" s="4" t="s">
        <v>4118</v>
      </c>
      <c r="R414" s="4" t="s">
        <v>4119</v>
      </c>
      <c r="S414" s="5" t="s">
        <v>4120</v>
      </c>
      <c r="V414" s="6" t="str">
        <f t="shared" si="1"/>
        <v>Y</v>
      </c>
      <c r="W414" s="4" t="s">
        <v>35</v>
      </c>
      <c r="X414" s="4" t="s">
        <v>35</v>
      </c>
      <c r="Y414" s="4" t="s">
        <v>98</v>
      </c>
    </row>
    <row r="415" ht="15.75" customHeight="1">
      <c r="A415" s="4" t="s">
        <v>4121</v>
      </c>
      <c r="B415" s="4" t="s">
        <v>4122</v>
      </c>
      <c r="C415" s="4">
        <v>2012.0</v>
      </c>
      <c r="D415" s="4">
        <v>6.0</v>
      </c>
      <c r="E415" s="4">
        <v>1.0</v>
      </c>
      <c r="F415" s="4" t="s">
        <v>183</v>
      </c>
      <c r="G415" s="4" t="s">
        <v>184</v>
      </c>
      <c r="H415" s="4">
        <v>123.0</v>
      </c>
      <c r="I415" s="4">
        <v>1.0</v>
      </c>
      <c r="J415" s="4" t="s">
        <v>4123</v>
      </c>
      <c r="K415" s="4" t="s">
        <v>4124</v>
      </c>
      <c r="M415" s="4" t="s">
        <v>60</v>
      </c>
      <c r="O415" s="4" t="s">
        <v>4125</v>
      </c>
      <c r="P415" s="4" t="s">
        <v>4126</v>
      </c>
      <c r="Q415" s="4" t="s">
        <v>4127</v>
      </c>
      <c r="R415" s="4" t="s">
        <v>4128</v>
      </c>
      <c r="S415" s="5" t="s">
        <v>4129</v>
      </c>
      <c r="V415" s="6" t="str">
        <f t="shared" si="1"/>
        <v>N</v>
      </c>
      <c r="W415" s="4" t="s">
        <v>35</v>
      </c>
      <c r="X415" s="4" t="s">
        <v>35</v>
      </c>
      <c r="Y415" s="4" t="s">
        <v>36</v>
      </c>
    </row>
    <row r="416" ht="15.75" customHeight="1">
      <c r="A416" s="4" t="s">
        <v>4130</v>
      </c>
      <c r="B416" s="4" t="s">
        <v>4131</v>
      </c>
      <c r="C416" s="4">
        <v>2016.0</v>
      </c>
      <c r="F416" s="4" t="s">
        <v>4132</v>
      </c>
      <c r="G416" s="4" t="s">
        <v>4133</v>
      </c>
      <c r="H416" s="4">
        <v>102.0</v>
      </c>
      <c r="J416" s="4" t="s">
        <v>4134</v>
      </c>
      <c r="K416" s="4" t="s">
        <v>4135</v>
      </c>
      <c r="L416" s="4" t="s">
        <v>4136</v>
      </c>
      <c r="M416" s="4" t="s">
        <v>60</v>
      </c>
      <c r="O416" s="4" t="s">
        <v>4137</v>
      </c>
      <c r="P416" s="4" t="s">
        <v>4138</v>
      </c>
      <c r="Q416" s="4" t="s">
        <v>4139</v>
      </c>
      <c r="R416" s="4" t="s">
        <v>4140</v>
      </c>
      <c r="S416" s="5" t="s">
        <v>4141</v>
      </c>
      <c r="V416" s="6" t="str">
        <f t="shared" si="1"/>
        <v>N</v>
      </c>
      <c r="W416" s="4" t="s">
        <v>35</v>
      </c>
      <c r="X416" s="4" t="s">
        <v>35</v>
      </c>
      <c r="Y416" s="4" t="s">
        <v>36</v>
      </c>
    </row>
    <row r="417" ht="15.75" customHeight="1">
      <c r="A417" s="4" t="s">
        <v>4142</v>
      </c>
      <c r="B417" s="4" t="s">
        <v>4143</v>
      </c>
      <c r="C417" s="4">
        <v>2019.0</v>
      </c>
      <c r="F417" s="4" t="s">
        <v>4144</v>
      </c>
      <c r="G417" s="4" t="s">
        <v>4145</v>
      </c>
      <c r="H417" s="4">
        <v>6.0</v>
      </c>
      <c r="I417" s="4">
        <v>5.0</v>
      </c>
      <c r="J417" s="4" t="s">
        <v>4146</v>
      </c>
      <c r="K417" s="4" t="s">
        <v>4147</v>
      </c>
      <c r="L417" s="4" t="s">
        <v>4148</v>
      </c>
      <c r="M417" s="4" t="s">
        <v>60</v>
      </c>
      <c r="O417" s="4" t="s">
        <v>4149</v>
      </c>
      <c r="Q417" s="4" t="s">
        <v>4150</v>
      </c>
      <c r="R417" s="4" t="s">
        <v>4151</v>
      </c>
      <c r="S417" s="5" t="s">
        <v>4152</v>
      </c>
      <c r="V417" s="6" t="str">
        <f t="shared" si="1"/>
        <v>N</v>
      </c>
      <c r="W417" s="4" t="s">
        <v>35</v>
      </c>
      <c r="X417" s="4" t="s">
        <v>35</v>
      </c>
      <c r="Y417" s="4" t="s">
        <v>36</v>
      </c>
    </row>
    <row r="418" ht="15.75" customHeight="1">
      <c r="A418" s="4" t="s">
        <v>4153</v>
      </c>
      <c r="B418" s="4" t="s">
        <v>4154</v>
      </c>
      <c r="C418" s="4">
        <v>2015.0</v>
      </c>
      <c r="F418" s="4" t="s">
        <v>3013</v>
      </c>
      <c r="G418" s="4" t="s">
        <v>3014</v>
      </c>
      <c r="H418" s="4">
        <v>24.0</v>
      </c>
      <c r="I418" s="4">
        <v>5.0</v>
      </c>
      <c r="J418" s="4" t="s">
        <v>4155</v>
      </c>
      <c r="K418" s="4" t="s">
        <v>4156</v>
      </c>
      <c r="L418" s="4" t="s">
        <v>4157</v>
      </c>
      <c r="M418" s="4" t="s">
        <v>60</v>
      </c>
      <c r="O418" s="4" t="s">
        <v>4158</v>
      </c>
      <c r="P418" s="4" t="s">
        <v>4159</v>
      </c>
      <c r="Q418" s="4" t="s">
        <v>4160</v>
      </c>
      <c r="R418" s="4" t="s">
        <v>4161</v>
      </c>
      <c r="S418" s="5" t="s">
        <v>4162</v>
      </c>
      <c r="V418" s="6" t="str">
        <f t="shared" si="1"/>
        <v>Y</v>
      </c>
      <c r="W418" s="4" t="s">
        <v>35</v>
      </c>
      <c r="X418" s="4" t="s">
        <v>35</v>
      </c>
      <c r="Y418" s="4" t="s">
        <v>98</v>
      </c>
    </row>
    <row r="419" ht="15.75" customHeight="1">
      <c r="A419" s="4" t="s">
        <v>4163</v>
      </c>
      <c r="B419" s="4" t="s">
        <v>4164</v>
      </c>
      <c r="C419" s="4">
        <v>2016.0</v>
      </c>
      <c r="D419" s="4">
        <v>10.0</v>
      </c>
      <c r="E419" s="4">
        <v>12.0</v>
      </c>
      <c r="F419" s="4" t="s">
        <v>1320</v>
      </c>
      <c r="G419" s="4" t="s">
        <v>1321</v>
      </c>
      <c r="H419" s="4">
        <v>109.0</v>
      </c>
      <c r="I419" s="4">
        <v>9.0</v>
      </c>
      <c r="J419" s="4" t="s">
        <v>4165</v>
      </c>
      <c r="K419" s="4" t="s">
        <v>4166</v>
      </c>
      <c r="M419" s="4" t="s">
        <v>52</v>
      </c>
      <c r="O419" s="4" t="s">
        <v>4167</v>
      </c>
      <c r="P419" s="4" t="s">
        <v>4168</v>
      </c>
      <c r="Q419" s="4" t="s">
        <v>4169</v>
      </c>
      <c r="S419" s="5" t="s">
        <v>4170</v>
      </c>
      <c r="V419" s="6" t="str">
        <f t="shared" si="1"/>
        <v>Y</v>
      </c>
      <c r="W419" s="4" t="s">
        <v>244</v>
      </c>
      <c r="X419" s="4" t="s">
        <v>35</v>
      </c>
      <c r="Y419" s="4" t="s">
        <v>245</v>
      </c>
    </row>
    <row r="420" ht="15.75" customHeight="1">
      <c r="A420" s="4" t="s">
        <v>4171</v>
      </c>
      <c r="B420" s="4" t="s">
        <v>4172</v>
      </c>
      <c r="C420" s="4">
        <v>2019.0</v>
      </c>
      <c r="F420" s="4" t="s">
        <v>2591</v>
      </c>
      <c r="G420" s="4" t="s">
        <v>2592</v>
      </c>
      <c r="H420" s="4">
        <v>13.0</v>
      </c>
      <c r="I420" s="4">
        <v>6.0</v>
      </c>
      <c r="K420" s="4" t="s">
        <v>4173</v>
      </c>
      <c r="L420" s="4" t="s">
        <v>4174</v>
      </c>
      <c r="M420" s="4" t="s">
        <v>60</v>
      </c>
      <c r="O420" s="4" t="s">
        <v>4175</v>
      </c>
      <c r="P420" s="4" t="s">
        <v>4176</v>
      </c>
      <c r="Q420" s="4" t="s">
        <v>4177</v>
      </c>
      <c r="R420" s="4" t="s">
        <v>4178</v>
      </c>
      <c r="S420" s="5" t="s">
        <v>4179</v>
      </c>
      <c r="V420" s="6" t="str">
        <f t="shared" si="1"/>
        <v>Y</v>
      </c>
      <c r="W420" s="4" t="s">
        <v>244</v>
      </c>
      <c r="X420" s="4" t="s">
        <v>35</v>
      </c>
      <c r="Y420" s="4" t="s">
        <v>245</v>
      </c>
    </row>
    <row r="421" ht="15.75" customHeight="1">
      <c r="A421" s="4" t="s">
        <v>4180</v>
      </c>
      <c r="B421" s="4" t="s">
        <v>4181</v>
      </c>
      <c r="C421" s="4">
        <v>2012.0</v>
      </c>
      <c r="F421" s="4" t="s">
        <v>4182</v>
      </c>
      <c r="G421" s="4" t="s">
        <v>4183</v>
      </c>
      <c r="H421" s="4">
        <v>29.0</v>
      </c>
      <c r="I421" s="4">
        <v>3.0</v>
      </c>
      <c r="J421" s="4" t="s">
        <v>4184</v>
      </c>
      <c r="K421" s="4" t="s">
        <v>4185</v>
      </c>
      <c r="L421" s="4" t="s">
        <v>4186</v>
      </c>
      <c r="O421" s="4" t="s">
        <v>4187</v>
      </c>
      <c r="P421" s="4" t="s">
        <v>4188</v>
      </c>
      <c r="Q421" s="4" t="s">
        <v>4189</v>
      </c>
      <c r="R421" s="4" t="s">
        <v>4190</v>
      </c>
      <c r="S421" s="5" t="s">
        <v>4191</v>
      </c>
      <c r="V421" s="6" t="str">
        <f t="shared" si="1"/>
        <v>N</v>
      </c>
      <c r="W421" s="4" t="s">
        <v>35</v>
      </c>
      <c r="X421" s="4" t="s">
        <v>35</v>
      </c>
      <c r="Y421" s="4" t="s">
        <v>36</v>
      </c>
    </row>
    <row r="422" ht="15.75" customHeight="1">
      <c r="A422" s="4" t="s">
        <v>4192</v>
      </c>
      <c r="B422" s="4" t="s">
        <v>4193</v>
      </c>
      <c r="C422" s="4">
        <v>2019.0</v>
      </c>
      <c r="F422" s="4" t="s">
        <v>558</v>
      </c>
      <c r="G422" s="4" t="s">
        <v>559</v>
      </c>
      <c r="H422" s="4">
        <v>104.0</v>
      </c>
      <c r="J422" s="4" t="s">
        <v>4194</v>
      </c>
      <c r="K422" s="4" t="s">
        <v>4195</v>
      </c>
      <c r="L422" s="4" t="s">
        <v>4196</v>
      </c>
      <c r="M422" s="4" t="s">
        <v>60</v>
      </c>
      <c r="O422" s="4" t="s">
        <v>4197</v>
      </c>
      <c r="P422" s="4" t="s">
        <v>4198</v>
      </c>
      <c r="Q422" s="4" t="s">
        <v>4199</v>
      </c>
      <c r="R422" s="4" t="s">
        <v>4200</v>
      </c>
      <c r="S422" s="5" t="s">
        <v>4201</v>
      </c>
      <c r="V422" s="6" t="str">
        <f t="shared" si="1"/>
        <v>N</v>
      </c>
      <c r="W422" s="4" t="s">
        <v>35</v>
      </c>
      <c r="X422" s="4" t="s">
        <v>35</v>
      </c>
      <c r="Y422" s="4" t="s">
        <v>36</v>
      </c>
    </row>
    <row r="423" ht="15.75" customHeight="1">
      <c r="A423" s="4" t="s">
        <v>4202</v>
      </c>
      <c r="B423" s="4" t="s">
        <v>4203</v>
      </c>
      <c r="C423" s="4">
        <v>2017.0</v>
      </c>
      <c r="F423" s="4" t="s">
        <v>4204</v>
      </c>
      <c r="G423" s="4" t="s">
        <v>4205</v>
      </c>
      <c r="H423" s="4">
        <v>23.0</v>
      </c>
      <c r="I423" s="4">
        <v>1.0</v>
      </c>
      <c r="J423" s="4" t="s">
        <v>4206</v>
      </c>
      <c r="K423" s="4" t="s">
        <v>4207</v>
      </c>
      <c r="L423" s="4" t="s">
        <v>4208</v>
      </c>
      <c r="M423" s="4" t="s">
        <v>60</v>
      </c>
      <c r="O423" s="4" t="s">
        <v>4209</v>
      </c>
      <c r="P423" s="4" t="s">
        <v>4210</v>
      </c>
      <c r="Q423" s="4" t="s">
        <v>4211</v>
      </c>
      <c r="R423" s="4" t="s">
        <v>4212</v>
      </c>
      <c r="S423" s="5" t="s">
        <v>4213</v>
      </c>
      <c r="V423" s="6" t="str">
        <f t="shared" si="1"/>
        <v>Y</v>
      </c>
      <c r="W423" s="4" t="s">
        <v>244</v>
      </c>
      <c r="X423" s="4" t="s">
        <v>35</v>
      </c>
      <c r="Y423" s="4" t="s">
        <v>245</v>
      </c>
    </row>
    <row r="424" ht="15.75" customHeight="1">
      <c r="A424" s="4" t="s">
        <v>4214</v>
      </c>
      <c r="B424" s="4" t="s">
        <v>4215</v>
      </c>
      <c r="C424" s="4">
        <v>2019.0</v>
      </c>
      <c r="D424" s="4">
        <v>8.0</v>
      </c>
      <c r="F424" s="4" t="s">
        <v>1103</v>
      </c>
      <c r="G424" s="4" t="s">
        <v>1104</v>
      </c>
      <c r="H424" s="4">
        <v>21.0</v>
      </c>
      <c r="I424" s="4">
        <v>4.0</v>
      </c>
      <c r="J424" s="4" t="s">
        <v>4216</v>
      </c>
      <c r="K424" s="4" t="s">
        <v>4217</v>
      </c>
      <c r="M424" s="4" t="s">
        <v>60</v>
      </c>
      <c r="O424" s="4" t="s">
        <v>4218</v>
      </c>
      <c r="P424" s="4" t="s">
        <v>4219</v>
      </c>
      <c r="Q424" s="4" t="s">
        <v>4220</v>
      </c>
      <c r="S424" s="5" t="s">
        <v>4221</v>
      </c>
      <c r="V424" s="6" t="str">
        <f t="shared" si="1"/>
        <v>Y</v>
      </c>
      <c r="W424" s="4" t="s">
        <v>35</v>
      </c>
      <c r="X424" s="4" t="s">
        <v>35</v>
      </c>
      <c r="Y424" s="4" t="s">
        <v>98</v>
      </c>
    </row>
    <row r="425" ht="15.75" customHeight="1">
      <c r="A425" s="4" t="s">
        <v>4222</v>
      </c>
      <c r="B425" s="4" t="s">
        <v>4223</v>
      </c>
      <c r="C425" s="4">
        <v>2017.0</v>
      </c>
      <c r="F425" s="4" t="s">
        <v>4224</v>
      </c>
      <c r="G425" s="4" t="s">
        <v>4225</v>
      </c>
      <c r="H425" s="4">
        <v>10.0</v>
      </c>
      <c r="J425" s="4" t="s">
        <v>4226</v>
      </c>
      <c r="K425" s="4" t="s">
        <v>4227</v>
      </c>
      <c r="L425" s="4" t="s">
        <v>4228</v>
      </c>
      <c r="M425" s="4" t="s">
        <v>60</v>
      </c>
      <c r="O425" s="4" t="s">
        <v>4229</v>
      </c>
      <c r="P425" s="4" t="s">
        <v>4230</v>
      </c>
      <c r="Q425" s="4" t="s">
        <v>4231</v>
      </c>
      <c r="R425" s="4" t="s">
        <v>4232</v>
      </c>
      <c r="S425" s="5" t="s">
        <v>4233</v>
      </c>
      <c r="V425" s="6" t="str">
        <f t="shared" si="1"/>
        <v>N</v>
      </c>
      <c r="W425" s="4" t="s">
        <v>35</v>
      </c>
      <c r="X425" s="4" t="s">
        <v>35</v>
      </c>
      <c r="Y425" s="4" t="s">
        <v>36</v>
      </c>
    </row>
    <row r="426" ht="15.75" customHeight="1">
      <c r="A426" s="4" t="s">
        <v>4234</v>
      </c>
      <c r="B426" s="4" t="s">
        <v>4235</v>
      </c>
      <c r="C426" s="4">
        <v>2012.0</v>
      </c>
      <c r="D426" s="4">
        <v>1.0</v>
      </c>
      <c r="E426" s="4">
        <v>1.0</v>
      </c>
      <c r="F426" s="4" t="s">
        <v>183</v>
      </c>
      <c r="G426" s="4" t="s">
        <v>184</v>
      </c>
      <c r="H426" s="4">
        <v>120.0</v>
      </c>
      <c r="I426" s="4">
        <v>1.0</v>
      </c>
      <c r="J426" s="4" t="s">
        <v>4236</v>
      </c>
      <c r="K426" s="4" t="s">
        <v>4237</v>
      </c>
      <c r="M426" s="4" t="s">
        <v>60</v>
      </c>
      <c r="O426" s="4" t="s">
        <v>4238</v>
      </c>
      <c r="P426" s="4" t="s">
        <v>4239</v>
      </c>
      <c r="Q426" s="4" t="s">
        <v>4240</v>
      </c>
      <c r="R426" s="4" t="s">
        <v>4241</v>
      </c>
      <c r="S426" s="5" t="s">
        <v>4242</v>
      </c>
      <c r="V426" s="6" t="str">
        <f t="shared" si="1"/>
        <v>N</v>
      </c>
      <c r="W426" s="4" t="s">
        <v>35</v>
      </c>
      <c r="X426" s="4" t="s">
        <v>35</v>
      </c>
      <c r="Y426" s="4" t="s">
        <v>36</v>
      </c>
    </row>
    <row r="427" ht="15.75" customHeight="1">
      <c r="A427" s="4" t="s">
        <v>4243</v>
      </c>
      <c r="B427" s="4" t="s">
        <v>4244</v>
      </c>
      <c r="C427" s="4">
        <v>2020.0</v>
      </c>
      <c r="F427" s="4" t="s">
        <v>57</v>
      </c>
      <c r="G427" s="4" t="s">
        <v>225</v>
      </c>
      <c r="H427" s="4">
        <v>206.0</v>
      </c>
      <c r="K427" s="4" t="s">
        <v>4245</v>
      </c>
      <c r="L427" s="4" t="s">
        <v>4246</v>
      </c>
      <c r="M427" s="4" t="s">
        <v>60</v>
      </c>
      <c r="O427" s="4" t="s">
        <v>4247</v>
      </c>
      <c r="P427" s="4" t="s">
        <v>4248</v>
      </c>
      <c r="Q427" s="4" t="s">
        <v>4249</v>
      </c>
      <c r="R427" s="4" t="s">
        <v>4250</v>
      </c>
      <c r="S427" s="5" t="s">
        <v>4251</v>
      </c>
      <c r="V427" s="6" t="str">
        <f t="shared" si="1"/>
        <v>N</v>
      </c>
      <c r="W427" s="4" t="s">
        <v>35</v>
      </c>
      <c r="X427" s="4" t="s">
        <v>35</v>
      </c>
      <c r="Y427" s="4" t="s">
        <v>36</v>
      </c>
    </row>
    <row r="428" ht="15.75" customHeight="1">
      <c r="A428" s="4" t="s">
        <v>4252</v>
      </c>
      <c r="B428" s="4" t="s">
        <v>4253</v>
      </c>
      <c r="C428" s="4">
        <v>2018.0</v>
      </c>
      <c r="F428" s="4" t="s">
        <v>4254</v>
      </c>
      <c r="G428" s="4" t="s">
        <v>4255</v>
      </c>
      <c r="H428" s="4">
        <v>157.0</v>
      </c>
      <c r="J428" s="4" t="s">
        <v>4256</v>
      </c>
      <c r="K428" s="4" t="s">
        <v>4257</v>
      </c>
      <c r="L428" s="4" t="s">
        <v>4258</v>
      </c>
      <c r="M428" s="4" t="s">
        <v>60</v>
      </c>
      <c r="O428" s="4" t="s">
        <v>4259</v>
      </c>
      <c r="P428" s="4" t="s">
        <v>4260</v>
      </c>
      <c r="Q428" s="4" t="s">
        <v>4261</v>
      </c>
      <c r="R428" s="4" t="s">
        <v>4262</v>
      </c>
      <c r="S428" s="5" t="s">
        <v>4263</v>
      </c>
      <c r="V428" s="6" t="str">
        <f t="shared" si="1"/>
        <v>N</v>
      </c>
      <c r="W428" s="4" t="s">
        <v>35</v>
      </c>
      <c r="X428" s="4" t="s">
        <v>35</v>
      </c>
      <c r="Y428" s="4" t="s">
        <v>36</v>
      </c>
    </row>
    <row r="429" ht="15.75" customHeight="1">
      <c r="A429" s="4" t="s">
        <v>4264</v>
      </c>
      <c r="B429" s="4" t="s">
        <v>4265</v>
      </c>
      <c r="C429" s="4">
        <v>2020.0</v>
      </c>
      <c r="F429" s="4" t="s">
        <v>126</v>
      </c>
      <c r="G429" s="4" t="s">
        <v>127</v>
      </c>
      <c r="H429" s="4">
        <v>289.0</v>
      </c>
      <c r="K429" s="4" t="s">
        <v>4266</v>
      </c>
      <c r="L429" s="4" t="s">
        <v>4267</v>
      </c>
      <c r="M429" s="4" t="s">
        <v>60</v>
      </c>
      <c r="O429" s="4" t="s">
        <v>4268</v>
      </c>
      <c r="P429" s="4" t="s">
        <v>4269</v>
      </c>
      <c r="Q429" s="4" t="s">
        <v>4270</v>
      </c>
      <c r="R429" s="4" t="s">
        <v>4271</v>
      </c>
      <c r="S429" s="5" t="s">
        <v>4272</v>
      </c>
      <c r="V429" s="6" t="str">
        <f t="shared" si="1"/>
        <v>Y</v>
      </c>
      <c r="W429" s="4" t="s">
        <v>35</v>
      </c>
      <c r="X429" s="4" t="s">
        <v>35</v>
      </c>
      <c r="Y429" s="4" t="s">
        <v>98</v>
      </c>
    </row>
    <row r="430" ht="15.75" customHeight="1">
      <c r="A430" s="4" t="s">
        <v>4273</v>
      </c>
      <c r="B430" s="4" t="s">
        <v>4274</v>
      </c>
      <c r="C430" s="4">
        <v>2013.0</v>
      </c>
      <c r="F430" s="4" t="s">
        <v>57</v>
      </c>
      <c r="G430" s="4" t="s">
        <v>804</v>
      </c>
      <c r="H430" s="4">
        <v>132.0</v>
      </c>
      <c r="I430" s="4">
        <v>3.0</v>
      </c>
      <c r="J430" s="4" t="s">
        <v>4275</v>
      </c>
      <c r="K430" s="4" t="s">
        <v>4276</v>
      </c>
      <c r="L430" s="4" t="s">
        <v>4277</v>
      </c>
      <c r="M430" s="4" t="s">
        <v>60</v>
      </c>
      <c r="O430" s="4" t="s">
        <v>4278</v>
      </c>
      <c r="P430" s="4" t="s">
        <v>4279</v>
      </c>
      <c r="Q430" s="4" t="s">
        <v>4280</v>
      </c>
      <c r="R430" s="4" t="s">
        <v>4281</v>
      </c>
      <c r="S430" s="5" t="s">
        <v>4282</v>
      </c>
      <c r="V430" s="6" t="str">
        <f t="shared" si="1"/>
        <v>N</v>
      </c>
      <c r="W430" s="4" t="s">
        <v>35</v>
      </c>
      <c r="X430" s="4" t="s">
        <v>35</v>
      </c>
      <c r="Y430" s="4" t="s">
        <v>36</v>
      </c>
    </row>
    <row r="431" ht="15.75" customHeight="1">
      <c r="A431" s="4" t="s">
        <v>4283</v>
      </c>
      <c r="B431" s="4" t="s">
        <v>4284</v>
      </c>
      <c r="C431" s="4">
        <v>2022.0</v>
      </c>
      <c r="F431" s="4" t="s">
        <v>3679</v>
      </c>
      <c r="G431" s="4" t="s">
        <v>4285</v>
      </c>
      <c r="H431" s="4">
        <v>27.0</v>
      </c>
      <c r="I431" s="4">
        <v>4.0</v>
      </c>
      <c r="J431" s="4" t="s">
        <v>4286</v>
      </c>
      <c r="K431" s="4" t="s">
        <v>4287</v>
      </c>
      <c r="L431" s="4" t="s">
        <v>4288</v>
      </c>
      <c r="P431" s="4" t="s">
        <v>4289</v>
      </c>
      <c r="Q431" s="4" t="s">
        <v>4290</v>
      </c>
      <c r="R431" s="4" t="s">
        <v>4291</v>
      </c>
      <c r="S431" s="5" t="s">
        <v>4292</v>
      </c>
      <c r="V431" s="6" t="str">
        <f t="shared" si="1"/>
        <v>Y</v>
      </c>
      <c r="W431" s="4" t="s">
        <v>35</v>
      </c>
      <c r="X431" s="4" t="s">
        <v>35</v>
      </c>
      <c r="Y431" s="4" t="s">
        <v>98</v>
      </c>
    </row>
    <row r="432" ht="15.75" customHeight="1">
      <c r="A432" s="4" t="s">
        <v>4293</v>
      </c>
      <c r="B432" s="4" t="s">
        <v>4294</v>
      </c>
      <c r="C432" s="4">
        <v>2014.0</v>
      </c>
      <c r="F432" s="4" t="s">
        <v>4295</v>
      </c>
      <c r="G432" s="4" t="s">
        <v>4296</v>
      </c>
      <c r="H432" s="4">
        <v>153.0</v>
      </c>
      <c r="J432" s="4" t="s">
        <v>4297</v>
      </c>
      <c r="K432" s="4" t="s">
        <v>4298</v>
      </c>
      <c r="L432" s="4" t="s">
        <v>4299</v>
      </c>
      <c r="M432" s="4" t="s">
        <v>60</v>
      </c>
      <c r="O432" s="4" t="s">
        <v>4300</v>
      </c>
      <c r="P432" s="4" t="s">
        <v>4301</v>
      </c>
      <c r="Q432" s="4" t="s">
        <v>4302</v>
      </c>
      <c r="S432" s="5" t="s">
        <v>4303</v>
      </c>
      <c r="V432" s="6" t="str">
        <f t="shared" si="1"/>
        <v>N</v>
      </c>
      <c r="W432" s="4" t="s">
        <v>35</v>
      </c>
      <c r="X432" s="4" t="s">
        <v>35</v>
      </c>
      <c r="Y432" s="4" t="s">
        <v>36</v>
      </c>
    </row>
    <row r="433" ht="15.75" customHeight="1">
      <c r="A433" s="4" t="s">
        <v>4304</v>
      </c>
      <c r="B433" s="4" t="s">
        <v>4305</v>
      </c>
      <c r="C433" s="4">
        <v>2017.0</v>
      </c>
      <c r="F433" s="4" t="s">
        <v>957</v>
      </c>
      <c r="G433" s="4" t="s">
        <v>958</v>
      </c>
      <c r="H433" s="4">
        <v>17.0</v>
      </c>
      <c r="J433" s="4" t="s">
        <v>959</v>
      </c>
      <c r="K433" s="4" t="s">
        <v>4306</v>
      </c>
      <c r="L433" s="4" t="s">
        <v>4307</v>
      </c>
      <c r="P433" s="4" t="s">
        <v>4308</v>
      </c>
      <c r="Q433" s="4" t="s">
        <v>4309</v>
      </c>
      <c r="R433" s="4" t="s">
        <v>4310</v>
      </c>
      <c r="S433" s="5" t="s">
        <v>4311</v>
      </c>
      <c r="V433" s="6" t="str">
        <f t="shared" si="1"/>
        <v>Y</v>
      </c>
      <c r="W433" s="4" t="s">
        <v>244</v>
      </c>
      <c r="X433" s="4" t="s">
        <v>35</v>
      </c>
      <c r="Y433" s="4" t="s">
        <v>245</v>
      </c>
    </row>
    <row r="434" ht="15.75" customHeight="1">
      <c r="A434" s="4" t="s">
        <v>4312</v>
      </c>
      <c r="B434" s="4" t="s">
        <v>4313</v>
      </c>
      <c r="C434" s="4">
        <v>2015.0</v>
      </c>
      <c r="F434" s="4" t="s">
        <v>57</v>
      </c>
      <c r="G434" s="4" t="s">
        <v>58</v>
      </c>
      <c r="H434" s="4">
        <v>146.0</v>
      </c>
      <c r="J434" s="4" t="s">
        <v>4314</v>
      </c>
      <c r="K434" s="4" t="s">
        <v>4315</v>
      </c>
      <c r="L434" s="4" t="s">
        <v>4316</v>
      </c>
      <c r="M434" s="4" t="s">
        <v>60</v>
      </c>
      <c r="O434" s="4" t="s">
        <v>4317</v>
      </c>
      <c r="P434" s="4" t="s">
        <v>4318</v>
      </c>
      <c r="Q434" s="4" t="s">
        <v>4319</v>
      </c>
      <c r="R434" s="4" t="s">
        <v>4320</v>
      </c>
      <c r="S434" s="5" t="s">
        <v>4321</v>
      </c>
      <c r="V434" s="6" t="str">
        <f t="shared" si="1"/>
        <v>N</v>
      </c>
      <c r="W434" s="4" t="s">
        <v>35</v>
      </c>
      <c r="X434" s="4" t="s">
        <v>35</v>
      </c>
      <c r="Y434" s="4" t="s">
        <v>36</v>
      </c>
    </row>
    <row r="435" ht="15.75" customHeight="1">
      <c r="A435" s="4" t="s">
        <v>4322</v>
      </c>
      <c r="B435" s="4" t="s">
        <v>4323</v>
      </c>
      <c r="C435" s="4">
        <v>2019.0</v>
      </c>
      <c r="F435" s="4" t="s">
        <v>57</v>
      </c>
      <c r="G435" s="4" t="s">
        <v>225</v>
      </c>
      <c r="H435" s="4">
        <v>200.0</v>
      </c>
      <c r="J435" s="4" t="s">
        <v>4324</v>
      </c>
      <c r="K435" s="4" t="s">
        <v>4325</v>
      </c>
      <c r="L435" s="4" t="s">
        <v>4326</v>
      </c>
      <c r="M435" s="4" t="s">
        <v>60</v>
      </c>
      <c r="O435" s="4" t="s">
        <v>4327</v>
      </c>
      <c r="P435" s="4" t="s">
        <v>4328</v>
      </c>
      <c r="Q435" s="4" t="s">
        <v>4329</v>
      </c>
      <c r="R435" s="4" t="s">
        <v>4330</v>
      </c>
      <c r="S435" s="5" t="s">
        <v>4331</v>
      </c>
      <c r="V435" s="6" t="str">
        <f t="shared" si="1"/>
        <v>N</v>
      </c>
      <c r="W435" s="4" t="s">
        <v>35</v>
      </c>
      <c r="X435" s="4" t="s">
        <v>35</v>
      </c>
      <c r="Y435" s="4" t="s">
        <v>36</v>
      </c>
    </row>
    <row r="436" ht="15.75" customHeight="1">
      <c r="A436" s="4" t="s">
        <v>4332</v>
      </c>
      <c r="B436" s="4" t="s">
        <v>4333</v>
      </c>
      <c r="C436" s="4">
        <v>2019.0</v>
      </c>
      <c r="F436" s="4" t="s">
        <v>4334</v>
      </c>
      <c r="G436" s="4" t="s">
        <v>4335</v>
      </c>
      <c r="H436" s="4">
        <v>21.0</v>
      </c>
      <c r="I436" s="4">
        <v>6.0</v>
      </c>
      <c r="J436" s="4" t="s">
        <v>4336</v>
      </c>
      <c r="K436" s="4" t="s">
        <v>4337</v>
      </c>
      <c r="L436" s="4" t="s">
        <v>4338</v>
      </c>
      <c r="Q436" s="4" t="s">
        <v>4339</v>
      </c>
      <c r="R436" s="4" t="s">
        <v>4340</v>
      </c>
      <c r="S436" s="5" t="s">
        <v>4341</v>
      </c>
      <c r="V436" s="6" t="str">
        <f t="shared" si="1"/>
        <v>N</v>
      </c>
      <c r="W436" s="4" t="s">
        <v>35</v>
      </c>
      <c r="X436" s="4" t="s">
        <v>35</v>
      </c>
      <c r="Y436" s="4" t="s">
        <v>36</v>
      </c>
    </row>
    <row r="437" ht="15.75" customHeight="1">
      <c r="A437" s="4" t="s">
        <v>4342</v>
      </c>
      <c r="B437" s="4" t="s">
        <v>4343</v>
      </c>
      <c r="C437" s="4">
        <v>2021.0</v>
      </c>
      <c r="D437" s="4">
        <v>6.0</v>
      </c>
      <c r="F437" s="4" t="s">
        <v>4344</v>
      </c>
      <c r="G437" s="4" t="s">
        <v>4345</v>
      </c>
      <c r="H437" s="4">
        <v>11.0</v>
      </c>
      <c r="I437" s="4">
        <v>6.0</v>
      </c>
      <c r="K437" s="4" t="s">
        <v>4346</v>
      </c>
      <c r="M437" s="4" t="s">
        <v>60</v>
      </c>
      <c r="O437" s="4" t="s">
        <v>4347</v>
      </c>
      <c r="P437" s="4" t="s">
        <v>4348</v>
      </c>
      <c r="Q437" s="4" t="s">
        <v>4349</v>
      </c>
      <c r="R437" s="4" t="s">
        <v>4350</v>
      </c>
      <c r="S437" s="5" t="s">
        <v>4351</v>
      </c>
      <c r="V437" s="6" t="str">
        <f t="shared" si="1"/>
        <v>N</v>
      </c>
      <c r="W437" s="4" t="s">
        <v>35</v>
      </c>
      <c r="X437" s="4" t="s">
        <v>35</v>
      </c>
      <c r="Y437" s="4" t="s">
        <v>36</v>
      </c>
    </row>
    <row r="438" ht="15.75" customHeight="1">
      <c r="A438" s="4" t="s">
        <v>4352</v>
      </c>
      <c r="B438" s="4" t="s">
        <v>4353</v>
      </c>
      <c r="C438" s="4">
        <v>2019.0</v>
      </c>
      <c r="F438" s="4" t="s">
        <v>1122</v>
      </c>
      <c r="G438" s="4" t="s">
        <v>1123</v>
      </c>
      <c r="H438" s="4">
        <v>14.0</v>
      </c>
      <c r="I438" s="4">
        <v>9.0</v>
      </c>
      <c r="J438" s="4" t="s">
        <v>4354</v>
      </c>
      <c r="K438" s="4" t="s">
        <v>4355</v>
      </c>
      <c r="M438" s="4" t="s">
        <v>52</v>
      </c>
      <c r="O438" s="4" t="s">
        <v>4356</v>
      </c>
      <c r="P438" s="4" t="s">
        <v>4357</v>
      </c>
      <c r="Q438" s="4" t="s">
        <v>4358</v>
      </c>
      <c r="R438" s="4" t="s">
        <v>4359</v>
      </c>
      <c r="S438" s="5" t="s">
        <v>4360</v>
      </c>
      <c r="V438" s="6" t="str">
        <f t="shared" si="1"/>
        <v>N</v>
      </c>
      <c r="W438" s="4" t="s">
        <v>35</v>
      </c>
      <c r="X438" s="4" t="s">
        <v>35</v>
      </c>
      <c r="Y438" s="4" t="s">
        <v>36</v>
      </c>
    </row>
    <row r="439" ht="15.75" customHeight="1">
      <c r="A439" s="4" t="s">
        <v>4361</v>
      </c>
      <c r="B439" s="4" t="s">
        <v>4362</v>
      </c>
      <c r="C439" s="4">
        <v>2018.0</v>
      </c>
      <c r="F439" s="4" t="s">
        <v>4363</v>
      </c>
      <c r="G439" s="4" t="s">
        <v>4364</v>
      </c>
      <c r="H439" s="4">
        <v>76.0</v>
      </c>
      <c r="J439" s="4" t="s">
        <v>4365</v>
      </c>
      <c r="K439" s="4" t="s">
        <v>4366</v>
      </c>
      <c r="M439" s="4" t="s">
        <v>52</v>
      </c>
      <c r="O439" s="4" t="s">
        <v>4367</v>
      </c>
      <c r="P439" s="4" t="s">
        <v>4368</v>
      </c>
      <c r="Q439" s="4" t="s">
        <v>4369</v>
      </c>
      <c r="R439" s="4" t="s">
        <v>4370</v>
      </c>
      <c r="S439" s="5" t="s">
        <v>4371</v>
      </c>
      <c r="V439" s="6" t="str">
        <f t="shared" si="1"/>
        <v>N</v>
      </c>
      <c r="W439" s="4" t="s">
        <v>35</v>
      </c>
      <c r="X439" s="4" t="s">
        <v>35</v>
      </c>
      <c r="Y439" s="4" t="s">
        <v>36</v>
      </c>
    </row>
    <row r="440" ht="15.75" customHeight="1">
      <c r="A440" s="4" t="s">
        <v>4372</v>
      </c>
      <c r="B440" s="4" t="s">
        <v>4373</v>
      </c>
      <c r="C440" s="4">
        <v>2016.0</v>
      </c>
      <c r="D440" s="4">
        <v>8.0</v>
      </c>
      <c r="F440" s="4" t="s">
        <v>4374</v>
      </c>
      <c r="G440" s="4" t="s">
        <v>4375</v>
      </c>
      <c r="H440" s="4">
        <v>27.0</v>
      </c>
      <c r="I440" s="4">
        <v>3.0</v>
      </c>
      <c r="J440" s="4" t="s">
        <v>4376</v>
      </c>
      <c r="K440" s="4" t="s">
        <v>4377</v>
      </c>
      <c r="M440" s="4" t="s">
        <v>60</v>
      </c>
      <c r="O440" s="4" t="s">
        <v>4378</v>
      </c>
      <c r="P440" s="4" t="s">
        <v>4379</v>
      </c>
      <c r="Q440" s="4" t="s">
        <v>4380</v>
      </c>
      <c r="R440" s="4" t="s">
        <v>4381</v>
      </c>
      <c r="S440" s="5" t="s">
        <v>4382</v>
      </c>
      <c r="V440" s="6" t="str">
        <f t="shared" si="1"/>
        <v>N</v>
      </c>
      <c r="W440" s="4" t="s">
        <v>35</v>
      </c>
      <c r="X440" s="4" t="s">
        <v>35</v>
      </c>
      <c r="Y440" s="4" t="s">
        <v>36</v>
      </c>
    </row>
    <row r="441" ht="15.75" customHeight="1">
      <c r="A441" s="4" t="s">
        <v>4383</v>
      </c>
      <c r="B441" s="4" t="s">
        <v>4384</v>
      </c>
      <c r="C441" s="4">
        <v>2022.0</v>
      </c>
      <c r="F441" s="4" t="s">
        <v>57</v>
      </c>
      <c r="G441" s="4" t="s">
        <v>225</v>
      </c>
      <c r="H441" s="4">
        <v>235.0</v>
      </c>
      <c r="K441" s="4" t="s">
        <v>4385</v>
      </c>
      <c r="L441" s="4" t="s">
        <v>4386</v>
      </c>
      <c r="M441" s="4" t="s">
        <v>60</v>
      </c>
      <c r="O441" s="4" t="s">
        <v>4387</v>
      </c>
      <c r="P441" s="4" t="s">
        <v>4388</v>
      </c>
      <c r="Q441" s="4" t="s">
        <v>4389</v>
      </c>
      <c r="R441" s="4" t="s">
        <v>4390</v>
      </c>
      <c r="S441" s="5" t="s">
        <v>4391</v>
      </c>
      <c r="V441" s="6" t="str">
        <f t="shared" si="1"/>
        <v>N</v>
      </c>
      <c r="W441" s="4" t="s">
        <v>35</v>
      </c>
      <c r="X441" s="4" t="s">
        <v>35</v>
      </c>
      <c r="Y441" s="4" t="s">
        <v>36</v>
      </c>
    </row>
    <row r="442" ht="15.75" customHeight="1">
      <c r="A442" s="4" t="s">
        <v>4392</v>
      </c>
      <c r="B442" s="4" t="s">
        <v>4393</v>
      </c>
      <c r="C442" s="4">
        <v>2020.0</v>
      </c>
      <c r="F442" s="4" t="s">
        <v>4394</v>
      </c>
      <c r="G442" s="4" t="s">
        <v>4395</v>
      </c>
      <c r="H442" s="4">
        <v>11.0</v>
      </c>
      <c r="J442" s="4" t="s">
        <v>4396</v>
      </c>
      <c r="K442" s="4" t="s">
        <v>4397</v>
      </c>
      <c r="M442" s="4" t="s">
        <v>52</v>
      </c>
      <c r="O442" s="4" t="s">
        <v>4398</v>
      </c>
      <c r="P442" s="4" t="s">
        <v>4399</v>
      </c>
      <c r="Q442" s="4" t="s">
        <v>4400</v>
      </c>
      <c r="R442" s="4" t="s">
        <v>4401</v>
      </c>
      <c r="S442" s="5" t="s">
        <v>4402</v>
      </c>
      <c r="V442" s="6" t="str">
        <f t="shared" si="1"/>
        <v>N</v>
      </c>
      <c r="W442" s="4" t="s">
        <v>35</v>
      </c>
      <c r="X442" s="4" t="s">
        <v>35</v>
      </c>
      <c r="Y442" s="4" t="s">
        <v>36</v>
      </c>
    </row>
    <row r="443" ht="15.75" customHeight="1">
      <c r="A443" s="4" t="s">
        <v>4403</v>
      </c>
      <c r="B443" s="4" t="s">
        <v>4404</v>
      </c>
      <c r="C443" s="4">
        <v>2022.0</v>
      </c>
      <c r="D443" s="4">
        <v>2.0</v>
      </c>
      <c r="E443" s="4">
        <v>7.0</v>
      </c>
      <c r="F443" s="4" t="s">
        <v>3223</v>
      </c>
      <c r="G443" s="4" t="s">
        <v>3224</v>
      </c>
      <c r="H443" s="4">
        <v>37.0</v>
      </c>
      <c r="I443" s="4">
        <v>2.0</v>
      </c>
      <c r="J443" s="4" t="s">
        <v>2209</v>
      </c>
      <c r="K443" s="4" t="s">
        <v>4405</v>
      </c>
      <c r="M443" s="4" t="s">
        <v>60</v>
      </c>
      <c r="O443" s="4" t="s">
        <v>4406</v>
      </c>
      <c r="P443" s="4" t="s">
        <v>4407</v>
      </c>
      <c r="Q443" s="4" t="s">
        <v>4408</v>
      </c>
      <c r="R443" s="4" t="s">
        <v>4409</v>
      </c>
      <c r="S443" s="5" t="s">
        <v>4410</v>
      </c>
      <c r="V443" s="6" t="str">
        <f t="shared" si="1"/>
        <v>N</v>
      </c>
      <c r="W443" s="4" t="s">
        <v>35</v>
      </c>
      <c r="X443" s="4" t="s">
        <v>35</v>
      </c>
      <c r="Y443" s="4" t="s">
        <v>36</v>
      </c>
    </row>
    <row r="444" ht="15.75" customHeight="1">
      <c r="A444" s="4" t="s">
        <v>4411</v>
      </c>
      <c r="B444" s="4" t="s">
        <v>4412</v>
      </c>
      <c r="C444" s="4">
        <v>2017.0</v>
      </c>
      <c r="F444" s="4" t="s">
        <v>57</v>
      </c>
      <c r="G444" s="4" t="s">
        <v>58</v>
      </c>
      <c r="H444" s="4">
        <v>171.0</v>
      </c>
      <c r="J444" s="4" t="s">
        <v>4413</v>
      </c>
      <c r="K444" s="4" t="s">
        <v>4414</v>
      </c>
      <c r="L444" s="4" t="s">
        <v>4415</v>
      </c>
      <c r="M444" s="4" t="s">
        <v>60</v>
      </c>
      <c r="O444" s="4" t="s">
        <v>4416</v>
      </c>
      <c r="P444" s="4" t="s">
        <v>4417</v>
      </c>
      <c r="Q444" s="4" t="s">
        <v>4418</v>
      </c>
      <c r="R444" s="4" t="s">
        <v>4419</v>
      </c>
      <c r="S444" s="5" t="s">
        <v>4420</v>
      </c>
      <c r="V444" s="6" t="str">
        <f t="shared" si="1"/>
        <v>N</v>
      </c>
      <c r="W444" s="4" t="s">
        <v>35</v>
      </c>
      <c r="X444" s="4" t="s">
        <v>35</v>
      </c>
      <c r="Y444" s="4" t="s">
        <v>36</v>
      </c>
    </row>
    <row r="445" ht="15.75" customHeight="1">
      <c r="A445" s="4" t="s">
        <v>4421</v>
      </c>
      <c r="B445" s="4" t="s">
        <v>4422</v>
      </c>
      <c r="C445" s="4">
        <v>2015.0</v>
      </c>
      <c r="F445" s="4" t="s">
        <v>57</v>
      </c>
      <c r="G445" s="4" t="s">
        <v>58</v>
      </c>
      <c r="H445" s="4">
        <v>156.0</v>
      </c>
      <c r="J445" s="4" t="s">
        <v>4423</v>
      </c>
      <c r="K445" s="4" t="s">
        <v>4424</v>
      </c>
      <c r="L445" s="4" t="s">
        <v>4425</v>
      </c>
      <c r="M445" s="4" t="s">
        <v>60</v>
      </c>
      <c r="O445" s="4" t="s">
        <v>4426</v>
      </c>
      <c r="P445" s="4" t="s">
        <v>4427</v>
      </c>
      <c r="Q445" s="4" t="s">
        <v>4428</v>
      </c>
      <c r="R445" s="4" t="s">
        <v>4429</v>
      </c>
      <c r="S445" s="5" t="s">
        <v>4430</v>
      </c>
      <c r="V445" s="6" t="str">
        <f t="shared" si="1"/>
        <v>N</v>
      </c>
      <c r="W445" s="4" t="s">
        <v>35</v>
      </c>
      <c r="X445" s="4" t="s">
        <v>35</v>
      </c>
      <c r="Y445" s="4" t="s">
        <v>36</v>
      </c>
    </row>
    <row r="446" ht="15.75" customHeight="1">
      <c r="A446" s="4" t="s">
        <v>4431</v>
      </c>
      <c r="B446" s="4" t="s">
        <v>4432</v>
      </c>
      <c r="C446" s="4">
        <v>2017.0</v>
      </c>
      <c r="F446" s="4" t="s">
        <v>138</v>
      </c>
      <c r="G446" s="4" t="s">
        <v>139</v>
      </c>
      <c r="H446" s="4">
        <v>186.0</v>
      </c>
      <c r="I446" s="4">
        <v>6.0</v>
      </c>
      <c r="J446" s="4" t="s">
        <v>4433</v>
      </c>
      <c r="K446" s="4" t="s">
        <v>4434</v>
      </c>
      <c r="L446" s="4" t="s">
        <v>4435</v>
      </c>
      <c r="M446" s="4" t="s">
        <v>60</v>
      </c>
      <c r="O446" s="4" t="s">
        <v>4436</v>
      </c>
      <c r="P446" s="4" t="s">
        <v>4437</v>
      </c>
      <c r="Q446" s="4" t="s">
        <v>4438</v>
      </c>
      <c r="R446" s="4" t="s">
        <v>4071</v>
      </c>
      <c r="S446" s="5" t="s">
        <v>4439</v>
      </c>
      <c r="V446" s="6" t="str">
        <f t="shared" si="1"/>
        <v>N</v>
      </c>
      <c r="W446" s="4" t="s">
        <v>35</v>
      </c>
      <c r="X446" s="4" t="s">
        <v>35</v>
      </c>
      <c r="Y446" s="4" t="s">
        <v>36</v>
      </c>
    </row>
    <row r="447" ht="15.75" customHeight="1">
      <c r="A447" s="4" t="s">
        <v>4440</v>
      </c>
      <c r="B447" s="4" t="s">
        <v>4441</v>
      </c>
      <c r="C447" s="4">
        <v>2019.0</v>
      </c>
      <c r="D447" s="4">
        <v>3.0</v>
      </c>
      <c r="F447" s="4" t="s">
        <v>4442</v>
      </c>
      <c r="G447" s="4" t="s">
        <v>4443</v>
      </c>
      <c r="H447" s="4">
        <v>40.0</v>
      </c>
      <c r="I447" s="4">
        <v>4.0</v>
      </c>
      <c r="J447" s="4" t="s">
        <v>4444</v>
      </c>
      <c r="K447" s="4" t="s">
        <v>4445</v>
      </c>
      <c r="M447" s="4" t="s">
        <v>60</v>
      </c>
      <c r="O447" s="4" t="s">
        <v>4446</v>
      </c>
      <c r="P447" s="4" t="s">
        <v>4447</v>
      </c>
      <c r="Q447" s="4" t="s">
        <v>4448</v>
      </c>
      <c r="R447" s="4" t="s">
        <v>4449</v>
      </c>
      <c r="S447" s="5" t="s">
        <v>4450</v>
      </c>
      <c r="V447" s="6" t="str">
        <f t="shared" si="1"/>
        <v>Y</v>
      </c>
      <c r="W447" s="4" t="s">
        <v>244</v>
      </c>
      <c r="X447" s="4" t="s">
        <v>35</v>
      </c>
      <c r="Y447" s="4" t="s">
        <v>245</v>
      </c>
    </row>
    <row r="448" ht="15.75" customHeight="1">
      <c r="A448" s="4" t="s">
        <v>4451</v>
      </c>
      <c r="B448" s="4" t="s">
        <v>4452</v>
      </c>
      <c r="C448" s="4">
        <v>2012.0</v>
      </c>
      <c r="D448" s="4">
        <v>3.0</v>
      </c>
      <c r="E448" s="4">
        <v>28.0</v>
      </c>
      <c r="F448" s="4" t="s">
        <v>4453</v>
      </c>
      <c r="G448" s="4" t="s">
        <v>4454</v>
      </c>
      <c r="H448" s="4">
        <v>12.0</v>
      </c>
      <c r="K448" s="4" t="s">
        <v>4455</v>
      </c>
      <c r="M448" s="4" t="s">
        <v>60</v>
      </c>
      <c r="O448" s="4" t="s">
        <v>4456</v>
      </c>
      <c r="P448" s="4" t="s">
        <v>4457</v>
      </c>
      <c r="Q448" s="4" t="s">
        <v>4458</v>
      </c>
      <c r="R448" s="4" t="s">
        <v>4459</v>
      </c>
      <c r="S448" s="5" t="s">
        <v>4460</v>
      </c>
      <c r="V448" s="6" t="str">
        <f t="shared" si="1"/>
        <v>Y</v>
      </c>
      <c r="W448" s="4" t="s">
        <v>35</v>
      </c>
      <c r="X448" s="4" t="s">
        <v>35</v>
      </c>
      <c r="Y448" s="4" t="s">
        <v>98</v>
      </c>
    </row>
    <row r="449" ht="15.75" customHeight="1">
      <c r="A449" s="4" t="s">
        <v>4461</v>
      </c>
      <c r="B449" s="4" t="s">
        <v>4462</v>
      </c>
      <c r="C449" s="4">
        <v>2013.0</v>
      </c>
      <c r="D449" s="4">
        <v>2.0</v>
      </c>
      <c r="F449" s="4" t="s">
        <v>2218</v>
      </c>
      <c r="G449" s="4" t="s">
        <v>2219</v>
      </c>
      <c r="H449" s="4">
        <v>23.0</v>
      </c>
      <c r="I449" s="4">
        <v>1.0</v>
      </c>
      <c r="J449" s="4" t="s">
        <v>4463</v>
      </c>
      <c r="K449" s="4" t="s">
        <v>4464</v>
      </c>
      <c r="M449" s="4" t="s">
        <v>60</v>
      </c>
      <c r="O449" s="4" t="s">
        <v>4465</v>
      </c>
      <c r="P449" s="4" t="s">
        <v>4466</v>
      </c>
      <c r="Q449" s="4" t="s">
        <v>4467</v>
      </c>
      <c r="R449" s="4" t="s">
        <v>4468</v>
      </c>
      <c r="S449" s="5" t="s">
        <v>4469</v>
      </c>
      <c r="V449" s="6" t="str">
        <f t="shared" si="1"/>
        <v>Y</v>
      </c>
      <c r="W449" s="4" t="s">
        <v>244</v>
      </c>
      <c r="X449" s="4" t="s">
        <v>35</v>
      </c>
      <c r="Y449" s="4" t="s">
        <v>245</v>
      </c>
    </row>
    <row r="450" ht="15.75" customHeight="1">
      <c r="A450" s="4" t="s">
        <v>4470</v>
      </c>
      <c r="B450" s="4" t="s">
        <v>4471</v>
      </c>
      <c r="C450" s="4">
        <v>2019.0</v>
      </c>
      <c r="F450" s="4" t="s">
        <v>4472</v>
      </c>
      <c r="G450" s="4" t="s">
        <v>4473</v>
      </c>
      <c r="H450" s="4">
        <v>57.0</v>
      </c>
      <c r="I450" s="4">
        <v>8.0</v>
      </c>
      <c r="J450" s="4" t="s">
        <v>4474</v>
      </c>
      <c r="K450" s="4" t="s">
        <v>4475</v>
      </c>
      <c r="L450" s="4" t="s">
        <v>4476</v>
      </c>
      <c r="M450" s="4" t="s">
        <v>60</v>
      </c>
      <c r="O450" s="4" t="s">
        <v>4477</v>
      </c>
      <c r="P450" s="4" t="s">
        <v>4478</v>
      </c>
      <c r="Q450" s="4" t="s">
        <v>4479</v>
      </c>
      <c r="S450" s="5" t="s">
        <v>4480</v>
      </c>
      <c r="V450" s="6" t="str">
        <f t="shared" si="1"/>
        <v>N</v>
      </c>
      <c r="W450" s="4" t="s">
        <v>35</v>
      </c>
      <c r="X450" s="4" t="s">
        <v>35</v>
      </c>
      <c r="Y450" s="4" t="s">
        <v>36</v>
      </c>
    </row>
    <row r="451" ht="15.75" customHeight="1">
      <c r="A451" s="4" t="s">
        <v>4481</v>
      </c>
      <c r="B451" s="4" t="s">
        <v>4482</v>
      </c>
      <c r="C451" s="4">
        <v>2022.0</v>
      </c>
      <c r="D451" s="4">
        <v>4.0</v>
      </c>
      <c r="E451" s="4">
        <v>26.0</v>
      </c>
      <c r="F451" s="4" t="s">
        <v>4483</v>
      </c>
      <c r="G451" s="4" t="s">
        <v>4484</v>
      </c>
      <c r="K451" s="4" t="s">
        <v>4485</v>
      </c>
      <c r="M451" s="4" t="s">
        <v>52</v>
      </c>
      <c r="O451" s="4" t="s">
        <v>4486</v>
      </c>
      <c r="Q451" s="4" t="s">
        <v>4487</v>
      </c>
      <c r="R451" s="4" t="s">
        <v>4488</v>
      </c>
      <c r="S451" s="5" t="s">
        <v>4489</v>
      </c>
      <c r="V451" s="6" t="str">
        <f t="shared" si="1"/>
        <v>Y</v>
      </c>
      <c r="W451" s="4" t="s">
        <v>35</v>
      </c>
      <c r="X451" s="4" t="s">
        <v>35</v>
      </c>
      <c r="Y451" s="4" t="s">
        <v>98</v>
      </c>
    </row>
    <row r="452" ht="15.75" customHeight="1">
      <c r="A452" s="4" t="s">
        <v>4490</v>
      </c>
      <c r="B452" s="4" t="s">
        <v>4491</v>
      </c>
      <c r="C452" s="4">
        <v>2019.0</v>
      </c>
      <c r="F452" s="4" t="s">
        <v>558</v>
      </c>
      <c r="G452" s="4" t="s">
        <v>559</v>
      </c>
      <c r="H452" s="4">
        <v>104.0</v>
      </c>
      <c r="J452" s="4" t="s">
        <v>4492</v>
      </c>
      <c r="K452" s="4" t="s">
        <v>4493</v>
      </c>
      <c r="L452" s="4" t="s">
        <v>4494</v>
      </c>
      <c r="M452" s="4" t="s">
        <v>60</v>
      </c>
      <c r="O452" s="4" t="s">
        <v>4495</v>
      </c>
      <c r="P452" s="4" t="s">
        <v>4496</v>
      </c>
      <c r="Q452" s="4" t="s">
        <v>4497</v>
      </c>
      <c r="R452" s="4" t="s">
        <v>4498</v>
      </c>
      <c r="S452" s="5" t="s">
        <v>4499</v>
      </c>
      <c r="V452" s="6" t="str">
        <f t="shared" si="1"/>
        <v>N</v>
      </c>
      <c r="W452" s="4" t="s">
        <v>35</v>
      </c>
      <c r="X452" s="4" t="s">
        <v>35</v>
      </c>
      <c r="Y452" s="4" t="s">
        <v>36</v>
      </c>
    </row>
    <row r="453" ht="15.75" customHeight="1">
      <c r="A453" s="4" t="s">
        <v>4500</v>
      </c>
      <c r="B453" s="4" t="s">
        <v>4501</v>
      </c>
      <c r="C453" s="4">
        <v>2019.0</v>
      </c>
      <c r="F453" s="4" t="s">
        <v>4502</v>
      </c>
      <c r="G453" s="4" t="s">
        <v>4503</v>
      </c>
      <c r="H453" s="4">
        <v>23.0</v>
      </c>
      <c r="K453" s="4" t="s">
        <v>4504</v>
      </c>
      <c r="L453" s="4" t="s">
        <v>4505</v>
      </c>
      <c r="M453" s="4" t="s">
        <v>60</v>
      </c>
      <c r="O453" s="4" t="s">
        <v>4506</v>
      </c>
      <c r="P453" s="4" t="s">
        <v>4507</v>
      </c>
      <c r="Q453" s="4" t="s">
        <v>4508</v>
      </c>
      <c r="R453" s="4" t="s">
        <v>4509</v>
      </c>
      <c r="S453" s="5" t="s">
        <v>4510</v>
      </c>
      <c r="V453" s="6" t="str">
        <f t="shared" si="1"/>
        <v>Y</v>
      </c>
      <c r="W453" s="4" t="s">
        <v>35</v>
      </c>
      <c r="X453" s="4" t="s">
        <v>35</v>
      </c>
      <c r="Y453" s="4" t="s">
        <v>98</v>
      </c>
    </row>
    <row r="454" ht="15.75" customHeight="1">
      <c r="A454" s="4" t="s">
        <v>4511</v>
      </c>
      <c r="B454" s="4" t="s">
        <v>4512</v>
      </c>
      <c r="C454" s="4">
        <v>2017.0</v>
      </c>
      <c r="F454" s="4" t="s">
        <v>4513</v>
      </c>
      <c r="G454" s="4" t="s">
        <v>4514</v>
      </c>
      <c r="H454" s="4">
        <v>25.0</v>
      </c>
      <c r="I454" s="4">
        <v>1.0</v>
      </c>
      <c r="J454" s="4" t="s">
        <v>4515</v>
      </c>
      <c r="K454" s="4" t="s">
        <v>4516</v>
      </c>
      <c r="L454" s="4" t="s">
        <v>4517</v>
      </c>
      <c r="M454" s="4" t="s">
        <v>60</v>
      </c>
      <c r="O454" s="4" t="s">
        <v>4518</v>
      </c>
      <c r="P454" s="4" t="s">
        <v>4519</v>
      </c>
      <c r="Q454" s="4" t="s">
        <v>4520</v>
      </c>
      <c r="S454" s="5" t="s">
        <v>4521</v>
      </c>
      <c r="V454" s="6" t="str">
        <f t="shared" si="1"/>
        <v>N</v>
      </c>
      <c r="W454" s="4" t="s">
        <v>35</v>
      </c>
      <c r="X454" s="4" t="s">
        <v>35</v>
      </c>
      <c r="Y454" s="4" t="s">
        <v>36</v>
      </c>
    </row>
    <row r="455" ht="15.75" customHeight="1">
      <c r="A455" s="4" t="s">
        <v>4522</v>
      </c>
      <c r="B455" s="4" t="s">
        <v>4523</v>
      </c>
      <c r="C455" s="4">
        <v>2012.0</v>
      </c>
      <c r="D455" s="4">
        <v>1.0</v>
      </c>
      <c r="F455" s="4" t="s">
        <v>968</v>
      </c>
      <c r="G455" s="4" t="s">
        <v>969</v>
      </c>
      <c r="H455" s="4">
        <v>29.0</v>
      </c>
      <c r="I455" s="4">
        <v>1.0</v>
      </c>
      <c r="J455" s="4" t="s">
        <v>4524</v>
      </c>
      <c r="K455" s="4" t="s">
        <v>4525</v>
      </c>
      <c r="M455" s="4" t="s">
        <v>52</v>
      </c>
      <c r="O455" s="4" t="s">
        <v>4526</v>
      </c>
      <c r="P455" s="4" t="s">
        <v>4527</v>
      </c>
      <c r="Q455" s="4" t="s">
        <v>4528</v>
      </c>
      <c r="R455" s="4" t="s">
        <v>4529</v>
      </c>
      <c r="S455" s="5" t="s">
        <v>4530</v>
      </c>
      <c r="V455" s="6" t="str">
        <f t="shared" si="1"/>
        <v>Y</v>
      </c>
      <c r="W455" s="4" t="s">
        <v>244</v>
      </c>
      <c r="X455" s="4" t="s">
        <v>35</v>
      </c>
      <c r="Y455" s="4" t="s">
        <v>245</v>
      </c>
    </row>
    <row r="456" ht="15.75" customHeight="1">
      <c r="A456" s="4" t="s">
        <v>4531</v>
      </c>
      <c r="B456" s="4" t="s">
        <v>4532</v>
      </c>
      <c r="C456" s="4">
        <v>2018.0</v>
      </c>
      <c r="F456" s="4" t="s">
        <v>126</v>
      </c>
      <c r="G456" s="4" t="s">
        <v>127</v>
      </c>
      <c r="H456" s="4">
        <v>267.0</v>
      </c>
      <c r="J456" s="4" t="s">
        <v>4533</v>
      </c>
      <c r="K456" s="4" t="s">
        <v>4534</v>
      </c>
      <c r="L456" s="4" t="s">
        <v>4535</v>
      </c>
      <c r="M456" s="4" t="s">
        <v>60</v>
      </c>
      <c r="O456" s="4" t="s">
        <v>4536</v>
      </c>
      <c r="P456" s="4" t="s">
        <v>4537</v>
      </c>
      <c r="Q456" s="4" t="s">
        <v>4538</v>
      </c>
      <c r="R456" s="4" t="s">
        <v>4539</v>
      </c>
      <c r="S456" s="5" t="s">
        <v>4540</v>
      </c>
      <c r="V456" s="6" t="str">
        <f t="shared" si="1"/>
        <v>N</v>
      </c>
      <c r="W456" s="4" t="s">
        <v>35</v>
      </c>
      <c r="X456" s="4" t="s">
        <v>35</v>
      </c>
      <c r="Y456" s="4" t="s">
        <v>36</v>
      </c>
    </row>
    <row r="457" ht="15.75" customHeight="1">
      <c r="A457" s="4" t="s">
        <v>4541</v>
      </c>
      <c r="B457" s="4" t="s">
        <v>4542</v>
      </c>
      <c r="C457" s="4">
        <v>2021.0</v>
      </c>
      <c r="D457" s="4">
        <v>10.0</v>
      </c>
      <c r="F457" s="4" t="s">
        <v>2218</v>
      </c>
      <c r="G457" s="4" t="s">
        <v>2219</v>
      </c>
      <c r="H457" s="4">
        <v>31.0</v>
      </c>
      <c r="K457" s="4" t="s">
        <v>4543</v>
      </c>
      <c r="M457" s="4" t="s">
        <v>60</v>
      </c>
      <c r="O457" s="4" t="s">
        <v>4544</v>
      </c>
      <c r="Q457" s="4" t="s">
        <v>4545</v>
      </c>
      <c r="S457" s="5" t="s">
        <v>4546</v>
      </c>
      <c r="V457" s="6" t="str">
        <f t="shared" si="1"/>
        <v>Y</v>
      </c>
      <c r="W457" s="4" t="s">
        <v>35</v>
      </c>
      <c r="X457" s="4" t="s">
        <v>35</v>
      </c>
      <c r="Y457" s="4" t="s">
        <v>98</v>
      </c>
    </row>
    <row r="458" ht="15.75" customHeight="1">
      <c r="A458" s="4" t="s">
        <v>4547</v>
      </c>
      <c r="B458" s="4" t="s">
        <v>4548</v>
      </c>
      <c r="C458" s="4">
        <v>2016.0</v>
      </c>
      <c r="F458" s="4" t="s">
        <v>298</v>
      </c>
      <c r="G458" s="4" t="s">
        <v>2558</v>
      </c>
      <c r="H458" s="4">
        <v>109.0</v>
      </c>
      <c r="I458" s="4">
        <v>4.0</v>
      </c>
      <c r="J458" s="4" t="s">
        <v>4549</v>
      </c>
      <c r="K458" s="4" t="s">
        <v>4550</v>
      </c>
      <c r="L458" s="4" t="s">
        <v>4551</v>
      </c>
      <c r="M458" s="4" t="s">
        <v>60</v>
      </c>
      <c r="O458" s="4" t="s">
        <v>4552</v>
      </c>
      <c r="P458" s="4" t="s">
        <v>4553</v>
      </c>
      <c r="Q458" s="4" t="s">
        <v>4554</v>
      </c>
      <c r="S458" s="5" t="s">
        <v>4555</v>
      </c>
      <c r="V458" s="6" t="str">
        <f t="shared" si="1"/>
        <v>Y</v>
      </c>
      <c r="W458" s="4" t="s">
        <v>244</v>
      </c>
      <c r="X458" s="4" t="s">
        <v>35</v>
      </c>
      <c r="Y458" s="4" t="s">
        <v>245</v>
      </c>
    </row>
    <row r="459" ht="15.75" customHeight="1">
      <c r="A459" s="4" t="s">
        <v>4556</v>
      </c>
      <c r="B459" s="4" t="s">
        <v>4557</v>
      </c>
      <c r="C459" s="4">
        <v>2020.0</v>
      </c>
      <c r="F459" s="4" t="s">
        <v>4558</v>
      </c>
      <c r="G459" s="4" t="s">
        <v>4559</v>
      </c>
      <c r="H459" s="4">
        <v>21.0</v>
      </c>
      <c r="K459" s="4" t="s">
        <v>4560</v>
      </c>
      <c r="L459" s="4" t="s">
        <v>4561</v>
      </c>
      <c r="M459" s="4" t="s">
        <v>60</v>
      </c>
      <c r="O459" s="4" t="s">
        <v>4562</v>
      </c>
      <c r="P459" s="4" t="s">
        <v>4563</v>
      </c>
      <c r="Q459" s="4" t="s">
        <v>4564</v>
      </c>
      <c r="R459" s="4" t="s">
        <v>4565</v>
      </c>
      <c r="S459" s="5" t="s">
        <v>4566</v>
      </c>
      <c r="V459" s="6" t="str">
        <f t="shared" si="1"/>
        <v>Y</v>
      </c>
      <c r="W459" s="4" t="s">
        <v>244</v>
      </c>
      <c r="X459" s="4" t="s">
        <v>35</v>
      </c>
      <c r="Y459" s="4" t="s">
        <v>245</v>
      </c>
    </row>
    <row r="460" ht="15.75" customHeight="1">
      <c r="A460" s="4" t="s">
        <v>4567</v>
      </c>
      <c r="B460" s="4" t="s">
        <v>4568</v>
      </c>
      <c r="C460" s="4">
        <v>2015.0</v>
      </c>
      <c r="F460" s="4" t="s">
        <v>57</v>
      </c>
      <c r="G460" s="4" t="s">
        <v>58</v>
      </c>
      <c r="H460" s="4">
        <v>146.0</v>
      </c>
      <c r="J460" s="4" t="s">
        <v>4569</v>
      </c>
      <c r="K460" s="4" t="s">
        <v>4570</v>
      </c>
      <c r="L460" s="4" t="s">
        <v>4571</v>
      </c>
      <c r="M460" s="4" t="s">
        <v>60</v>
      </c>
      <c r="O460" s="4" t="s">
        <v>4572</v>
      </c>
      <c r="P460" s="4" t="s">
        <v>4573</v>
      </c>
      <c r="Q460" s="4" t="s">
        <v>4574</v>
      </c>
      <c r="R460" s="4" t="s">
        <v>4575</v>
      </c>
      <c r="S460" s="5" t="s">
        <v>4576</v>
      </c>
      <c r="V460" s="6" t="str">
        <f t="shared" si="1"/>
        <v>N</v>
      </c>
      <c r="W460" s="4" t="s">
        <v>35</v>
      </c>
      <c r="X460" s="4" t="s">
        <v>35</v>
      </c>
      <c r="Y460" s="4" t="s">
        <v>36</v>
      </c>
    </row>
    <row r="461" ht="15.75" customHeight="1">
      <c r="A461" s="4" t="s">
        <v>4577</v>
      </c>
      <c r="B461" s="4" t="s">
        <v>4578</v>
      </c>
      <c r="C461" s="4">
        <v>2014.0</v>
      </c>
      <c r="F461" s="4" t="s">
        <v>57</v>
      </c>
      <c r="G461" s="4" t="s">
        <v>4579</v>
      </c>
      <c r="K461" s="4" t="s">
        <v>4580</v>
      </c>
      <c r="L461" s="4" t="s">
        <v>4581</v>
      </c>
      <c r="M461" s="4" t="s">
        <v>60</v>
      </c>
      <c r="O461" s="4" t="s">
        <v>4582</v>
      </c>
      <c r="P461" s="4" t="s">
        <v>4583</v>
      </c>
      <c r="Q461" s="4" t="s">
        <v>4584</v>
      </c>
      <c r="R461" s="4" t="s">
        <v>4585</v>
      </c>
      <c r="S461" s="5" t="s">
        <v>4586</v>
      </c>
      <c r="V461" s="6" t="str">
        <f t="shared" si="1"/>
        <v>N</v>
      </c>
      <c r="W461" s="4" t="s">
        <v>35</v>
      </c>
      <c r="X461" s="4" t="s">
        <v>35</v>
      </c>
      <c r="Y461" s="4" t="s">
        <v>36</v>
      </c>
    </row>
    <row r="462" ht="15.75" customHeight="1">
      <c r="A462" s="4" t="s">
        <v>4587</v>
      </c>
      <c r="B462" s="4" t="s">
        <v>4588</v>
      </c>
      <c r="F462" s="4" t="s">
        <v>4589</v>
      </c>
      <c r="G462" s="4" t="s">
        <v>4590</v>
      </c>
      <c r="K462" s="4" t="s">
        <v>4591</v>
      </c>
      <c r="M462" s="4" t="s">
        <v>60</v>
      </c>
      <c r="O462" s="4" t="s">
        <v>4592</v>
      </c>
      <c r="P462" s="4" t="s">
        <v>4593</v>
      </c>
      <c r="Q462" s="4" t="s">
        <v>4594</v>
      </c>
      <c r="R462" s="4" t="s">
        <v>4595</v>
      </c>
      <c r="S462" s="5" t="s">
        <v>4596</v>
      </c>
      <c r="V462" s="6" t="str">
        <f t="shared" si="1"/>
        <v>Y</v>
      </c>
      <c r="W462" s="4" t="s">
        <v>244</v>
      </c>
      <c r="X462" s="4" t="s">
        <v>35</v>
      </c>
      <c r="Y462" s="4" t="s">
        <v>245</v>
      </c>
    </row>
    <row r="463" ht="15.75" customHeight="1">
      <c r="A463" s="4" t="s">
        <v>4597</v>
      </c>
      <c r="B463" s="4" t="s">
        <v>4598</v>
      </c>
      <c r="C463" s="4">
        <v>2015.0</v>
      </c>
      <c r="F463" s="4" t="s">
        <v>57</v>
      </c>
      <c r="G463" s="4" t="s">
        <v>58</v>
      </c>
      <c r="H463" s="4">
        <v>156.0</v>
      </c>
      <c r="J463" s="4" t="s">
        <v>4599</v>
      </c>
      <c r="K463" s="4" t="s">
        <v>4600</v>
      </c>
      <c r="L463" s="4" t="s">
        <v>4601</v>
      </c>
      <c r="M463" s="4" t="s">
        <v>60</v>
      </c>
      <c r="O463" s="4" t="s">
        <v>4602</v>
      </c>
      <c r="P463" s="4" t="s">
        <v>4603</v>
      </c>
      <c r="Q463" s="4" t="s">
        <v>4604</v>
      </c>
      <c r="R463" s="4" t="s">
        <v>4605</v>
      </c>
      <c r="S463" s="5" t="s">
        <v>4606</v>
      </c>
      <c r="V463" s="6" t="str">
        <f t="shared" si="1"/>
        <v>N</v>
      </c>
      <c r="W463" s="4" t="s">
        <v>35</v>
      </c>
      <c r="X463" s="4" t="s">
        <v>35</v>
      </c>
      <c r="Y463" s="4" t="s">
        <v>36</v>
      </c>
    </row>
    <row r="464" ht="15.75" customHeight="1">
      <c r="A464" s="4" t="s">
        <v>4607</v>
      </c>
      <c r="B464" s="4" t="s">
        <v>4608</v>
      </c>
      <c r="C464" s="4">
        <v>2017.0</v>
      </c>
      <c r="D464" s="4">
        <v>11.0</v>
      </c>
      <c r="F464" s="4" t="s">
        <v>4609</v>
      </c>
      <c r="G464" s="4" t="s">
        <v>4610</v>
      </c>
      <c r="H464" s="4">
        <v>76.0</v>
      </c>
      <c r="J464" s="4" t="s">
        <v>4611</v>
      </c>
      <c r="K464" s="4" t="s">
        <v>4612</v>
      </c>
      <c r="M464" s="4" t="s">
        <v>52</v>
      </c>
      <c r="O464" s="4" t="s">
        <v>4613</v>
      </c>
      <c r="P464" s="4" t="s">
        <v>4614</v>
      </c>
      <c r="Q464" s="4" t="s">
        <v>4615</v>
      </c>
      <c r="R464" s="4" t="s">
        <v>4616</v>
      </c>
      <c r="S464" s="5" t="s">
        <v>4617</v>
      </c>
      <c r="V464" s="6" t="str">
        <f t="shared" si="1"/>
        <v>Y</v>
      </c>
      <c r="W464" s="4" t="s">
        <v>244</v>
      </c>
      <c r="X464" s="4" t="s">
        <v>244</v>
      </c>
      <c r="Y464" s="4" t="s">
        <v>245</v>
      </c>
    </row>
    <row r="465" ht="15.75" customHeight="1">
      <c r="A465" s="4" t="s">
        <v>4618</v>
      </c>
      <c r="B465" s="4" t="s">
        <v>4619</v>
      </c>
      <c r="C465" s="4">
        <v>2018.0</v>
      </c>
      <c r="F465" s="4" t="s">
        <v>57</v>
      </c>
      <c r="G465" s="4" t="s">
        <v>225</v>
      </c>
      <c r="H465" s="4">
        <v>191.0</v>
      </c>
      <c r="J465" s="4" t="s">
        <v>4620</v>
      </c>
      <c r="K465" s="4" t="s">
        <v>4621</v>
      </c>
      <c r="L465" s="4" t="s">
        <v>4622</v>
      </c>
      <c r="M465" s="4" t="s">
        <v>60</v>
      </c>
      <c r="O465" s="4" t="s">
        <v>4623</v>
      </c>
      <c r="P465" s="4" t="s">
        <v>4624</v>
      </c>
      <c r="Q465" s="4" t="s">
        <v>4625</v>
      </c>
      <c r="R465" s="4" t="s">
        <v>4626</v>
      </c>
      <c r="S465" s="5" t="s">
        <v>4627</v>
      </c>
      <c r="V465" s="6" t="str">
        <f t="shared" si="1"/>
        <v>N</v>
      </c>
      <c r="W465" s="4" t="s">
        <v>35</v>
      </c>
      <c r="X465" s="4" t="s">
        <v>35</v>
      </c>
      <c r="Y465" s="4" t="s">
        <v>36</v>
      </c>
    </row>
    <row r="466" ht="15.75" customHeight="1">
      <c r="A466" s="4" t="s">
        <v>4628</v>
      </c>
      <c r="B466" s="4" t="s">
        <v>4629</v>
      </c>
      <c r="C466" s="4">
        <v>2014.0</v>
      </c>
      <c r="D466" s="4">
        <v>5.0</v>
      </c>
      <c r="E466" s="4">
        <v>1.0</v>
      </c>
      <c r="F466" s="4" t="s">
        <v>183</v>
      </c>
      <c r="G466" s="4" t="s">
        <v>184</v>
      </c>
      <c r="H466" s="4">
        <v>138.0</v>
      </c>
      <c r="J466" s="4" t="s">
        <v>4630</v>
      </c>
      <c r="K466" s="4" t="s">
        <v>4631</v>
      </c>
      <c r="M466" s="4" t="s">
        <v>60</v>
      </c>
      <c r="O466" s="4" t="s">
        <v>4632</v>
      </c>
      <c r="P466" s="4" t="s">
        <v>4633</v>
      </c>
      <c r="Q466" s="4" t="s">
        <v>4634</v>
      </c>
      <c r="R466" s="4" t="s">
        <v>4635</v>
      </c>
      <c r="S466" s="5" t="s">
        <v>4636</v>
      </c>
      <c r="V466" s="6" t="str">
        <f t="shared" si="1"/>
        <v>N</v>
      </c>
      <c r="W466" s="4" t="s">
        <v>35</v>
      </c>
      <c r="X466" s="4" t="s">
        <v>35</v>
      </c>
      <c r="Y466" s="4" t="s">
        <v>36</v>
      </c>
    </row>
    <row r="467" ht="15.75" customHeight="1">
      <c r="A467" s="4" t="s">
        <v>4637</v>
      </c>
      <c r="B467" s="4" t="s">
        <v>4638</v>
      </c>
      <c r="C467" s="4">
        <v>2020.0</v>
      </c>
      <c r="D467" s="4">
        <v>5.0</v>
      </c>
      <c r="F467" s="4" t="s">
        <v>4639</v>
      </c>
      <c r="G467" s="4" t="s">
        <v>4640</v>
      </c>
      <c r="H467" s="4">
        <v>46.0</v>
      </c>
      <c r="I467" s="4">
        <v>3.0</v>
      </c>
      <c r="J467" s="4" t="s">
        <v>4641</v>
      </c>
      <c r="K467" s="4" t="s">
        <v>4642</v>
      </c>
      <c r="M467" s="4" t="s">
        <v>60</v>
      </c>
      <c r="O467" s="4" t="s">
        <v>4643</v>
      </c>
      <c r="P467" s="4" t="s">
        <v>4644</v>
      </c>
      <c r="Q467" s="4" t="s">
        <v>4645</v>
      </c>
      <c r="R467" s="4" t="s">
        <v>4646</v>
      </c>
      <c r="S467" s="5" t="s">
        <v>4647</v>
      </c>
      <c r="V467" s="6" t="str">
        <f t="shared" si="1"/>
        <v>Y</v>
      </c>
      <c r="W467" s="4" t="s">
        <v>35</v>
      </c>
      <c r="X467" s="4" t="s">
        <v>35</v>
      </c>
      <c r="Y467" s="4" t="s">
        <v>98</v>
      </c>
    </row>
    <row r="468" ht="15.75" customHeight="1">
      <c r="A468" s="4" t="s">
        <v>4648</v>
      </c>
      <c r="B468" s="4" t="s">
        <v>4649</v>
      </c>
      <c r="C468" s="4">
        <v>2015.0</v>
      </c>
      <c r="D468" s="4">
        <v>8.0</v>
      </c>
      <c r="E468" s="4">
        <v>1.0</v>
      </c>
      <c r="F468" s="4" t="s">
        <v>183</v>
      </c>
      <c r="G468" s="4" t="s">
        <v>184</v>
      </c>
      <c r="H468" s="4">
        <v>153.0</v>
      </c>
      <c r="J468" s="4" t="s">
        <v>4650</v>
      </c>
      <c r="K468" s="4" t="s">
        <v>4651</v>
      </c>
      <c r="M468" s="4" t="s">
        <v>60</v>
      </c>
      <c r="O468" s="4" t="s">
        <v>4652</v>
      </c>
      <c r="P468" s="4" t="s">
        <v>4653</v>
      </c>
      <c r="Q468" s="4" t="s">
        <v>4654</v>
      </c>
      <c r="R468" s="4" t="s">
        <v>4655</v>
      </c>
      <c r="S468" s="5" t="s">
        <v>4656</v>
      </c>
      <c r="V468" s="6" t="str">
        <f t="shared" si="1"/>
        <v>N</v>
      </c>
      <c r="W468" s="4" t="s">
        <v>35</v>
      </c>
      <c r="X468" s="4" t="s">
        <v>35</v>
      </c>
      <c r="Y468" s="4" t="s">
        <v>36</v>
      </c>
    </row>
    <row r="469" ht="15.75" customHeight="1">
      <c r="A469" s="4" t="s">
        <v>4657</v>
      </c>
      <c r="B469" s="4" t="s">
        <v>4658</v>
      </c>
      <c r="C469" s="4">
        <v>2020.0</v>
      </c>
      <c r="F469" s="4" t="s">
        <v>57</v>
      </c>
      <c r="G469" s="4" t="s">
        <v>225</v>
      </c>
      <c r="H469" s="4">
        <v>217.0</v>
      </c>
      <c r="K469" s="4" t="s">
        <v>4659</v>
      </c>
      <c r="L469" s="4" t="s">
        <v>4660</v>
      </c>
      <c r="M469" s="4" t="s">
        <v>60</v>
      </c>
      <c r="O469" s="4" t="s">
        <v>4661</v>
      </c>
      <c r="P469" s="4" t="s">
        <v>4662</v>
      </c>
      <c r="Q469" s="4" t="s">
        <v>4663</v>
      </c>
      <c r="R469" s="4" t="s">
        <v>4664</v>
      </c>
      <c r="S469" s="5" t="s">
        <v>4665</v>
      </c>
      <c r="V469" s="6" t="str">
        <f t="shared" si="1"/>
        <v>N</v>
      </c>
      <c r="W469" s="4" t="s">
        <v>35</v>
      </c>
      <c r="X469" s="4" t="s">
        <v>35</v>
      </c>
      <c r="Y469" s="4" t="s">
        <v>36</v>
      </c>
    </row>
    <row r="470" ht="15.75" customHeight="1">
      <c r="A470" s="4" t="s">
        <v>4666</v>
      </c>
      <c r="B470" s="4" t="s">
        <v>4667</v>
      </c>
      <c r="C470" s="4">
        <v>2020.0</v>
      </c>
      <c r="F470" s="4" t="s">
        <v>138</v>
      </c>
      <c r="G470" s="4" t="s">
        <v>139</v>
      </c>
      <c r="H470" s="4">
        <v>189.0</v>
      </c>
      <c r="J470" s="4" t="s">
        <v>4668</v>
      </c>
      <c r="K470" s="4" t="s">
        <v>4669</v>
      </c>
      <c r="L470" s="4" t="s">
        <v>4670</v>
      </c>
      <c r="M470" s="4" t="s">
        <v>60</v>
      </c>
      <c r="O470" s="4" t="s">
        <v>4671</v>
      </c>
      <c r="P470" s="4" t="s">
        <v>4672</v>
      </c>
      <c r="Q470" s="4" t="s">
        <v>4673</v>
      </c>
      <c r="R470" s="4" t="s">
        <v>4674</v>
      </c>
      <c r="S470" s="5" t="s">
        <v>4675</v>
      </c>
      <c r="V470" s="6" t="str">
        <f t="shared" si="1"/>
        <v>Y</v>
      </c>
      <c r="W470" s="4" t="s">
        <v>244</v>
      </c>
      <c r="X470" s="4" t="s">
        <v>35</v>
      </c>
      <c r="Y470" s="4" t="s">
        <v>245</v>
      </c>
    </row>
    <row r="471" ht="15.75" customHeight="1">
      <c r="A471" s="4" t="s">
        <v>4676</v>
      </c>
      <c r="B471" s="4" t="s">
        <v>4677</v>
      </c>
      <c r="C471" s="4">
        <v>2020.0</v>
      </c>
      <c r="D471" s="4">
        <v>3.0</v>
      </c>
      <c r="F471" s="4" t="s">
        <v>4678</v>
      </c>
      <c r="G471" s="4" t="s">
        <v>4679</v>
      </c>
      <c r="H471" s="4">
        <v>36.0</v>
      </c>
      <c r="I471" s="4">
        <v>1.0</v>
      </c>
      <c r="J471" s="4" t="s">
        <v>4680</v>
      </c>
      <c r="K471" s="4" t="s">
        <v>4681</v>
      </c>
      <c r="M471" s="4" t="s">
        <v>52</v>
      </c>
      <c r="O471" s="4" t="s">
        <v>4682</v>
      </c>
      <c r="P471" s="4" t="s">
        <v>4683</v>
      </c>
      <c r="Q471" s="4" t="s">
        <v>4684</v>
      </c>
      <c r="R471" s="4" t="s">
        <v>4685</v>
      </c>
      <c r="S471" s="5" t="s">
        <v>4686</v>
      </c>
      <c r="V471" s="6" t="str">
        <f t="shared" si="1"/>
        <v>N</v>
      </c>
      <c r="W471" s="4" t="s">
        <v>35</v>
      </c>
      <c r="X471" s="4" t="s">
        <v>35</v>
      </c>
      <c r="Y471" s="4" t="s">
        <v>36</v>
      </c>
    </row>
    <row r="472" ht="15.75" customHeight="1">
      <c r="A472" s="4" t="s">
        <v>4687</v>
      </c>
      <c r="B472" s="4" t="s">
        <v>4688</v>
      </c>
      <c r="C472" s="4">
        <v>2017.0</v>
      </c>
      <c r="D472" s="4">
        <v>12.0</v>
      </c>
      <c r="F472" s="4" t="s">
        <v>4689</v>
      </c>
      <c r="G472" s="4" t="s">
        <v>4690</v>
      </c>
      <c r="H472" s="4">
        <v>75.0</v>
      </c>
      <c r="J472" s="4" t="s">
        <v>4691</v>
      </c>
      <c r="K472" s="4" t="s">
        <v>4692</v>
      </c>
      <c r="M472" s="4" t="s">
        <v>52</v>
      </c>
      <c r="O472" s="4" t="s">
        <v>4693</v>
      </c>
      <c r="P472" s="4" t="s">
        <v>4694</v>
      </c>
      <c r="Q472" s="4" t="s">
        <v>4695</v>
      </c>
      <c r="R472" s="4" t="s">
        <v>4696</v>
      </c>
      <c r="S472" s="5" t="s">
        <v>4697</v>
      </c>
      <c r="V472" s="6" t="str">
        <f t="shared" si="1"/>
        <v>N</v>
      </c>
      <c r="W472" s="4" t="s">
        <v>35</v>
      </c>
      <c r="X472" s="4" t="s">
        <v>35</v>
      </c>
      <c r="Y472" s="4" t="s">
        <v>36</v>
      </c>
    </row>
    <row r="473" ht="15.75" customHeight="1">
      <c r="A473" s="4" t="s">
        <v>4698</v>
      </c>
      <c r="B473" s="4" t="s">
        <v>4699</v>
      </c>
      <c r="C473" s="4">
        <v>2014.0</v>
      </c>
      <c r="D473" s="4">
        <v>10.0</v>
      </c>
      <c r="E473" s="4">
        <v>1.0</v>
      </c>
      <c r="F473" s="4" t="s">
        <v>183</v>
      </c>
      <c r="G473" s="4" t="s">
        <v>184</v>
      </c>
      <c r="H473" s="4">
        <v>143.0</v>
      </c>
      <c r="J473" s="4" t="s">
        <v>4700</v>
      </c>
      <c r="K473" s="4" t="s">
        <v>4701</v>
      </c>
      <c r="M473" s="4" t="s">
        <v>60</v>
      </c>
      <c r="O473" s="4" t="s">
        <v>4702</v>
      </c>
      <c r="P473" s="4" t="s">
        <v>4703</v>
      </c>
      <c r="Q473" s="4" t="s">
        <v>4704</v>
      </c>
      <c r="R473" s="4" t="s">
        <v>4705</v>
      </c>
      <c r="S473" s="5" t="s">
        <v>4706</v>
      </c>
      <c r="V473" s="6" t="str">
        <f t="shared" si="1"/>
        <v>N</v>
      </c>
      <c r="W473" s="4" t="s">
        <v>35</v>
      </c>
      <c r="X473" s="4" t="s">
        <v>35</v>
      </c>
      <c r="Y473" s="4" t="s">
        <v>36</v>
      </c>
    </row>
    <row r="474" ht="15.75" customHeight="1">
      <c r="A474" s="4" t="s">
        <v>4707</v>
      </c>
      <c r="B474" s="4" t="s">
        <v>4708</v>
      </c>
      <c r="C474" s="4">
        <v>2019.0</v>
      </c>
      <c r="D474" s="4">
        <v>11.0</v>
      </c>
      <c r="F474" s="4" t="s">
        <v>4709</v>
      </c>
      <c r="G474" s="4" t="s">
        <v>4710</v>
      </c>
      <c r="H474" s="4">
        <v>74.0</v>
      </c>
      <c r="J474" s="4" t="s">
        <v>4711</v>
      </c>
      <c r="K474" s="4" t="s">
        <v>4712</v>
      </c>
      <c r="M474" s="4" t="s">
        <v>60</v>
      </c>
      <c r="O474" s="4" t="s">
        <v>4713</v>
      </c>
      <c r="P474" s="4" t="s">
        <v>4714</v>
      </c>
      <c r="Q474" s="4" t="s">
        <v>4715</v>
      </c>
      <c r="R474" s="4" t="s">
        <v>4716</v>
      </c>
      <c r="S474" s="5" t="s">
        <v>4717</v>
      </c>
      <c r="V474" s="6" t="str">
        <f t="shared" si="1"/>
        <v>Y</v>
      </c>
      <c r="W474" s="4" t="s">
        <v>244</v>
      </c>
      <c r="X474" s="4" t="s">
        <v>35</v>
      </c>
      <c r="Y474" s="4" t="s">
        <v>245</v>
      </c>
    </row>
    <row r="475" ht="15.75" customHeight="1">
      <c r="A475" s="4" t="s">
        <v>4718</v>
      </c>
      <c r="B475" s="4" t="s">
        <v>4719</v>
      </c>
      <c r="C475" s="4">
        <v>2020.0</v>
      </c>
      <c r="F475" s="4" t="s">
        <v>126</v>
      </c>
      <c r="G475" s="4" t="s">
        <v>127</v>
      </c>
      <c r="H475" s="4">
        <v>291.0</v>
      </c>
      <c r="K475" s="4" t="s">
        <v>4720</v>
      </c>
      <c r="L475" s="4" t="s">
        <v>4721</v>
      </c>
      <c r="M475" s="4" t="s">
        <v>60</v>
      </c>
      <c r="O475" s="4" t="s">
        <v>4722</v>
      </c>
      <c r="P475" s="4" t="s">
        <v>4723</v>
      </c>
      <c r="Q475" s="4" t="s">
        <v>4724</v>
      </c>
      <c r="R475" s="4" t="s">
        <v>4725</v>
      </c>
      <c r="S475" s="5" t="s">
        <v>4726</v>
      </c>
      <c r="V475" s="6" t="str">
        <f t="shared" si="1"/>
        <v>N</v>
      </c>
      <c r="W475" s="4" t="s">
        <v>35</v>
      </c>
      <c r="X475" s="4" t="s">
        <v>35</v>
      </c>
      <c r="Y475" s="4" t="s">
        <v>36</v>
      </c>
    </row>
    <row r="476" ht="15.75" customHeight="1">
      <c r="A476" s="4" t="s">
        <v>4727</v>
      </c>
      <c r="B476" s="4" t="s">
        <v>4728</v>
      </c>
      <c r="C476" s="4">
        <v>2020.0</v>
      </c>
      <c r="F476" s="4" t="s">
        <v>57</v>
      </c>
      <c r="G476" s="4" t="s">
        <v>225</v>
      </c>
      <c r="H476" s="4">
        <v>212.0</v>
      </c>
      <c r="K476" s="4" t="s">
        <v>4729</v>
      </c>
      <c r="L476" s="4" t="s">
        <v>4730</v>
      </c>
      <c r="M476" s="4" t="s">
        <v>60</v>
      </c>
      <c r="O476" s="4" t="s">
        <v>4731</v>
      </c>
      <c r="P476" s="4" t="s">
        <v>4732</v>
      </c>
      <c r="Q476" s="4" t="s">
        <v>4733</v>
      </c>
      <c r="R476" s="4" t="s">
        <v>4734</v>
      </c>
      <c r="S476" s="5" t="s">
        <v>4735</v>
      </c>
      <c r="V476" s="6" t="str">
        <f t="shared" si="1"/>
        <v>N</v>
      </c>
      <c r="W476" s="4" t="s">
        <v>35</v>
      </c>
      <c r="X476" s="4" t="s">
        <v>35</v>
      </c>
      <c r="Y476" s="4" t="s">
        <v>36</v>
      </c>
    </row>
    <row r="477" ht="15.75" customHeight="1">
      <c r="A477" s="4" t="s">
        <v>4736</v>
      </c>
      <c r="B477" s="4" t="s">
        <v>4737</v>
      </c>
      <c r="C477" s="4">
        <v>2012.0</v>
      </c>
      <c r="F477" s="4" t="s">
        <v>57</v>
      </c>
      <c r="G477" s="4" t="s">
        <v>804</v>
      </c>
      <c r="H477" s="4">
        <v>126.0</v>
      </c>
      <c r="I477" s="4">
        <v>1.0</v>
      </c>
      <c r="J477" s="4" t="s">
        <v>4738</v>
      </c>
      <c r="K477" s="4" t="s">
        <v>4739</v>
      </c>
      <c r="L477" s="4" t="s">
        <v>4740</v>
      </c>
      <c r="M477" s="4" t="s">
        <v>60</v>
      </c>
      <c r="O477" s="4" t="s">
        <v>4741</v>
      </c>
      <c r="P477" s="4" t="s">
        <v>4742</v>
      </c>
      <c r="Q477" s="4" t="s">
        <v>4743</v>
      </c>
      <c r="R477" s="4" t="s">
        <v>4744</v>
      </c>
      <c r="S477" s="5" t="s">
        <v>4745</v>
      </c>
      <c r="V477" s="6" t="str">
        <f t="shared" si="1"/>
        <v>N</v>
      </c>
      <c r="W477" s="4" t="s">
        <v>35</v>
      </c>
      <c r="X477" s="4" t="s">
        <v>35</v>
      </c>
      <c r="Y477" s="4" t="s">
        <v>36</v>
      </c>
    </row>
    <row r="478" ht="15.75" customHeight="1">
      <c r="A478" s="4" t="s">
        <v>4746</v>
      </c>
      <c r="B478" s="4" t="s">
        <v>4747</v>
      </c>
      <c r="C478" s="4">
        <v>2021.0</v>
      </c>
      <c r="F478" s="4" t="s">
        <v>57</v>
      </c>
      <c r="G478" s="4" t="s">
        <v>225</v>
      </c>
      <c r="H478" s="4">
        <v>228.0</v>
      </c>
      <c r="K478" s="4" t="s">
        <v>4748</v>
      </c>
      <c r="L478" s="4" t="s">
        <v>4749</v>
      </c>
      <c r="M478" s="4" t="s">
        <v>60</v>
      </c>
      <c r="O478" s="4" t="s">
        <v>4750</v>
      </c>
      <c r="P478" s="4" t="s">
        <v>4751</v>
      </c>
      <c r="Q478" s="4" t="s">
        <v>4752</v>
      </c>
      <c r="R478" s="4" t="s">
        <v>4753</v>
      </c>
      <c r="S478" s="5" t="s">
        <v>4754</v>
      </c>
      <c r="V478" s="6" t="str">
        <f t="shared" si="1"/>
        <v>N</v>
      </c>
      <c r="W478" s="4" t="s">
        <v>35</v>
      </c>
      <c r="X478" s="4" t="s">
        <v>35</v>
      </c>
      <c r="Y478" s="4" t="s">
        <v>36</v>
      </c>
    </row>
    <row r="479" ht="15.75" customHeight="1">
      <c r="A479" s="4" t="s">
        <v>4755</v>
      </c>
      <c r="B479" s="4" t="s">
        <v>4756</v>
      </c>
      <c r="C479" s="4">
        <v>2015.0</v>
      </c>
      <c r="F479" s="4" t="s">
        <v>4757</v>
      </c>
      <c r="G479" s="4" t="s">
        <v>4758</v>
      </c>
      <c r="H479" s="4">
        <v>9.0</v>
      </c>
      <c r="J479" s="4" t="s">
        <v>4759</v>
      </c>
      <c r="K479" s="4" t="s">
        <v>4760</v>
      </c>
      <c r="L479" s="4" t="s">
        <v>4761</v>
      </c>
      <c r="M479" s="4" t="s">
        <v>60</v>
      </c>
      <c r="N479" s="4" t="s">
        <v>4762</v>
      </c>
      <c r="O479" s="4" t="s">
        <v>4763</v>
      </c>
      <c r="P479" s="4" t="s">
        <v>4764</v>
      </c>
      <c r="Q479" s="4" t="s">
        <v>4765</v>
      </c>
      <c r="R479" s="4" t="s">
        <v>4766</v>
      </c>
      <c r="S479" s="5" t="s">
        <v>4767</v>
      </c>
      <c r="V479" s="6" t="str">
        <f t="shared" si="1"/>
        <v>N</v>
      </c>
      <c r="W479" s="4" t="s">
        <v>35</v>
      </c>
      <c r="X479" s="4" t="s">
        <v>35</v>
      </c>
      <c r="Y479" s="4" t="s">
        <v>36</v>
      </c>
    </row>
    <row r="480" ht="15.75" customHeight="1">
      <c r="A480" s="4" t="s">
        <v>4768</v>
      </c>
      <c r="B480" s="4" t="s">
        <v>4769</v>
      </c>
      <c r="C480" s="4">
        <v>2012.0</v>
      </c>
      <c r="F480" s="4" t="s">
        <v>4770</v>
      </c>
      <c r="G480" s="4" t="s">
        <v>4771</v>
      </c>
      <c r="H480" s="4">
        <v>11.0</v>
      </c>
      <c r="I480" s="4">
        <v>4.0</v>
      </c>
      <c r="J480" s="4" t="s">
        <v>4772</v>
      </c>
      <c r="K480" s="4" t="s">
        <v>4773</v>
      </c>
      <c r="M480" s="4" t="s">
        <v>52</v>
      </c>
      <c r="O480" s="4" t="s">
        <v>4774</v>
      </c>
      <c r="P480" s="4" t="s">
        <v>4775</v>
      </c>
      <c r="Q480" s="4" t="s">
        <v>4776</v>
      </c>
      <c r="S480" s="5" t="s">
        <v>4777</v>
      </c>
      <c r="V480" s="6" t="str">
        <f t="shared" si="1"/>
        <v>Y</v>
      </c>
      <c r="W480" s="4" t="s">
        <v>244</v>
      </c>
      <c r="X480" s="4" t="s">
        <v>35</v>
      </c>
      <c r="Y480" s="4" t="s">
        <v>245</v>
      </c>
    </row>
    <row r="481" ht="15.75" customHeight="1">
      <c r="A481" s="4" t="s">
        <v>4778</v>
      </c>
      <c r="B481" s="4" t="s">
        <v>4779</v>
      </c>
      <c r="C481" s="4">
        <v>2020.0</v>
      </c>
      <c r="F481" s="4" t="s">
        <v>57</v>
      </c>
      <c r="G481" s="4" t="s">
        <v>225</v>
      </c>
      <c r="H481" s="4">
        <v>207.0</v>
      </c>
      <c r="K481" s="4" t="s">
        <v>4780</v>
      </c>
      <c r="L481" s="4" t="s">
        <v>4781</v>
      </c>
      <c r="M481" s="4" t="s">
        <v>60</v>
      </c>
      <c r="O481" s="4" t="s">
        <v>4782</v>
      </c>
      <c r="P481" s="4" t="s">
        <v>4783</v>
      </c>
      <c r="Q481" s="4" t="s">
        <v>4784</v>
      </c>
      <c r="R481" s="4" t="s">
        <v>4785</v>
      </c>
      <c r="S481" s="5" t="s">
        <v>4786</v>
      </c>
      <c r="V481" s="6" t="str">
        <f t="shared" si="1"/>
        <v>N</v>
      </c>
      <c r="W481" s="4" t="s">
        <v>35</v>
      </c>
      <c r="X481" s="4" t="s">
        <v>35</v>
      </c>
      <c r="Y481" s="4" t="s">
        <v>36</v>
      </c>
    </row>
    <row r="482" ht="15.75" customHeight="1">
      <c r="A482" s="4" t="s">
        <v>4787</v>
      </c>
      <c r="B482" s="4" t="s">
        <v>4788</v>
      </c>
      <c r="C482" s="4">
        <v>2017.0</v>
      </c>
      <c r="D482" s="4">
        <v>2.0</v>
      </c>
      <c r="E482" s="4">
        <v>1.0</v>
      </c>
      <c r="F482" s="4" t="s">
        <v>183</v>
      </c>
      <c r="G482" s="4" t="s">
        <v>184</v>
      </c>
      <c r="H482" s="4">
        <v>171.0</v>
      </c>
      <c r="J482" s="4" t="s">
        <v>970</v>
      </c>
      <c r="K482" s="4" t="s">
        <v>4789</v>
      </c>
      <c r="M482" s="4" t="s">
        <v>60</v>
      </c>
      <c r="O482" s="4" t="s">
        <v>4790</v>
      </c>
      <c r="P482" s="4" t="s">
        <v>4791</v>
      </c>
      <c r="Q482" s="4" t="s">
        <v>4792</v>
      </c>
      <c r="R482" s="4" t="s">
        <v>4793</v>
      </c>
      <c r="S482" s="5" t="s">
        <v>4794</v>
      </c>
      <c r="V482" s="6" t="str">
        <f t="shared" si="1"/>
        <v>N</v>
      </c>
      <c r="W482" s="4" t="s">
        <v>35</v>
      </c>
      <c r="X482" s="4" t="s">
        <v>35</v>
      </c>
      <c r="Y482" s="4" t="s">
        <v>36</v>
      </c>
    </row>
    <row r="483" ht="15.75" customHeight="1">
      <c r="A483" s="4" t="s">
        <v>4795</v>
      </c>
      <c r="B483" s="4" t="s">
        <v>4796</v>
      </c>
      <c r="C483" s="4">
        <v>2014.0</v>
      </c>
      <c r="D483" s="4">
        <v>3.0</v>
      </c>
      <c r="F483" s="4" t="s">
        <v>4797</v>
      </c>
      <c r="G483" s="4" t="s">
        <v>4798</v>
      </c>
      <c r="H483" s="4">
        <v>58.0</v>
      </c>
      <c r="I483" s="4">
        <v>2.0</v>
      </c>
      <c r="J483" s="4" t="s">
        <v>4799</v>
      </c>
      <c r="K483" s="4" t="s">
        <v>4800</v>
      </c>
      <c r="M483" s="4" t="s">
        <v>60</v>
      </c>
      <c r="O483" s="4" t="s">
        <v>4801</v>
      </c>
      <c r="P483" s="4" t="s">
        <v>4802</v>
      </c>
      <c r="Q483" s="4" t="s">
        <v>4803</v>
      </c>
      <c r="R483" s="4" t="s">
        <v>4804</v>
      </c>
      <c r="S483" s="5" t="s">
        <v>4805</v>
      </c>
      <c r="V483" s="6" t="str">
        <f t="shared" si="1"/>
        <v>N</v>
      </c>
      <c r="W483" s="4" t="s">
        <v>35</v>
      </c>
      <c r="X483" s="4" t="s">
        <v>35</v>
      </c>
      <c r="Y483" s="4" t="s">
        <v>36</v>
      </c>
    </row>
    <row r="484" ht="15.75" customHeight="1">
      <c r="A484" s="4" t="s">
        <v>4806</v>
      </c>
      <c r="B484" s="4" t="s">
        <v>4807</v>
      </c>
      <c r="C484" s="4">
        <v>2012.0</v>
      </c>
      <c r="F484" s="4" t="s">
        <v>126</v>
      </c>
      <c r="G484" s="4" t="s">
        <v>4808</v>
      </c>
      <c r="H484" s="4">
        <v>200.0</v>
      </c>
      <c r="I484" s="4">
        <v>2.0</v>
      </c>
      <c r="J484" s="4" t="s">
        <v>4809</v>
      </c>
      <c r="K484" s="4" t="s">
        <v>4810</v>
      </c>
      <c r="L484" s="4" t="s">
        <v>4811</v>
      </c>
      <c r="M484" s="4" t="s">
        <v>60</v>
      </c>
      <c r="O484" s="4" t="s">
        <v>4812</v>
      </c>
      <c r="P484" s="4" t="s">
        <v>4813</v>
      </c>
      <c r="Q484" s="4" t="s">
        <v>4814</v>
      </c>
      <c r="R484" s="4" t="s">
        <v>4815</v>
      </c>
      <c r="S484" s="5" t="s">
        <v>4816</v>
      </c>
      <c r="V484" s="6" t="str">
        <f t="shared" si="1"/>
        <v>Y</v>
      </c>
      <c r="W484" s="4" t="s">
        <v>35</v>
      </c>
      <c r="X484" s="4" t="s">
        <v>35</v>
      </c>
      <c r="Y484" s="4" t="s">
        <v>98</v>
      </c>
    </row>
    <row r="485" ht="15.75" customHeight="1">
      <c r="A485" s="4" t="s">
        <v>4817</v>
      </c>
      <c r="B485" s="4" t="s">
        <v>4818</v>
      </c>
      <c r="C485" s="4">
        <v>2022.0</v>
      </c>
      <c r="D485" s="4">
        <v>5.0</v>
      </c>
      <c r="E485" s="4">
        <v>18.0</v>
      </c>
      <c r="F485" s="4" t="s">
        <v>4819</v>
      </c>
      <c r="G485" s="4" t="s">
        <v>4820</v>
      </c>
      <c r="H485" s="4">
        <v>23.0</v>
      </c>
      <c r="I485" s="4">
        <v>1.0</v>
      </c>
      <c r="J485" s="4" t="s">
        <v>4821</v>
      </c>
      <c r="K485" s="4" t="s">
        <v>4822</v>
      </c>
      <c r="M485" s="4" t="s">
        <v>52</v>
      </c>
      <c r="O485" s="4" t="s">
        <v>4823</v>
      </c>
      <c r="P485" s="4" t="s">
        <v>4824</v>
      </c>
      <c r="Q485" s="4" t="s">
        <v>4825</v>
      </c>
      <c r="R485" s="4" t="s">
        <v>4826</v>
      </c>
      <c r="S485" s="5" t="s">
        <v>4827</v>
      </c>
      <c r="V485" s="6" t="str">
        <f t="shared" si="1"/>
        <v>Y</v>
      </c>
      <c r="W485" s="4" t="s">
        <v>244</v>
      </c>
      <c r="X485" s="4" t="s">
        <v>35</v>
      </c>
      <c r="Y485" s="4" t="s">
        <v>245</v>
      </c>
    </row>
    <row r="486" ht="15.75" customHeight="1">
      <c r="A486" s="4" t="s">
        <v>4828</v>
      </c>
      <c r="B486" s="4" t="s">
        <v>4829</v>
      </c>
      <c r="C486" s="4">
        <v>2016.0</v>
      </c>
      <c r="F486" s="4" t="s">
        <v>57</v>
      </c>
      <c r="G486" s="4" t="s">
        <v>225</v>
      </c>
      <c r="H486" s="4">
        <v>167.0</v>
      </c>
      <c r="J486" s="4" t="s">
        <v>4830</v>
      </c>
      <c r="K486" s="4" t="s">
        <v>4831</v>
      </c>
      <c r="L486" s="4" t="s">
        <v>4832</v>
      </c>
      <c r="M486" s="4" t="s">
        <v>60</v>
      </c>
      <c r="O486" s="4" t="s">
        <v>4833</v>
      </c>
      <c r="P486" s="4" t="s">
        <v>4834</v>
      </c>
      <c r="Q486" s="4" t="s">
        <v>4835</v>
      </c>
      <c r="R486" s="4" t="s">
        <v>4836</v>
      </c>
      <c r="S486" s="5" t="s">
        <v>4837</v>
      </c>
      <c r="V486" s="6" t="str">
        <f t="shared" si="1"/>
        <v>N</v>
      </c>
      <c r="W486" s="4" t="s">
        <v>35</v>
      </c>
      <c r="X486" s="4" t="s">
        <v>35</v>
      </c>
      <c r="Y486" s="4" t="s">
        <v>36</v>
      </c>
    </row>
    <row r="487" ht="15.75" customHeight="1">
      <c r="A487" s="4" t="s">
        <v>4838</v>
      </c>
      <c r="B487" s="4" t="s">
        <v>4839</v>
      </c>
      <c r="C487" s="4">
        <v>2019.0</v>
      </c>
      <c r="F487" s="4" t="s">
        <v>57</v>
      </c>
      <c r="G487" s="4" t="s">
        <v>225</v>
      </c>
      <c r="H487" s="4">
        <v>201.0</v>
      </c>
      <c r="J487" s="4" t="s">
        <v>4324</v>
      </c>
      <c r="K487" s="4" t="s">
        <v>4840</v>
      </c>
      <c r="L487" s="4" t="s">
        <v>4841</v>
      </c>
      <c r="M487" s="4" t="s">
        <v>60</v>
      </c>
      <c r="O487" s="4" t="s">
        <v>4842</v>
      </c>
      <c r="P487" s="4" t="s">
        <v>4843</v>
      </c>
      <c r="Q487" s="4" t="s">
        <v>4844</v>
      </c>
      <c r="R487" s="4" t="s">
        <v>4845</v>
      </c>
      <c r="S487" s="5" t="s">
        <v>4846</v>
      </c>
      <c r="V487" s="6" t="str">
        <f t="shared" si="1"/>
        <v>N</v>
      </c>
      <c r="W487" s="4" t="s">
        <v>35</v>
      </c>
      <c r="X487" s="4" t="s">
        <v>35</v>
      </c>
      <c r="Y487" s="4" t="s">
        <v>36</v>
      </c>
    </row>
    <row r="488" ht="15.75" customHeight="1">
      <c r="A488" s="4" t="s">
        <v>4847</v>
      </c>
      <c r="B488" s="4" t="s">
        <v>4848</v>
      </c>
      <c r="C488" s="4">
        <v>2020.0</v>
      </c>
      <c r="D488" s="4">
        <v>10.0</v>
      </c>
      <c r="E488" s="4">
        <v>12.0</v>
      </c>
      <c r="F488" s="4" t="s">
        <v>741</v>
      </c>
      <c r="G488" s="4" t="s">
        <v>742</v>
      </c>
      <c r="H488" s="4">
        <v>17.0</v>
      </c>
      <c r="I488" s="4">
        <v>1.0</v>
      </c>
      <c r="J488" s="4" t="s">
        <v>4849</v>
      </c>
      <c r="K488" s="4" t="s">
        <v>4850</v>
      </c>
      <c r="M488" s="4" t="s">
        <v>52</v>
      </c>
      <c r="O488" s="4" t="s">
        <v>4851</v>
      </c>
      <c r="P488" s="4" t="s">
        <v>4852</v>
      </c>
      <c r="Q488" s="4" t="s">
        <v>4853</v>
      </c>
      <c r="R488" s="4" t="s">
        <v>4854</v>
      </c>
      <c r="S488" s="5" t="s">
        <v>4855</v>
      </c>
      <c r="V488" s="6" t="str">
        <f t="shared" si="1"/>
        <v>Y</v>
      </c>
      <c r="W488" s="4" t="s">
        <v>244</v>
      </c>
      <c r="X488" s="4" t="s">
        <v>35</v>
      </c>
      <c r="Y488" s="4" t="s">
        <v>245</v>
      </c>
    </row>
    <row r="489" ht="15.75" customHeight="1">
      <c r="A489" s="4" t="s">
        <v>4856</v>
      </c>
      <c r="B489" s="4" t="s">
        <v>4857</v>
      </c>
      <c r="C489" s="4">
        <v>2019.0</v>
      </c>
      <c r="F489" s="4" t="s">
        <v>1163</v>
      </c>
      <c r="G489" s="4" t="s">
        <v>1164</v>
      </c>
      <c r="H489" s="4">
        <v>19.0</v>
      </c>
      <c r="K489" s="4" t="s">
        <v>4858</v>
      </c>
      <c r="M489" s="4" t="s">
        <v>60</v>
      </c>
      <c r="O489" s="4" t="s">
        <v>4859</v>
      </c>
      <c r="Q489" s="4" t="s">
        <v>4860</v>
      </c>
      <c r="R489" s="4" t="s">
        <v>4861</v>
      </c>
      <c r="S489" s="5" t="s">
        <v>4862</v>
      </c>
      <c r="V489" s="6" t="str">
        <f t="shared" si="1"/>
        <v>N</v>
      </c>
      <c r="W489" s="4" t="s">
        <v>35</v>
      </c>
      <c r="X489" s="4" t="s">
        <v>35</v>
      </c>
      <c r="Y489" s="4" t="s">
        <v>36</v>
      </c>
    </row>
    <row r="490" ht="15.75" customHeight="1">
      <c r="A490" s="4" t="s">
        <v>4863</v>
      </c>
      <c r="B490" s="4" t="s">
        <v>4864</v>
      </c>
      <c r="C490" s="4">
        <v>2019.0</v>
      </c>
      <c r="F490" s="4" t="s">
        <v>558</v>
      </c>
      <c r="G490" s="4" t="s">
        <v>559</v>
      </c>
      <c r="H490" s="4">
        <v>104.0</v>
      </c>
      <c r="J490" s="4" t="s">
        <v>4865</v>
      </c>
      <c r="K490" s="4" t="s">
        <v>4866</v>
      </c>
      <c r="L490" s="4" t="s">
        <v>4867</v>
      </c>
      <c r="M490" s="4" t="s">
        <v>60</v>
      </c>
      <c r="O490" s="4" t="s">
        <v>4868</v>
      </c>
      <c r="P490" s="4" t="s">
        <v>4869</v>
      </c>
      <c r="Q490" s="4" t="s">
        <v>4870</v>
      </c>
      <c r="R490" s="4" t="s">
        <v>4871</v>
      </c>
      <c r="S490" s="5" t="s">
        <v>4872</v>
      </c>
      <c r="V490" s="6" t="str">
        <f t="shared" si="1"/>
        <v>N</v>
      </c>
      <c r="W490" s="4" t="s">
        <v>35</v>
      </c>
      <c r="X490" s="4" t="s">
        <v>35</v>
      </c>
      <c r="Y490" s="4" t="s">
        <v>36</v>
      </c>
    </row>
    <row r="491" ht="15.75" customHeight="1">
      <c r="A491" s="4" t="s">
        <v>4873</v>
      </c>
      <c r="B491" s="4" t="s">
        <v>4874</v>
      </c>
      <c r="C491" s="4">
        <v>2018.0</v>
      </c>
      <c r="D491" s="4">
        <v>9.0</v>
      </c>
      <c r="F491" s="4" t="s">
        <v>4875</v>
      </c>
      <c r="G491" s="4" t="s">
        <v>4876</v>
      </c>
      <c r="H491" s="4">
        <v>10.0</v>
      </c>
      <c r="I491" s="4">
        <v>9.0</v>
      </c>
      <c r="K491" s="4" t="s">
        <v>4877</v>
      </c>
      <c r="M491" s="4" t="s">
        <v>60</v>
      </c>
      <c r="O491" s="4" t="s">
        <v>4878</v>
      </c>
      <c r="P491" s="4" t="s">
        <v>4879</v>
      </c>
      <c r="Q491" s="4" t="s">
        <v>4880</v>
      </c>
      <c r="R491" s="4" t="s">
        <v>4881</v>
      </c>
      <c r="S491" s="5" t="s">
        <v>4882</v>
      </c>
      <c r="V491" s="6" t="str">
        <f t="shared" si="1"/>
        <v>N</v>
      </c>
      <c r="W491" s="4" t="s">
        <v>35</v>
      </c>
      <c r="X491" s="4" t="s">
        <v>35</v>
      </c>
      <c r="Y491" s="4" t="s">
        <v>36</v>
      </c>
    </row>
    <row r="492" ht="15.75" customHeight="1">
      <c r="A492" s="4" t="s">
        <v>4883</v>
      </c>
      <c r="B492" s="4" t="s">
        <v>4884</v>
      </c>
      <c r="C492" s="4">
        <v>2012.0</v>
      </c>
      <c r="F492" s="4" t="s">
        <v>57</v>
      </c>
      <c r="G492" s="4" t="s">
        <v>804</v>
      </c>
      <c r="H492" s="4">
        <v>125.0</v>
      </c>
      <c r="I492" s="4">
        <v>1.0</v>
      </c>
      <c r="J492" s="4" t="s">
        <v>4885</v>
      </c>
      <c r="K492" s="4" t="s">
        <v>4886</v>
      </c>
      <c r="L492" s="4" t="s">
        <v>4887</v>
      </c>
      <c r="M492" s="4" t="s">
        <v>60</v>
      </c>
      <c r="O492" s="4" t="s">
        <v>4888</v>
      </c>
      <c r="P492" s="4" t="s">
        <v>4889</v>
      </c>
      <c r="Q492" s="4" t="s">
        <v>4890</v>
      </c>
      <c r="R492" s="4" t="s">
        <v>4891</v>
      </c>
      <c r="S492" s="5" t="s">
        <v>4892</v>
      </c>
      <c r="V492" s="6" t="str">
        <f t="shared" si="1"/>
        <v>N</v>
      </c>
      <c r="W492" s="4" t="s">
        <v>35</v>
      </c>
      <c r="X492" s="4" t="s">
        <v>35</v>
      </c>
      <c r="Y492" s="4" t="s">
        <v>36</v>
      </c>
    </row>
    <row r="493" ht="15.75" customHeight="1">
      <c r="A493" s="4" t="s">
        <v>4893</v>
      </c>
      <c r="B493" s="4" t="s">
        <v>4894</v>
      </c>
      <c r="C493" s="4">
        <v>2018.0</v>
      </c>
      <c r="F493" s="4" t="s">
        <v>979</v>
      </c>
      <c r="G493" s="4" t="s">
        <v>980</v>
      </c>
      <c r="H493" s="4">
        <v>8.0</v>
      </c>
      <c r="J493" s="4" t="s">
        <v>4895</v>
      </c>
      <c r="K493" s="4" t="s">
        <v>4896</v>
      </c>
      <c r="L493" s="4" t="s">
        <v>4897</v>
      </c>
      <c r="M493" s="4" t="s">
        <v>60</v>
      </c>
      <c r="O493" s="4" t="s">
        <v>4898</v>
      </c>
      <c r="P493" s="4" t="s">
        <v>4899</v>
      </c>
      <c r="Q493" s="4" t="s">
        <v>4900</v>
      </c>
      <c r="R493" s="4" t="s">
        <v>4901</v>
      </c>
      <c r="S493" s="5" t="s">
        <v>4902</v>
      </c>
      <c r="V493" s="6" t="str">
        <f t="shared" si="1"/>
        <v>N</v>
      </c>
      <c r="W493" s="4" t="s">
        <v>35</v>
      </c>
      <c r="X493" s="4" t="s">
        <v>35</v>
      </c>
      <c r="Y493" s="4" t="s">
        <v>36</v>
      </c>
    </row>
    <row r="494" ht="15.75" customHeight="1">
      <c r="A494" s="4" t="s">
        <v>4903</v>
      </c>
      <c r="B494" s="4" t="s">
        <v>4904</v>
      </c>
      <c r="C494" s="4">
        <v>2013.0</v>
      </c>
      <c r="D494" s="4">
        <v>6.0</v>
      </c>
      <c r="F494" s="4" t="s">
        <v>4905</v>
      </c>
      <c r="G494" s="4" t="s">
        <v>4906</v>
      </c>
      <c r="H494" s="4">
        <v>106.0</v>
      </c>
      <c r="I494" s="4">
        <v>6.0</v>
      </c>
      <c r="J494" s="4" t="s">
        <v>4907</v>
      </c>
      <c r="K494" s="4" t="s">
        <v>4908</v>
      </c>
      <c r="M494" s="4" t="s">
        <v>52</v>
      </c>
      <c r="O494" s="4" t="s">
        <v>4909</v>
      </c>
      <c r="P494" s="4" t="s">
        <v>4910</v>
      </c>
      <c r="Q494" s="4" t="s">
        <v>4911</v>
      </c>
      <c r="R494" s="4" t="s">
        <v>4912</v>
      </c>
      <c r="S494" s="5" t="s">
        <v>4913</v>
      </c>
      <c r="V494" s="6" t="str">
        <f t="shared" si="1"/>
        <v>Y</v>
      </c>
      <c r="W494" s="4" t="s">
        <v>244</v>
      </c>
      <c r="X494" s="4" t="s">
        <v>35</v>
      </c>
      <c r="Y494" s="4" t="s">
        <v>245</v>
      </c>
    </row>
    <row r="495" ht="15.75" customHeight="1">
      <c r="A495" s="4" t="s">
        <v>4914</v>
      </c>
      <c r="B495" s="4" t="s">
        <v>4915</v>
      </c>
      <c r="C495" s="4">
        <v>2022.0</v>
      </c>
      <c r="F495" s="4" t="s">
        <v>4916</v>
      </c>
      <c r="G495" s="4" t="s">
        <v>4917</v>
      </c>
      <c r="H495" s="4">
        <v>126.0</v>
      </c>
      <c r="K495" s="4" t="s">
        <v>4918</v>
      </c>
      <c r="L495" s="4" t="s">
        <v>4919</v>
      </c>
      <c r="M495" s="4" t="s">
        <v>60</v>
      </c>
      <c r="O495" s="4" t="s">
        <v>4920</v>
      </c>
      <c r="P495" s="4" t="s">
        <v>4921</v>
      </c>
      <c r="Q495" s="4" t="s">
        <v>4922</v>
      </c>
      <c r="R495" s="4" t="s">
        <v>4923</v>
      </c>
      <c r="S495" s="5" t="s">
        <v>4924</v>
      </c>
      <c r="V495" s="6" t="str">
        <f t="shared" si="1"/>
        <v>N</v>
      </c>
      <c r="W495" s="4" t="s">
        <v>35</v>
      </c>
      <c r="X495" s="4" t="s">
        <v>35</v>
      </c>
      <c r="Y495" s="4" t="s">
        <v>36</v>
      </c>
    </row>
    <row r="496" ht="15.75" customHeight="1">
      <c r="A496" s="4" t="s">
        <v>4925</v>
      </c>
      <c r="B496" s="4" t="s">
        <v>4926</v>
      </c>
      <c r="C496" s="4">
        <v>2018.0</v>
      </c>
      <c r="F496" s="4" t="s">
        <v>4927</v>
      </c>
      <c r="G496" s="4" t="s">
        <v>4928</v>
      </c>
      <c r="J496" s="4" t="s">
        <v>4929</v>
      </c>
      <c r="K496" s="4" t="s">
        <v>4930</v>
      </c>
      <c r="L496" s="4" t="s">
        <v>4931</v>
      </c>
      <c r="M496" s="4" t="s">
        <v>60</v>
      </c>
      <c r="N496" s="4" t="s">
        <v>4932</v>
      </c>
      <c r="O496" s="4" t="s">
        <v>4933</v>
      </c>
      <c r="P496" s="4" t="s">
        <v>4934</v>
      </c>
      <c r="Q496" s="4" t="s">
        <v>4935</v>
      </c>
      <c r="R496" s="4" t="s">
        <v>4936</v>
      </c>
      <c r="S496" s="5"/>
      <c r="V496" s="6" t="str">
        <f t="shared" si="1"/>
        <v>N</v>
      </c>
      <c r="W496" s="4" t="s">
        <v>35</v>
      </c>
      <c r="X496" s="4" t="s">
        <v>35</v>
      </c>
      <c r="Y496" s="4" t="s">
        <v>36</v>
      </c>
    </row>
    <row r="497" ht="15.75" customHeight="1">
      <c r="A497" s="4" t="s">
        <v>4937</v>
      </c>
      <c r="B497" s="4" t="s">
        <v>4938</v>
      </c>
      <c r="C497" s="4">
        <v>2022.0</v>
      </c>
      <c r="F497" s="4" t="s">
        <v>57</v>
      </c>
      <c r="G497" s="4" t="s">
        <v>225</v>
      </c>
      <c r="H497" s="4">
        <v>240.0</v>
      </c>
      <c r="K497" s="4" t="s">
        <v>4939</v>
      </c>
      <c r="L497" s="4" t="s">
        <v>4940</v>
      </c>
      <c r="M497" s="4" t="s">
        <v>60</v>
      </c>
      <c r="O497" s="4" t="s">
        <v>4941</v>
      </c>
      <c r="P497" s="4" t="s">
        <v>4942</v>
      </c>
      <c r="Q497" s="4" t="s">
        <v>4943</v>
      </c>
      <c r="R497" s="4" t="s">
        <v>4944</v>
      </c>
      <c r="S497" s="5" t="s">
        <v>4945</v>
      </c>
      <c r="V497" s="6" t="str">
        <f t="shared" si="1"/>
        <v>N</v>
      </c>
      <c r="W497" s="4" t="s">
        <v>35</v>
      </c>
      <c r="X497" s="4" t="s">
        <v>35</v>
      </c>
      <c r="Y497" s="4" t="s">
        <v>36</v>
      </c>
    </row>
    <row r="498" ht="15.75" customHeight="1">
      <c r="A498" s="4" t="s">
        <v>4946</v>
      </c>
      <c r="B498" s="4" t="s">
        <v>4947</v>
      </c>
      <c r="C498" s="4">
        <v>2017.0</v>
      </c>
      <c r="F498" s="4" t="s">
        <v>138</v>
      </c>
      <c r="G498" s="4" t="s">
        <v>139</v>
      </c>
      <c r="H498" s="4">
        <v>186.0</v>
      </c>
      <c r="I498" s="4">
        <v>6.0</v>
      </c>
      <c r="J498" s="4" t="s">
        <v>4948</v>
      </c>
      <c r="K498" s="4" t="s">
        <v>4949</v>
      </c>
      <c r="L498" s="4" t="s">
        <v>4950</v>
      </c>
      <c r="M498" s="4" t="s">
        <v>60</v>
      </c>
      <c r="O498" s="4" t="s">
        <v>4951</v>
      </c>
      <c r="P498" s="4" t="s">
        <v>4952</v>
      </c>
      <c r="Q498" s="4" t="s">
        <v>4953</v>
      </c>
      <c r="R498" s="4" t="s">
        <v>4071</v>
      </c>
      <c r="S498" s="5" t="s">
        <v>4954</v>
      </c>
      <c r="V498" s="6" t="str">
        <f t="shared" si="1"/>
        <v>N</v>
      </c>
      <c r="W498" s="4" t="s">
        <v>35</v>
      </c>
      <c r="X498" s="4" t="s">
        <v>35</v>
      </c>
      <c r="Y498" s="4" t="s">
        <v>36</v>
      </c>
    </row>
    <row r="499" ht="15.75" customHeight="1">
      <c r="A499" s="4" t="s">
        <v>4955</v>
      </c>
      <c r="B499" s="4" t="s">
        <v>4956</v>
      </c>
      <c r="C499" s="4">
        <v>2016.0</v>
      </c>
      <c r="F499" s="4" t="s">
        <v>4957</v>
      </c>
      <c r="G499" s="4" t="s">
        <v>4958</v>
      </c>
      <c r="H499" s="4">
        <v>23.0</v>
      </c>
      <c r="I499" s="4">
        <v>10.0</v>
      </c>
      <c r="J499" s="4" t="s">
        <v>4959</v>
      </c>
      <c r="K499" s="4" t="s">
        <v>4960</v>
      </c>
      <c r="L499" s="4" t="s">
        <v>4961</v>
      </c>
      <c r="P499" s="4" t="s">
        <v>4962</v>
      </c>
      <c r="Q499" s="4" t="s">
        <v>4963</v>
      </c>
      <c r="R499" s="4" t="s">
        <v>4964</v>
      </c>
      <c r="S499" s="5" t="s">
        <v>4965</v>
      </c>
      <c r="V499" s="6" t="str">
        <f t="shared" si="1"/>
        <v>N</v>
      </c>
      <c r="W499" s="4" t="s">
        <v>35</v>
      </c>
      <c r="X499" s="4" t="s">
        <v>35</v>
      </c>
      <c r="Y499" s="4" t="s">
        <v>36</v>
      </c>
    </row>
    <row r="500" ht="15.75" customHeight="1">
      <c r="A500" s="4" t="s">
        <v>4966</v>
      </c>
      <c r="B500" s="4" t="s">
        <v>4967</v>
      </c>
      <c r="C500" s="4">
        <v>2017.0</v>
      </c>
      <c r="F500" s="4" t="s">
        <v>57</v>
      </c>
      <c r="G500" s="4" t="s">
        <v>58</v>
      </c>
      <c r="H500" s="4">
        <v>171.0</v>
      </c>
      <c r="J500" s="4" t="s">
        <v>4968</v>
      </c>
      <c r="K500" s="4" t="s">
        <v>4969</v>
      </c>
      <c r="L500" s="4" t="s">
        <v>4970</v>
      </c>
      <c r="M500" s="4" t="s">
        <v>60</v>
      </c>
      <c r="O500" s="4" t="s">
        <v>4971</v>
      </c>
      <c r="P500" s="4" t="s">
        <v>4972</v>
      </c>
      <c r="Q500" s="4" t="s">
        <v>4973</v>
      </c>
      <c r="R500" s="4" t="s">
        <v>4974</v>
      </c>
      <c r="S500" s="5" t="s">
        <v>4975</v>
      </c>
      <c r="V500" s="6" t="str">
        <f t="shared" si="1"/>
        <v>N</v>
      </c>
      <c r="W500" s="4" t="s">
        <v>35</v>
      </c>
      <c r="X500" s="4" t="s">
        <v>35</v>
      </c>
      <c r="Y500" s="4" t="s">
        <v>36</v>
      </c>
    </row>
    <row r="501" ht="15.75" customHeight="1">
      <c r="A501" s="4" t="s">
        <v>4976</v>
      </c>
      <c r="B501" s="4" t="s">
        <v>4977</v>
      </c>
      <c r="C501" s="4">
        <v>2017.0</v>
      </c>
      <c r="F501" s="4" t="s">
        <v>4978</v>
      </c>
      <c r="G501" s="4" t="s">
        <v>4979</v>
      </c>
      <c r="H501" s="4">
        <v>93.0</v>
      </c>
      <c r="J501" s="4" t="s">
        <v>4980</v>
      </c>
      <c r="K501" s="4" t="s">
        <v>4981</v>
      </c>
      <c r="L501" s="4" t="s">
        <v>4982</v>
      </c>
      <c r="M501" s="4" t="s">
        <v>60</v>
      </c>
      <c r="O501" s="4" t="s">
        <v>4983</v>
      </c>
      <c r="P501" s="4" t="s">
        <v>4984</v>
      </c>
      <c r="Q501" s="4" t="s">
        <v>4985</v>
      </c>
      <c r="R501" s="4" t="s">
        <v>4986</v>
      </c>
      <c r="S501" s="5" t="s">
        <v>4987</v>
      </c>
      <c r="V501" s="6" t="str">
        <f t="shared" si="1"/>
        <v>N</v>
      </c>
      <c r="W501" s="4" t="s">
        <v>35</v>
      </c>
      <c r="X501" s="4" t="s">
        <v>35</v>
      </c>
      <c r="Y501" s="4" t="s">
        <v>36</v>
      </c>
    </row>
    <row r="502" ht="15.75" customHeight="1">
      <c r="A502" s="4" t="s">
        <v>4988</v>
      </c>
      <c r="B502" s="4" t="s">
        <v>4989</v>
      </c>
      <c r="C502" s="4">
        <v>2020.0</v>
      </c>
      <c r="F502" s="4" t="s">
        <v>599</v>
      </c>
      <c r="G502" s="4" t="s">
        <v>600</v>
      </c>
      <c r="H502" s="4">
        <v>3.0</v>
      </c>
      <c r="J502" s="4" t="s">
        <v>4849</v>
      </c>
      <c r="K502" s="4" t="s">
        <v>4990</v>
      </c>
      <c r="M502" s="4" t="s">
        <v>52</v>
      </c>
      <c r="O502" s="4" t="s">
        <v>4991</v>
      </c>
      <c r="P502" s="4" t="s">
        <v>4992</v>
      </c>
      <c r="Q502" s="4" t="s">
        <v>4993</v>
      </c>
      <c r="R502" s="4" t="s">
        <v>4994</v>
      </c>
      <c r="S502" s="5" t="s">
        <v>4995</v>
      </c>
      <c r="V502" s="6" t="str">
        <f t="shared" si="1"/>
        <v>Y</v>
      </c>
      <c r="W502" s="4" t="s">
        <v>35</v>
      </c>
      <c r="X502" s="4" t="s">
        <v>35</v>
      </c>
      <c r="Y502" s="4" t="s">
        <v>98</v>
      </c>
    </row>
    <row r="503" ht="15.75" customHeight="1">
      <c r="A503" s="4" t="s">
        <v>4996</v>
      </c>
      <c r="B503" s="4" t="s">
        <v>4997</v>
      </c>
      <c r="C503" s="4">
        <v>2021.0</v>
      </c>
      <c r="F503" s="4" t="s">
        <v>4344</v>
      </c>
      <c r="G503" s="4" t="s">
        <v>4345</v>
      </c>
      <c r="H503" s="4">
        <v>11.0</v>
      </c>
      <c r="I503" s="4">
        <v>4.0</v>
      </c>
      <c r="K503" s="4" t="s">
        <v>4998</v>
      </c>
      <c r="M503" s="4" t="s">
        <v>60</v>
      </c>
      <c r="O503" s="4" t="s">
        <v>4999</v>
      </c>
      <c r="P503" s="4" t="s">
        <v>5000</v>
      </c>
      <c r="Q503" s="4" t="s">
        <v>5001</v>
      </c>
      <c r="R503" s="4" t="s">
        <v>5002</v>
      </c>
      <c r="S503" s="5" t="s">
        <v>5003</v>
      </c>
      <c r="V503" s="6" t="str">
        <f t="shared" si="1"/>
        <v>Y</v>
      </c>
      <c r="W503" s="4" t="s">
        <v>35</v>
      </c>
      <c r="X503" s="4" t="s">
        <v>35</v>
      </c>
      <c r="Y503" s="4" t="s">
        <v>98</v>
      </c>
    </row>
    <row r="504" ht="15.75" customHeight="1">
      <c r="A504" s="4" t="s">
        <v>5004</v>
      </c>
      <c r="B504" s="4" t="s">
        <v>5005</v>
      </c>
      <c r="C504" s="4">
        <v>2015.0</v>
      </c>
      <c r="D504" s="4">
        <v>8.0</v>
      </c>
      <c r="E504" s="4">
        <v>12.0</v>
      </c>
      <c r="F504" s="4" t="s">
        <v>5006</v>
      </c>
      <c r="G504" s="4" t="s">
        <v>5007</v>
      </c>
      <c r="H504" s="4">
        <v>15.0</v>
      </c>
      <c r="K504" s="4" t="s">
        <v>5008</v>
      </c>
      <c r="M504" s="4" t="s">
        <v>60</v>
      </c>
      <c r="O504" s="4" t="s">
        <v>5009</v>
      </c>
      <c r="P504" s="4" t="s">
        <v>5010</v>
      </c>
      <c r="Q504" s="4" t="s">
        <v>5011</v>
      </c>
      <c r="R504" s="4" t="s">
        <v>5012</v>
      </c>
      <c r="S504" s="5" t="s">
        <v>5013</v>
      </c>
      <c r="V504" s="6" t="str">
        <f t="shared" si="1"/>
        <v>N</v>
      </c>
      <c r="W504" s="4" t="s">
        <v>35</v>
      </c>
      <c r="X504" s="4" t="s">
        <v>35</v>
      </c>
      <c r="Y504" s="4" t="s">
        <v>36</v>
      </c>
    </row>
    <row r="505" ht="15.75" customHeight="1">
      <c r="A505" s="4" t="s">
        <v>5014</v>
      </c>
      <c r="B505" s="4" t="s">
        <v>5015</v>
      </c>
      <c r="C505" s="4">
        <v>2017.0</v>
      </c>
      <c r="F505" s="4" t="s">
        <v>57</v>
      </c>
      <c r="G505" s="4" t="s">
        <v>225</v>
      </c>
      <c r="H505" s="4">
        <v>181.0</v>
      </c>
      <c r="J505" s="4" t="s">
        <v>5016</v>
      </c>
      <c r="K505" s="4" t="s">
        <v>5017</v>
      </c>
      <c r="L505" s="4" t="s">
        <v>5018</v>
      </c>
      <c r="M505" s="4" t="s">
        <v>60</v>
      </c>
      <c r="O505" s="4" t="s">
        <v>5019</v>
      </c>
      <c r="P505" s="4" t="s">
        <v>5020</v>
      </c>
      <c r="Q505" s="4" t="s">
        <v>5021</v>
      </c>
      <c r="R505" s="4" t="s">
        <v>5022</v>
      </c>
      <c r="S505" s="5" t="s">
        <v>5023</v>
      </c>
      <c r="V505" s="6" t="str">
        <f t="shared" si="1"/>
        <v>N</v>
      </c>
      <c r="W505" s="4" t="s">
        <v>35</v>
      </c>
      <c r="X505" s="4" t="s">
        <v>35</v>
      </c>
      <c r="Y505" s="4" t="s">
        <v>36</v>
      </c>
    </row>
    <row r="506" ht="15.75" customHeight="1">
      <c r="A506" s="4" t="s">
        <v>5024</v>
      </c>
      <c r="B506" s="4" t="s">
        <v>5025</v>
      </c>
      <c r="C506" s="4">
        <v>2021.0</v>
      </c>
      <c r="F506" s="4" t="s">
        <v>57</v>
      </c>
      <c r="G506" s="4" t="s">
        <v>225</v>
      </c>
      <c r="H506" s="4">
        <v>227.0</v>
      </c>
      <c r="K506" s="4" t="s">
        <v>5026</v>
      </c>
      <c r="L506" s="4" t="s">
        <v>5027</v>
      </c>
      <c r="M506" s="4" t="s">
        <v>60</v>
      </c>
      <c r="O506" s="4" t="s">
        <v>5028</v>
      </c>
      <c r="P506" s="4" t="s">
        <v>5029</v>
      </c>
      <c r="Q506" s="4" t="s">
        <v>5030</v>
      </c>
      <c r="R506" s="4" t="s">
        <v>5031</v>
      </c>
      <c r="S506" s="5" t="s">
        <v>5032</v>
      </c>
      <c r="V506" s="6" t="str">
        <f t="shared" si="1"/>
        <v>N</v>
      </c>
      <c r="W506" s="4" t="s">
        <v>35</v>
      </c>
      <c r="X506" s="4" t="s">
        <v>35</v>
      </c>
      <c r="Y506" s="4" t="s">
        <v>36</v>
      </c>
    </row>
    <row r="507" ht="15.75" customHeight="1">
      <c r="A507" s="4" t="s">
        <v>5033</v>
      </c>
      <c r="B507" s="4" t="s">
        <v>5034</v>
      </c>
      <c r="C507" s="4">
        <v>2020.0</v>
      </c>
      <c r="F507" s="4" t="s">
        <v>5035</v>
      </c>
      <c r="G507" s="4" t="s">
        <v>5036</v>
      </c>
      <c r="J507" s="4" t="s">
        <v>5037</v>
      </c>
      <c r="K507" s="4" t="s">
        <v>5038</v>
      </c>
      <c r="L507" s="4" t="s">
        <v>5039</v>
      </c>
      <c r="N507" s="4" t="s">
        <v>5040</v>
      </c>
      <c r="O507" s="4" t="s">
        <v>5041</v>
      </c>
      <c r="P507" s="4" t="s">
        <v>5042</v>
      </c>
      <c r="Q507" s="4" t="s">
        <v>5043</v>
      </c>
      <c r="R507" s="4" t="s">
        <v>5044</v>
      </c>
      <c r="S507" s="5" t="s">
        <v>5045</v>
      </c>
      <c r="V507" s="6" t="str">
        <f t="shared" si="1"/>
        <v>N</v>
      </c>
      <c r="W507" s="4" t="s">
        <v>35</v>
      </c>
      <c r="X507" s="4" t="s">
        <v>35</v>
      </c>
      <c r="Y507" s="4" t="s">
        <v>36</v>
      </c>
    </row>
    <row r="508" ht="15.75" customHeight="1">
      <c r="A508" s="4" t="s">
        <v>5046</v>
      </c>
      <c r="B508" s="4" t="s">
        <v>5047</v>
      </c>
      <c r="C508" s="4">
        <v>2018.0</v>
      </c>
      <c r="F508" s="4" t="s">
        <v>5048</v>
      </c>
      <c r="G508" s="4" t="s">
        <v>5049</v>
      </c>
      <c r="H508" s="4">
        <v>9.0</v>
      </c>
      <c r="J508" s="4" t="s">
        <v>5050</v>
      </c>
      <c r="K508" s="4" t="s">
        <v>5051</v>
      </c>
      <c r="M508" s="4" t="s">
        <v>52</v>
      </c>
      <c r="O508" s="4" t="s">
        <v>5052</v>
      </c>
      <c r="P508" s="4" t="s">
        <v>5053</v>
      </c>
      <c r="Q508" s="4" t="s">
        <v>5054</v>
      </c>
      <c r="R508" s="4" t="s">
        <v>5055</v>
      </c>
      <c r="S508" s="5" t="s">
        <v>5056</v>
      </c>
      <c r="V508" s="6" t="str">
        <f t="shared" si="1"/>
        <v>N</v>
      </c>
      <c r="W508" s="4" t="s">
        <v>35</v>
      </c>
      <c r="X508" s="4" t="s">
        <v>35</v>
      </c>
      <c r="Y508" s="4" t="s">
        <v>36</v>
      </c>
    </row>
    <row r="509" ht="15.75" customHeight="1">
      <c r="A509" s="4" t="s">
        <v>5057</v>
      </c>
      <c r="B509" s="4" t="s">
        <v>5058</v>
      </c>
      <c r="C509" s="4">
        <v>2017.0</v>
      </c>
      <c r="F509" s="4" t="s">
        <v>57</v>
      </c>
      <c r="G509" s="4" t="s">
        <v>225</v>
      </c>
      <c r="H509" s="4">
        <v>180.0</v>
      </c>
      <c r="J509" s="4" t="s">
        <v>5059</v>
      </c>
      <c r="K509" s="4" t="s">
        <v>5060</v>
      </c>
      <c r="L509" s="4" t="s">
        <v>5061</v>
      </c>
      <c r="M509" s="4" t="s">
        <v>60</v>
      </c>
      <c r="O509" s="4" t="s">
        <v>5062</v>
      </c>
      <c r="P509" s="4" t="s">
        <v>5063</v>
      </c>
      <c r="Q509" s="4" t="s">
        <v>5064</v>
      </c>
      <c r="R509" s="4" t="s">
        <v>5065</v>
      </c>
      <c r="S509" s="5" t="s">
        <v>5066</v>
      </c>
      <c r="V509" s="6" t="str">
        <f t="shared" si="1"/>
        <v>N</v>
      </c>
      <c r="W509" s="4" t="s">
        <v>35</v>
      </c>
      <c r="X509" s="4" t="s">
        <v>35</v>
      </c>
      <c r="Y509" s="4" t="s">
        <v>36</v>
      </c>
    </row>
    <row r="510" ht="15.75" customHeight="1">
      <c r="A510" s="4" t="s">
        <v>5067</v>
      </c>
      <c r="B510" s="4" t="s">
        <v>5068</v>
      </c>
      <c r="C510" s="4">
        <v>2021.0</v>
      </c>
      <c r="D510" s="4">
        <v>6.0</v>
      </c>
      <c r="E510" s="4">
        <v>11.0</v>
      </c>
      <c r="F510" s="4" t="s">
        <v>589</v>
      </c>
      <c r="G510" s="4" t="s">
        <v>590</v>
      </c>
      <c r="H510" s="4">
        <v>18.0</v>
      </c>
      <c r="I510" s="4">
        <v>12.0</v>
      </c>
      <c r="K510" s="4" t="s">
        <v>5069</v>
      </c>
      <c r="M510" s="4" t="s">
        <v>52</v>
      </c>
      <c r="O510" s="4" t="s">
        <v>5070</v>
      </c>
      <c r="P510" s="4" t="s">
        <v>5071</v>
      </c>
      <c r="Q510" s="4" t="s">
        <v>5072</v>
      </c>
      <c r="R510" s="4" t="s">
        <v>5073</v>
      </c>
      <c r="S510" s="5" t="s">
        <v>5074</v>
      </c>
      <c r="V510" s="6" t="str">
        <f t="shared" si="1"/>
        <v>N</v>
      </c>
      <c r="W510" s="4" t="s">
        <v>35</v>
      </c>
      <c r="X510" s="4" t="s">
        <v>35</v>
      </c>
      <c r="Y510" s="4" t="s">
        <v>36</v>
      </c>
    </row>
    <row r="511" ht="15.75" customHeight="1">
      <c r="A511" s="4" t="s">
        <v>5075</v>
      </c>
      <c r="B511" s="4" t="s">
        <v>5076</v>
      </c>
      <c r="C511" s="4">
        <v>2020.0</v>
      </c>
      <c r="D511" s="4">
        <v>7.0</v>
      </c>
      <c r="E511" s="4">
        <v>2.0</v>
      </c>
      <c r="F511" s="4" t="s">
        <v>5077</v>
      </c>
      <c r="G511" s="4" t="s">
        <v>5078</v>
      </c>
      <c r="H511" s="4">
        <v>29.0</v>
      </c>
      <c r="I511" s="4">
        <v>2.0</v>
      </c>
      <c r="J511" s="4" t="s">
        <v>5079</v>
      </c>
      <c r="K511" s="4" t="s">
        <v>5080</v>
      </c>
      <c r="M511" s="4" t="s">
        <v>60</v>
      </c>
      <c r="O511" s="4" t="s">
        <v>446</v>
      </c>
      <c r="P511" s="4" t="s">
        <v>5081</v>
      </c>
      <c r="Q511" s="4" t="s">
        <v>5082</v>
      </c>
      <c r="R511" s="4" t="s">
        <v>5083</v>
      </c>
      <c r="S511" s="5" t="s">
        <v>5084</v>
      </c>
      <c r="V511" s="6" t="str">
        <f t="shared" si="1"/>
        <v>Y</v>
      </c>
      <c r="W511" s="4" t="s">
        <v>244</v>
      </c>
      <c r="X511" s="4" t="s">
        <v>35</v>
      </c>
      <c r="Y511" s="4" t="s">
        <v>245</v>
      </c>
    </row>
    <row r="512" ht="15.75" customHeight="1">
      <c r="A512" s="4" t="s">
        <v>5085</v>
      </c>
      <c r="B512" s="4" t="s">
        <v>5086</v>
      </c>
      <c r="C512" s="4">
        <v>2015.0</v>
      </c>
      <c r="F512" s="4" t="s">
        <v>57</v>
      </c>
      <c r="G512" s="4" t="s">
        <v>58</v>
      </c>
      <c r="H512" s="4">
        <v>146.0</v>
      </c>
      <c r="J512" s="4" t="s">
        <v>5087</v>
      </c>
      <c r="K512" s="4" t="s">
        <v>5088</v>
      </c>
      <c r="L512" s="4" t="s">
        <v>5089</v>
      </c>
      <c r="M512" s="4" t="s">
        <v>60</v>
      </c>
      <c r="O512" s="4" t="s">
        <v>5090</v>
      </c>
      <c r="P512" s="4" t="s">
        <v>5091</v>
      </c>
      <c r="Q512" s="4" t="s">
        <v>5092</v>
      </c>
      <c r="R512" s="4" t="s">
        <v>5093</v>
      </c>
      <c r="S512" s="5" t="s">
        <v>5094</v>
      </c>
      <c r="V512" s="6" t="str">
        <f t="shared" si="1"/>
        <v>N</v>
      </c>
      <c r="W512" s="4" t="s">
        <v>35</v>
      </c>
      <c r="X512" s="4" t="s">
        <v>35</v>
      </c>
      <c r="Y512" s="4" t="s">
        <v>36</v>
      </c>
    </row>
    <row r="513" ht="15.75" customHeight="1">
      <c r="A513" s="4" t="s">
        <v>5095</v>
      </c>
      <c r="B513" s="4" t="s">
        <v>5096</v>
      </c>
      <c r="C513" s="4">
        <v>2014.0</v>
      </c>
      <c r="D513" s="4">
        <v>3.0</v>
      </c>
      <c r="E513" s="4">
        <v>1.0</v>
      </c>
      <c r="F513" s="4" t="s">
        <v>183</v>
      </c>
      <c r="G513" s="4" t="s">
        <v>184</v>
      </c>
      <c r="H513" s="4">
        <v>136.0</v>
      </c>
      <c r="J513" s="4" t="s">
        <v>5097</v>
      </c>
      <c r="K513" s="4" t="s">
        <v>5098</v>
      </c>
      <c r="M513" s="4" t="s">
        <v>60</v>
      </c>
      <c r="O513" s="4" t="s">
        <v>5099</v>
      </c>
      <c r="P513" s="4" t="s">
        <v>5100</v>
      </c>
      <c r="Q513" s="4" t="s">
        <v>5101</v>
      </c>
      <c r="R513" s="4" t="s">
        <v>5102</v>
      </c>
      <c r="S513" s="5" t="s">
        <v>5103</v>
      </c>
      <c r="V513" s="6" t="str">
        <f t="shared" si="1"/>
        <v>N</v>
      </c>
      <c r="W513" s="4" t="s">
        <v>35</v>
      </c>
      <c r="X513" s="4" t="s">
        <v>35</v>
      </c>
      <c r="Y513" s="4" t="s">
        <v>36</v>
      </c>
    </row>
    <row r="514" ht="15.75" customHeight="1">
      <c r="A514" s="4" t="s">
        <v>5104</v>
      </c>
      <c r="B514" s="4" t="s">
        <v>5105</v>
      </c>
      <c r="C514" s="4">
        <v>2021.0</v>
      </c>
      <c r="F514" s="4" t="s">
        <v>57</v>
      </c>
      <c r="G514" s="4" t="s">
        <v>225</v>
      </c>
      <c r="H514" s="4">
        <v>227.0</v>
      </c>
      <c r="K514" s="4" t="s">
        <v>5106</v>
      </c>
      <c r="L514" s="4" t="s">
        <v>5107</v>
      </c>
      <c r="M514" s="4" t="s">
        <v>60</v>
      </c>
      <c r="O514" s="4" t="s">
        <v>5108</v>
      </c>
      <c r="P514" s="4" t="s">
        <v>5109</v>
      </c>
      <c r="Q514" s="4" t="s">
        <v>5110</v>
      </c>
      <c r="R514" s="4" t="s">
        <v>5111</v>
      </c>
      <c r="S514" s="5" t="s">
        <v>5112</v>
      </c>
      <c r="V514" s="6" t="str">
        <f t="shared" si="1"/>
        <v>N</v>
      </c>
      <c r="W514" s="4" t="s">
        <v>35</v>
      </c>
      <c r="X514" s="4" t="s">
        <v>35</v>
      </c>
      <c r="Y514" s="4" t="s">
        <v>36</v>
      </c>
    </row>
    <row r="515" ht="15.75" customHeight="1">
      <c r="A515" s="4" t="s">
        <v>5113</v>
      </c>
      <c r="B515" s="4" t="s">
        <v>5114</v>
      </c>
      <c r="C515" s="4">
        <v>2018.0</v>
      </c>
      <c r="F515" s="4" t="s">
        <v>57</v>
      </c>
      <c r="G515" s="4" t="s">
        <v>225</v>
      </c>
      <c r="H515" s="4">
        <v>184.0</v>
      </c>
      <c r="J515" s="4" t="s">
        <v>5115</v>
      </c>
      <c r="K515" s="4" t="s">
        <v>5116</v>
      </c>
      <c r="L515" s="4" t="s">
        <v>5117</v>
      </c>
      <c r="M515" s="4" t="s">
        <v>60</v>
      </c>
      <c r="O515" s="4" t="s">
        <v>5118</v>
      </c>
      <c r="P515" s="4" t="s">
        <v>5119</v>
      </c>
      <c r="Q515" s="4" t="s">
        <v>5120</v>
      </c>
      <c r="R515" s="4" t="s">
        <v>5121</v>
      </c>
      <c r="S515" s="5" t="s">
        <v>5122</v>
      </c>
      <c r="V515" s="6" t="str">
        <f t="shared" si="1"/>
        <v>N</v>
      </c>
      <c r="W515" s="4" t="s">
        <v>35</v>
      </c>
      <c r="X515" s="4" t="s">
        <v>35</v>
      </c>
      <c r="Y515" s="4" t="s">
        <v>36</v>
      </c>
    </row>
    <row r="516" ht="15.75" customHeight="1">
      <c r="A516" s="4" t="s">
        <v>5123</v>
      </c>
      <c r="B516" s="4" t="s">
        <v>5124</v>
      </c>
      <c r="C516" s="4">
        <v>2020.0</v>
      </c>
      <c r="D516" s="4">
        <v>11.0</v>
      </c>
      <c r="F516" s="4" t="s">
        <v>1030</v>
      </c>
      <c r="G516" s="4" t="s">
        <v>1031</v>
      </c>
      <c r="H516" s="4">
        <v>189.0</v>
      </c>
      <c r="I516" s="4">
        <v>4.0</v>
      </c>
      <c r="J516" s="4" t="s">
        <v>5125</v>
      </c>
      <c r="K516" s="4" t="s">
        <v>5126</v>
      </c>
      <c r="M516" s="4" t="s">
        <v>52</v>
      </c>
      <c r="O516" s="4" t="s">
        <v>5127</v>
      </c>
      <c r="P516" s="4" t="s">
        <v>5128</v>
      </c>
      <c r="Q516" s="4" t="s">
        <v>5129</v>
      </c>
      <c r="R516" s="4" t="s">
        <v>5130</v>
      </c>
      <c r="S516" s="5" t="s">
        <v>5131</v>
      </c>
      <c r="V516" s="6" t="str">
        <f t="shared" si="1"/>
        <v>Y</v>
      </c>
      <c r="W516" s="4" t="s">
        <v>35</v>
      </c>
      <c r="X516" s="4" t="s">
        <v>35</v>
      </c>
      <c r="Y516" s="4" t="s">
        <v>98</v>
      </c>
    </row>
    <row r="517" ht="15.75" customHeight="1">
      <c r="A517" s="4" t="s">
        <v>5132</v>
      </c>
      <c r="B517" s="4" t="s">
        <v>5133</v>
      </c>
      <c r="C517" s="4">
        <v>2015.0</v>
      </c>
      <c r="F517" s="4" t="s">
        <v>57</v>
      </c>
      <c r="G517" s="4" t="s">
        <v>58</v>
      </c>
      <c r="H517" s="4">
        <v>156.0</v>
      </c>
      <c r="J517" s="4" t="s">
        <v>5134</v>
      </c>
      <c r="K517" s="4" t="s">
        <v>5135</v>
      </c>
      <c r="L517" s="4" t="s">
        <v>5136</v>
      </c>
      <c r="M517" s="4" t="s">
        <v>60</v>
      </c>
      <c r="O517" s="4" t="s">
        <v>5137</v>
      </c>
      <c r="P517" s="4" t="s">
        <v>5138</v>
      </c>
      <c r="Q517" s="4" t="s">
        <v>5139</v>
      </c>
      <c r="R517" s="4" t="s">
        <v>5140</v>
      </c>
      <c r="S517" s="5" t="s">
        <v>5141</v>
      </c>
      <c r="V517" s="6" t="str">
        <f t="shared" si="1"/>
        <v>N</v>
      </c>
      <c r="W517" s="4" t="s">
        <v>35</v>
      </c>
      <c r="X517" s="4" t="s">
        <v>35</v>
      </c>
      <c r="Y517" s="4" t="s">
        <v>36</v>
      </c>
    </row>
    <row r="518" ht="15.75" customHeight="1">
      <c r="A518" s="4" t="s">
        <v>5142</v>
      </c>
      <c r="B518" s="4" t="s">
        <v>5143</v>
      </c>
      <c r="C518" s="4">
        <v>2022.0</v>
      </c>
      <c r="D518" s="4">
        <v>8.0</v>
      </c>
      <c r="F518" s="4" t="s">
        <v>5144</v>
      </c>
      <c r="G518" s="4" t="s">
        <v>5145</v>
      </c>
      <c r="H518" s="4">
        <v>25.0</v>
      </c>
      <c r="J518" s="4" t="s">
        <v>5146</v>
      </c>
      <c r="K518" s="4" t="s">
        <v>5147</v>
      </c>
      <c r="M518" s="4" t="s">
        <v>52</v>
      </c>
      <c r="O518" s="4" t="s">
        <v>5148</v>
      </c>
      <c r="Q518" s="4" t="s">
        <v>5149</v>
      </c>
      <c r="R518" s="4" t="s">
        <v>5150</v>
      </c>
      <c r="S518" s="5" t="s">
        <v>5151</v>
      </c>
      <c r="V518" s="6" t="str">
        <f t="shared" si="1"/>
        <v>N</v>
      </c>
      <c r="W518" s="4" t="s">
        <v>35</v>
      </c>
      <c r="X518" s="4" t="s">
        <v>35</v>
      </c>
      <c r="Y518" s="4" t="s">
        <v>36</v>
      </c>
    </row>
    <row r="519" ht="15.75" customHeight="1">
      <c r="A519" s="4" t="s">
        <v>5152</v>
      </c>
      <c r="B519" s="4" t="s">
        <v>5153</v>
      </c>
      <c r="C519" s="4">
        <v>2018.0</v>
      </c>
      <c r="F519" s="4" t="s">
        <v>126</v>
      </c>
      <c r="G519" s="4" t="s">
        <v>127</v>
      </c>
      <c r="H519" s="4">
        <v>268.0</v>
      </c>
      <c r="J519" s="4" t="s">
        <v>5154</v>
      </c>
      <c r="K519" s="4" t="s">
        <v>5155</v>
      </c>
      <c r="L519" s="4" t="s">
        <v>5156</v>
      </c>
      <c r="M519" s="4" t="s">
        <v>60</v>
      </c>
      <c r="O519" s="4" t="s">
        <v>5157</v>
      </c>
      <c r="P519" s="4" t="s">
        <v>5158</v>
      </c>
      <c r="Q519" s="4" t="s">
        <v>5159</v>
      </c>
      <c r="R519" s="4" t="s">
        <v>5160</v>
      </c>
      <c r="S519" s="5" t="s">
        <v>5161</v>
      </c>
      <c r="V519" s="6" t="str">
        <f t="shared" si="1"/>
        <v>N</v>
      </c>
      <c r="W519" s="4" t="s">
        <v>35</v>
      </c>
      <c r="X519" s="4" t="s">
        <v>35</v>
      </c>
      <c r="Y519" s="4" t="s">
        <v>36</v>
      </c>
    </row>
    <row r="520" ht="15.75" customHeight="1">
      <c r="A520" s="4" t="s">
        <v>5162</v>
      </c>
      <c r="B520" s="4" t="s">
        <v>5163</v>
      </c>
      <c r="C520" s="4">
        <v>2018.0</v>
      </c>
      <c r="F520" s="4" t="s">
        <v>413</v>
      </c>
      <c r="G520" s="4" t="s">
        <v>2818</v>
      </c>
      <c r="H520" s="4">
        <v>68.0</v>
      </c>
      <c r="J520" s="4" t="s">
        <v>5164</v>
      </c>
      <c r="K520" s="4" t="s">
        <v>5165</v>
      </c>
      <c r="L520" s="4" t="s">
        <v>5166</v>
      </c>
      <c r="M520" s="4" t="s">
        <v>60</v>
      </c>
      <c r="O520" s="4" t="s">
        <v>5167</v>
      </c>
      <c r="P520" s="4" t="s">
        <v>5168</v>
      </c>
      <c r="Q520" s="4" t="s">
        <v>5169</v>
      </c>
      <c r="S520" s="5" t="s">
        <v>5170</v>
      </c>
      <c r="V520" s="6" t="str">
        <f t="shared" si="1"/>
        <v>Y</v>
      </c>
      <c r="W520" s="4" t="s">
        <v>35</v>
      </c>
      <c r="X520" s="4" t="s">
        <v>35</v>
      </c>
      <c r="Y520" s="4" t="s">
        <v>98</v>
      </c>
    </row>
    <row r="521" ht="15.75" customHeight="1">
      <c r="A521" s="4" t="s">
        <v>5171</v>
      </c>
      <c r="B521" s="4" t="s">
        <v>5172</v>
      </c>
      <c r="C521" s="4">
        <v>2013.0</v>
      </c>
      <c r="F521" s="4" t="s">
        <v>5173</v>
      </c>
      <c r="G521" s="4" t="s">
        <v>5174</v>
      </c>
      <c r="H521" s="4">
        <v>15.0</v>
      </c>
      <c r="I521" s="4">
        <v>4.0</v>
      </c>
      <c r="J521" s="4" t="s">
        <v>5175</v>
      </c>
      <c r="K521" s="4" t="s">
        <v>5176</v>
      </c>
      <c r="L521" s="4" t="s">
        <v>5177</v>
      </c>
      <c r="M521" s="4" t="s">
        <v>60</v>
      </c>
      <c r="O521" s="4" t="s">
        <v>5178</v>
      </c>
      <c r="P521" s="4" t="s">
        <v>5179</v>
      </c>
      <c r="Q521" s="4" t="s">
        <v>5180</v>
      </c>
      <c r="R521" s="4" t="s">
        <v>5181</v>
      </c>
      <c r="S521" s="5" t="s">
        <v>5182</v>
      </c>
      <c r="V521" s="6" t="str">
        <f t="shared" si="1"/>
        <v>N</v>
      </c>
      <c r="W521" s="4" t="s">
        <v>35</v>
      </c>
      <c r="X521" s="4" t="s">
        <v>35</v>
      </c>
      <c r="Y521" s="4" t="s">
        <v>36</v>
      </c>
    </row>
    <row r="522" ht="15.75" customHeight="1">
      <c r="A522" s="4" t="s">
        <v>5183</v>
      </c>
      <c r="B522" s="4" t="s">
        <v>5184</v>
      </c>
      <c r="C522" s="4">
        <v>2013.0</v>
      </c>
      <c r="D522" s="4">
        <v>5.0</v>
      </c>
      <c r="F522" s="4" t="s">
        <v>5185</v>
      </c>
      <c r="G522" s="4" t="s">
        <v>5186</v>
      </c>
      <c r="H522" s="4">
        <v>15.0</v>
      </c>
      <c r="I522" s="4">
        <v>3.0</v>
      </c>
      <c r="J522" s="4" t="s">
        <v>5187</v>
      </c>
      <c r="K522" s="4" t="s">
        <v>5188</v>
      </c>
      <c r="M522" s="4" t="s">
        <v>60</v>
      </c>
      <c r="O522" s="4" t="s">
        <v>5189</v>
      </c>
      <c r="P522" s="4" t="s">
        <v>5190</v>
      </c>
      <c r="Q522" s="4" t="s">
        <v>5191</v>
      </c>
      <c r="R522" s="4" t="s">
        <v>5192</v>
      </c>
      <c r="S522" s="5" t="s">
        <v>5193</v>
      </c>
      <c r="V522" s="6" t="str">
        <f t="shared" si="1"/>
        <v>N</v>
      </c>
      <c r="W522" s="4" t="s">
        <v>35</v>
      </c>
      <c r="X522" s="4" t="s">
        <v>35</v>
      </c>
      <c r="Y522" s="4" t="s">
        <v>36</v>
      </c>
    </row>
    <row r="523" ht="15.75" customHeight="1">
      <c r="A523" s="4" t="s">
        <v>5194</v>
      </c>
      <c r="B523" s="4" t="s">
        <v>5195</v>
      </c>
      <c r="C523" s="4">
        <v>2022.0</v>
      </c>
      <c r="F523" s="4" t="s">
        <v>2591</v>
      </c>
      <c r="G523" s="4" t="s">
        <v>2592</v>
      </c>
      <c r="H523" s="4">
        <v>16.0</v>
      </c>
      <c r="K523" s="4" t="s">
        <v>5196</v>
      </c>
      <c r="L523" s="4" t="s">
        <v>5197</v>
      </c>
      <c r="M523" s="4" t="s">
        <v>60</v>
      </c>
      <c r="O523" s="4" t="s">
        <v>5198</v>
      </c>
      <c r="P523" s="4" t="s">
        <v>5199</v>
      </c>
      <c r="Q523" s="4" t="s">
        <v>5200</v>
      </c>
      <c r="R523" s="4" t="s">
        <v>5201</v>
      </c>
      <c r="S523" s="5" t="s">
        <v>5202</v>
      </c>
      <c r="V523" s="6" t="str">
        <f t="shared" si="1"/>
        <v>Y</v>
      </c>
      <c r="W523" s="4" t="s">
        <v>244</v>
      </c>
      <c r="X523" s="4" t="s">
        <v>35</v>
      </c>
      <c r="Y523" s="4" t="s">
        <v>245</v>
      </c>
    </row>
    <row r="524" ht="15.75" customHeight="1">
      <c r="A524" s="4" t="s">
        <v>5203</v>
      </c>
      <c r="B524" s="4" t="s">
        <v>5204</v>
      </c>
      <c r="C524" s="4">
        <v>2018.0</v>
      </c>
      <c r="D524" s="4">
        <v>3.0</v>
      </c>
      <c r="F524" s="4" t="s">
        <v>5205</v>
      </c>
      <c r="G524" s="4" t="s">
        <v>5206</v>
      </c>
      <c r="H524" s="4">
        <v>12.0</v>
      </c>
      <c r="I524" s="4">
        <v>3.0</v>
      </c>
      <c r="J524" s="4" t="s">
        <v>5207</v>
      </c>
      <c r="K524" s="4" t="s">
        <v>5208</v>
      </c>
      <c r="M524" s="4" t="s">
        <v>52</v>
      </c>
      <c r="O524" s="4" t="s">
        <v>5209</v>
      </c>
      <c r="P524" s="4" t="s">
        <v>5210</v>
      </c>
      <c r="Q524" s="4" t="s">
        <v>5211</v>
      </c>
      <c r="R524" s="4" t="s">
        <v>5212</v>
      </c>
      <c r="S524" s="5" t="s">
        <v>5213</v>
      </c>
      <c r="V524" s="6" t="str">
        <f t="shared" si="1"/>
        <v>N</v>
      </c>
      <c r="W524" s="4" t="s">
        <v>35</v>
      </c>
      <c r="X524" s="4" t="s">
        <v>35</v>
      </c>
      <c r="Y524" s="4" t="s">
        <v>36</v>
      </c>
    </row>
    <row r="525" ht="15.75" customHeight="1">
      <c r="A525" s="4" t="s">
        <v>5214</v>
      </c>
      <c r="B525" s="4" t="s">
        <v>5215</v>
      </c>
      <c r="C525" s="4">
        <v>2019.0</v>
      </c>
      <c r="D525" s="4">
        <v>5.0</v>
      </c>
      <c r="F525" s="4" t="s">
        <v>1030</v>
      </c>
      <c r="G525" s="4" t="s">
        <v>1031</v>
      </c>
      <c r="H525" s="4">
        <v>188.0</v>
      </c>
      <c r="I525" s="4">
        <v>2.0</v>
      </c>
      <c r="J525" s="4" t="s">
        <v>5216</v>
      </c>
      <c r="K525" s="4" t="s">
        <v>5217</v>
      </c>
      <c r="M525" s="4" t="s">
        <v>52</v>
      </c>
      <c r="O525" s="4" t="s">
        <v>5218</v>
      </c>
      <c r="P525" s="4" t="s">
        <v>5219</v>
      </c>
      <c r="Q525" s="4" t="s">
        <v>5220</v>
      </c>
      <c r="R525" s="4" t="s">
        <v>5221</v>
      </c>
      <c r="S525" s="5" t="s">
        <v>5222</v>
      </c>
      <c r="V525" s="6" t="str">
        <f t="shared" si="1"/>
        <v>Y</v>
      </c>
      <c r="W525" s="4" t="s">
        <v>244</v>
      </c>
      <c r="X525" s="4" t="s">
        <v>35</v>
      </c>
      <c r="Y525" s="4" t="s">
        <v>245</v>
      </c>
    </row>
    <row r="526" ht="15.75" customHeight="1">
      <c r="A526" s="4" t="s">
        <v>5223</v>
      </c>
      <c r="B526" s="4" t="s">
        <v>5224</v>
      </c>
      <c r="C526" s="4">
        <v>2015.0</v>
      </c>
      <c r="F526" s="4" t="s">
        <v>57</v>
      </c>
      <c r="G526" s="4" t="s">
        <v>58</v>
      </c>
      <c r="H526" s="4">
        <v>146.0</v>
      </c>
      <c r="J526" s="4" t="s">
        <v>5225</v>
      </c>
      <c r="K526" s="4" t="s">
        <v>5226</v>
      </c>
      <c r="L526" s="4" t="s">
        <v>5227</v>
      </c>
      <c r="M526" s="4" t="s">
        <v>60</v>
      </c>
      <c r="O526" s="4" t="s">
        <v>5228</v>
      </c>
      <c r="P526" s="4" t="s">
        <v>5229</v>
      </c>
      <c r="Q526" s="4" t="s">
        <v>5230</v>
      </c>
      <c r="R526" s="4" t="s">
        <v>5231</v>
      </c>
      <c r="S526" s="5" t="s">
        <v>5232</v>
      </c>
      <c r="V526" s="6" t="str">
        <f t="shared" si="1"/>
        <v>N</v>
      </c>
      <c r="W526" s="4" t="s">
        <v>35</v>
      </c>
      <c r="X526" s="4" t="s">
        <v>35</v>
      </c>
      <c r="Y526" s="4" t="s">
        <v>36</v>
      </c>
    </row>
    <row r="527" ht="15.75" customHeight="1">
      <c r="A527" s="4" t="s">
        <v>5233</v>
      </c>
      <c r="B527" s="4" t="s">
        <v>5234</v>
      </c>
      <c r="C527" s="4">
        <v>2016.0</v>
      </c>
      <c r="F527" s="4" t="s">
        <v>991</v>
      </c>
      <c r="G527" s="4" t="s">
        <v>992</v>
      </c>
      <c r="H527" s="4">
        <v>30.0</v>
      </c>
      <c r="I527" s="4">
        <v>6.0</v>
      </c>
      <c r="J527" s="4" t="s">
        <v>5235</v>
      </c>
      <c r="K527" s="4" t="s">
        <v>5236</v>
      </c>
      <c r="L527" s="4" t="s">
        <v>5237</v>
      </c>
      <c r="M527" s="4" t="s">
        <v>60</v>
      </c>
      <c r="O527" s="4" t="s">
        <v>5238</v>
      </c>
      <c r="P527" s="4" t="s">
        <v>5239</v>
      </c>
      <c r="Q527" s="4" t="s">
        <v>5240</v>
      </c>
      <c r="R527" s="4" t="s">
        <v>2001</v>
      </c>
      <c r="S527" s="5" t="s">
        <v>5241</v>
      </c>
      <c r="V527" s="6" t="str">
        <f t="shared" si="1"/>
        <v>N</v>
      </c>
      <c r="W527" s="4" t="s">
        <v>35</v>
      </c>
      <c r="X527" s="4" t="s">
        <v>35</v>
      </c>
      <c r="Y527" s="4" t="s">
        <v>36</v>
      </c>
    </row>
    <row r="528" ht="15.75" customHeight="1">
      <c r="A528" s="4" t="s">
        <v>5242</v>
      </c>
      <c r="B528" s="4" t="s">
        <v>5243</v>
      </c>
      <c r="C528" s="4">
        <v>2019.0</v>
      </c>
      <c r="F528" s="4" t="s">
        <v>5244</v>
      </c>
      <c r="G528" s="4" t="s">
        <v>5245</v>
      </c>
      <c r="H528" s="4">
        <v>38.0</v>
      </c>
      <c r="I528" s="4">
        <v>4.0</v>
      </c>
      <c r="J528" s="4" t="s">
        <v>5246</v>
      </c>
      <c r="K528" s="4" t="s">
        <v>5247</v>
      </c>
      <c r="L528" s="4" t="s">
        <v>5248</v>
      </c>
      <c r="M528" s="4" t="s">
        <v>60</v>
      </c>
      <c r="Q528" s="4" t="s">
        <v>5249</v>
      </c>
      <c r="R528" s="4" t="s">
        <v>5250</v>
      </c>
      <c r="S528" s="5" t="s">
        <v>5251</v>
      </c>
      <c r="V528" s="6" t="str">
        <f t="shared" si="1"/>
        <v>N</v>
      </c>
      <c r="W528" s="4" t="s">
        <v>35</v>
      </c>
      <c r="X528" s="4" t="s">
        <v>35</v>
      </c>
      <c r="Y528" s="4" t="s">
        <v>36</v>
      </c>
    </row>
    <row r="529" ht="15.75" customHeight="1">
      <c r="A529" s="4" t="s">
        <v>5252</v>
      </c>
      <c r="B529" s="4" t="s">
        <v>5253</v>
      </c>
      <c r="C529" s="4">
        <v>2015.0</v>
      </c>
      <c r="F529" s="4" t="s">
        <v>57</v>
      </c>
      <c r="G529" s="4" t="s">
        <v>58</v>
      </c>
      <c r="H529" s="4">
        <v>146.0</v>
      </c>
      <c r="J529" s="4" t="s">
        <v>5254</v>
      </c>
      <c r="K529" s="4" t="s">
        <v>5255</v>
      </c>
      <c r="L529" s="4" t="s">
        <v>5256</v>
      </c>
      <c r="M529" s="4" t="s">
        <v>60</v>
      </c>
      <c r="O529" s="4" t="s">
        <v>5257</v>
      </c>
      <c r="P529" s="4" t="s">
        <v>5258</v>
      </c>
      <c r="Q529" s="4" t="s">
        <v>5259</v>
      </c>
      <c r="R529" s="4" t="s">
        <v>5260</v>
      </c>
      <c r="S529" s="5" t="s">
        <v>5261</v>
      </c>
      <c r="V529" s="6" t="str">
        <f t="shared" si="1"/>
        <v>N</v>
      </c>
      <c r="W529" s="4" t="s">
        <v>35</v>
      </c>
      <c r="X529" s="4" t="s">
        <v>35</v>
      </c>
      <c r="Y529" s="4" t="s">
        <v>36</v>
      </c>
    </row>
    <row r="530" ht="15.75" customHeight="1">
      <c r="A530" s="4" t="s">
        <v>5262</v>
      </c>
      <c r="B530" s="4" t="s">
        <v>5263</v>
      </c>
      <c r="C530" s="4">
        <v>2012.0</v>
      </c>
      <c r="F530" s="4" t="s">
        <v>57</v>
      </c>
      <c r="G530" s="4" t="s">
        <v>804</v>
      </c>
      <c r="H530" s="4">
        <v>123.0</v>
      </c>
      <c r="I530" s="4">
        <v>1.0</v>
      </c>
      <c r="J530" s="4" t="s">
        <v>5264</v>
      </c>
      <c r="K530" s="4" t="s">
        <v>5265</v>
      </c>
      <c r="L530" s="4" t="s">
        <v>5266</v>
      </c>
      <c r="M530" s="4" t="s">
        <v>60</v>
      </c>
      <c r="O530" s="4" t="s">
        <v>5267</v>
      </c>
      <c r="P530" s="4" t="s">
        <v>5268</v>
      </c>
      <c r="Q530" s="4" t="s">
        <v>5269</v>
      </c>
      <c r="R530" s="4" t="s">
        <v>5270</v>
      </c>
      <c r="S530" s="5" t="s">
        <v>5271</v>
      </c>
      <c r="V530" s="6" t="str">
        <f t="shared" si="1"/>
        <v>N</v>
      </c>
      <c r="W530" s="4" t="s">
        <v>35</v>
      </c>
      <c r="X530" s="4" t="s">
        <v>35</v>
      </c>
      <c r="Y530" s="4" t="s">
        <v>36</v>
      </c>
    </row>
    <row r="531" ht="15.75" customHeight="1">
      <c r="A531" s="4" t="s">
        <v>5272</v>
      </c>
      <c r="B531" s="4" t="s">
        <v>5273</v>
      </c>
      <c r="C531" s="4">
        <v>2015.0</v>
      </c>
      <c r="D531" s="4">
        <v>3.0</v>
      </c>
      <c r="F531" s="4" t="s">
        <v>516</v>
      </c>
      <c r="G531" s="4" t="s">
        <v>517</v>
      </c>
      <c r="H531" s="4">
        <v>226.0</v>
      </c>
      <c r="I531" s="4">
        <v>1.0</v>
      </c>
      <c r="J531" s="4" t="s">
        <v>5274</v>
      </c>
      <c r="K531" s="4" t="s">
        <v>5275</v>
      </c>
      <c r="M531" s="4" t="s">
        <v>60</v>
      </c>
      <c r="O531" s="4" t="s">
        <v>5276</v>
      </c>
      <c r="P531" s="4" t="s">
        <v>5277</v>
      </c>
      <c r="Q531" s="4" t="s">
        <v>5278</v>
      </c>
      <c r="R531" s="4" t="s">
        <v>5279</v>
      </c>
      <c r="S531" s="5" t="s">
        <v>5280</v>
      </c>
      <c r="V531" s="6" t="str">
        <f t="shared" si="1"/>
        <v>N</v>
      </c>
      <c r="W531" s="4" t="s">
        <v>35</v>
      </c>
      <c r="X531" s="4" t="s">
        <v>35</v>
      </c>
      <c r="Y531" s="4" t="s">
        <v>36</v>
      </c>
    </row>
    <row r="532" ht="15.75" customHeight="1">
      <c r="A532" s="4" t="s">
        <v>5281</v>
      </c>
      <c r="B532" s="4" t="s">
        <v>5282</v>
      </c>
      <c r="C532" s="4">
        <v>2020.0</v>
      </c>
      <c r="F532" s="4" t="s">
        <v>126</v>
      </c>
      <c r="G532" s="4" t="s">
        <v>127</v>
      </c>
      <c r="H532" s="4">
        <v>286.0</v>
      </c>
      <c r="K532" s="4" t="s">
        <v>5283</v>
      </c>
      <c r="L532" s="4" t="s">
        <v>5284</v>
      </c>
      <c r="M532" s="4" t="s">
        <v>60</v>
      </c>
      <c r="O532" s="4" t="s">
        <v>5285</v>
      </c>
      <c r="P532" s="4" t="s">
        <v>5286</v>
      </c>
      <c r="Q532" s="4" t="s">
        <v>5287</v>
      </c>
      <c r="R532" s="4" t="s">
        <v>5288</v>
      </c>
      <c r="S532" s="5" t="s">
        <v>5289</v>
      </c>
      <c r="V532" s="6" t="str">
        <f t="shared" si="1"/>
        <v>N</v>
      </c>
      <c r="W532" s="4" t="s">
        <v>35</v>
      </c>
      <c r="X532" s="4" t="s">
        <v>35</v>
      </c>
      <c r="Y532" s="4" t="s">
        <v>36</v>
      </c>
    </row>
    <row r="533" ht="15.75" customHeight="1">
      <c r="A533" s="4" t="s">
        <v>5290</v>
      </c>
      <c r="B533" s="4" t="s">
        <v>5291</v>
      </c>
      <c r="C533" s="4">
        <v>2012.0</v>
      </c>
      <c r="D533" s="4">
        <v>10.0</v>
      </c>
      <c r="E533" s="4">
        <v>1.0</v>
      </c>
      <c r="F533" s="4" t="s">
        <v>183</v>
      </c>
      <c r="G533" s="4" t="s">
        <v>184</v>
      </c>
      <c r="H533" s="4">
        <v>125.0</v>
      </c>
      <c r="I533" s="4">
        <v>3.0</v>
      </c>
      <c r="J533" s="4" t="s">
        <v>5292</v>
      </c>
      <c r="K533" s="4" t="s">
        <v>5293</v>
      </c>
      <c r="M533" s="4" t="s">
        <v>60</v>
      </c>
      <c r="O533" s="4" t="s">
        <v>5294</v>
      </c>
      <c r="P533" s="4" t="s">
        <v>5295</v>
      </c>
      <c r="Q533" s="4" t="s">
        <v>5296</v>
      </c>
      <c r="R533" s="4" t="s">
        <v>5297</v>
      </c>
      <c r="S533" s="5" t="s">
        <v>5298</v>
      </c>
      <c r="V533" s="6" t="str">
        <f t="shared" si="1"/>
        <v>N</v>
      </c>
      <c r="W533" s="4" t="s">
        <v>35</v>
      </c>
      <c r="X533" s="4" t="s">
        <v>35</v>
      </c>
      <c r="Y533" s="4" t="s">
        <v>36</v>
      </c>
    </row>
    <row r="534" ht="15.75" customHeight="1">
      <c r="A534" s="4" t="s">
        <v>5299</v>
      </c>
      <c r="B534" s="4" t="s">
        <v>5300</v>
      </c>
      <c r="C534" s="4">
        <v>2021.0</v>
      </c>
      <c r="F534" s="4" t="s">
        <v>57</v>
      </c>
      <c r="G534" s="4" t="s">
        <v>225</v>
      </c>
      <c r="H534" s="4">
        <v>227.0</v>
      </c>
      <c r="K534" s="4" t="s">
        <v>5301</v>
      </c>
      <c r="L534" s="4" t="s">
        <v>5302</v>
      </c>
      <c r="M534" s="4" t="s">
        <v>60</v>
      </c>
      <c r="O534" s="4" t="s">
        <v>5303</v>
      </c>
      <c r="P534" s="4" t="s">
        <v>5304</v>
      </c>
      <c r="Q534" s="4" t="s">
        <v>5305</v>
      </c>
      <c r="R534" s="4" t="s">
        <v>5306</v>
      </c>
      <c r="S534" s="5" t="s">
        <v>5307</v>
      </c>
      <c r="V534" s="6" t="str">
        <f t="shared" si="1"/>
        <v>N</v>
      </c>
      <c r="W534" s="4" t="s">
        <v>35</v>
      </c>
      <c r="X534" s="4" t="s">
        <v>35</v>
      </c>
      <c r="Y534" s="4" t="s">
        <v>36</v>
      </c>
    </row>
    <row r="535" ht="15.75" customHeight="1">
      <c r="A535" s="4" t="s">
        <v>5308</v>
      </c>
      <c r="B535" s="4" t="s">
        <v>5309</v>
      </c>
      <c r="C535" s="4">
        <v>2015.0</v>
      </c>
      <c r="F535" s="4" t="s">
        <v>57</v>
      </c>
      <c r="G535" s="4" t="s">
        <v>58</v>
      </c>
      <c r="H535" s="4">
        <v>156.0</v>
      </c>
      <c r="J535" s="4" t="s">
        <v>5310</v>
      </c>
      <c r="K535" s="4" t="s">
        <v>5311</v>
      </c>
      <c r="L535" s="4" t="s">
        <v>5312</v>
      </c>
      <c r="M535" s="4" t="s">
        <v>60</v>
      </c>
      <c r="O535" s="4" t="s">
        <v>5313</v>
      </c>
      <c r="P535" s="4" t="s">
        <v>5314</v>
      </c>
      <c r="Q535" s="4" t="s">
        <v>5315</v>
      </c>
      <c r="R535" s="4" t="s">
        <v>5316</v>
      </c>
      <c r="S535" s="5" t="s">
        <v>5317</v>
      </c>
      <c r="V535" s="6" t="str">
        <f t="shared" si="1"/>
        <v>N</v>
      </c>
      <c r="W535" s="4" t="s">
        <v>35</v>
      </c>
      <c r="X535" s="4" t="s">
        <v>35</v>
      </c>
      <c r="Y535" s="4" t="s">
        <v>36</v>
      </c>
    </row>
    <row r="536" ht="15.75" customHeight="1">
      <c r="A536" s="4" t="s">
        <v>5318</v>
      </c>
      <c r="B536" s="4" t="s">
        <v>5319</v>
      </c>
      <c r="C536" s="4">
        <v>2015.0</v>
      </c>
      <c r="D536" s="4">
        <v>9.0</v>
      </c>
      <c r="E536" s="4">
        <v>1.0</v>
      </c>
      <c r="F536" s="4" t="s">
        <v>183</v>
      </c>
      <c r="G536" s="4" t="s">
        <v>184</v>
      </c>
      <c r="H536" s="4">
        <v>154.0</v>
      </c>
      <c r="J536" s="4" t="s">
        <v>5320</v>
      </c>
      <c r="K536" s="4" t="s">
        <v>5321</v>
      </c>
      <c r="M536" s="4" t="s">
        <v>60</v>
      </c>
      <c r="O536" s="4" t="s">
        <v>5322</v>
      </c>
      <c r="P536" s="4" t="s">
        <v>5323</v>
      </c>
      <c r="Q536" s="4" t="s">
        <v>5324</v>
      </c>
      <c r="R536" s="4" t="s">
        <v>5325</v>
      </c>
      <c r="S536" s="5" t="s">
        <v>5326</v>
      </c>
      <c r="V536" s="6" t="str">
        <f t="shared" si="1"/>
        <v>N</v>
      </c>
      <c r="W536" s="4" t="s">
        <v>35</v>
      </c>
      <c r="X536" s="4" t="s">
        <v>35</v>
      </c>
      <c r="Y536" s="4" t="s">
        <v>36</v>
      </c>
    </row>
    <row r="537" ht="15.75" customHeight="1">
      <c r="A537" s="4" t="s">
        <v>5327</v>
      </c>
      <c r="B537" s="4" t="s">
        <v>5328</v>
      </c>
      <c r="C537" s="4">
        <v>2019.0</v>
      </c>
      <c r="F537" s="4" t="s">
        <v>57</v>
      </c>
      <c r="G537" s="4" t="s">
        <v>225</v>
      </c>
      <c r="H537" s="4">
        <v>205.0</v>
      </c>
      <c r="K537" s="4" t="s">
        <v>5329</v>
      </c>
      <c r="L537" s="4" t="s">
        <v>5330</v>
      </c>
      <c r="M537" s="4" t="s">
        <v>60</v>
      </c>
      <c r="O537" s="4" t="s">
        <v>5331</v>
      </c>
      <c r="P537" s="4" t="s">
        <v>5332</v>
      </c>
      <c r="Q537" s="4" t="s">
        <v>5333</v>
      </c>
      <c r="R537" s="4" t="s">
        <v>5334</v>
      </c>
      <c r="S537" s="5" t="s">
        <v>5335</v>
      </c>
      <c r="V537" s="6" t="str">
        <f t="shared" si="1"/>
        <v>N</v>
      </c>
      <c r="W537" s="4" t="s">
        <v>35</v>
      </c>
      <c r="X537" s="4" t="s">
        <v>35</v>
      </c>
      <c r="Y537" s="4" t="s">
        <v>36</v>
      </c>
    </row>
    <row r="538" ht="15.75" customHeight="1">
      <c r="A538" s="4" t="s">
        <v>5336</v>
      </c>
      <c r="B538" s="4" t="s">
        <v>5337</v>
      </c>
      <c r="C538" s="4">
        <v>2020.0</v>
      </c>
      <c r="F538" s="4" t="s">
        <v>57</v>
      </c>
      <c r="G538" s="4" t="s">
        <v>225</v>
      </c>
      <c r="H538" s="4">
        <v>207.0</v>
      </c>
      <c r="K538" s="4" t="s">
        <v>5329</v>
      </c>
      <c r="L538" s="4" t="s">
        <v>5338</v>
      </c>
      <c r="M538" s="4" t="s">
        <v>60</v>
      </c>
      <c r="O538" s="4" t="s">
        <v>5339</v>
      </c>
      <c r="P538" s="4" t="s">
        <v>5340</v>
      </c>
      <c r="Q538" s="4" t="s">
        <v>5341</v>
      </c>
      <c r="R538" s="4" t="s">
        <v>5342</v>
      </c>
      <c r="S538" s="5" t="s">
        <v>5343</v>
      </c>
      <c r="V538" s="6" t="str">
        <f t="shared" si="1"/>
        <v>N</v>
      </c>
      <c r="W538" s="4" t="s">
        <v>35</v>
      </c>
      <c r="X538" s="4" t="s">
        <v>35</v>
      </c>
      <c r="Y538" s="4" t="s">
        <v>36</v>
      </c>
    </row>
    <row r="539" ht="15.75" customHeight="1">
      <c r="A539" s="4" t="s">
        <v>5344</v>
      </c>
      <c r="B539" s="4" t="s">
        <v>5345</v>
      </c>
      <c r="C539" s="4">
        <v>2012.0</v>
      </c>
      <c r="D539" s="4">
        <v>7.0</v>
      </c>
      <c r="F539" s="4" t="s">
        <v>5346</v>
      </c>
      <c r="G539" s="4" t="s">
        <v>5347</v>
      </c>
      <c r="H539" s="4">
        <v>47.0</v>
      </c>
      <c r="I539" s="4">
        <v>7.0</v>
      </c>
      <c r="J539" s="4" t="s">
        <v>5348</v>
      </c>
      <c r="K539" s="4" t="s">
        <v>5349</v>
      </c>
      <c r="M539" s="4" t="s">
        <v>60</v>
      </c>
      <c r="O539" s="4" t="s">
        <v>5350</v>
      </c>
      <c r="P539" s="4" t="s">
        <v>5351</v>
      </c>
      <c r="Q539" s="4" t="s">
        <v>5352</v>
      </c>
      <c r="R539" s="4" t="s">
        <v>5353</v>
      </c>
      <c r="S539" s="5" t="s">
        <v>5354</v>
      </c>
      <c r="V539" s="6" t="str">
        <f t="shared" si="1"/>
        <v>N</v>
      </c>
      <c r="W539" s="4" t="s">
        <v>35</v>
      </c>
      <c r="X539" s="4" t="s">
        <v>35</v>
      </c>
      <c r="Y539" s="4" t="s">
        <v>36</v>
      </c>
    </row>
    <row r="540" ht="15.75" customHeight="1">
      <c r="A540" s="4" t="s">
        <v>5355</v>
      </c>
      <c r="B540" s="4" t="s">
        <v>5356</v>
      </c>
      <c r="C540" s="4">
        <v>2012.0</v>
      </c>
      <c r="D540" s="4">
        <v>8.0</v>
      </c>
      <c r="E540" s="4">
        <v>21.0</v>
      </c>
      <c r="F540" s="4" t="s">
        <v>5006</v>
      </c>
      <c r="G540" s="4" t="s">
        <v>5007</v>
      </c>
      <c r="H540" s="4">
        <v>12.0</v>
      </c>
      <c r="K540" s="4" t="s">
        <v>5357</v>
      </c>
      <c r="M540" s="4" t="s">
        <v>60</v>
      </c>
      <c r="O540" s="4" t="s">
        <v>5358</v>
      </c>
      <c r="P540" s="4" t="s">
        <v>5359</v>
      </c>
      <c r="Q540" s="4" t="s">
        <v>5360</v>
      </c>
      <c r="R540" s="4" t="s">
        <v>5361</v>
      </c>
      <c r="S540" s="5" t="s">
        <v>5362</v>
      </c>
      <c r="V540" s="6" t="str">
        <f t="shared" si="1"/>
        <v>N</v>
      </c>
      <c r="W540" s="4" t="s">
        <v>35</v>
      </c>
      <c r="X540" s="4" t="s">
        <v>35</v>
      </c>
      <c r="Y540" s="4" t="s">
        <v>36</v>
      </c>
    </row>
    <row r="541" ht="15.75" customHeight="1">
      <c r="A541" s="4" t="s">
        <v>5363</v>
      </c>
      <c r="B541" s="4" t="s">
        <v>5364</v>
      </c>
      <c r="C541" s="4">
        <v>2019.0</v>
      </c>
      <c r="F541" s="4" t="s">
        <v>126</v>
      </c>
      <c r="G541" s="4" t="s">
        <v>127</v>
      </c>
      <c r="H541" s="4">
        <v>271.0</v>
      </c>
      <c r="J541" s="4" t="s">
        <v>5365</v>
      </c>
      <c r="K541" s="4" t="s">
        <v>5366</v>
      </c>
      <c r="L541" s="4" t="s">
        <v>5367</v>
      </c>
      <c r="M541" s="4" t="s">
        <v>60</v>
      </c>
      <c r="O541" s="4" t="s">
        <v>5368</v>
      </c>
      <c r="P541" s="4" t="s">
        <v>5369</v>
      </c>
      <c r="Q541" s="4" t="s">
        <v>5370</v>
      </c>
      <c r="R541" s="4" t="s">
        <v>5371</v>
      </c>
      <c r="S541" s="5" t="s">
        <v>5372</v>
      </c>
      <c r="V541" s="6" t="str">
        <f t="shared" si="1"/>
        <v>N</v>
      </c>
      <c r="W541" s="4" t="s">
        <v>35</v>
      </c>
      <c r="X541" s="4" t="s">
        <v>35</v>
      </c>
      <c r="Y541" s="4" t="s">
        <v>36</v>
      </c>
    </row>
    <row r="542" ht="15.75" customHeight="1">
      <c r="A542" s="4" t="s">
        <v>5373</v>
      </c>
      <c r="B542" s="4" t="s">
        <v>5374</v>
      </c>
      <c r="C542" s="4">
        <v>2019.0</v>
      </c>
      <c r="F542" s="4" t="s">
        <v>352</v>
      </c>
      <c r="G542" s="4" t="s">
        <v>353</v>
      </c>
      <c r="H542" s="4">
        <v>73.0</v>
      </c>
      <c r="J542" s="4" t="s">
        <v>5375</v>
      </c>
      <c r="K542" s="4" t="s">
        <v>5376</v>
      </c>
      <c r="L542" s="4" t="s">
        <v>5377</v>
      </c>
      <c r="M542" s="4" t="s">
        <v>60</v>
      </c>
      <c r="O542" s="4" t="s">
        <v>5378</v>
      </c>
      <c r="P542" s="4" t="s">
        <v>5379</v>
      </c>
      <c r="Q542" s="4" t="s">
        <v>5380</v>
      </c>
      <c r="R542" s="4" t="s">
        <v>5381</v>
      </c>
      <c r="S542" s="5" t="s">
        <v>5382</v>
      </c>
      <c r="V542" s="6" t="str">
        <f t="shared" si="1"/>
        <v>Y</v>
      </c>
      <c r="W542" s="4" t="s">
        <v>35</v>
      </c>
      <c r="X542" s="4" t="s">
        <v>35</v>
      </c>
      <c r="Y542" s="4" t="s">
        <v>98</v>
      </c>
    </row>
    <row r="543" ht="15.75" customHeight="1">
      <c r="A543" s="4" t="s">
        <v>5383</v>
      </c>
      <c r="B543" s="4" t="s">
        <v>5384</v>
      </c>
      <c r="C543" s="4">
        <v>2019.0</v>
      </c>
      <c r="D543" s="4">
        <v>12.0</v>
      </c>
      <c r="E543" s="4">
        <v>1.0</v>
      </c>
      <c r="F543" s="4" t="s">
        <v>730</v>
      </c>
      <c r="G543" s="4" t="s">
        <v>731</v>
      </c>
      <c r="H543" s="4">
        <v>9.0</v>
      </c>
      <c r="I543" s="4">
        <v>11.0</v>
      </c>
      <c r="J543" s="4" t="s">
        <v>5385</v>
      </c>
      <c r="K543" s="4" t="s">
        <v>5386</v>
      </c>
      <c r="M543" s="4" t="s">
        <v>52</v>
      </c>
      <c r="O543" s="4" t="s">
        <v>5387</v>
      </c>
      <c r="P543" s="4" t="s">
        <v>5388</v>
      </c>
      <c r="Q543" s="4" t="s">
        <v>5389</v>
      </c>
      <c r="R543" s="4" t="s">
        <v>5390</v>
      </c>
      <c r="S543" s="5" t="s">
        <v>5391</v>
      </c>
      <c r="V543" s="6" t="str">
        <f t="shared" si="1"/>
        <v>Y</v>
      </c>
      <c r="W543" s="4" t="s">
        <v>244</v>
      </c>
      <c r="X543" s="4" t="s">
        <v>35</v>
      </c>
      <c r="Y543" s="4" t="s">
        <v>245</v>
      </c>
    </row>
    <row r="544" ht="15.75" customHeight="1">
      <c r="A544" s="4" t="s">
        <v>5392</v>
      </c>
      <c r="B544" s="4" t="s">
        <v>5393</v>
      </c>
      <c r="C544" s="4">
        <v>2013.0</v>
      </c>
      <c r="F544" s="4" t="s">
        <v>57</v>
      </c>
      <c r="G544" s="4" t="s">
        <v>804</v>
      </c>
      <c r="H544" s="4">
        <v>127.0</v>
      </c>
      <c r="I544" s="4">
        <v>1.0</v>
      </c>
      <c r="J544" s="4" t="s">
        <v>5394</v>
      </c>
      <c r="K544" s="4" t="s">
        <v>5395</v>
      </c>
      <c r="L544" s="4" t="s">
        <v>5396</v>
      </c>
      <c r="M544" s="4" t="s">
        <v>60</v>
      </c>
      <c r="O544" s="4" t="s">
        <v>5397</v>
      </c>
      <c r="P544" s="4" t="s">
        <v>5398</v>
      </c>
      <c r="Q544" s="4" t="s">
        <v>5399</v>
      </c>
      <c r="R544" s="4" t="s">
        <v>5400</v>
      </c>
      <c r="S544" s="5" t="s">
        <v>5401</v>
      </c>
      <c r="V544" s="6" t="str">
        <f t="shared" si="1"/>
        <v>N</v>
      </c>
      <c r="W544" s="4" t="s">
        <v>35</v>
      </c>
      <c r="X544" s="4" t="s">
        <v>35</v>
      </c>
      <c r="Y544" s="4" t="s">
        <v>36</v>
      </c>
    </row>
    <row r="545" ht="15.75" customHeight="1">
      <c r="A545" s="4" t="s">
        <v>5402</v>
      </c>
      <c r="B545" s="4" t="s">
        <v>5403</v>
      </c>
      <c r="C545" s="4">
        <v>2019.0</v>
      </c>
      <c r="F545" s="4" t="s">
        <v>558</v>
      </c>
      <c r="G545" s="4" t="s">
        <v>559</v>
      </c>
      <c r="H545" s="4">
        <v>104.0</v>
      </c>
      <c r="J545" s="4" t="s">
        <v>5404</v>
      </c>
      <c r="K545" s="4" t="s">
        <v>5405</v>
      </c>
      <c r="L545" s="4" t="s">
        <v>5406</v>
      </c>
      <c r="M545" s="4" t="s">
        <v>60</v>
      </c>
      <c r="O545" s="4" t="s">
        <v>5407</v>
      </c>
      <c r="P545" s="4" t="s">
        <v>5408</v>
      </c>
      <c r="Q545" s="4" t="s">
        <v>5409</v>
      </c>
      <c r="R545" s="4" t="s">
        <v>5410</v>
      </c>
      <c r="S545" s="5" t="s">
        <v>5411</v>
      </c>
      <c r="V545" s="6" t="str">
        <f t="shared" si="1"/>
        <v>Y</v>
      </c>
      <c r="W545" s="4" t="s">
        <v>35</v>
      </c>
      <c r="X545" s="4" t="s">
        <v>35</v>
      </c>
      <c r="Y545" s="4" t="s">
        <v>98</v>
      </c>
    </row>
    <row r="546" ht="15.75" customHeight="1">
      <c r="A546" s="4" t="s">
        <v>5412</v>
      </c>
      <c r="B546" s="4" t="s">
        <v>5413</v>
      </c>
      <c r="C546" s="4">
        <v>2020.0</v>
      </c>
      <c r="F546" s="4" t="s">
        <v>57</v>
      </c>
      <c r="G546" s="4" t="s">
        <v>225</v>
      </c>
      <c r="H546" s="4">
        <v>214.0</v>
      </c>
      <c r="K546" s="4" t="s">
        <v>5414</v>
      </c>
      <c r="L546" s="4" t="s">
        <v>5415</v>
      </c>
      <c r="M546" s="4" t="s">
        <v>60</v>
      </c>
      <c r="O546" s="4" t="s">
        <v>5416</v>
      </c>
      <c r="P546" s="4" t="s">
        <v>5417</v>
      </c>
      <c r="Q546" s="4" t="s">
        <v>5418</v>
      </c>
      <c r="R546" s="4" t="s">
        <v>5419</v>
      </c>
      <c r="S546" s="5" t="s">
        <v>5420</v>
      </c>
      <c r="V546" s="6" t="str">
        <f t="shared" si="1"/>
        <v>Y</v>
      </c>
      <c r="W546" s="4" t="s">
        <v>35</v>
      </c>
      <c r="X546" s="4" t="s">
        <v>35</v>
      </c>
      <c r="Y546" s="4" t="s">
        <v>98</v>
      </c>
    </row>
    <row r="547" ht="15.75" customHeight="1">
      <c r="A547" s="4" t="s">
        <v>5421</v>
      </c>
      <c r="B547" s="4" t="s">
        <v>5422</v>
      </c>
      <c r="C547" s="4">
        <v>2019.0</v>
      </c>
      <c r="F547" s="4" t="s">
        <v>138</v>
      </c>
      <c r="G547" s="4" t="s">
        <v>3726</v>
      </c>
      <c r="H547" s="4">
        <v>188.0</v>
      </c>
      <c r="I547" s="4">
        <v>3.0</v>
      </c>
      <c r="J547" s="4" t="s">
        <v>5423</v>
      </c>
      <c r="K547" s="4" t="s">
        <v>5424</v>
      </c>
      <c r="L547" s="4" t="s">
        <v>5425</v>
      </c>
      <c r="M547" s="4" t="s">
        <v>60</v>
      </c>
      <c r="O547" s="4" t="s">
        <v>5426</v>
      </c>
      <c r="P547" s="4" t="s">
        <v>5427</v>
      </c>
      <c r="Q547" s="4" t="s">
        <v>5428</v>
      </c>
      <c r="R547" s="4" t="s">
        <v>5429</v>
      </c>
      <c r="S547" s="5" t="s">
        <v>5430</v>
      </c>
      <c r="V547" s="6" t="str">
        <f t="shared" si="1"/>
        <v>Y</v>
      </c>
      <c r="W547" s="4" t="s">
        <v>244</v>
      </c>
      <c r="X547" s="4" t="s">
        <v>244</v>
      </c>
      <c r="Y547" s="4" t="s">
        <v>245</v>
      </c>
    </row>
    <row r="548" ht="15.75" customHeight="1">
      <c r="A548" s="4" t="s">
        <v>5431</v>
      </c>
      <c r="B548" s="4" t="s">
        <v>5432</v>
      </c>
      <c r="C548" s="4">
        <v>2012.0</v>
      </c>
      <c r="D548" s="4">
        <v>5.0</v>
      </c>
      <c r="F548" s="4" t="s">
        <v>3277</v>
      </c>
      <c r="G548" s="4" t="s">
        <v>5433</v>
      </c>
      <c r="H548" s="4">
        <v>23.0</v>
      </c>
      <c r="I548" s="4">
        <v>3.0</v>
      </c>
      <c r="J548" s="4" t="s">
        <v>5434</v>
      </c>
      <c r="K548" s="4" t="s">
        <v>5435</v>
      </c>
      <c r="M548" s="4" t="s">
        <v>52</v>
      </c>
      <c r="O548" s="4" t="s">
        <v>5436</v>
      </c>
      <c r="P548" s="4" t="s">
        <v>5437</v>
      </c>
      <c r="Q548" s="4" t="s">
        <v>5438</v>
      </c>
      <c r="R548" s="4" t="s">
        <v>5439</v>
      </c>
      <c r="S548" s="5" t="s">
        <v>5440</v>
      </c>
      <c r="V548" s="6" t="str">
        <f t="shared" si="1"/>
        <v>Y</v>
      </c>
      <c r="W548" s="4" t="s">
        <v>244</v>
      </c>
      <c r="X548" s="4" t="s">
        <v>35</v>
      </c>
      <c r="Y548" s="4" t="s">
        <v>245</v>
      </c>
    </row>
    <row r="549" ht="15.75" customHeight="1">
      <c r="A549" s="4" t="s">
        <v>5441</v>
      </c>
      <c r="B549" s="4" t="s">
        <v>5442</v>
      </c>
      <c r="C549" s="4">
        <v>2013.0</v>
      </c>
      <c r="F549" s="4" t="s">
        <v>5443</v>
      </c>
      <c r="G549" s="4" t="s">
        <v>5444</v>
      </c>
      <c r="H549" s="4">
        <v>12.0</v>
      </c>
      <c r="I549" s="4">
        <v>2.0</v>
      </c>
      <c r="J549" s="4" t="s">
        <v>5445</v>
      </c>
      <c r="K549" s="4" t="s">
        <v>5435</v>
      </c>
      <c r="L549" s="4" t="s">
        <v>5446</v>
      </c>
      <c r="M549" s="4" t="s">
        <v>60</v>
      </c>
      <c r="O549" s="4" t="s">
        <v>5447</v>
      </c>
      <c r="P549" s="4" t="s">
        <v>5448</v>
      </c>
      <c r="Q549" s="4" t="s">
        <v>5449</v>
      </c>
      <c r="R549" s="4" t="s">
        <v>5450</v>
      </c>
      <c r="S549" s="5" t="s">
        <v>5451</v>
      </c>
      <c r="V549" s="6" t="str">
        <f t="shared" si="1"/>
        <v>Y</v>
      </c>
      <c r="W549" s="4" t="s">
        <v>244</v>
      </c>
      <c r="X549" s="4" t="s">
        <v>35</v>
      </c>
      <c r="Y549" s="4" t="s">
        <v>245</v>
      </c>
    </row>
    <row r="550" ht="15.75" customHeight="1">
      <c r="A550" s="4" t="s">
        <v>5452</v>
      </c>
      <c r="B550" s="4" t="s">
        <v>5453</v>
      </c>
      <c r="C550" s="4">
        <v>2018.0</v>
      </c>
      <c r="D550" s="4">
        <v>6.0</v>
      </c>
      <c r="E550" s="4">
        <v>30.0</v>
      </c>
      <c r="F550" s="4" t="s">
        <v>5454</v>
      </c>
      <c r="G550" s="4" t="s">
        <v>5455</v>
      </c>
      <c r="H550" s="4">
        <v>19.0</v>
      </c>
      <c r="I550" s="4">
        <v>1.0</v>
      </c>
      <c r="J550" s="4" t="s">
        <v>5456</v>
      </c>
      <c r="K550" s="4" t="s">
        <v>5457</v>
      </c>
      <c r="M550" s="4" t="s">
        <v>52</v>
      </c>
      <c r="O550" s="4" t="s">
        <v>5458</v>
      </c>
      <c r="P550" s="4" t="s">
        <v>5459</v>
      </c>
      <c r="Q550" s="4" t="s">
        <v>5460</v>
      </c>
      <c r="R550" s="4" t="s">
        <v>5461</v>
      </c>
      <c r="S550" s="5" t="s">
        <v>5462</v>
      </c>
      <c r="V550" s="6" t="str">
        <f t="shared" si="1"/>
        <v>Y</v>
      </c>
      <c r="W550" s="4" t="s">
        <v>244</v>
      </c>
      <c r="X550" s="4" t="s">
        <v>35</v>
      </c>
      <c r="Y550" s="4" t="s">
        <v>245</v>
      </c>
    </row>
    <row r="551" ht="15.75" customHeight="1">
      <c r="A551" s="4" t="s">
        <v>5463</v>
      </c>
      <c r="B551" s="4" t="s">
        <v>5464</v>
      </c>
      <c r="C551" s="4">
        <v>2016.0</v>
      </c>
      <c r="F551" s="4" t="s">
        <v>991</v>
      </c>
      <c r="G551" s="4" t="s">
        <v>992</v>
      </c>
      <c r="H551" s="4">
        <v>30.0</v>
      </c>
      <c r="I551" s="4">
        <v>6.0</v>
      </c>
      <c r="J551" s="4" t="s">
        <v>5465</v>
      </c>
      <c r="K551" s="4" t="s">
        <v>5466</v>
      </c>
      <c r="L551" s="4" t="s">
        <v>5467</v>
      </c>
      <c r="M551" s="4" t="s">
        <v>60</v>
      </c>
      <c r="O551" s="4" t="s">
        <v>5468</v>
      </c>
      <c r="P551" s="4" t="s">
        <v>5469</v>
      </c>
      <c r="Q551" s="4" t="s">
        <v>5470</v>
      </c>
      <c r="R551" s="4" t="s">
        <v>2001</v>
      </c>
      <c r="S551" s="5" t="s">
        <v>5471</v>
      </c>
      <c r="V551" s="6" t="str">
        <f t="shared" si="1"/>
        <v>N</v>
      </c>
      <c r="W551" s="4" t="s">
        <v>35</v>
      </c>
      <c r="X551" s="4" t="s">
        <v>35</v>
      </c>
      <c r="Y551" s="4" t="s">
        <v>36</v>
      </c>
    </row>
    <row r="552" ht="15.75" customHeight="1">
      <c r="A552" s="4" t="s">
        <v>5472</v>
      </c>
      <c r="B552" s="4" t="s">
        <v>5473</v>
      </c>
      <c r="C552" s="4">
        <v>2020.0</v>
      </c>
      <c r="D552" s="4">
        <v>12.0</v>
      </c>
      <c r="E552" s="4">
        <v>3.0</v>
      </c>
      <c r="F552" s="4" t="s">
        <v>5474</v>
      </c>
      <c r="G552" s="4" t="s">
        <v>5475</v>
      </c>
      <c r="H552" s="4">
        <v>12.0</v>
      </c>
      <c r="I552" s="4">
        <v>12.0</v>
      </c>
      <c r="J552" s="4" t="s">
        <v>5476</v>
      </c>
      <c r="K552" s="4" t="s">
        <v>5477</v>
      </c>
      <c r="M552" s="4" t="s">
        <v>52</v>
      </c>
      <c r="O552" s="4" t="s">
        <v>5478</v>
      </c>
      <c r="P552" s="4" t="s">
        <v>5479</v>
      </c>
      <c r="Q552" s="4" t="s">
        <v>5480</v>
      </c>
      <c r="R552" s="4" t="s">
        <v>5481</v>
      </c>
      <c r="S552" s="5" t="s">
        <v>5482</v>
      </c>
      <c r="V552" s="6" t="str">
        <f t="shared" si="1"/>
        <v>Y</v>
      </c>
      <c r="W552" s="4" t="s">
        <v>35</v>
      </c>
      <c r="X552" s="4" t="s">
        <v>35</v>
      </c>
      <c r="Y552" s="4" t="s">
        <v>98</v>
      </c>
    </row>
    <row r="553" ht="15.75" customHeight="1">
      <c r="A553" s="4" t="s">
        <v>5483</v>
      </c>
      <c r="B553" s="4" t="s">
        <v>5484</v>
      </c>
      <c r="C553" s="4">
        <v>2020.0</v>
      </c>
      <c r="D553" s="4">
        <v>11.0</v>
      </c>
      <c r="F553" s="4" t="s">
        <v>5485</v>
      </c>
      <c r="G553" s="4" t="s">
        <v>5486</v>
      </c>
      <c r="H553" s="4">
        <v>105.0</v>
      </c>
      <c r="K553" s="4" t="s">
        <v>5487</v>
      </c>
      <c r="M553" s="4" t="s">
        <v>60</v>
      </c>
      <c r="O553" s="4" t="s">
        <v>5488</v>
      </c>
      <c r="P553" s="4" t="s">
        <v>5489</v>
      </c>
      <c r="Q553" s="4" t="s">
        <v>5490</v>
      </c>
      <c r="R553" s="4" t="s">
        <v>5491</v>
      </c>
      <c r="S553" s="5" t="s">
        <v>5492</v>
      </c>
      <c r="V553" s="6" t="str">
        <f t="shared" si="1"/>
        <v>N</v>
      </c>
      <c r="W553" s="4" t="s">
        <v>35</v>
      </c>
      <c r="X553" s="4" t="s">
        <v>35</v>
      </c>
      <c r="Y553" s="4" t="s">
        <v>36</v>
      </c>
    </row>
    <row r="554" ht="15.75" customHeight="1">
      <c r="A554" s="4" t="s">
        <v>5493</v>
      </c>
      <c r="B554" s="4" t="s">
        <v>5494</v>
      </c>
      <c r="C554" s="4">
        <v>2021.0</v>
      </c>
      <c r="F554" s="4" t="s">
        <v>57</v>
      </c>
      <c r="G554" s="4" t="s">
        <v>225</v>
      </c>
      <c r="H554" s="4">
        <v>221.0</v>
      </c>
      <c r="K554" s="4" t="s">
        <v>5495</v>
      </c>
      <c r="L554" s="4" t="s">
        <v>5496</v>
      </c>
      <c r="M554" s="4" t="s">
        <v>60</v>
      </c>
      <c r="O554" s="4" t="s">
        <v>5497</v>
      </c>
      <c r="P554" s="4" t="s">
        <v>5498</v>
      </c>
      <c r="Q554" s="4" t="s">
        <v>5499</v>
      </c>
      <c r="R554" s="4" t="s">
        <v>5500</v>
      </c>
      <c r="S554" s="5" t="s">
        <v>5501</v>
      </c>
      <c r="V554" s="6" t="str">
        <f t="shared" si="1"/>
        <v>N</v>
      </c>
      <c r="W554" s="4" t="s">
        <v>35</v>
      </c>
      <c r="X554" s="4" t="s">
        <v>35</v>
      </c>
      <c r="Y554" s="4" t="s">
        <v>36</v>
      </c>
    </row>
    <row r="555" ht="15.75" customHeight="1">
      <c r="A555" s="4" t="s">
        <v>5502</v>
      </c>
      <c r="B555" s="4" t="s">
        <v>5503</v>
      </c>
      <c r="C555" s="4">
        <v>2016.0</v>
      </c>
      <c r="F555" s="4" t="s">
        <v>991</v>
      </c>
      <c r="G555" s="4" t="s">
        <v>992</v>
      </c>
      <c r="H555" s="4">
        <v>30.0</v>
      </c>
      <c r="I555" s="4">
        <v>6.0</v>
      </c>
      <c r="J555" s="4" t="s">
        <v>5504</v>
      </c>
      <c r="K555" s="4" t="s">
        <v>5505</v>
      </c>
      <c r="L555" s="4" t="s">
        <v>5506</v>
      </c>
      <c r="M555" s="4" t="s">
        <v>60</v>
      </c>
      <c r="O555" s="4" t="s">
        <v>5507</v>
      </c>
      <c r="P555" s="4" t="s">
        <v>5508</v>
      </c>
      <c r="Q555" s="4" t="s">
        <v>5509</v>
      </c>
      <c r="R555" s="4" t="s">
        <v>2001</v>
      </c>
      <c r="S555" s="5" t="s">
        <v>5510</v>
      </c>
      <c r="V555" s="6" t="str">
        <f t="shared" si="1"/>
        <v>N</v>
      </c>
      <c r="W555" s="4" t="s">
        <v>35</v>
      </c>
      <c r="X555" s="4" t="s">
        <v>35</v>
      </c>
      <c r="Y555" s="4" t="s">
        <v>36</v>
      </c>
    </row>
    <row r="556" ht="15.75" customHeight="1">
      <c r="A556" s="4" t="s">
        <v>5511</v>
      </c>
      <c r="B556" s="4" t="s">
        <v>5512</v>
      </c>
      <c r="C556" s="4">
        <v>2015.0</v>
      </c>
      <c r="F556" s="4" t="s">
        <v>57</v>
      </c>
      <c r="G556" s="4" t="s">
        <v>225</v>
      </c>
      <c r="H556" s="4">
        <v>153.0</v>
      </c>
      <c r="J556" s="4" t="s">
        <v>5513</v>
      </c>
      <c r="K556" s="4" t="s">
        <v>5514</v>
      </c>
      <c r="L556" s="4" t="s">
        <v>5515</v>
      </c>
      <c r="M556" s="4" t="s">
        <v>60</v>
      </c>
      <c r="O556" s="4" t="s">
        <v>5516</v>
      </c>
      <c r="P556" s="4" t="s">
        <v>5517</v>
      </c>
      <c r="Q556" s="4" t="s">
        <v>5518</v>
      </c>
      <c r="R556" s="4" t="s">
        <v>5519</v>
      </c>
      <c r="S556" s="5" t="s">
        <v>5520</v>
      </c>
      <c r="V556" s="6" t="str">
        <f t="shared" si="1"/>
        <v>N</v>
      </c>
      <c r="W556" s="4" t="s">
        <v>35</v>
      </c>
      <c r="X556" s="4" t="s">
        <v>35</v>
      </c>
      <c r="Y556" s="4" t="s">
        <v>36</v>
      </c>
    </row>
    <row r="557" ht="15.75" customHeight="1">
      <c r="A557" s="4" t="s">
        <v>5521</v>
      </c>
      <c r="B557" s="4" t="s">
        <v>5522</v>
      </c>
      <c r="C557" s="4">
        <v>2019.0</v>
      </c>
      <c r="D557" s="4">
        <v>11.0</v>
      </c>
      <c r="F557" s="4" t="s">
        <v>5523</v>
      </c>
      <c r="G557" s="4" t="s">
        <v>5524</v>
      </c>
      <c r="H557" s="4">
        <v>94.0</v>
      </c>
      <c r="J557" s="4" t="s">
        <v>5525</v>
      </c>
      <c r="K557" s="4" t="s">
        <v>5526</v>
      </c>
      <c r="M557" s="4" t="s">
        <v>60</v>
      </c>
      <c r="O557" s="4" t="s">
        <v>5527</v>
      </c>
      <c r="P557" s="4" t="s">
        <v>5528</v>
      </c>
      <c r="Q557" s="4" t="s">
        <v>5529</v>
      </c>
      <c r="R557" s="4" t="s">
        <v>5530</v>
      </c>
      <c r="S557" s="5" t="s">
        <v>5531</v>
      </c>
      <c r="V557" s="6" t="str">
        <f t="shared" si="1"/>
        <v>Y</v>
      </c>
      <c r="W557" s="4" t="s">
        <v>35</v>
      </c>
      <c r="X557" s="4" t="s">
        <v>35</v>
      </c>
      <c r="Y557" s="4" t="s">
        <v>98</v>
      </c>
    </row>
    <row r="558" ht="15.75" customHeight="1">
      <c r="A558" s="4" t="s">
        <v>5532</v>
      </c>
      <c r="B558" s="4" t="s">
        <v>5533</v>
      </c>
      <c r="C558" s="4">
        <v>2019.0</v>
      </c>
      <c r="F558" s="4" t="s">
        <v>558</v>
      </c>
      <c r="G558" s="4" t="s">
        <v>559</v>
      </c>
      <c r="H558" s="4">
        <v>104.0</v>
      </c>
      <c r="J558" s="4" t="s">
        <v>5534</v>
      </c>
      <c r="K558" s="4" t="s">
        <v>5535</v>
      </c>
      <c r="L558" s="4" t="s">
        <v>5536</v>
      </c>
      <c r="M558" s="4" t="s">
        <v>60</v>
      </c>
      <c r="O558" s="4" t="s">
        <v>5537</v>
      </c>
      <c r="P558" s="4" t="s">
        <v>5538</v>
      </c>
      <c r="Q558" s="4" t="s">
        <v>5539</v>
      </c>
      <c r="R558" s="4" t="s">
        <v>5540</v>
      </c>
      <c r="S558" s="5" t="s">
        <v>5541</v>
      </c>
      <c r="V558" s="6" t="str">
        <f t="shared" si="1"/>
        <v>Y</v>
      </c>
      <c r="W558" s="4" t="s">
        <v>35</v>
      </c>
      <c r="X558" s="4" t="s">
        <v>35</v>
      </c>
      <c r="Y558" s="4" t="s">
        <v>98</v>
      </c>
    </row>
    <row r="559" ht="15.75" customHeight="1">
      <c r="A559" s="4" t="s">
        <v>5542</v>
      </c>
      <c r="B559" s="4" t="s">
        <v>5543</v>
      </c>
      <c r="C559" s="4">
        <v>2014.0</v>
      </c>
      <c r="D559" s="4">
        <v>8.0</v>
      </c>
      <c r="F559" s="4" t="s">
        <v>5544</v>
      </c>
      <c r="G559" s="4" t="s">
        <v>5545</v>
      </c>
      <c r="H559" s="4">
        <v>23.0</v>
      </c>
      <c r="I559" s="4">
        <v>4.0</v>
      </c>
      <c r="J559" s="4" t="s">
        <v>5546</v>
      </c>
      <c r="K559" s="4" t="s">
        <v>5547</v>
      </c>
      <c r="M559" s="4" t="s">
        <v>60</v>
      </c>
      <c r="O559" s="4" t="s">
        <v>5548</v>
      </c>
      <c r="P559" s="4" t="s">
        <v>5549</v>
      </c>
      <c r="Q559" s="4" t="s">
        <v>5550</v>
      </c>
      <c r="R559" s="4" t="s">
        <v>5551</v>
      </c>
      <c r="S559" s="5" t="s">
        <v>5552</v>
      </c>
      <c r="V559" s="6" t="str">
        <f t="shared" si="1"/>
        <v>Y</v>
      </c>
      <c r="W559" s="4" t="s">
        <v>35</v>
      </c>
      <c r="X559" s="4" t="s">
        <v>35</v>
      </c>
      <c r="Y559" s="4" t="s">
        <v>98</v>
      </c>
    </row>
    <row r="560" ht="15.75" customHeight="1">
      <c r="A560" s="4" t="s">
        <v>5553</v>
      </c>
      <c r="B560" s="4" t="s">
        <v>5554</v>
      </c>
      <c r="C560" s="4">
        <v>2014.0</v>
      </c>
      <c r="F560" s="4" t="s">
        <v>4182</v>
      </c>
      <c r="G560" s="4" t="s">
        <v>5555</v>
      </c>
      <c r="H560" s="4">
        <v>32.0</v>
      </c>
      <c r="I560" s="4">
        <v>4.0</v>
      </c>
      <c r="J560" s="4" t="s">
        <v>5556</v>
      </c>
      <c r="K560" s="4" t="s">
        <v>5557</v>
      </c>
      <c r="L560" s="4" t="s">
        <v>5558</v>
      </c>
      <c r="M560" s="4" t="s">
        <v>60</v>
      </c>
      <c r="O560" s="4" t="s">
        <v>5559</v>
      </c>
      <c r="P560" s="4" t="s">
        <v>5560</v>
      </c>
      <c r="Q560" s="4" t="s">
        <v>5561</v>
      </c>
      <c r="R560" s="4" t="s">
        <v>5562</v>
      </c>
      <c r="S560" s="5" t="s">
        <v>5563</v>
      </c>
      <c r="V560" s="6" t="str">
        <f t="shared" si="1"/>
        <v>N</v>
      </c>
      <c r="W560" s="4" t="s">
        <v>35</v>
      </c>
      <c r="X560" s="4" t="s">
        <v>35</v>
      </c>
      <c r="Y560" s="4" t="s">
        <v>36</v>
      </c>
    </row>
    <row r="561" ht="15.75" customHeight="1">
      <c r="A561" s="4" t="s">
        <v>5564</v>
      </c>
      <c r="B561" s="4" t="s">
        <v>5565</v>
      </c>
      <c r="C561" s="4">
        <v>2022.0</v>
      </c>
      <c r="F561" s="4" t="s">
        <v>5566</v>
      </c>
      <c r="G561" s="4" t="s">
        <v>5567</v>
      </c>
      <c r="H561" s="4">
        <v>32.0</v>
      </c>
      <c r="I561" s="4">
        <v>7.0</v>
      </c>
      <c r="J561" s="4" t="s">
        <v>5568</v>
      </c>
      <c r="K561" s="4" t="s">
        <v>5569</v>
      </c>
      <c r="L561" s="4" t="s">
        <v>5570</v>
      </c>
      <c r="M561" s="4" t="s">
        <v>60</v>
      </c>
      <c r="O561" s="4" t="s">
        <v>5571</v>
      </c>
      <c r="P561" s="4" t="s">
        <v>5572</v>
      </c>
      <c r="Q561" s="4" t="s">
        <v>5573</v>
      </c>
      <c r="R561" s="4" t="s">
        <v>5574</v>
      </c>
      <c r="S561" s="5" t="s">
        <v>5575</v>
      </c>
      <c r="V561" s="6" t="str">
        <f t="shared" si="1"/>
        <v>Y</v>
      </c>
      <c r="W561" s="4" t="s">
        <v>35</v>
      </c>
      <c r="X561" s="4" t="s">
        <v>35</v>
      </c>
      <c r="Y561" s="4" t="s">
        <v>98</v>
      </c>
    </row>
    <row r="562" ht="15.75" customHeight="1">
      <c r="A562" s="4" t="s">
        <v>5576</v>
      </c>
      <c r="B562" s="4" t="s">
        <v>5577</v>
      </c>
      <c r="C562" s="4">
        <v>2021.0</v>
      </c>
      <c r="D562" s="4">
        <v>11.0</v>
      </c>
      <c r="F562" s="4" t="s">
        <v>5578</v>
      </c>
      <c r="G562" s="4" t="s">
        <v>5579</v>
      </c>
      <c r="H562" s="4">
        <v>50.0</v>
      </c>
      <c r="K562" s="4" t="s">
        <v>5580</v>
      </c>
      <c r="M562" s="4" t="s">
        <v>60</v>
      </c>
      <c r="O562" s="4" t="s">
        <v>5581</v>
      </c>
      <c r="Q562" s="4" t="s">
        <v>5582</v>
      </c>
      <c r="R562" s="4" t="s">
        <v>5583</v>
      </c>
      <c r="S562" s="5" t="s">
        <v>5584</v>
      </c>
      <c r="V562" s="6" t="str">
        <f t="shared" si="1"/>
        <v>Y</v>
      </c>
      <c r="W562" s="4" t="s">
        <v>35</v>
      </c>
      <c r="X562" s="4" t="s">
        <v>35</v>
      </c>
      <c r="Y562" s="4" t="s">
        <v>98</v>
      </c>
    </row>
    <row r="563" ht="15.75" customHeight="1">
      <c r="A563" s="4" t="s">
        <v>5585</v>
      </c>
      <c r="B563" s="4" t="s">
        <v>5586</v>
      </c>
      <c r="C563" s="4">
        <v>2021.0</v>
      </c>
      <c r="D563" s="4">
        <v>4.0</v>
      </c>
      <c r="E563" s="4">
        <v>28.0</v>
      </c>
      <c r="F563" s="4" t="s">
        <v>589</v>
      </c>
      <c r="G563" s="4" t="s">
        <v>590</v>
      </c>
      <c r="H563" s="4">
        <v>18.0</v>
      </c>
      <c r="I563" s="4">
        <v>9.0</v>
      </c>
      <c r="K563" s="4" t="s">
        <v>5587</v>
      </c>
      <c r="M563" s="4" t="s">
        <v>52</v>
      </c>
      <c r="O563" s="4" t="s">
        <v>5588</v>
      </c>
      <c r="P563" s="4" t="s">
        <v>5589</v>
      </c>
      <c r="Q563" s="4" t="s">
        <v>5590</v>
      </c>
      <c r="R563" s="4" t="s">
        <v>5591</v>
      </c>
      <c r="S563" s="5" t="s">
        <v>5592</v>
      </c>
      <c r="V563" s="6" t="str">
        <f t="shared" si="1"/>
        <v>N</v>
      </c>
      <c r="W563" s="4" t="s">
        <v>35</v>
      </c>
      <c r="X563" s="4" t="s">
        <v>35</v>
      </c>
      <c r="Y563" s="4" t="s">
        <v>36</v>
      </c>
    </row>
    <row r="564" ht="15.75" customHeight="1">
      <c r="A564" s="4" t="s">
        <v>5593</v>
      </c>
      <c r="B564" s="4" t="s">
        <v>5594</v>
      </c>
      <c r="C564" s="4">
        <v>2015.0</v>
      </c>
      <c r="F564" s="4" t="s">
        <v>57</v>
      </c>
      <c r="G564" s="4" t="s">
        <v>58</v>
      </c>
      <c r="H564" s="4">
        <v>146.0</v>
      </c>
      <c r="J564" s="4" t="s">
        <v>5595</v>
      </c>
      <c r="K564" s="4" t="s">
        <v>5596</v>
      </c>
      <c r="L564" s="4" t="s">
        <v>5597</v>
      </c>
      <c r="M564" s="4" t="s">
        <v>60</v>
      </c>
      <c r="O564" s="4" t="s">
        <v>5598</v>
      </c>
      <c r="P564" s="4" t="s">
        <v>5599</v>
      </c>
      <c r="Q564" s="4" t="s">
        <v>5600</v>
      </c>
      <c r="R564" s="4" t="s">
        <v>5601</v>
      </c>
      <c r="S564" s="5" t="s">
        <v>5602</v>
      </c>
      <c r="V564" s="6" t="str">
        <f t="shared" si="1"/>
        <v>N</v>
      </c>
      <c r="W564" s="4" t="s">
        <v>35</v>
      </c>
      <c r="X564" s="4" t="s">
        <v>35</v>
      </c>
      <c r="Y564" s="4" t="s">
        <v>36</v>
      </c>
    </row>
    <row r="565" ht="15.75" customHeight="1">
      <c r="A565" s="4" t="s">
        <v>5603</v>
      </c>
      <c r="B565" s="4" t="s">
        <v>5604</v>
      </c>
      <c r="C565" s="4">
        <v>2019.0</v>
      </c>
      <c r="F565" s="4" t="s">
        <v>5605</v>
      </c>
      <c r="G565" s="4" t="s">
        <v>27</v>
      </c>
      <c r="H565" s="4">
        <v>92.0</v>
      </c>
      <c r="I565" s="4">
        <v>8.0</v>
      </c>
      <c r="J565" s="4" t="s">
        <v>5606</v>
      </c>
      <c r="K565" s="4" t="s">
        <v>5607</v>
      </c>
      <c r="L565" s="4" t="s">
        <v>5608</v>
      </c>
      <c r="P565" s="4" t="s">
        <v>5609</v>
      </c>
      <c r="Q565" s="4" t="s">
        <v>5610</v>
      </c>
      <c r="S565" s="5" t="s">
        <v>5611</v>
      </c>
      <c r="V565" s="6" t="str">
        <f t="shared" si="1"/>
        <v>N</v>
      </c>
      <c r="W565" s="4" t="s">
        <v>35</v>
      </c>
      <c r="X565" s="4" t="s">
        <v>35</v>
      </c>
      <c r="Y565" s="4" t="s">
        <v>36</v>
      </c>
    </row>
    <row r="566" ht="15.75" customHeight="1">
      <c r="A566" s="4" t="s">
        <v>5612</v>
      </c>
      <c r="B566" s="4" t="s">
        <v>5613</v>
      </c>
      <c r="C566" s="4">
        <v>2018.0</v>
      </c>
      <c r="F566" s="4" t="s">
        <v>57</v>
      </c>
      <c r="G566" s="4" t="s">
        <v>225</v>
      </c>
      <c r="H566" s="4">
        <v>191.0</v>
      </c>
      <c r="J566" s="4" t="s">
        <v>5614</v>
      </c>
      <c r="K566" s="4" t="s">
        <v>5615</v>
      </c>
      <c r="L566" s="4" t="s">
        <v>5616</v>
      </c>
      <c r="M566" s="4" t="s">
        <v>60</v>
      </c>
      <c r="O566" s="4" t="s">
        <v>5617</v>
      </c>
      <c r="P566" s="4" t="s">
        <v>5618</v>
      </c>
      <c r="Q566" s="4" t="s">
        <v>5619</v>
      </c>
      <c r="R566" s="4" t="s">
        <v>5620</v>
      </c>
      <c r="S566" s="5" t="s">
        <v>5621</v>
      </c>
      <c r="V566" s="6" t="str">
        <f t="shared" si="1"/>
        <v>N</v>
      </c>
      <c r="W566" s="4" t="s">
        <v>35</v>
      </c>
      <c r="X566" s="4" t="s">
        <v>35</v>
      </c>
      <c r="Y566" s="4" t="s">
        <v>36</v>
      </c>
    </row>
    <row r="567" ht="15.75" customHeight="1">
      <c r="A567" s="4" t="s">
        <v>5622</v>
      </c>
      <c r="B567" s="4" t="s">
        <v>5623</v>
      </c>
      <c r="C567" s="4">
        <v>2017.0</v>
      </c>
      <c r="D567" s="4">
        <v>2.0</v>
      </c>
      <c r="F567" s="4" t="s">
        <v>5624</v>
      </c>
      <c r="G567" s="4" t="s">
        <v>5625</v>
      </c>
      <c r="H567" s="4">
        <v>58.0</v>
      </c>
      <c r="I567" s="4">
        <v>2.0</v>
      </c>
      <c r="J567" s="4" t="s">
        <v>5626</v>
      </c>
      <c r="K567" s="4" t="s">
        <v>5627</v>
      </c>
      <c r="M567" s="4" t="s">
        <v>52</v>
      </c>
      <c r="O567" s="4" t="s">
        <v>5628</v>
      </c>
      <c r="P567" s="4" t="s">
        <v>5629</v>
      </c>
      <c r="Q567" s="4" t="s">
        <v>5630</v>
      </c>
      <c r="R567" s="4" t="s">
        <v>5631</v>
      </c>
      <c r="S567" s="5" t="s">
        <v>5632</v>
      </c>
      <c r="V567" s="6" t="str">
        <f t="shared" si="1"/>
        <v>N</v>
      </c>
      <c r="W567" s="4" t="s">
        <v>35</v>
      </c>
      <c r="X567" s="4" t="s">
        <v>35</v>
      </c>
      <c r="Y567" s="4" t="s">
        <v>36</v>
      </c>
    </row>
    <row r="568" ht="15.75" customHeight="1">
      <c r="A568" s="4" t="s">
        <v>5633</v>
      </c>
      <c r="B568" s="4" t="s">
        <v>5634</v>
      </c>
      <c r="C568" s="4">
        <v>2016.0</v>
      </c>
      <c r="D568" s="4">
        <v>10.0</v>
      </c>
      <c r="F568" s="4" t="s">
        <v>3561</v>
      </c>
      <c r="G568" s="4" t="s">
        <v>3562</v>
      </c>
      <c r="H568" s="4">
        <v>60.0</v>
      </c>
      <c r="J568" s="4" t="s">
        <v>5635</v>
      </c>
      <c r="K568" s="4" t="s">
        <v>5636</v>
      </c>
      <c r="M568" s="4" t="s">
        <v>52</v>
      </c>
      <c r="O568" s="4" t="s">
        <v>5637</v>
      </c>
      <c r="P568" s="4" t="s">
        <v>5638</v>
      </c>
      <c r="Q568" s="4" t="s">
        <v>5639</v>
      </c>
      <c r="R568" s="4" t="s">
        <v>5640</v>
      </c>
      <c r="S568" s="5" t="s">
        <v>5641</v>
      </c>
      <c r="V568" s="6" t="str">
        <f t="shared" si="1"/>
        <v>N</v>
      </c>
      <c r="W568" s="4" t="s">
        <v>35</v>
      </c>
      <c r="X568" s="4" t="s">
        <v>35</v>
      </c>
      <c r="Y568" s="4" t="s">
        <v>36</v>
      </c>
    </row>
    <row r="569" ht="15.75" customHeight="1">
      <c r="A569" s="4" t="s">
        <v>5642</v>
      </c>
      <c r="B569" s="4" t="s">
        <v>5643</v>
      </c>
      <c r="C569" s="4">
        <v>2015.0</v>
      </c>
      <c r="F569" s="4" t="s">
        <v>5644</v>
      </c>
      <c r="G569" s="4" t="s">
        <v>5645</v>
      </c>
      <c r="H569" s="4">
        <v>20.0</v>
      </c>
      <c r="I569" s="4">
        <v>3.0</v>
      </c>
      <c r="J569" s="4" t="s">
        <v>5646</v>
      </c>
      <c r="K569" s="4" t="s">
        <v>5647</v>
      </c>
      <c r="L569" s="4" t="s">
        <v>5648</v>
      </c>
      <c r="O569" s="4" t="s">
        <v>5649</v>
      </c>
      <c r="P569" s="4" t="s">
        <v>5650</v>
      </c>
      <c r="Q569" s="4" t="s">
        <v>5651</v>
      </c>
      <c r="R569" s="4" t="s">
        <v>5652</v>
      </c>
      <c r="S569" s="5" t="s">
        <v>5653</v>
      </c>
      <c r="V569" s="6" t="str">
        <f t="shared" si="1"/>
        <v>N</v>
      </c>
      <c r="W569" s="4" t="s">
        <v>35</v>
      </c>
      <c r="X569" s="4" t="s">
        <v>35</v>
      </c>
      <c r="Y569" s="4" t="s">
        <v>36</v>
      </c>
    </row>
    <row r="570" ht="15.75" customHeight="1">
      <c r="A570" s="4" t="s">
        <v>5654</v>
      </c>
      <c r="B570" s="4" t="s">
        <v>5655</v>
      </c>
      <c r="C570" s="4">
        <v>2019.0</v>
      </c>
      <c r="F570" s="4" t="s">
        <v>57</v>
      </c>
      <c r="G570" s="4" t="s">
        <v>225</v>
      </c>
      <c r="H570" s="4">
        <v>205.0</v>
      </c>
      <c r="K570" s="4" t="s">
        <v>5656</v>
      </c>
      <c r="L570" s="4" t="s">
        <v>5657</v>
      </c>
      <c r="M570" s="4" t="s">
        <v>60</v>
      </c>
      <c r="O570" s="4" t="s">
        <v>5658</v>
      </c>
      <c r="P570" s="4" t="s">
        <v>5659</v>
      </c>
      <c r="Q570" s="4" t="s">
        <v>5660</v>
      </c>
      <c r="R570" s="4" t="s">
        <v>5661</v>
      </c>
      <c r="S570" s="5" t="s">
        <v>5662</v>
      </c>
      <c r="V570" s="6" t="str">
        <f t="shared" si="1"/>
        <v>N</v>
      </c>
      <c r="W570" s="4" t="s">
        <v>35</v>
      </c>
      <c r="X570" s="4" t="s">
        <v>35</v>
      </c>
      <c r="Y570" s="4" t="s">
        <v>36</v>
      </c>
    </row>
    <row r="571" ht="15.75" customHeight="1">
      <c r="A571" s="4" t="s">
        <v>5663</v>
      </c>
      <c r="B571" s="4" t="s">
        <v>5664</v>
      </c>
      <c r="C571" s="4">
        <v>2020.0</v>
      </c>
      <c r="F571" s="4" t="s">
        <v>57</v>
      </c>
      <c r="G571" s="4" t="s">
        <v>225</v>
      </c>
      <c r="H571" s="4">
        <v>213.0</v>
      </c>
      <c r="K571" s="4" t="s">
        <v>5665</v>
      </c>
      <c r="L571" s="4" t="s">
        <v>5666</v>
      </c>
      <c r="M571" s="4" t="s">
        <v>60</v>
      </c>
      <c r="O571" s="4" t="s">
        <v>5667</v>
      </c>
      <c r="P571" s="4" t="s">
        <v>5668</v>
      </c>
      <c r="Q571" s="4" t="s">
        <v>5669</v>
      </c>
      <c r="R571" s="4" t="s">
        <v>5670</v>
      </c>
      <c r="S571" s="5" t="s">
        <v>5671</v>
      </c>
      <c r="V571" s="6" t="str">
        <f t="shared" si="1"/>
        <v>N</v>
      </c>
      <c r="W571" s="4" t="s">
        <v>35</v>
      </c>
      <c r="X571" s="4" t="s">
        <v>35</v>
      </c>
      <c r="Y571" s="4" t="s">
        <v>36</v>
      </c>
    </row>
    <row r="572" ht="15.75" customHeight="1">
      <c r="A572" s="4" t="s">
        <v>5672</v>
      </c>
      <c r="B572" s="4" t="s">
        <v>5673</v>
      </c>
      <c r="C572" s="4">
        <v>2014.0</v>
      </c>
      <c r="D572" s="4">
        <v>6.0</v>
      </c>
      <c r="F572" s="4" t="s">
        <v>5674</v>
      </c>
      <c r="G572" s="4" t="s">
        <v>5675</v>
      </c>
      <c r="H572" s="4">
        <v>60.0</v>
      </c>
      <c r="I572" s="4">
        <v>3.0</v>
      </c>
      <c r="J572" s="4" t="s">
        <v>5676</v>
      </c>
      <c r="K572" s="4" t="s">
        <v>5677</v>
      </c>
      <c r="M572" s="4" t="s">
        <v>52</v>
      </c>
      <c r="P572" s="4" t="s">
        <v>5678</v>
      </c>
      <c r="Q572" s="4" t="s">
        <v>5679</v>
      </c>
      <c r="S572" s="5" t="s">
        <v>5680</v>
      </c>
      <c r="V572" s="6" t="str">
        <f t="shared" si="1"/>
        <v>Y</v>
      </c>
      <c r="W572" s="4" t="s">
        <v>244</v>
      </c>
      <c r="X572" s="4" t="s">
        <v>35</v>
      </c>
      <c r="Y572" s="4" t="s">
        <v>245</v>
      </c>
    </row>
    <row r="573" ht="15.75" customHeight="1">
      <c r="A573" s="4" t="s">
        <v>5681</v>
      </c>
      <c r="B573" s="4" t="s">
        <v>5682</v>
      </c>
      <c r="C573" s="4">
        <v>2022.0</v>
      </c>
      <c r="F573" s="4" t="s">
        <v>57</v>
      </c>
      <c r="G573" s="4" t="s">
        <v>225</v>
      </c>
      <c r="H573" s="4">
        <v>237.0</v>
      </c>
      <c r="K573" s="4" t="s">
        <v>5683</v>
      </c>
      <c r="L573" s="4" t="s">
        <v>5684</v>
      </c>
      <c r="M573" s="4" t="s">
        <v>60</v>
      </c>
      <c r="O573" s="4" t="s">
        <v>5685</v>
      </c>
      <c r="P573" s="4" t="s">
        <v>5686</v>
      </c>
      <c r="Q573" s="4" t="s">
        <v>5687</v>
      </c>
      <c r="R573" s="4" t="s">
        <v>5688</v>
      </c>
      <c r="S573" s="5" t="s">
        <v>5689</v>
      </c>
      <c r="V573" s="6" t="str">
        <f t="shared" si="1"/>
        <v>Y</v>
      </c>
      <c r="W573" s="4" t="s">
        <v>35</v>
      </c>
      <c r="X573" s="4" t="s">
        <v>35</v>
      </c>
      <c r="Y573" s="4" t="s">
        <v>98</v>
      </c>
    </row>
    <row r="574" ht="15.75" customHeight="1">
      <c r="A574" s="4" t="s">
        <v>5690</v>
      </c>
      <c r="B574" s="4" t="s">
        <v>5691</v>
      </c>
      <c r="C574" s="4">
        <v>2016.0</v>
      </c>
      <c r="F574" s="4" t="s">
        <v>5692</v>
      </c>
      <c r="G574" s="4" t="s">
        <v>5693</v>
      </c>
      <c r="H574" s="4">
        <v>19.0</v>
      </c>
      <c r="I574" s="4">
        <v>2.0</v>
      </c>
      <c r="J574" s="4" t="s">
        <v>5694</v>
      </c>
      <c r="K574" s="4" t="s">
        <v>5695</v>
      </c>
      <c r="L574" s="4" t="s">
        <v>5696</v>
      </c>
      <c r="M574" s="4" t="s">
        <v>60</v>
      </c>
      <c r="O574" s="4" t="s">
        <v>5697</v>
      </c>
      <c r="P574" s="4" t="s">
        <v>5698</v>
      </c>
      <c r="Q574" s="4" t="s">
        <v>5699</v>
      </c>
      <c r="R574" s="4" t="s">
        <v>5700</v>
      </c>
      <c r="S574" s="5" t="s">
        <v>5701</v>
      </c>
      <c r="V574" s="6" t="str">
        <f t="shared" si="1"/>
        <v>N</v>
      </c>
      <c r="W574" s="4" t="s">
        <v>35</v>
      </c>
      <c r="X574" s="4" t="s">
        <v>35</v>
      </c>
      <c r="Y574" s="4" t="s">
        <v>36</v>
      </c>
    </row>
    <row r="575" ht="15.75" customHeight="1">
      <c r="A575" s="4" t="s">
        <v>5702</v>
      </c>
      <c r="B575" s="4" t="s">
        <v>5703</v>
      </c>
      <c r="C575" s="4">
        <v>2017.0</v>
      </c>
      <c r="F575" s="4" t="s">
        <v>57</v>
      </c>
      <c r="G575" s="4" t="s">
        <v>58</v>
      </c>
      <c r="H575" s="4">
        <v>171.0</v>
      </c>
      <c r="J575" s="4" t="s">
        <v>5704</v>
      </c>
      <c r="K575" s="4" t="s">
        <v>5705</v>
      </c>
      <c r="L575" s="4" t="s">
        <v>5706</v>
      </c>
      <c r="M575" s="4" t="s">
        <v>60</v>
      </c>
      <c r="O575" s="4" t="s">
        <v>5707</v>
      </c>
      <c r="P575" s="4" t="s">
        <v>5708</v>
      </c>
      <c r="Q575" s="4" t="s">
        <v>5709</v>
      </c>
      <c r="R575" s="4" t="s">
        <v>5710</v>
      </c>
      <c r="S575" s="5" t="s">
        <v>5711</v>
      </c>
      <c r="V575" s="6" t="str">
        <f t="shared" si="1"/>
        <v>N</v>
      </c>
      <c r="W575" s="4" t="s">
        <v>35</v>
      </c>
      <c r="X575" s="4" t="s">
        <v>35</v>
      </c>
      <c r="Y575" s="4" t="s">
        <v>36</v>
      </c>
    </row>
    <row r="576" ht="15.75" customHeight="1">
      <c r="A576" s="4" t="s">
        <v>5712</v>
      </c>
      <c r="B576" s="4" t="s">
        <v>5713</v>
      </c>
      <c r="C576" s="4">
        <v>2015.0</v>
      </c>
      <c r="F576" s="4" t="s">
        <v>57</v>
      </c>
      <c r="G576" s="4" t="s">
        <v>58</v>
      </c>
      <c r="H576" s="4">
        <v>156.0</v>
      </c>
      <c r="J576" s="4" t="s">
        <v>5714</v>
      </c>
      <c r="K576" s="4" t="s">
        <v>5715</v>
      </c>
      <c r="L576" s="4" t="s">
        <v>5716</v>
      </c>
      <c r="M576" s="4" t="s">
        <v>60</v>
      </c>
      <c r="O576" s="4" t="s">
        <v>5717</v>
      </c>
      <c r="P576" s="4" t="s">
        <v>5718</v>
      </c>
      <c r="Q576" s="4" t="s">
        <v>5719</v>
      </c>
      <c r="R576" s="4" t="s">
        <v>5720</v>
      </c>
      <c r="S576" s="5" t="s">
        <v>5721</v>
      </c>
      <c r="V576" s="6" t="str">
        <f t="shared" si="1"/>
        <v>N</v>
      </c>
      <c r="W576" s="4" t="s">
        <v>35</v>
      </c>
      <c r="X576" s="4" t="s">
        <v>35</v>
      </c>
      <c r="Y576" s="4" t="s">
        <v>36</v>
      </c>
    </row>
    <row r="577" ht="15.75" customHeight="1">
      <c r="A577" s="4" t="s">
        <v>5722</v>
      </c>
      <c r="B577" s="4" t="s">
        <v>5723</v>
      </c>
      <c r="C577" s="4">
        <v>2022.0</v>
      </c>
      <c r="F577" s="4" t="s">
        <v>707</v>
      </c>
      <c r="G577" s="4" t="s">
        <v>708</v>
      </c>
      <c r="H577" s="4">
        <v>186.0</v>
      </c>
      <c r="K577" s="4" t="s">
        <v>5724</v>
      </c>
      <c r="L577" s="4" t="s">
        <v>5725</v>
      </c>
      <c r="M577" s="4" t="s">
        <v>60</v>
      </c>
      <c r="O577" s="4" t="s">
        <v>5726</v>
      </c>
      <c r="P577" s="4" t="s">
        <v>5727</v>
      </c>
      <c r="Q577" s="4" t="s">
        <v>5728</v>
      </c>
      <c r="R577" s="4" t="s">
        <v>5729</v>
      </c>
      <c r="S577" s="5" t="s">
        <v>5730</v>
      </c>
      <c r="V577" s="6" t="str">
        <f t="shared" si="1"/>
        <v>N</v>
      </c>
      <c r="W577" s="4" t="s">
        <v>35</v>
      </c>
      <c r="X577" s="4" t="s">
        <v>35</v>
      </c>
      <c r="Y577" s="4" t="s">
        <v>36</v>
      </c>
    </row>
    <row r="578" ht="15.75" customHeight="1">
      <c r="A578" s="4" t="s">
        <v>5731</v>
      </c>
      <c r="B578" s="4" t="s">
        <v>5732</v>
      </c>
      <c r="C578" s="4">
        <v>2022.0</v>
      </c>
      <c r="D578" s="4">
        <v>11.0</v>
      </c>
      <c r="E578" s="4">
        <v>11.0</v>
      </c>
      <c r="F578" s="4" t="s">
        <v>5733</v>
      </c>
      <c r="G578" s="4" t="s">
        <v>5734</v>
      </c>
      <c r="J578" s="4" t="s">
        <v>5735</v>
      </c>
      <c r="K578" s="4" t="s">
        <v>5736</v>
      </c>
      <c r="M578" s="4" t="s">
        <v>52</v>
      </c>
      <c r="O578" s="4" t="s">
        <v>5737</v>
      </c>
      <c r="P578" s="4" t="s">
        <v>5738</v>
      </c>
      <c r="Q578" s="4" t="s">
        <v>5739</v>
      </c>
      <c r="R578" s="4" t="s">
        <v>5740</v>
      </c>
      <c r="S578" s="5" t="s">
        <v>5741</v>
      </c>
      <c r="V578" s="6" t="str">
        <f t="shared" si="1"/>
        <v>Y</v>
      </c>
      <c r="W578" s="4" t="s">
        <v>35</v>
      </c>
      <c r="X578" s="4" t="s">
        <v>35</v>
      </c>
      <c r="Y578" s="4" t="s">
        <v>98</v>
      </c>
    </row>
    <row r="579" ht="15.75" customHeight="1">
      <c r="A579" s="4" t="s">
        <v>5742</v>
      </c>
      <c r="B579" s="4" t="s">
        <v>5743</v>
      </c>
      <c r="C579" s="4">
        <v>2017.0</v>
      </c>
      <c r="F579" s="4" t="s">
        <v>4513</v>
      </c>
      <c r="G579" s="4" t="s">
        <v>4514</v>
      </c>
      <c r="H579" s="4">
        <v>25.0</v>
      </c>
      <c r="I579" s="4">
        <v>1.0</v>
      </c>
      <c r="J579" s="4" t="s">
        <v>5744</v>
      </c>
      <c r="K579" s="4" t="s">
        <v>5745</v>
      </c>
      <c r="L579" s="4" t="s">
        <v>5746</v>
      </c>
      <c r="M579" s="4" t="s">
        <v>60</v>
      </c>
      <c r="O579" s="4" t="s">
        <v>5747</v>
      </c>
      <c r="P579" s="4" t="s">
        <v>5748</v>
      </c>
      <c r="Q579" s="4" t="s">
        <v>5749</v>
      </c>
      <c r="S579" s="5" t="s">
        <v>5750</v>
      </c>
      <c r="V579" s="6" t="str">
        <f t="shared" si="1"/>
        <v>N</v>
      </c>
      <c r="W579" s="4" t="s">
        <v>35</v>
      </c>
      <c r="X579" s="4" t="s">
        <v>35</v>
      </c>
      <c r="Y579" s="4" t="s">
        <v>36</v>
      </c>
    </row>
    <row r="580" ht="15.75" customHeight="1">
      <c r="A580" s="4" t="s">
        <v>5751</v>
      </c>
      <c r="B580" s="4" t="s">
        <v>5752</v>
      </c>
      <c r="C580" s="4">
        <v>2018.0</v>
      </c>
      <c r="D580" s="4">
        <v>6.0</v>
      </c>
      <c r="E580" s="4">
        <v>7.0</v>
      </c>
      <c r="F580" s="4" t="s">
        <v>5753</v>
      </c>
      <c r="G580" s="4" t="s">
        <v>5754</v>
      </c>
      <c r="H580" s="4">
        <v>16.0</v>
      </c>
      <c r="I580" s="4">
        <v>1.0</v>
      </c>
      <c r="J580" s="4" t="s">
        <v>2319</v>
      </c>
      <c r="K580" s="4" t="s">
        <v>5755</v>
      </c>
      <c r="M580" s="4" t="s">
        <v>52</v>
      </c>
      <c r="O580" s="4" t="s">
        <v>5756</v>
      </c>
      <c r="P580" s="4" t="s">
        <v>5757</v>
      </c>
      <c r="Q580" s="4" t="s">
        <v>5758</v>
      </c>
      <c r="R580" s="4" t="s">
        <v>5759</v>
      </c>
      <c r="S580" s="5" t="s">
        <v>5760</v>
      </c>
      <c r="V580" s="6" t="str">
        <f t="shared" si="1"/>
        <v>N</v>
      </c>
      <c r="W580" s="4" t="s">
        <v>35</v>
      </c>
      <c r="X580" s="4" t="s">
        <v>35</v>
      </c>
      <c r="Y580" s="4" t="s">
        <v>36</v>
      </c>
    </row>
    <row r="581" ht="15.75" customHeight="1">
      <c r="A581" s="4" t="s">
        <v>5761</v>
      </c>
      <c r="B581" s="4" t="s">
        <v>5762</v>
      </c>
      <c r="C581" s="4">
        <v>2013.0</v>
      </c>
      <c r="D581" s="4">
        <v>9.0</v>
      </c>
      <c r="E581" s="4">
        <v>1.0</v>
      </c>
      <c r="F581" s="4" t="s">
        <v>183</v>
      </c>
      <c r="G581" s="4" t="s">
        <v>184</v>
      </c>
      <c r="H581" s="4">
        <v>132.0</v>
      </c>
      <c r="I581" s="4">
        <v>1.0</v>
      </c>
      <c r="J581" s="4" t="s">
        <v>5763</v>
      </c>
      <c r="K581" s="4" t="s">
        <v>5764</v>
      </c>
      <c r="M581" s="4" t="s">
        <v>60</v>
      </c>
      <c r="O581" s="4" t="s">
        <v>5765</v>
      </c>
      <c r="P581" s="4" t="s">
        <v>5766</v>
      </c>
      <c r="Q581" s="4" t="s">
        <v>5767</v>
      </c>
      <c r="R581" s="4" t="s">
        <v>5768</v>
      </c>
      <c r="S581" s="5" t="s">
        <v>5769</v>
      </c>
      <c r="V581" s="6" t="str">
        <f t="shared" si="1"/>
        <v>N</v>
      </c>
      <c r="W581" s="4" t="s">
        <v>35</v>
      </c>
      <c r="X581" s="4" t="s">
        <v>35</v>
      </c>
      <c r="Y581" s="4" t="s">
        <v>36</v>
      </c>
    </row>
    <row r="582" ht="15.75" customHeight="1">
      <c r="A582" s="4" t="s">
        <v>5770</v>
      </c>
      <c r="B582" s="4" t="s">
        <v>5771</v>
      </c>
      <c r="C582" s="4">
        <v>2015.0</v>
      </c>
      <c r="F582" s="4" t="s">
        <v>57</v>
      </c>
      <c r="G582" s="4" t="s">
        <v>58</v>
      </c>
      <c r="H582" s="4">
        <v>146.0</v>
      </c>
      <c r="J582" s="4" t="s">
        <v>5772</v>
      </c>
      <c r="K582" s="4" t="s">
        <v>5773</v>
      </c>
      <c r="L582" s="4" t="s">
        <v>5774</v>
      </c>
      <c r="M582" s="4" t="s">
        <v>60</v>
      </c>
      <c r="O582" s="4" t="s">
        <v>5775</v>
      </c>
      <c r="P582" s="4" t="s">
        <v>5776</v>
      </c>
      <c r="Q582" s="4" t="s">
        <v>5777</v>
      </c>
      <c r="R582" s="4" t="s">
        <v>5778</v>
      </c>
      <c r="S582" s="5" t="s">
        <v>5779</v>
      </c>
      <c r="V582" s="6" t="str">
        <f t="shared" si="1"/>
        <v>N</v>
      </c>
      <c r="W582" s="4" t="s">
        <v>35</v>
      </c>
      <c r="X582" s="4" t="s">
        <v>35</v>
      </c>
      <c r="Y582" s="4" t="s">
        <v>36</v>
      </c>
    </row>
    <row r="583" ht="15.75" customHeight="1">
      <c r="A583" s="4" t="s">
        <v>5780</v>
      </c>
      <c r="B583" s="4" t="s">
        <v>5781</v>
      </c>
      <c r="C583" s="4">
        <v>2022.0</v>
      </c>
      <c r="D583" s="4">
        <v>11.0</v>
      </c>
      <c r="F583" s="4" t="s">
        <v>3277</v>
      </c>
      <c r="G583" s="4" t="s">
        <v>5433</v>
      </c>
      <c r="H583" s="4">
        <v>109.0</v>
      </c>
      <c r="J583" s="4" t="s">
        <v>5782</v>
      </c>
      <c r="K583" s="4" t="s">
        <v>5783</v>
      </c>
      <c r="M583" s="4" t="s">
        <v>52</v>
      </c>
      <c r="O583" s="4" t="s">
        <v>5784</v>
      </c>
      <c r="P583" s="4" t="s">
        <v>5785</v>
      </c>
      <c r="Q583" s="4" t="s">
        <v>5786</v>
      </c>
      <c r="R583" s="4" t="s">
        <v>5787</v>
      </c>
      <c r="S583" s="5" t="s">
        <v>5788</v>
      </c>
      <c r="V583" s="6" t="str">
        <f t="shared" si="1"/>
        <v>N</v>
      </c>
      <c r="W583" s="4" t="s">
        <v>35</v>
      </c>
      <c r="X583" s="4" t="s">
        <v>35</v>
      </c>
      <c r="Y583" s="4" t="s">
        <v>36</v>
      </c>
    </row>
    <row r="584" ht="15.75" customHeight="1">
      <c r="A584" s="4" t="s">
        <v>5789</v>
      </c>
      <c r="B584" s="4" t="s">
        <v>5790</v>
      </c>
      <c r="C584" s="4">
        <v>2020.0</v>
      </c>
      <c r="F584" s="4" t="s">
        <v>5791</v>
      </c>
      <c r="G584" s="4" t="s">
        <v>5792</v>
      </c>
      <c r="H584" s="4">
        <v>62.0</v>
      </c>
      <c r="J584" s="4" t="s">
        <v>5793</v>
      </c>
      <c r="K584" s="4" t="s">
        <v>5794</v>
      </c>
      <c r="L584" s="4" t="s">
        <v>5795</v>
      </c>
      <c r="M584" s="4" t="s">
        <v>60</v>
      </c>
      <c r="O584" s="4" t="s">
        <v>5796</v>
      </c>
      <c r="P584" s="4" t="s">
        <v>5797</v>
      </c>
      <c r="Q584" s="4" t="s">
        <v>5798</v>
      </c>
      <c r="R584" s="4" t="s">
        <v>5799</v>
      </c>
      <c r="S584" s="5" t="s">
        <v>5800</v>
      </c>
      <c r="V584" s="6" t="str">
        <f t="shared" si="1"/>
        <v>N</v>
      </c>
      <c r="W584" s="4" t="s">
        <v>35</v>
      </c>
      <c r="X584" s="4" t="s">
        <v>35</v>
      </c>
      <c r="Y584" s="4" t="s">
        <v>36</v>
      </c>
    </row>
    <row r="585" ht="15.75" customHeight="1">
      <c r="A585" s="4" t="s">
        <v>5801</v>
      </c>
      <c r="B585" s="4" t="s">
        <v>5802</v>
      </c>
      <c r="C585" s="4">
        <v>2019.0</v>
      </c>
      <c r="F585" s="4" t="s">
        <v>5803</v>
      </c>
      <c r="G585" s="4" t="s">
        <v>5804</v>
      </c>
      <c r="H585" s="4">
        <v>22.0</v>
      </c>
      <c r="I585" s="4">
        <v>7.0</v>
      </c>
      <c r="K585" s="4" t="s">
        <v>5805</v>
      </c>
      <c r="L585" s="4" t="s">
        <v>5806</v>
      </c>
      <c r="M585" s="4" t="s">
        <v>60</v>
      </c>
      <c r="O585" s="4" t="s">
        <v>5807</v>
      </c>
      <c r="P585" s="4" t="s">
        <v>5808</v>
      </c>
      <c r="Q585" s="4" t="s">
        <v>5809</v>
      </c>
      <c r="R585" s="4" t="s">
        <v>5810</v>
      </c>
      <c r="S585" s="5" t="s">
        <v>5811</v>
      </c>
      <c r="V585" s="6" t="str">
        <f t="shared" si="1"/>
        <v>N</v>
      </c>
      <c r="W585" s="4" t="s">
        <v>35</v>
      </c>
      <c r="X585" s="4" t="s">
        <v>35</v>
      </c>
      <c r="Y585" s="4" t="s">
        <v>36</v>
      </c>
    </row>
    <row r="586" ht="15.75" customHeight="1">
      <c r="A586" s="4" t="s">
        <v>5812</v>
      </c>
      <c r="B586" s="4" t="s">
        <v>5813</v>
      </c>
      <c r="C586" s="4">
        <v>2013.0</v>
      </c>
      <c r="F586" s="4" t="s">
        <v>5814</v>
      </c>
      <c r="G586" s="4" t="s">
        <v>5815</v>
      </c>
      <c r="H586" s="4">
        <v>20.0</v>
      </c>
      <c r="I586" s="4">
        <v>1.0</v>
      </c>
      <c r="J586" s="4" t="s">
        <v>5816</v>
      </c>
      <c r="K586" s="4" t="s">
        <v>5817</v>
      </c>
      <c r="L586" s="4" t="s">
        <v>5818</v>
      </c>
      <c r="P586" s="4" t="s">
        <v>5819</v>
      </c>
      <c r="Q586" s="4" t="s">
        <v>5820</v>
      </c>
      <c r="R586" s="4" t="s">
        <v>5821</v>
      </c>
      <c r="S586" s="5" t="s">
        <v>5822</v>
      </c>
      <c r="V586" s="6" t="str">
        <f t="shared" si="1"/>
        <v>Y</v>
      </c>
      <c r="W586" s="4" t="s">
        <v>244</v>
      </c>
      <c r="X586" s="4" t="s">
        <v>35</v>
      </c>
      <c r="Y586" s="4" t="s">
        <v>245</v>
      </c>
    </row>
    <row r="587" ht="15.75" customHeight="1">
      <c r="S587" s="5"/>
      <c r="V587" s="7">
        <f t="shared" ref="V587:X587" si="2">COUNTIF(V2:V586,"Y")</f>
        <v>220</v>
      </c>
      <c r="W587" s="4">
        <f t="shared" si="2"/>
        <v>104</v>
      </c>
      <c r="X587" s="4">
        <f t="shared" si="2"/>
        <v>17</v>
      </c>
      <c r="Y587" s="4">
        <f>COUNTIF(Y2:Y586,"Included")</f>
        <v>104</v>
      </c>
      <c r="Z587" s="8" t="s">
        <v>245</v>
      </c>
    </row>
    <row r="588" ht="15.75" customHeight="1">
      <c r="S588" s="5"/>
      <c r="W588" s="9" t="s">
        <v>5823</v>
      </c>
      <c r="X588" s="9" t="s">
        <v>5824</v>
      </c>
      <c r="Y588" s="4">
        <f>585-Y587</f>
        <v>481</v>
      </c>
      <c r="Z588" s="8" t="s">
        <v>5825</v>
      </c>
    </row>
    <row r="589" ht="15.75" customHeight="1">
      <c r="S589" s="5"/>
      <c r="Y589" s="10">
        <f>COUNTIF(Y2:Y586,"Title/Abstract")</f>
        <v>365</v>
      </c>
      <c r="Z589" s="11" t="s">
        <v>5826</v>
      </c>
    </row>
    <row r="590" ht="15.75" customHeight="1">
      <c r="S590" s="5"/>
      <c r="Y590" s="10">
        <f>COUNTIF(Y2:Y586,"Full text screen")</f>
        <v>116</v>
      </c>
      <c r="Z590" s="11" t="s">
        <v>5827</v>
      </c>
    </row>
    <row r="591" ht="15.75" customHeight="1">
      <c r="S591" s="5"/>
      <c r="Y591" s="7">
        <f>Y590+Y589+Y587</f>
        <v>585</v>
      </c>
      <c r="Z591" s="12" t="s">
        <v>5828</v>
      </c>
    </row>
    <row r="592" ht="15.75" customHeight="1">
      <c r="S592" s="5"/>
    </row>
    <row r="593" ht="15.75" customHeight="1">
      <c r="S593" s="5"/>
    </row>
    <row r="594" ht="15.75" customHeight="1">
      <c r="S594" s="5"/>
    </row>
    <row r="595" ht="15.75" customHeight="1">
      <c r="S595" s="5"/>
    </row>
    <row r="596" ht="15.75" customHeight="1">
      <c r="S596" s="5"/>
    </row>
    <row r="597" ht="15.75" customHeight="1">
      <c r="S597" s="5"/>
    </row>
    <row r="598" ht="15.75" customHeight="1">
      <c r="S598" s="5"/>
    </row>
    <row r="599" ht="15.75" customHeight="1">
      <c r="S599" s="5"/>
    </row>
    <row r="600" ht="15.75" customHeight="1">
      <c r="S600" s="5"/>
    </row>
    <row r="601" ht="15.75" customHeight="1">
      <c r="S601" s="5"/>
    </row>
    <row r="602" ht="15.75" customHeight="1">
      <c r="S602" s="5"/>
    </row>
    <row r="603" ht="15.75" customHeight="1">
      <c r="S603" s="5"/>
    </row>
    <row r="604" ht="15.75" customHeight="1">
      <c r="S604" s="5"/>
    </row>
    <row r="605" ht="15.75" customHeight="1">
      <c r="S605" s="5"/>
    </row>
    <row r="606" ht="15.75" customHeight="1">
      <c r="S606" s="5"/>
    </row>
    <row r="607" ht="15.75" customHeight="1">
      <c r="S607" s="5"/>
    </row>
    <row r="608" ht="15.75" customHeight="1">
      <c r="S608" s="5"/>
    </row>
    <row r="609" ht="15.75" customHeight="1">
      <c r="S609" s="5"/>
    </row>
    <row r="610" ht="15.75" customHeight="1">
      <c r="S610" s="5"/>
    </row>
    <row r="611" ht="15.75" customHeight="1">
      <c r="S611" s="5"/>
    </row>
    <row r="612" ht="15.75" customHeight="1">
      <c r="S612" s="5"/>
    </row>
    <row r="613" ht="15.75" customHeight="1">
      <c r="S613" s="5"/>
    </row>
    <row r="614" ht="15.75" customHeight="1">
      <c r="S614" s="5"/>
    </row>
    <row r="615" ht="15.75" customHeight="1">
      <c r="S615" s="5"/>
    </row>
    <row r="616" ht="15.75" customHeight="1">
      <c r="S616" s="5"/>
    </row>
    <row r="617" ht="15.75" customHeight="1">
      <c r="S617" s="5"/>
    </row>
    <row r="618" ht="15.75" customHeight="1">
      <c r="S618" s="5"/>
    </row>
    <row r="619" ht="15.75" customHeight="1">
      <c r="S619" s="5"/>
    </row>
    <row r="620" ht="15.75" customHeight="1">
      <c r="S620" s="5"/>
    </row>
    <row r="621" ht="15.75" customHeight="1">
      <c r="S621" s="5"/>
    </row>
    <row r="622" ht="15.75" customHeight="1">
      <c r="S622" s="5"/>
    </row>
    <row r="623" ht="15.75" customHeight="1">
      <c r="S623" s="5"/>
    </row>
    <row r="624" ht="15.75" customHeight="1">
      <c r="S624" s="5"/>
    </row>
    <row r="625" ht="15.75" customHeight="1">
      <c r="S625" s="5"/>
    </row>
    <row r="626" ht="15.75" customHeight="1">
      <c r="S626" s="5"/>
    </row>
    <row r="627" ht="15.75" customHeight="1">
      <c r="S627" s="5"/>
    </row>
    <row r="628" ht="15.75" customHeight="1">
      <c r="S628" s="5"/>
    </row>
    <row r="629" ht="15.75" customHeight="1">
      <c r="S629" s="5"/>
    </row>
    <row r="630" ht="15.75" customHeight="1">
      <c r="S630" s="5"/>
    </row>
    <row r="631" ht="15.75" customHeight="1">
      <c r="S631" s="5"/>
    </row>
    <row r="632" ht="15.75" customHeight="1">
      <c r="S632" s="5"/>
    </row>
    <row r="633" ht="15.75" customHeight="1">
      <c r="S633" s="5"/>
    </row>
    <row r="634" ht="15.75" customHeight="1">
      <c r="S634" s="5"/>
    </row>
    <row r="635" ht="15.75" customHeight="1">
      <c r="S635" s="5"/>
    </row>
    <row r="636" ht="15.75" customHeight="1">
      <c r="S636" s="5"/>
    </row>
    <row r="637" ht="15.75" customHeight="1">
      <c r="S637" s="5"/>
    </row>
    <row r="638" ht="15.75" customHeight="1">
      <c r="S638" s="5"/>
    </row>
    <row r="639" ht="15.75" customHeight="1">
      <c r="S639" s="5"/>
    </row>
    <row r="640" ht="15.75" customHeight="1">
      <c r="S640" s="5"/>
    </row>
    <row r="641" ht="15.75" customHeight="1">
      <c r="S641" s="5"/>
    </row>
    <row r="642" ht="15.75" customHeight="1">
      <c r="S642" s="5"/>
    </row>
    <row r="643" ht="15.75" customHeight="1">
      <c r="S643" s="5"/>
    </row>
    <row r="644" ht="15.75" customHeight="1">
      <c r="S644" s="5"/>
    </row>
    <row r="645" ht="15.75" customHeight="1">
      <c r="S645" s="5"/>
    </row>
    <row r="646" ht="15.75" customHeight="1">
      <c r="S646" s="5"/>
    </row>
    <row r="647" ht="15.75" customHeight="1">
      <c r="S647" s="5"/>
    </row>
    <row r="648" ht="15.75" customHeight="1">
      <c r="S648" s="5"/>
    </row>
    <row r="649" ht="15.75" customHeight="1">
      <c r="S649" s="5"/>
      <c r="V649" s="13"/>
    </row>
    <row r="650" ht="15.75" customHeight="1">
      <c r="S650" s="5"/>
      <c r="V650" s="13"/>
    </row>
    <row r="651" ht="15.75" customHeight="1">
      <c r="S651" s="5"/>
      <c r="V651" s="13"/>
    </row>
    <row r="652" ht="15.75" customHeight="1">
      <c r="S652" s="5"/>
      <c r="V652" s="13"/>
    </row>
    <row r="653" ht="15.75" customHeight="1">
      <c r="S653" s="5"/>
      <c r="V653" s="13"/>
    </row>
    <row r="654" ht="15.75" customHeight="1">
      <c r="S654" s="5"/>
      <c r="V654" s="13"/>
    </row>
    <row r="655" ht="15.75" customHeight="1">
      <c r="S655" s="5"/>
      <c r="V655" s="13"/>
    </row>
    <row r="656" ht="15.75" customHeight="1">
      <c r="S656" s="5"/>
      <c r="V656" s="13"/>
    </row>
    <row r="657" ht="15.75" customHeight="1">
      <c r="S657" s="5"/>
      <c r="V657" s="13"/>
    </row>
    <row r="658" ht="15.75" customHeight="1">
      <c r="S658" s="5"/>
      <c r="V658" s="13"/>
    </row>
    <row r="659" ht="15.75" customHeight="1">
      <c r="S659" s="5"/>
      <c r="V659" s="13"/>
    </row>
    <row r="660" ht="15.75" customHeight="1">
      <c r="S660" s="5"/>
      <c r="V660" s="13"/>
    </row>
    <row r="661" ht="15.75" customHeight="1">
      <c r="S661" s="5"/>
      <c r="V661" s="13"/>
    </row>
    <row r="662" ht="15.75" customHeight="1">
      <c r="S662" s="5"/>
      <c r="V662" s="13"/>
    </row>
    <row r="663" ht="15.75" customHeight="1">
      <c r="S663" s="5"/>
      <c r="V663" s="13"/>
    </row>
    <row r="664" ht="15.75" customHeight="1">
      <c r="S664" s="5"/>
      <c r="V664" s="13"/>
    </row>
    <row r="665" ht="15.75" customHeight="1">
      <c r="S665" s="5"/>
      <c r="V665" s="13"/>
    </row>
    <row r="666" ht="15.75" customHeight="1">
      <c r="S666" s="5"/>
      <c r="V666" s="13"/>
    </row>
    <row r="667" ht="15.75" customHeight="1">
      <c r="S667" s="5"/>
      <c r="V667" s="13"/>
    </row>
    <row r="668" ht="15.75" customHeight="1">
      <c r="S668" s="5"/>
      <c r="V668" s="13"/>
    </row>
    <row r="669" ht="15.75" customHeight="1">
      <c r="S669" s="5"/>
      <c r="V669" s="13"/>
    </row>
    <row r="670" ht="15.75" customHeight="1">
      <c r="S670" s="5"/>
      <c r="V670" s="13"/>
    </row>
    <row r="671" ht="15.75" customHeight="1">
      <c r="S671" s="5"/>
      <c r="V671" s="13"/>
    </row>
    <row r="672" ht="15.75" customHeight="1">
      <c r="S672" s="5"/>
      <c r="V672" s="13"/>
    </row>
    <row r="673" ht="15.75" customHeight="1">
      <c r="S673" s="5"/>
      <c r="V673" s="13"/>
    </row>
    <row r="674" ht="15.75" customHeight="1">
      <c r="S674" s="5"/>
      <c r="V674" s="13"/>
    </row>
    <row r="675" ht="15.75" customHeight="1">
      <c r="S675" s="5"/>
      <c r="V675" s="13"/>
    </row>
    <row r="676" ht="15.75" customHeight="1">
      <c r="S676" s="5"/>
      <c r="V676" s="13"/>
    </row>
    <row r="677" ht="15.75" customHeight="1">
      <c r="S677" s="5"/>
      <c r="V677" s="13"/>
    </row>
    <row r="678" ht="15.75" customHeight="1">
      <c r="S678" s="5"/>
      <c r="V678" s="13"/>
    </row>
    <row r="679" ht="15.75" customHeight="1">
      <c r="S679" s="5"/>
      <c r="V679" s="13"/>
    </row>
    <row r="680" ht="15.75" customHeight="1">
      <c r="S680" s="5"/>
      <c r="V680" s="13"/>
    </row>
    <row r="681" ht="15.75" customHeight="1">
      <c r="S681" s="5"/>
      <c r="V681" s="13"/>
    </row>
    <row r="682" ht="15.75" customHeight="1">
      <c r="S682" s="5"/>
      <c r="V682" s="13"/>
    </row>
    <row r="683" ht="15.75" customHeight="1">
      <c r="S683" s="5"/>
      <c r="V683" s="13"/>
    </row>
    <row r="684" ht="15.75" customHeight="1">
      <c r="S684" s="5"/>
      <c r="V684" s="13"/>
    </row>
    <row r="685" ht="15.75" customHeight="1">
      <c r="S685" s="5"/>
      <c r="V685" s="13"/>
    </row>
    <row r="686" ht="15.75" customHeight="1">
      <c r="S686" s="5"/>
      <c r="V686" s="13"/>
    </row>
    <row r="687" ht="15.75" customHeight="1">
      <c r="S687" s="5"/>
      <c r="V687" s="13"/>
    </row>
    <row r="688" ht="15.75" customHeight="1">
      <c r="S688" s="5"/>
      <c r="V688" s="13"/>
    </row>
    <row r="689" ht="15.75" customHeight="1">
      <c r="S689" s="5"/>
      <c r="V689" s="13"/>
    </row>
    <row r="690" ht="15.75" customHeight="1">
      <c r="S690" s="5"/>
      <c r="V690" s="13"/>
    </row>
    <row r="691" ht="15.75" customHeight="1">
      <c r="S691" s="5"/>
      <c r="V691" s="13"/>
    </row>
    <row r="692" ht="15.75" customHeight="1">
      <c r="S692" s="5"/>
      <c r="V692" s="13"/>
    </row>
    <row r="693" ht="15.75" customHeight="1">
      <c r="S693" s="5"/>
      <c r="V693" s="13"/>
    </row>
    <row r="694" ht="15.75" customHeight="1">
      <c r="S694" s="5"/>
      <c r="V694" s="13"/>
    </row>
    <row r="695" ht="15.75" customHeight="1">
      <c r="S695" s="5"/>
      <c r="V695" s="13"/>
    </row>
    <row r="696" ht="15.75" customHeight="1">
      <c r="S696" s="5"/>
      <c r="V696" s="13"/>
    </row>
    <row r="697" ht="15.75" customHeight="1">
      <c r="S697" s="5"/>
      <c r="V697" s="13"/>
    </row>
    <row r="698" ht="15.75" customHeight="1">
      <c r="S698" s="5"/>
      <c r="V698" s="13"/>
    </row>
    <row r="699" ht="15.75" customHeight="1">
      <c r="S699" s="5"/>
      <c r="V699" s="13"/>
    </row>
    <row r="700" ht="15.75" customHeight="1">
      <c r="S700" s="5"/>
      <c r="V700" s="13"/>
    </row>
    <row r="701" ht="15.75" customHeight="1">
      <c r="S701" s="5"/>
      <c r="V701" s="13"/>
    </row>
    <row r="702" ht="15.75" customHeight="1">
      <c r="S702" s="5"/>
      <c r="V702" s="13"/>
    </row>
    <row r="703" ht="15.75" customHeight="1">
      <c r="S703" s="5"/>
      <c r="V703" s="13"/>
    </row>
    <row r="704" ht="15.75" customHeight="1">
      <c r="S704" s="5"/>
      <c r="V704" s="13"/>
    </row>
    <row r="705" ht="15.75" customHeight="1">
      <c r="S705" s="5"/>
      <c r="V705" s="13"/>
    </row>
    <row r="706" ht="15.75" customHeight="1">
      <c r="S706" s="5"/>
      <c r="V706" s="13"/>
    </row>
    <row r="707" ht="15.75" customHeight="1">
      <c r="S707" s="5"/>
      <c r="V707" s="13"/>
    </row>
    <row r="708" ht="15.75" customHeight="1">
      <c r="S708" s="5"/>
      <c r="V708" s="13"/>
    </row>
    <row r="709" ht="15.75" customHeight="1">
      <c r="S709" s="5"/>
      <c r="V709" s="13"/>
    </row>
    <row r="710" ht="15.75" customHeight="1">
      <c r="S710" s="5"/>
      <c r="V710" s="13"/>
    </row>
    <row r="711" ht="15.75" customHeight="1">
      <c r="S711" s="5"/>
      <c r="V711" s="13"/>
    </row>
    <row r="712" ht="15.75" customHeight="1">
      <c r="S712" s="5"/>
      <c r="V712" s="13"/>
    </row>
    <row r="713" ht="15.75" customHeight="1">
      <c r="S713" s="5"/>
      <c r="V713" s="13"/>
    </row>
    <row r="714" ht="15.75" customHeight="1">
      <c r="S714" s="5"/>
      <c r="V714" s="13"/>
    </row>
    <row r="715" ht="15.75" customHeight="1">
      <c r="S715" s="5"/>
      <c r="V715" s="13"/>
    </row>
    <row r="716" ht="15.75" customHeight="1">
      <c r="S716" s="5"/>
      <c r="V716" s="13"/>
    </row>
    <row r="717" ht="15.75" customHeight="1">
      <c r="S717" s="5"/>
      <c r="V717" s="13"/>
    </row>
    <row r="718" ht="15.75" customHeight="1">
      <c r="S718" s="5"/>
      <c r="V718" s="13"/>
    </row>
    <row r="719" ht="15.75" customHeight="1">
      <c r="S719" s="5"/>
      <c r="V719" s="13"/>
    </row>
    <row r="720" ht="15.75" customHeight="1">
      <c r="S720" s="5"/>
      <c r="V720" s="13"/>
    </row>
    <row r="721" ht="15.75" customHeight="1">
      <c r="S721" s="5"/>
      <c r="V721" s="13"/>
    </row>
    <row r="722" ht="15.75" customHeight="1">
      <c r="S722" s="5"/>
      <c r="V722" s="13"/>
    </row>
    <row r="723" ht="15.75" customHeight="1">
      <c r="S723" s="5"/>
      <c r="V723" s="13"/>
    </row>
    <row r="724" ht="15.75" customHeight="1">
      <c r="S724" s="5"/>
      <c r="V724" s="13"/>
    </row>
    <row r="725" ht="15.75" customHeight="1">
      <c r="S725" s="5"/>
      <c r="V725" s="13"/>
    </row>
    <row r="726" ht="15.75" customHeight="1">
      <c r="S726" s="5"/>
      <c r="V726" s="13"/>
    </row>
    <row r="727" ht="15.75" customHeight="1">
      <c r="S727" s="5"/>
      <c r="V727" s="13"/>
    </row>
    <row r="728" ht="15.75" customHeight="1">
      <c r="S728" s="5"/>
      <c r="V728" s="13"/>
    </row>
    <row r="729" ht="15.75" customHeight="1">
      <c r="S729" s="5"/>
      <c r="V729" s="13"/>
    </row>
    <row r="730" ht="15.75" customHeight="1">
      <c r="S730" s="5"/>
      <c r="V730" s="13"/>
    </row>
    <row r="731" ht="15.75" customHeight="1">
      <c r="S731" s="5"/>
      <c r="V731" s="13"/>
    </row>
    <row r="732" ht="15.75" customHeight="1">
      <c r="S732" s="5"/>
      <c r="V732" s="13"/>
    </row>
    <row r="733" ht="15.75" customHeight="1">
      <c r="S733" s="5"/>
      <c r="V733" s="13"/>
    </row>
    <row r="734" ht="15.75" customHeight="1">
      <c r="S734" s="5"/>
      <c r="V734" s="13"/>
    </row>
    <row r="735" ht="15.75" customHeight="1">
      <c r="S735" s="5"/>
      <c r="V735" s="13"/>
    </row>
    <row r="736" ht="15.75" customHeight="1">
      <c r="S736" s="5"/>
      <c r="V736" s="13"/>
    </row>
    <row r="737" ht="15.75" customHeight="1">
      <c r="S737" s="5"/>
      <c r="V737" s="13"/>
    </row>
    <row r="738" ht="15.75" customHeight="1">
      <c r="S738" s="5"/>
      <c r="V738" s="13"/>
    </row>
    <row r="739" ht="15.75" customHeight="1">
      <c r="S739" s="5"/>
      <c r="V739" s="13"/>
    </row>
    <row r="740" ht="15.75" customHeight="1">
      <c r="S740" s="5"/>
      <c r="V740" s="13"/>
    </row>
    <row r="741" ht="15.75" customHeight="1">
      <c r="S741" s="5"/>
      <c r="V741" s="13"/>
    </row>
    <row r="742" ht="15.75" customHeight="1">
      <c r="S742" s="5"/>
      <c r="V742" s="13"/>
    </row>
    <row r="743" ht="15.75" customHeight="1">
      <c r="S743" s="5"/>
      <c r="V743" s="13"/>
    </row>
    <row r="744" ht="15.75" customHeight="1">
      <c r="S744" s="5"/>
      <c r="V744" s="13"/>
    </row>
    <row r="745" ht="15.75" customHeight="1">
      <c r="S745" s="5"/>
      <c r="V745" s="13"/>
    </row>
    <row r="746" ht="15.75" customHeight="1">
      <c r="S746" s="5"/>
      <c r="V746" s="13"/>
    </row>
    <row r="747" ht="15.75" customHeight="1">
      <c r="S747" s="5"/>
      <c r="V747" s="13"/>
    </row>
    <row r="748" ht="15.75" customHeight="1">
      <c r="S748" s="5"/>
      <c r="V748" s="13"/>
    </row>
    <row r="749" ht="15.75" customHeight="1">
      <c r="S749" s="5"/>
      <c r="V749" s="13"/>
    </row>
    <row r="750" ht="15.75" customHeight="1">
      <c r="S750" s="5"/>
      <c r="V750" s="13"/>
    </row>
    <row r="751" ht="15.75" customHeight="1">
      <c r="S751" s="5"/>
      <c r="V751" s="13"/>
    </row>
    <row r="752" ht="15.75" customHeight="1">
      <c r="S752" s="5"/>
      <c r="V752" s="13"/>
    </row>
    <row r="753" ht="15.75" customHeight="1">
      <c r="S753" s="5"/>
      <c r="V753" s="13"/>
    </row>
    <row r="754" ht="15.75" customHeight="1">
      <c r="S754" s="5"/>
      <c r="V754" s="13"/>
    </row>
    <row r="755" ht="15.75" customHeight="1">
      <c r="S755" s="5"/>
      <c r="V755" s="13"/>
    </row>
    <row r="756" ht="15.75" customHeight="1">
      <c r="S756" s="5"/>
      <c r="V756" s="13"/>
    </row>
    <row r="757" ht="15.75" customHeight="1">
      <c r="S757" s="5"/>
      <c r="V757" s="13"/>
    </row>
    <row r="758" ht="15.75" customHeight="1">
      <c r="S758" s="5"/>
      <c r="V758" s="13"/>
    </row>
    <row r="759" ht="15.75" customHeight="1">
      <c r="S759" s="5"/>
      <c r="V759" s="13"/>
    </row>
    <row r="760" ht="15.75" customHeight="1">
      <c r="S760" s="5"/>
      <c r="V760" s="13"/>
    </row>
    <row r="761" ht="15.75" customHeight="1">
      <c r="S761" s="5"/>
      <c r="V761" s="13"/>
    </row>
    <row r="762" ht="15.75" customHeight="1">
      <c r="S762" s="5"/>
      <c r="V762" s="13"/>
    </row>
    <row r="763" ht="15.75" customHeight="1">
      <c r="S763" s="5"/>
      <c r="V763" s="13"/>
    </row>
    <row r="764" ht="15.75" customHeight="1">
      <c r="S764" s="5"/>
      <c r="V764" s="13"/>
    </row>
    <row r="765" ht="15.75" customHeight="1">
      <c r="S765" s="5"/>
      <c r="V765" s="13"/>
    </row>
    <row r="766" ht="15.75" customHeight="1">
      <c r="S766" s="5"/>
      <c r="V766" s="13"/>
    </row>
    <row r="767" ht="15.75" customHeight="1">
      <c r="S767" s="5"/>
      <c r="V767" s="13"/>
    </row>
    <row r="768" ht="15.75" customHeight="1">
      <c r="S768" s="5"/>
      <c r="V768" s="13"/>
    </row>
    <row r="769" ht="15.75" customHeight="1">
      <c r="S769" s="5"/>
      <c r="V769" s="13"/>
    </row>
    <row r="770" ht="15.75" customHeight="1">
      <c r="S770" s="5"/>
      <c r="V770" s="13"/>
    </row>
    <row r="771" ht="15.75" customHeight="1">
      <c r="S771" s="5"/>
      <c r="V771" s="13"/>
    </row>
    <row r="772" ht="15.75" customHeight="1">
      <c r="S772" s="5"/>
      <c r="V772" s="13"/>
    </row>
    <row r="773" ht="15.75" customHeight="1">
      <c r="S773" s="5"/>
      <c r="V773" s="13"/>
    </row>
    <row r="774" ht="15.75" customHeight="1">
      <c r="S774" s="5"/>
      <c r="V774" s="13"/>
    </row>
    <row r="775" ht="15.75" customHeight="1">
      <c r="S775" s="5"/>
      <c r="V775" s="13"/>
    </row>
    <row r="776" ht="15.75" customHeight="1">
      <c r="S776" s="5"/>
      <c r="V776" s="13"/>
    </row>
    <row r="777" ht="15.75" customHeight="1">
      <c r="S777" s="5"/>
      <c r="V777" s="13"/>
    </row>
    <row r="778" ht="15.75" customHeight="1">
      <c r="S778" s="5"/>
      <c r="V778" s="13"/>
    </row>
    <row r="779" ht="15.75" customHeight="1">
      <c r="S779" s="5"/>
      <c r="V779" s="13"/>
    </row>
    <row r="780" ht="15.75" customHeight="1">
      <c r="S780" s="5"/>
      <c r="V780" s="13"/>
    </row>
    <row r="781" ht="15.75" customHeight="1">
      <c r="S781" s="5"/>
      <c r="V781" s="13"/>
    </row>
    <row r="782" ht="15.75" customHeight="1">
      <c r="S782" s="5"/>
      <c r="V782" s="13"/>
    </row>
    <row r="783" ht="15.75" customHeight="1">
      <c r="S783" s="5"/>
      <c r="V783" s="13"/>
    </row>
    <row r="784" ht="15.75" customHeight="1">
      <c r="S784" s="5"/>
      <c r="V784" s="13"/>
    </row>
    <row r="785" ht="15.75" customHeight="1">
      <c r="S785" s="5"/>
      <c r="V785" s="13"/>
    </row>
    <row r="786" ht="15.75" customHeight="1">
      <c r="S786" s="5"/>
      <c r="V786" s="13"/>
    </row>
    <row r="787" ht="15.75" customHeight="1">
      <c r="S787" s="5"/>
      <c r="V787" s="13"/>
    </row>
    <row r="788" ht="15.75" customHeight="1">
      <c r="S788" s="5"/>
      <c r="V788" s="13"/>
    </row>
    <row r="789" ht="15.75" customHeight="1">
      <c r="S789" s="5"/>
      <c r="V789" s="13"/>
    </row>
    <row r="790" ht="15.75" customHeight="1">
      <c r="S790" s="5"/>
      <c r="V790" s="13"/>
    </row>
    <row r="791" ht="15.75" customHeight="1">
      <c r="S791" s="5"/>
      <c r="V791" s="13"/>
    </row>
    <row r="792" ht="15.75" customHeight="1">
      <c r="S792" s="5"/>
      <c r="V792" s="13"/>
    </row>
    <row r="793" ht="15.75" customHeight="1">
      <c r="S793" s="5"/>
      <c r="V793" s="13"/>
    </row>
    <row r="794" ht="15.75" customHeight="1">
      <c r="S794" s="5"/>
      <c r="V794" s="13"/>
    </row>
    <row r="795" ht="15.75" customHeight="1">
      <c r="S795" s="5"/>
      <c r="V795" s="13"/>
    </row>
    <row r="796" ht="15.75" customHeight="1">
      <c r="S796" s="5"/>
      <c r="V796" s="13"/>
    </row>
    <row r="797" ht="15.75" customHeight="1">
      <c r="S797" s="5"/>
      <c r="V797" s="13"/>
    </row>
    <row r="798" ht="15.75" customHeight="1">
      <c r="S798" s="5"/>
      <c r="V798" s="13"/>
    </row>
    <row r="799" ht="15.75" customHeight="1">
      <c r="S799" s="5"/>
      <c r="V799" s="13"/>
    </row>
    <row r="800" ht="15.75" customHeight="1">
      <c r="S800" s="5"/>
      <c r="V800" s="13"/>
    </row>
    <row r="801" ht="15.75" customHeight="1">
      <c r="S801" s="5"/>
      <c r="V801" s="13"/>
    </row>
    <row r="802" ht="15.75" customHeight="1">
      <c r="S802" s="5"/>
      <c r="V802" s="13"/>
    </row>
    <row r="803" ht="15.75" customHeight="1">
      <c r="S803" s="5"/>
      <c r="V803" s="13"/>
    </row>
    <row r="804" ht="15.75" customHeight="1">
      <c r="S804" s="5"/>
      <c r="V804" s="13"/>
    </row>
    <row r="805" ht="15.75" customHeight="1">
      <c r="S805" s="5"/>
      <c r="V805" s="13"/>
    </row>
    <row r="806" ht="15.75" customHeight="1">
      <c r="S806" s="5"/>
      <c r="V806" s="13"/>
    </row>
    <row r="807" ht="15.75" customHeight="1">
      <c r="S807" s="5"/>
      <c r="V807" s="13"/>
    </row>
    <row r="808" ht="15.75" customHeight="1">
      <c r="S808" s="5"/>
      <c r="V808" s="13"/>
    </row>
    <row r="809" ht="15.75" customHeight="1">
      <c r="S809" s="5"/>
      <c r="V809" s="13"/>
    </row>
    <row r="810" ht="15.75" customHeight="1">
      <c r="S810" s="5"/>
      <c r="V810" s="13"/>
    </row>
    <row r="811" ht="15.75" customHeight="1">
      <c r="S811" s="5"/>
      <c r="V811" s="13"/>
    </row>
    <row r="812" ht="15.75" customHeight="1">
      <c r="S812" s="5"/>
      <c r="V812" s="13"/>
    </row>
    <row r="813" ht="15.75" customHeight="1">
      <c r="S813" s="5"/>
      <c r="V813" s="13"/>
    </row>
    <row r="814" ht="15.75" customHeight="1">
      <c r="S814" s="5"/>
      <c r="V814" s="13"/>
    </row>
    <row r="815" ht="15.75" customHeight="1">
      <c r="S815" s="5"/>
      <c r="V815" s="13"/>
    </row>
    <row r="816" ht="15.75" customHeight="1">
      <c r="S816" s="5"/>
      <c r="V816" s="13"/>
    </row>
    <row r="817" ht="15.75" customHeight="1">
      <c r="S817" s="5"/>
      <c r="V817" s="13"/>
    </row>
    <row r="818" ht="15.75" customHeight="1">
      <c r="S818" s="5"/>
      <c r="V818" s="13"/>
    </row>
    <row r="819" ht="15.75" customHeight="1">
      <c r="S819" s="5"/>
      <c r="V819" s="13"/>
    </row>
    <row r="820" ht="15.75" customHeight="1">
      <c r="S820" s="5"/>
      <c r="V820" s="13"/>
    </row>
    <row r="821" ht="15.75" customHeight="1">
      <c r="S821" s="5"/>
      <c r="V821" s="13"/>
    </row>
    <row r="822" ht="15.75" customHeight="1">
      <c r="S822" s="5"/>
      <c r="V822" s="13"/>
    </row>
    <row r="823" ht="15.75" customHeight="1">
      <c r="S823" s="5"/>
      <c r="V823" s="13"/>
    </row>
    <row r="824" ht="15.75" customHeight="1">
      <c r="S824" s="5"/>
      <c r="V824" s="13"/>
    </row>
    <row r="825" ht="15.75" customHeight="1">
      <c r="S825" s="5"/>
      <c r="V825" s="13"/>
    </row>
    <row r="826" ht="15.75" customHeight="1">
      <c r="S826" s="5"/>
      <c r="V826" s="13"/>
    </row>
    <row r="827" ht="15.75" customHeight="1">
      <c r="S827" s="5"/>
      <c r="V827" s="13"/>
    </row>
    <row r="828" ht="15.75" customHeight="1">
      <c r="S828" s="5"/>
      <c r="V828" s="13"/>
    </row>
    <row r="829" ht="15.75" customHeight="1">
      <c r="S829" s="5"/>
      <c r="V829" s="13"/>
    </row>
    <row r="830" ht="15.75" customHeight="1">
      <c r="S830" s="5"/>
      <c r="V830" s="13"/>
    </row>
    <row r="831" ht="15.75" customHeight="1">
      <c r="S831" s="5"/>
      <c r="V831" s="13"/>
    </row>
    <row r="832" ht="15.75" customHeight="1">
      <c r="S832" s="5"/>
      <c r="V832" s="13"/>
    </row>
    <row r="833" ht="15.75" customHeight="1">
      <c r="S833" s="5"/>
      <c r="V833" s="13"/>
    </row>
    <row r="834" ht="15.75" customHeight="1">
      <c r="S834" s="5"/>
      <c r="V834" s="13"/>
    </row>
    <row r="835" ht="15.75" customHeight="1">
      <c r="S835" s="5"/>
      <c r="V835" s="13"/>
    </row>
    <row r="836" ht="15.75" customHeight="1">
      <c r="S836" s="5"/>
      <c r="V836" s="13"/>
    </row>
    <row r="837" ht="15.75" customHeight="1">
      <c r="S837" s="5"/>
      <c r="V837" s="13"/>
    </row>
    <row r="838" ht="15.75" customHeight="1">
      <c r="S838" s="5"/>
      <c r="V838" s="13"/>
    </row>
    <row r="839" ht="15.75" customHeight="1">
      <c r="S839" s="5"/>
      <c r="V839" s="13"/>
    </row>
    <row r="840" ht="15.75" customHeight="1">
      <c r="S840" s="5"/>
      <c r="V840" s="13"/>
    </row>
    <row r="841" ht="15.75" customHeight="1">
      <c r="S841" s="5"/>
      <c r="V841" s="13"/>
    </row>
    <row r="842" ht="15.75" customHeight="1">
      <c r="S842" s="5"/>
      <c r="V842" s="13"/>
    </row>
    <row r="843" ht="15.75" customHeight="1">
      <c r="S843" s="5"/>
      <c r="V843" s="13"/>
    </row>
    <row r="844" ht="15.75" customHeight="1">
      <c r="S844" s="5"/>
      <c r="V844" s="13"/>
    </row>
    <row r="845" ht="15.75" customHeight="1">
      <c r="S845" s="5"/>
      <c r="V845" s="13"/>
    </row>
    <row r="846" ht="15.75" customHeight="1">
      <c r="S846" s="5"/>
      <c r="V846" s="13"/>
    </row>
    <row r="847" ht="15.75" customHeight="1">
      <c r="S847" s="5"/>
      <c r="V847" s="13"/>
    </row>
    <row r="848" ht="15.75" customHeight="1">
      <c r="S848" s="5"/>
      <c r="V848" s="13"/>
    </row>
    <row r="849" ht="15.75" customHeight="1">
      <c r="S849" s="5"/>
      <c r="V849" s="13"/>
    </row>
    <row r="850" ht="15.75" customHeight="1">
      <c r="S850" s="5"/>
      <c r="V850" s="13"/>
    </row>
    <row r="851" ht="15.75" customHeight="1">
      <c r="S851" s="5"/>
      <c r="V851" s="13"/>
    </row>
    <row r="852" ht="15.75" customHeight="1">
      <c r="S852" s="5"/>
      <c r="V852" s="13"/>
    </row>
    <row r="853" ht="15.75" customHeight="1">
      <c r="S853" s="5"/>
      <c r="V853" s="13"/>
    </row>
    <row r="854" ht="15.75" customHeight="1">
      <c r="S854" s="5"/>
      <c r="V854" s="13"/>
    </row>
    <row r="855" ht="15.75" customHeight="1">
      <c r="S855" s="5"/>
      <c r="V855" s="13"/>
    </row>
    <row r="856" ht="15.75" customHeight="1">
      <c r="S856" s="5"/>
      <c r="V856" s="13"/>
    </row>
    <row r="857" ht="15.75" customHeight="1">
      <c r="S857" s="5"/>
      <c r="V857" s="13"/>
    </row>
    <row r="858" ht="15.75" customHeight="1">
      <c r="S858" s="5"/>
      <c r="V858" s="13"/>
    </row>
    <row r="859" ht="15.75" customHeight="1">
      <c r="S859" s="5"/>
      <c r="V859" s="13"/>
    </row>
    <row r="860" ht="15.75" customHeight="1">
      <c r="S860" s="5"/>
      <c r="V860" s="13"/>
    </row>
    <row r="861" ht="15.75" customHeight="1">
      <c r="S861" s="5"/>
      <c r="V861" s="13"/>
    </row>
    <row r="862" ht="15.75" customHeight="1">
      <c r="S862" s="5"/>
      <c r="V862" s="13"/>
    </row>
    <row r="863" ht="15.75" customHeight="1">
      <c r="S863" s="5"/>
      <c r="V863" s="13"/>
    </row>
    <row r="864" ht="15.75" customHeight="1">
      <c r="S864" s="5"/>
      <c r="V864" s="13"/>
    </row>
    <row r="865" ht="15.75" customHeight="1">
      <c r="S865" s="5"/>
      <c r="V865" s="13"/>
    </row>
    <row r="866" ht="15.75" customHeight="1">
      <c r="S866" s="5"/>
      <c r="V866" s="13"/>
    </row>
    <row r="867" ht="15.75" customHeight="1">
      <c r="S867" s="5"/>
      <c r="V867" s="13"/>
    </row>
    <row r="868" ht="15.75" customHeight="1">
      <c r="S868" s="5"/>
      <c r="V868" s="13"/>
    </row>
    <row r="869" ht="15.75" customHeight="1">
      <c r="S869" s="5"/>
      <c r="V869" s="13"/>
    </row>
    <row r="870" ht="15.75" customHeight="1">
      <c r="S870" s="5"/>
      <c r="V870" s="13"/>
    </row>
    <row r="871" ht="15.75" customHeight="1">
      <c r="S871" s="5"/>
      <c r="V871" s="13"/>
    </row>
    <row r="872" ht="15.75" customHeight="1">
      <c r="S872" s="5"/>
      <c r="V872" s="13"/>
    </row>
    <row r="873" ht="15.75" customHeight="1">
      <c r="S873" s="5"/>
      <c r="V873" s="13"/>
    </row>
    <row r="874" ht="15.75" customHeight="1">
      <c r="S874" s="5"/>
      <c r="V874" s="13"/>
    </row>
    <row r="875" ht="15.75" customHeight="1">
      <c r="S875" s="5"/>
      <c r="V875" s="13"/>
    </row>
    <row r="876" ht="15.75" customHeight="1">
      <c r="S876" s="5"/>
      <c r="V876" s="13"/>
    </row>
    <row r="877" ht="15.75" customHeight="1">
      <c r="S877" s="5"/>
      <c r="V877" s="13"/>
    </row>
    <row r="878" ht="15.75" customHeight="1">
      <c r="S878" s="5"/>
      <c r="V878" s="13"/>
    </row>
    <row r="879" ht="15.75" customHeight="1">
      <c r="S879" s="5"/>
      <c r="V879" s="13"/>
    </row>
    <row r="880" ht="15.75" customHeight="1">
      <c r="S880" s="5"/>
      <c r="V880" s="13"/>
    </row>
    <row r="881" ht="15.75" customHeight="1">
      <c r="S881" s="5"/>
      <c r="V881" s="13"/>
    </row>
    <row r="882" ht="15.75" customHeight="1">
      <c r="S882" s="5"/>
      <c r="V882" s="13"/>
    </row>
    <row r="883" ht="15.75" customHeight="1">
      <c r="S883" s="5"/>
      <c r="V883" s="13"/>
    </row>
    <row r="884" ht="15.75" customHeight="1">
      <c r="S884" s="5"/>
      <c r="V884" s="13"/>
    </row>
    <row r="885" ht="15.75" customHeight="1">
      <c r="S885" s="5"/>
      <c r="V885" s="13"/>
    </row>
    <row r="886" ht="15.75" customHeight="1">
      <c r="S886" s="5"/>
      <c r="V886" s="13"/>
    </row>
    <row r="887" ht="15.75" customHeight="1">
      <c r="S887" s="5"/>
      <c r="V887" s="13"/>
    </row>
    <row r="888" ht="15.75" customHeight="1">
      <c r="S888" s="5"/>
      <c r="V888" s="13"/>
    </row>
    <row r="889" ht="15.75" customHeight="1">
      <c r="S889" s="5"/>
      <c r="V889" s="13"/>
    </row>
    <row r="890" ht="15.75" customHeight="1">
      <c r="S890" s="5"/>
      <c r="V890" s="13"/>
    </row>
    <row r="891" ht="15.75" customHeight="1">
      <c r="S891" s="5"/>
      <c r="V891" s="13"/>
    </row>
    <row r="892" ht="15.75" customHeight="1">
      <c r="S892" s="5"/>
      <c r="V892" s="13"/>
    </row>
    <row r="893" ht="15.75" customHeight="1">
      <c r="S893" s="5"/>
      <c r="V893" s="13"/>
    </row>
    <row r="894" ht="15.75" customHeight="1">
      <c r="S894" s="5"/>
      <c r="V894" s="13"/>
    </row>
    <row r="895" ht="15.75" customHeight="1">
      <c r="S895" s="5"/>
      <c r="V895" s="13"/>
    </row>
    <row r="896" ht="15.75" customHeight="1">
      <c r="S896" s="5"/>
      <c r="V896" s="13"/>
    </row>
    <row r="897" ht="15.75" customHeight="1">
      <c r="S897" s="5"/>
      <c r="V897" s="13"/>
    </row>
    <row r="898" ht="15.75" customHeight="1">
      <c r="S898" s="5"/>
      <c r="V898" s="13"/>
    </row>
    <row r="899" ht="15.75" customHeight="1">
      <c r="S899" s="5"/>
      <c r="V899" s="13"/>
    </row>
    <row r="900" ht="15.75" customHeight="1">
      <c r="S900" s="5"/>
      <c r="V900" s="13"/>
    </row>
    <row r="901" ht="15.75" customHeight="1">
      <c r="S901" s="5"/>
      <c r="V901" s="13"/>
    </row>
    <row r="902" ht="15.75" customHeight="1">
      <c r="S902" s="5"/>
      <c r="V902" s="13"/>
    </row>
    <row r="903" ht="15.75" customHeight="1">
      <c r="S903" s="5"/>
      <c r="V903" s="13"/>
    </row>
    <row r="904" ht="15.75" customHeight="1">
      <c r="S904" s="5"/>
      <c r="V904" s="13"/>
    </row>
    <row r="905" ht="15.75" customHeight="1">
      <c r="S905" s="5"/>
      <c r="V905" s="13"/>
    </row>
    <row r="906" ht="15.75" customHeight="1">
      <c r="S906" s="5"/>
      <c r="V906" s="13"/>
    </row>
    <row r="907" ht="15.75" customHeight="1">
      <c r="S907" s="5"/>
      <c r="V907" s="13"/>
    </row>
    <row r="908" ht="15.75" customHeight="1">
      <c r="S908" s="5"/>
      <c r="V908" s="13"/>
    </row>
    <row r="909" ht="15.75" customHeight="1">
      <c r="S909" s="5"/>
      <c r="V909" s="13"/>
    </row>
    <row r="910" ht="15.75" customHeight="1">
      <c r="S910" s="5"/>
      <c r="V910" s="13"/>
    </row>
    <row r="911" ht="15.75" customHeight="1">
      <c r="S911" s="5"/>
      <c r="V911" s="13"/>
    </row>
    <row r="912" ht="15.75" customHeight="1">
      <c r="S912" s="5"/>
      <c r="V912" s="13"/>
    </row>
    <row r="913" ht="15.75" customHeight="1">
      <c r="S913" s="5"/>
      <c r="V913" s="13"/>
    </row>
    <row r="914" ht="15.75" customHeight="1">
      <c r="S914" s="5"/>
      <c r="V914" s="13"/>
    </row>
    <row r="915" ht="15.75" customHeight="1">
      <c r="S915" s="5"/>
      <c r="V915" s="13"/>
    </row>
    <row r="916" ht="15.75" customHeight="1">
      <c r="S916" s="5"/>
      <c r="V916" s="13"/>
    </row>
    <row r="917" ht="15.75" customHeight="1">
      <c r="S917" s="5"/>
      <c r="V917" s="13"/>
    </row>
    <row r="918" ht="15.75" customHeight="1">
      <c r="S918" s="5"/>
      <c r="V918" s="13"/>
    </row>
    <row r="919" ht="15.75" customHeight="1">
      <c r="S919" s="5"/>
      <c r="V919" s="13"/>
    </row>
    <row r="920" ht="15.75" customHeight="1">
      <c r="S920" s="5"/>
      <c r="V920" s="13"/>
    </row>
    <row r="921" ht="15.75" customHeight="1">
      <c r="S921" s="5"/>
      <c r="V921" s="13"/>
    </row>
    <row r="922" ht="15.75" customHeight="1">
      <c r="S922" s="5"/>
      <c r="V922" s="13"/>
    </row>
    <row r="923" ht="15.75" customHeight="1">
      <c r="S923" s="5"/>
      <c r="V923" s="13"/>
    </row>
    <row r="924" ht="15.75" customHeight="1">
      <c r="S924" s="5"/>
      <c r="V924" s="13"/>
    </row>
    <row r="925" ht="15.75" customHeight="1">
      <c r="S925" s="5"/>
      <c r="V925" s="13"/>
    </row>
    <row r="926" ht="15.75" customHeight="1">
      <c r="S926" s="5"/>
      <c r="V926" s="13"/>
    </row>
    <row r="927" ht="15.75" customHeight="1">
      <c r="S927" s="5"/>
      <c r="V927" s="13"/>
    </row>
    <row r="928" ht="15.75" customHeight="1">
      <c r="S928" s="5"/>
      <c r="V928" s="13"/>
    </row>
    <row r="929" ht="15.75" customHeight="1">
      <c r="S929" s="5"/>
      <c r="V929" s="13"/>
    </row>
    <row r="930" ht="15.75" customHeight="1">
      <c r="S930" s="5"/>
      <c r="V930" s="13"/>
    </row>
    <row r="931" ht="15.75" customHeight="1">
      <c r="S931" s="5"/>
      <c r="V931" s="13"/>
    </row>
    <row r="932" ht="15.75" customHeight="1">
      <c r="S932" s="5"/>
      <c r="V932" s="13"/>
    </row>
    <row r="933" ht="15.75" customHeight="1">
      <c r="S933" s="5"/>
      <c r="V933" s="13"/>
    </row>
    <row r="934" ht="15.75" customHeight="1">
      <c r="S934" s="5"/>
      <c r="V934" s="13"/>
    </row>
    <row r="935" ht="15.75" customHeight="1">
      <c r="S935" s="5"/>
      <c r="V935" s="13"/>
    </row>
    <row r="936" ht="15.75" customHeight="1">
      <c r="S936" s="5"/>
      <c r="V936" s="13"/>
    </row>
    <row r="937" ht="15.75" customHeight="1">
      <c r="S937" s="5"/>
      <c r="V937" s="13"/>
    </row>
    <row r="938" ht="15.75" customHeight="1">
      <c r="S938" s="5"/>
      <c r="V938" s="13"/>
    </row>
    <row r="939" ht="15.75" customHeight="1">
      <c r="S939" s="5"/>
      <c r="V939" s="13"/>
    </row>
    <row r="940" ht="15.75" customHeight="1">
      <c r="S940" s="5"/>
      <c r="V940" s="13"/>
    </row>
    <row r="941" ht="15.75" customHeight="1">
      <c r="S941" s="5"/>
      <c r="V941" s="13"/>
    </row>
    <row r="942" ht="15.75" customHeight="1">
      <c r="S942" s="5"/>
      <c r="V942" s="13"/>
    </row>
    <row r="943" ht="15.75" customHeight="1">
      <c r="S943" s="5"/>
      <c r="V943" s="13"/>
    </row>
    <row r="944" ht="15.75" customHeight="1">
      <c r="S944" s="5"/>
      <c r="V944" s="13"/>
    </row>
    <row r="945" ht="15.75" customHeight="1">
      <c r="S945" s="5"/>
      <c r="V945" s="13"/>
    </row>
    <row r="946" ht="15.75" customHeight="1">
      <c r="S946" s="5"/>
      <c r="V946" s="13"/>
    </row>
    <row r="947" ht="15.75" customHeight="1">
      <c r="S947" s="5"/>
      <c r="V947" s="13"/>
    </row>
    <row r="948" ht="15.75" customHeight="1">
      <c r="S948" s="5"/>
      <c r="V948" s="13"/>
    </row>
    <row r="949" ht="15.75" customHeight="1">
      <c r="S949" s="5"/>
      <c r="V949" s="13"/>
    </row>
    <row r="950" ht="15.75" customHeight="1">
      <c r="S950" s="5"/>
      <c r="V950" s="13"/>
    </row>
    <row r="951" ht="15.75" customHeight="1">
      <c r="S951" s="5"/>
      <c r="V951" s="13"/>
    </row>
    <row r="952" ht="15.75" customHeight="1">
      <c r="S952" s="5"/>
      <c r="V952" s="13"/>
    </row>
    <row r="953" ht="15.75" customHeight="1">
      <c r="S953" s="5"/>
      <c r="V953" s="13"/>
    </row>
    <row r="954" ht="15.75" customHeight="1">
      <c r="S954" s="5"/>
      <c r="V954" s="13"/>
    </row>
    <row r="955" ht="15.75" customHeight="1">
      <c r="S955" s="5"/>
      <c r="V955" s="13"/>
    </row>
    <row r="956" ht="15.75" customHeight="1">
      <c r="S956" s="5"/>
      <c r="V956" s="13"/>
    </row>
    <row r="957" ht="15.75" customHeight="1">
      <c r="S957" s="5"/>
      <c r="V957" s="13"/>
    </row>
    <row r="958" ht="15.75" customHeight="1">
      <c r="S958" s="5"/>
      <c r="V958" s="13"/>
    </row>
    <row r="959" ht="15.75" customHeight="1">
      <c r="S959" s="5"/>
      <c r="V959" s="13"/>
    </row>
    <row r="960" ht="15.75" customHeight="1">
      <c r="S960" s="5"/>
      <c r="V960" s="13"/>
    </row>
    <row r="961" ht="15.75" customHeight="1">
      <c r="S961" s="5"/>
      <c r="V961" s="13"/>
    </row>
    <row r="962" ht="15.75" customHeight="1">
      <c r="S962" s="5"/>
      <c r="V962" s="13"/>
    </row>
    <row r="963" ht="15.75" customHeight="1">
      <c r="S963" s="5"/>
      <c r="V963" s="13"/>
    </row>
    <row r="964" ht="15.75" customHeight="1">
      <c r="S964" s="5"/>
      <c r="V964" s="13"/>
    </row>
    <row r="965" ht="15.75" customHeight="1">
      <c r="S965" s="5"/>
      <c r="V965" s="13"/>
    </row>
    <row r="966" ht="15.75" customHeight="1">
      <c r="S966" s="5"/>
      <c r="V966" s="13"/>
    </row>
    <row r="967" ht="15.75" customHeight="1">
      <c r="S967" s="5"/>
      <c r="V967" s="13"/>
    </row>
    <row r="968" ht="15.75" customHeight="1">
      <c r="S968" s="5"/>
      <c r="V968" s="13"/>
    </row>
    <row r="969" ht="15.75" customHeight="1">
      <c r="S969" s="5"/>
      <c r="V969" s="13"/>
    </row>
    <row r="970" ht="15.75" customHeight="1">
      <c r="S970" s="5"/>
      <c r="V970" s="13"/>
    </row>
    <row r="971" ht="15.75" customHeight="1">
      <c r="S971" s="5"/>
      <c r="V971" s="13"/>
    </row>
    <row r="972" ht="15.75" customHeight="1">
      <c r="S972" s="5"/>
      <c r="V972" s="13"/>
    </row>
    <row r="973" ht="15.75" customHeight="1">
      <c r="S973" s="5"/>
      <c r="V973" s="13"/>
    </row>
    <row r="974" ht="15.75" customHeight="1">
      <c r="S974" s="5"/>
      <c r="V974" s="13"/>
    </row>
    <row r="975" ht="15.75" customHeight="1">
      <c r="S975" s="5"/>
      <c r="V975" s="13"/>
    </row>
    <row r="976" ht="15.75" customHeight="1">
      <c r="S976" s="5"/>
      <c r="V976" s="13"/>
    </row>
    <row r="977" ht="15.75" customHeight="1">
      <c r="S977" s="5"/>
      <c r="V977" s="13"/>
    </row>
    <row r="978" ht="15.75" customHeight="1">
      <c r="S978" s="5"/>
      <c r="V978" s="13"/>
    </row>
    <row r="979" ht="15.75" customHeight="1">
      <c r="S979" s="5"/>
      <c r="V979" s="13"/>
    </row>
    <row r="980" ht="15.75" customHeight="1">
      <c r="S980" s="5"/>
      <c r="V980" s="13"/>
    </row>
    <row r="981" ht="15.75" customHeight="1">
      <c r="S981" s="5"/>
      <c r="V981" s="13"/>
    </row>
    <row r="982" ht="15.75" customHeight="1">
      <c r="S982" s="5"/>
      <c r="V982" s="13"/>
    </row>
    <row r="983" ht="15.75" customHeight="1">
      <c r="S983" s="5"/>
      <c r="V983" s="13"/>
    </row>
    <row r="984" ht="15.75" customHeight="1">
      <c r="S984" s="5"/>
      <c r="V984" s="13"/>
    </row>
    <row r="985" ht="15.75" customHeight="1">
      <c r="S985" s="5"/>
      <c r="V985" s="13"/>
    </row>
    <row r="986" ht="15.75" customHeight="1">
      <c r="S986" s="5"/>
      <c r="V986" s="13"/>
    </row>
    <row r="987" ht="15.75" customHeight="1">
      <c r="S987" s="5"/>
      <c r="V987" s="13"/>
    </row>
    <row r="988" ht="15.75" customHeight="1">
      <c r="S988" s="5"/>
      <c r="V988" s="13"/>
    </row>
    <row r="989" ht="15.75" customHeight="1">
      <c r="S989" s="5"/>
      <c r="V989" s="13"/>
    </row>
    <row r="990" ht="15.75" customHeight="1">
      <c r="S990" s="5"/>
      <c r="V990" s="13"/>
    </row>
    <row r="991" ht="15.75" customHeight="1">
      <c r="S991" s="5"/>
      <c r="V991" s="13"/>
    </row>
    <row r="992" ht="15.75" customHeight="1">
      <c r="S992" s="5"/>
      <c r="V992" s="13"/>
    </row>
    <row r="993" ht="15.75" customHeight="1">
      <c r="S993" s="5"/>
      <c r="V993" s="13"/>
    </row>
    <row r="994" ht="15.75" customHeight="1">
      <c r="S994" s="5"/>
      <c r="V994" s="13"/>
    </row>
    <row r="995" ht="15.75" customHeight="1">
      <c r="S995" s="5"/>
      <c r="V995" s="13"/>
    </row>
    <row r="996" ht="15.75" customHeight="1">
      <c r="S996" s="5"/>
      <c r="V996" s="13"/>
    </row>
    <row r="997" ht="15.75" customHeight="1">
      <c r="S997" s="5"/>
      <c r="V997" s="13"/>
    </row>
    <row r="998" ht="15.75" customHeight="1">
      <c r="S998" s="5"/>
      <c r="V998" s="13"/>
    </row>
    <row r="999" ht="15.75" customHeight="1">
      <c r="S999" s="5"/>
      <c r="V999" s="13"/>
    </row>
    <row r="1000" ht="15.75" customHeight="1">
      <c r="S1000" s="5"/>
      <c r="V1000" s="13"/>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3.29"/>
    <col customWidth="1" min="3" max="3" width="18.43"/>
    <col customWidth="1" min="9" max="9" width="18.29"/>
    <col customWidth="1" min="10" max="10" width="17.71"/>
    <col customWidth="1" hidden="1" min="11" max="11" width="21.29"/>
    <col customWidth="1" hidden="1" min="12" max="12" width="20.57"/>
    <col customWidth="1" min="13" max="13" width="15.86"/>
    <col customWidth="1" min="14" max="14" width="16.43"/>
    <col customWidth="1" hidden="1" min="15" max="15" width="16.29"/>
    <col customWidth="1" hidden="1" min="16" max="16" width="16.0"/>
    <col hidden="1" min="19" max="19" width="14.43"/>
    <col customWidth="1" min="26" max="26" width="19.86"/>
  </cols>
  <sheetData>
    <row r="1">
      <c r="A1" s="14" t="s">
        <v>5829</v>
      </c>
      <c r="B1" s="14" t="s">
        <v>5830</v>
      </c>
      <c r="C1" s="15" t="s">
        <v>5831</v>
      </c>
      <c r="D1" s="15" t="s">
        <v>5832</v>
      </c>
      <c r="E1" s="15" t="s">
        <v>5833</v>
      </c>
      <c r="F1" s="16" t="s">
        <v>5834</v>
      </c>
      <c r="G1" s="15" t="s">
        <v>5835</v>
      </c>
      <c r="H1" s="14" t="s">
        <v>5836</v>
      </c>
      <c r="I1" s="17" t="s">
        <v>5837</v>
      </c>
      <c r="J1" s="18" t="s">
        <v>5838</v>
      </c>
      <c r="K1" s="18" t="s">
        <v>5839</v>
      </c>
      <c r="L1" s="19" t="s">
        <v>5840</v>
      </c>
      <c r="M1" s="20" t="s">
        <v>5841</v>
      </c>
      <c r="N1" s="21" t="s">
        <v>5842</v>
      </c>
      <c r="O1" s="21" t="s">
        <v>5843</v>
      </c>
      <c r="P1" s="22" t="s">
        <v>5844</v>
      </c>
      <c r="Q1" s="23" t="s">
        <v>5845</v>
      </c>
      <c r="R1" s="24" t="s">
        <v>5846</v>
      </c>
      <c r="S1" s="25" t="s">
        <v>5847</v>
      </c>
      <c r="T1" s="17" t="s">
        <v>5848</v>
      </c>
      <c r="U1" s="20" t="s">
        <v>5849</v>
      </c>
      <c r="V1" s="23" t="s">
        <v>5850</v>
      </c>
      <c r="W1" s="17" t="s">
        <v>5851</v>
      </c>
      <c r="X1" s="20" t="s">
        <v>5852</v>
      </c>
      <c r="Y1" s="14" t="s">
        <v>5853</v>
      </c>
      <c r="Z1" s="14" t="s">
        <v>5854</v>
      </c>
      <c r="AA1" s="14" t="s">
        <v>5855</v>
      </c>
      <c r="AB1" s="14"/>
      <c r="AC1" s="14"/>
    </row>
    <row r="2" hidden="1">
      <c r="A2" s="26" t="s">
        <v>5856</v>
      </c>
      <c r="B2" s="27">
        <v>2018.0</v>
      </c>
      <c r="C2" s="26" t="s">
        <v>5857</v>
      </c>
      <c r="D2" s="26" t="str">
        <f>VLOOKUP(Z2, 'Human results'!A:X, 23, FALSE)</f>
        <v>Y</v>
      </c>
      <c r="E2" s="26" t="str">
        <f>VLOOKUP(Z2, 'Human results'!A:X, 24, FALSE)</f>
        <v>N</v>
      </c>
      <c r="F2" s="26" t="s">
        <v>5858</v>
      </c>
      <c r="G2" s="26"/>
      <c r="H2" s="26" t="s">
        <v>5859</v>
      </c>
      <c r="I2" s="26" t="s">
        <v>5860</v>
      </c>
      <c r="J2" s="27">
        <v>0.65</v>
      </c>
      <c r="K2" s="26" t="s">
        <v>5861</v>
      </c>
      <c r="L2" s="26" t="s">
        <v>5862</v>
      </c>
      <c r="M2" s="26" t="s">
        <v>5858</v>
      </c>
      <c r="N2" s="27">
        <v>0.85</v>
      </c>
      <c r="O2" s="26" t="s">
        <v>5863</v>
      </c>
      <c r="P2" s="26" t="s">
        <v>5864</v>
      </c>
      <c r="Q2" s="26" t="s">
        <v>5858</v>
      </c>
      <c r="R2" s="27">
        <v>0.9</v>
      </c>
      <c r="S2" s="26" t="s">
        <v>5865</v>
      </c>
      <c r="T2" s="26" t="s">
        <v>5866</v>
      </c>
      <c r="U2" s="26" t="s">
        <v>5867</v>
      </c>
      <c r="V2" s="26" t="s">
        <v>5868</v>
      </c>
      <c r="W2" s="26" t="s">
        <v>5869</v>
      </c>
      <c r="X2" s="26" t="s">
        <v>5870</v>
      </c>
      <c r="Y2" s="26" t="s">
        <v>960</v>
      </c>
      <c r="Z2" s="26" t="s">
        <v>955</v>
      </c>
      <c r="AA2" s="26" t="s">
        <v>964</v>
      </c>
      <c r="AB2" s="26"/>
      <c r="AC2" s="26"/>
    </row>
    <row r="3" hidden="1">
      <c r="A3" s="26" t="s">
        <v>967</v>
      </c>
      <c r="B3" s="27">
        <v>2022.0</v>
      </c>
      <c r="C3" s="26" t="s">
        <v>5857</v>
      </c>
      <c r="D3" s="26" t="str">
        <f>VLOOKUP(Z3, 'Human results'!A:X, 23, FALSE)</f>
        <v>Y</v>
      </c>
      <c r="E3" s="26" t="str">
        <f>VLOOKUP(Z3, 'Human results'!A:X, 24, FALSE)</f>
        <v>N</v>
      </c>
      <c r="F3" s="26" t="s">
        <v>5858</v>
      </c>
      <c r="G3" s="26"/>
      <c r="H3" s="26" t="s">
        <v>5859</v>
      </c>
      <c r="I3" s="26" t="s">
        <v>5858</v>
      </c>
      <c r="J3" s="27">
        <v>0.9</v>
      </c>
      <c r="K3" s="26" t="s">
        <v>5871</v>
      </c>
      <c r="L3" s="26" t="s">
        <v>5872</v>
      </c>
      <c r="M3" s="26" t="s">
        <v>5858</v>
      </c>
      <c r="N3" s="27">
        <v>0.9</v>
      </c>
      <c r="O3" s="26" t="s">
        <v>5873</v>
      </c>
      <c r="P3" s="26" t="s">
        <v>5874</v>
      </c>
      <c r="Q3" s="26" t="s">
        <v>5875</v>
      </c>
      <c r="R3" s="26" t="s">
        <v>5875</v>
      </c>
      <c r="S3" s="26" t="s">
        <v>5875</v>
      </c>
      <c r="T3" s="26" t="s">
        <v>5876</v>
      </c>
      <c r="U3" s="26" t="s">
        <v>5877</v>
      </c>
      <c r="V3" s="26"/>
      <c r="W3" s="26" t="s">
        <v>5872</v>
      </c>
      <c r="X3" s="26" t="s">
        <v>5874</v>
      </c>
      <c r="Y3" s="26" t="s">
        <v>971</v>
      </c>
      <c r="Z3" s="26" t="s">
        <v>966</v>
      </c>
      <c r="AA3" s="26" t="s">
        <v>975</v>
      </c>
      <c r="AB3" s="26"/>
      <c r="AC3" s="26"/>
    </row>
    <row r="4" hidden="1">
      <c r="A4" s="26" t="s">
        <v>5878</v>
      </c>
      <c r="B4" s="27">
        <v>2021.0</v>
      </c>
      <c r="C4" s="26" t="s">
        <v>5857</v>
      </c>
      <c r="D4" s="26" t="str">
        <f>VLOOKUP(Z4, 'Human results'!A:X, 23, FALSE)</f>
        <v>Y</v>
      </c>
      <c r="E4" s="26" t="str">
        <f>VLOOKUP(Z4, 'Human results'!A:X, 24, FALSE)</f>
        <v>N</v>
      </c>
      <c r="F4" s="26" t="s">
        <v>5858</v>
      </c>
      <c r="G4" s="26"/>
      <c r="H4" s="26" t="s">
        <v>5859</v>
      </c>
      <c r="I4" s="26" t="s">
        <v>5858</v>
      </c>
      <c r="J4" s="27">
        <v>0.85</v>
      </c>
      <c r="K4" s="26" t="s">
        <v>5879</v>
      </c>
      <c r="L4" s="26" t="s">
        <v>5880</v>
      </c>
      <c r="M4" s="26" t="s">
        <v>5858</v>
      </c>
      <c r="N4" s="27">
        <v>0.85</v>
      </c>
      <c r="O4" s="26" t="s">
        <v>5879</v>
      </c>
      <c r="P4" s="26" t="s">
        <v>5880</v>
      </c>
      <c r="Q4" s="26" t="s">
        <v>5875</v>
      </c>
      <c r="R4" s="26" t="s">
        <v>5875</v>
      </c>
      <c r="S4" s="26" t="s">
        <v>5875</v>
      </c>
      <c r="T4" s="26" t="s">
        <v>5881</v>
      </c>
      <c r="U4" s="26" t="s">
        <v>5882</v>
      </c>
      <c r="V4" s="26"/>
      <c r="W4" s="26" t="s">
        <v>5883</v>
      </c>
      <c r="X4" s="26" t="s">
        <v>5883</v>
      </c>
      <c r="Y4" s="26" t="s">
        <v>982</v>
      </c>
      <c r="Z4" s="26" t="s">
        <v>977</v>
      </c>
      <c r="AA4" s="26" t="s">
        <v>987</v>
      </c>
      <c r="AB4" s="26"/>
      <c r="AC4" s="26"/>
    </row>
    <row r="5" hidden="1">
      <c r="A5" s="26" t="s">
        <v>5884</v>
      </c>
      <c r="B5" s="27">
        <v>2018.0</v>
      </c>
      <c r="C5" s="26" t="s">
        <v>5857</v>
      </c>
      <c r="D5" s="26" t="str">
        <f>VLOOKUP(Z5, 'Human results'!A:X, 23, FALSE)</f>
        <v>Y</v>
      </c>
      <c r="E5" s="26" t="str">
        <f>VLOOKUP(Z5, 'Human results'!A:X, 24, FALSE)</f>
        <v>N</v>
      </c>
      <c r="F5" s="26" t="s">
        <v>5858</v>
      </c>
      <c r="G5" s="26"/>
      <c r="H5" s="26" t="s">
        <v>5859</v>
      </c>
      <c r="I5" s="26" t="s">
        <v>5858</v>
      </c>
      <c r="J5" s="27">
        <v>0.95</v>
      </c>
      <c r="K5" s="26" t="s">
        <v>5885</v>
      </c>
      <c r="L5" s="26" t="s">
        <v>5886</v>
      </c>
      <c r="M5" s="26" t="s">
        <v>5858</v>
      </c>
      <c r="N5" s="27">
        <v>0.95</v>
      </c>
      <c r="O5" s="26" t="s">
        <v>5885</v>
      </c>
      <c r="P5" s="26" t="s">
        <v>5886</v>
      </c>
      <c r="Q5" s="26" t="s">
        <v>5875</v>
      </c>
      <c r="R5" s="26" t="s">
        <v>5875</v>
      </c>
      <c r="S5" s="26" t="s">
        <v>5875</v>
      </c>
      <c r="T5" s="26" t="s">
        <v>5887</v>
      </c>
      <c r="U5" s="26" t="s">
        <v>5888</v>
      </c>
      <c r="V5" s="26"/>
      <c r="W5" s="26" t="s">
        <v>5889</v>
      </c>
      <c r="X5" s="26" t="s">
        <v>5889</v>
      </c>
      <c r="Y5" s="26" t="s">
        <v>994</v>
      </c>
      <c r="Z5" s="26" t="s">
        <v>989</v>
      </c>
      <c r="AA5" s="26" t="s">
        <v>999</v>
      </c>
      <c r="AB5" s="26"/>
      <c r="AC5" s="26"/>
    </row>
    <row r="6" hidden="1">
      <c r="A6" s="26" t="s">
        <v>5890</v>
      </c>
      <c r="B6" s="27">
        <v>2021.0</v>
      </c>
      <c r="C6" s="26" t="s">
        <v>5891</v>
      </c>
      <c r="D6" s="26" t="str">
        <f>VLOOKUP(Z6, 'Human results'!A:X, 23, FALSE)</f>
        <v>N</v>
      </c>
      <c r="E6" s="26" t="str">
        <f>VLOOKUP(Z6, 'Human results'!A:X, 24, FALSE)</f>
        <v>N</v>
      </c>
      <c r="F6" s="26" t="s">
        <v>5858</v>
      </c>
      <c r="G6" s="26"/>
      <c r="H6" s="26" t="s">
        <v>5892</v>
      </c>
      <c r="I6" s="26" t="s">
        <v>5858</v>
      </c>
      <c r="J6" s="27">
        <v>0.95</v>
      </c>
      <c r="K6" s="26" t="s">
        <v>5893</v>
      </c>
      <c r="L6" s="26" t="s">
        <v>5894</v>
      </c>
      <c r="M6" s="26" t="s">
        <v>5858</v>
      </c>
      <c r="N6" s="27">
        <v>0.95</v>
      </c>
      <c r="O6" s="26" t="s">
        <v>5895</v>
      </c>
      <c r="P6" s="26" t="s">
        <v>5894</v>
      </c>
      <c r="Q6" s="26" t="s">
        <v>5875</v>
      </c>
      <c r="R6" s="26" t="s">
        <v>5875</v>
      </c>
      <c r="S6" s="26" t="s">
        <v>5875</v>
      </c>
      <c r="T6" s="26" t="s">
        <v>5896</v>
      </c>
      <c r="U6" s="26" t="s">
        <v>5897</v>
      </c>
      <c r="V6" s="26"/>
      <c r="W6" s="26" t="s">
        <v>5898</v>
      </c>
      <c r="X6" s="26" t="s">
        <v>5898</v>
      </c>
      <c r="Y6" s="26" t="s">
        <v>1003</v>
      </c>
      <c r="Z6" s="26" t="s">
        <v>1001</v>
      </c>
      <c r="AA6" s="26" t="s">
        <v>1008</v>
      </c>
      <c r="AB6" s="26"/>
      <c r="AC6" s="26"/>
    </row>
    <row r="7" hidden="1">
      <c r="A7" s="26" t="s">
        <v>5899</v>
      </c>
      <c r="B7" s="27">
        <v>2022.0</v>
      </c>
      <c r="C7" s="26" t="s">
        <v>5857</v>
      </c>
      <c r="D7" s="26" t="str">
        <f>VLOOKUP(Z7, 'Human results'!A:X, 23, FALSE)</f>
        <v>N</v>
      </c>
      <c r="E7" s="26" t="str">
        <f>VLOOKUP(Z7, 'Human results'!A:X, 24, FALSE)</f>
        <v>N</v>
      </c>
      <c r="F7" s="26" t="s">
        <v>5858</v>
      </c>
      <c r="G7" s="26"/>
      <c r="H7" s="26" t="s">
        <v>5859</v>
      </c>
      <c r="I7" s="26" t="s">
        <v>5858</v>
      </c>
      <c r="J7" s="27">
        <v>0.9</v>
      </c>
      <c r="K7" s="26" t="s">
        <v>5900</v>
      </c>
      <c r="L7" s="26" t="s">
        <v>5901</v>
      </c>
      <c r="M7" s="26" t="s">
        <v>5858</v>
      </c>
      <c r="N7" s="27">
        <v>0.85</v>
      </c>
      <c r="O7" s="26" t="s">
        <v>5902</v>
      </c>
      <c r="P7" s="26" t="s">
        <v>5901</v>
      </c>
      <c r="Q7" s="26" t="s">
        <v>5875</v>
      </c>
      <c r="R7" s="26" t="s">
        <v>5875</v>
      </c>
      <c r="S7" s="26" t="s">
        <v>5875</v>
      </c>
      <c r="T7" s="26" t="s">
        <v>5903</v>
      </c>
      <c r="U7" s="26" t="s">
        <v>5904</v>
      </c>
      <c r="V7" s="26"/>
      <c r="W7" s="26" t="s">
        <v>5905</v>
      </c>
      <c r="X7" s="26" t="s">
        <v>5906</v>
      </c>
      <c r="Y7" s="26" t="s">
        <v>1012</v>
      </c>
      <c r="Z7" s="26" t="s">
        <v>1010</v>
      </c>
      <c r="AA7" s="26" t="s">
        <v>1016</v>
      </c>
      <c r="AB7" s="26"/>
      <c r="AC7" s="26"/>
    </row>
    <row r="8" hidden="1">
      <c r="A8" s="26" t="s">
        <v>5907</v>
      </c>
      <c r="B8" s="27">
        <v>2017.0</v>
      </c>
      <c r="C8" s="26" t="s">
        <v>5891</v>
      </c>
      <c r="D8" s="26" t="str">
        <f>VLOOKUP(Z8, 'Human results'!A:X, 23, FALSE)</f>
        <v>N</v>
      </c>
      <c r="E8" s="26" t="str">
        <f>VLOOKUP(Z8, 'Human results'!A:X, 24, FALSE)</f>
        <v>N</v>
      </c>
      <c r="F8" s="26" t="s">
        <v>5858</v>
      </c>
      <c r="G8" s="26"/>
      <c r="H8" s="26" t="s">
        <v>5892</v>
      </c>
      <c r="I8" s="26" t="s">
        <v>5858</v>
      </c>
      <c r="J8" s="27">
        <v>0.85</v>
      </c>
      <c r="K8" s="26" t="s">
        <v>5908</v>
      </c>
      <c r="L8" s="26" t="s">
        <v>5909</v>
      </c>
      <c r="M8" s="26" t="s">
        <v>5858</v>
      </c>
      <c r="N8" s="27">
        <v>0.85</v>
      </c>
      <c r="O8" s="26" t="s">
        <v>5908</v>
      </c>
      <c r="P8" s="26" t="s">
        <v>5910</v>
      </c>
      <c r="Q8" s="26" t="s">
        <v>5875</v>
      </c>
      <c r="R8" s="26" t="s">
        <v>5875</v>
      </c>
      <c r="S8" s="26" t="s">
        <v>5875</v>
      </c>
      <c r="T8" s="26" t="s">
        <v>5911</v>
      </c>
      <c r="U8" s="26" t="s">
        <v>5912</v>
      </c>
      <c r="V8" s="26"/>
      <c r="W8" s="26" t="s">
        <v>5913</v>
      </c>
      <c r="X8" s="26" t="s">
        <v>5914</v>
      </c>
      <c r="Y8" s="26" t="s">
        <v>1021</v>
      </c>
      <c r="Z8" s="26" t="s">
        <v>1018</v>
      </c>
      <c r="AA8" s="26" t="s">
        <v>1026</v>
      </c>
      <c r="AB8" s="26"/>
      <c r="AC8" s="26"/>
    </row>
    <row r="9" hidden="1">
      <c r="A9" s="26" t="s">
        <v>1029</v>
      </c>
      <c r="B9" s="27">
        <v>2021.0</v>
      </c>
      <c r="C9" s="26" t="s">
        <v>5857</v>
      </c>
      <c r="D9" s="26" t="str">
        <f>VLOOKUP(Z9, 'Human results'!A:X, 23, FALSE)</f>
        <v>Y</v>
      </c>
      <c r="E9" s="26" t="str">
        <f>VLOOKUP(Z9, 'Human results'!A:X, 24, FALSE)</f>
        <v>N</v>
      </c>
      <c r="F9" s="26" t="s">
        <v>5858</v>
      </c>
      <c r="G9" s="26"/>
      <c r="H9" s="26" t="s">
        <v>5859</v>
      </c>
      <c r="I9" s="26" t="s">
        <v>5860</v>
      </c>
      <c r="J9" s="27">
        <v>0.65</v>
      </c>
      <c r="K9" s="26" t="s">
        <v>5915</v>
      </c>
      <c r="L9" s="26" t="s">
        <v>5875</v>
      </c>
      <c r="M9" s="26" t="s">
        <v>5858</v>
      </c>
      <c r="N9" s="27">
        <v>0.85</v>
      </c>
      <c r="O9" s="26" t="s">
        <v>5916</v>
      </c>
      <c r="P9" s="26" t="s">
        <v>5917</v>
      </c>
      <c r="Q9" s="26" t="s">
        <v>5858</v>
      </c>
      <c r="R9" s="27">
        <v>0.9</v>
      </c>
      <c r="S9" s="26" t="s">
        <v>5918</v>
      </c>
      <c r="T9" s="26" t="s">
        <v>5919</v>
      </c>
      <c r="U9" s="26" t="s">
        <v>5920</v>
      </c>
      <c r="V9" s="26" t="s">
        <v>5921</v>
      </c>
      <c r="W9" s="26" t="s">
        <v>5875</v>
      </c>
      <c r="X9" s="26" t="s">
        <v>5922</v>
      </c>
      <c r="Y9" s="26" t="s">
        <v>1033</v>
      </c>
      <c r="Z9" s="26" t="s">
        <v>1028</v>
      </c>
      <c r="AA9" s="26" t="s">
        <v>1037</v>
      </c>
      <c r="AB9" s="26"/>
      <c r="AC9" s="26"/>
    </row>
    <row r="10" hidden="1">
      <c r="A10" s="26" t="s">
        <v>5923</v>
      </c>
      <c r="B10" s="27">
        <v>2021.0</v>
      </c>
      <c r="C10" s="26" t="s">
        <v>5891</v>
      </c>
      <c r="D10" s="26" t="str">
        <f>VLOOKUP(Z10, 'Human results'!A:X, 23, FALSE)</f>
        <v>N</v>
      </c>
      <c r="E10" s="26" t="str">
        <f>VLOOKUP(Z10, 'Human results'!A:X, 24, FALSE)</f>
        <v>N</v>
      </c>
      <c r="F10" s="26" t="s">
        <v>5858</v>
      </c>
      <c r="G10" s="26"/>
      <c r="H10" s="26" t="s">
        <v>5892</v>
      </c>
      <c r="I10" s="26" t="s">
        <v>5858</v>
      </c>
      <c r="J10" s="27">
        <v>0.95</v>
      </c>
      <c r="K10" s="26" t="s">
        <v>5924</v>
      </c>
      <c r="L10" s="26" t="s">
        <v>5925</v>
      </c>
      <c r="M10" s="26" t="s">
        <v>5858</v>
      </c>
      <c r="N10" s="27">
        <v>0.95</v>
      </c>
      <c r="O10" s="26" t="s">
        <v>5926</v>
      </c>
      <c r="P10" s="26" t="s">
        <v>5927</v>
      </c>
      <c r="Q10" s="26" t="s">
        <v>5875</v>
      </c>
      <c r="R10" s="26" t="s">
        <v>5875</v>
      </c>
      <c r="S10" s="26" t="s">
        <v>5875</v>
      </c>
      <c r="T10" s="26" t="s">
        <v>5928</v>
      </c>
      <c r="U10" s="26" t="s">
        <v>5929</v>
      </c>
      <c r="V10" s="26"/>
      <c r="W10" s="26" t="s">
        <v>5930</v>
      </c>
      <c r="X10" s="26" t="s">
        <v>5931</v>
      </c>
      <c r="Y10" s="26" t="s">
        <v>1272</v>
      </c>
      <c r="Z10" s="26" t="s">
        <v>1270</v>
      </c>
      <c r="AA10" s="26" t="s">
        <v>1277</v>
      </c>
      <c r="AB10" s="26"/>
      <c r="AC10" s="26"/>
    </row>
    <row r="11" hidden="1">
      <c r="A11" s="26" t="s">
        <v>2557</v>
      </c>
      <c r="B11" s="27">
        <v>2012.0</v>
      </c>
      <c r="C11" s="26" t="s">
        <v>5857</v>
      </c>
      <c r="D11" s="26" t="str">
        <f>VLOOKUP(Z11, 'Human results'!A:X, 23, FALSE)</f>
        <v>N</v>
      </c>
      <c r="E11" s="26" t="str">
        <f>VLOOKUP(Z11, 'Human results'!A:X, 24, FALSE)</f>
        <v>N</v>
      </c>
      <c r="F11" s="26" t="s">
        <v>5858</v>
      </c>
      <c r="G11" s="26"/>
      <c r="H11" s="26" t="s">
        <v>5859</v>
      </c>
      <c r="I11" s="26" t="s">
        <v>5860</v>
      </c>
      <c r="J11" s="27">
        <v>0.5</v>
      </c>
      <c r="K11" s="26" t="s">
        <v>5932</v>
      </c>
      <c r="L11" s="26" t="s">
        <v>5875</v>
      </c>
      <c r="M11" s="26" t="s">
        <v>5860</v>
      </c>
      <c r="N11" s="27">
        <v>0.6</v>
      </c>
      <c r="O11" s="26" t="s">
        <v>5933</v>
      </c>
      <c r="P11" s="26" t="s">
        <v>5875</v>
      </c>
      <c r="Q11" s="26" t="s">
        <v>5858</v>
      </c>
      <c r="R11" s="27">
        <v>0.75</v>
      </c>
      <c r="S11" s="26" t="s">
        <v>5934</v>
      </c>
      <c r="T11" s="26" t="s">
        <v>5935</v>
      </c>
      <c r="U11" s="26" t="s">
        <v>5936</v>
      </c>
      <c r="V11" s="26" t="s">
        <v>5937</v>
      </c>
      <c r="W11" s="26" t="s">
        <v>5875</v>
      </c>
      <c r="X11" s="26" t="s">
        <v>5875</v>
      </c>
      <c r="Y11" s="26" t="s">
        <v>2559</v>
      </c>
      <c r="Z11" s="26" t="s">
        <v>2556</v>
      </c>
      <c r="AA11" s="26" t="s">
        <v>5875</v>
      </c>
      <c r="AB11" s="26"/>
      <c r="AC11" s="26"/>
    </row>
    <row r="12" hidden="1">
      <c r="A12" s="26" t="s">
        <v>2565</v>
      </c>
      <c r="B12" s="27">
        <v>2017.0</v>
      </c>
      <c r="C12" s="26" t="s">
        <v>5891</v>
      </c>
      <c r="D12" s="26" t="str">
        <f>VLOOKUP(Z12, 'Human results'!A:X, 23, FALSE)</f>
        <v>N</v>
      </c>
      <c r="E12" s="26" t="str">
        <f>VLOOKUP(Z12, 'Human results'!A:X, 24, FALSE)</f>
        <v>N</v>
      </c>
      <c r="F12" s="26" t="s">
        <v>5858</v>
      </c>
      <c r="G12" s="26"/>
      <c r="H12" s="26" t="s">
        <v>5892</v>
      </c>
      <c r="I12" s="26" t="s">
        <v>5858</v>
      </c>
      <c r="J12" s="27">
        <v>0.9</v>
      </c>
      <c r="K12" s="26" t="s">
        <v>5938</v>
      </c>
      <c r="L12" s="26" t="s">
        <v>5939</v>
      </c>
      <c r="M12" s="26" t="s">
        <v>5858</v>
      </c>
      <c r="N12" s="27">
        <v>0.9</v>
      </c>
      <c r="O12" s="26" t="s">
        <v>5938</v>
      </c>
      <c r="P12" s="26" t="s">
        <v>5939</v>
      </c>
      <c r="Q12" s="26" t="s">
        <v>5875</v>
      </c>
      <c r="R12" s="26" t="s">
        <v>5875</v>
      </c>
      <c r="S12" s="26" t="s">
        <v>5875</v>
      </c>
      <c r="T12" s="26" t="s">
        <v>5940</v>
      </c>
      <c r="U12" s="26" t="s">
        <v>5941</v>
      </c>
      <c r="V12" s="26"/>
      <c r="W12" s="26" t="s">
        <v>5942</v>
      </c>
      <c r="X12" s="26" t="s">
        <v>5942</v>
      </c>
      <c r="Y12" s="26" t="s">
        <v>2559</v>
      </c>
      <c r="Z12" s="26" t="s">
        <v>2564</v>
      </c>
      <c r="AA12" s="26" t="s">
        <v>5875</v>
      </c>
      <c r="AB12" s="26"/>
      <c r="AC12" s="26"/>
    </row>
    <row r="13" hidden="1">
      <c r="A13" s="26" t="s">
        <v>2801</v>
      </c>
      <c r="B13" s="27">
        <v>2018.0</v>
      </c>
      <c r="C13" s="26" t="s">
        <v>5891</v>
      </c>
      <c r="D13" s="26" t="str">
        <f>VLOOKUP(Z13, 'Human results'!A:X, 23, FALSE)</f>
        <v>N</v>
      </c>
      <c r="E13" s="26" t="str">
        <f>VLOOKUP(Z13, 'Human results'!A:X, 24, FALSE)</f>
        <v>N</v>
      </c>
      <c r="F13" s="26" t="s">
        <v>5858</v>
      </c>
      <c r="G13" s="26"/>
      <c r="H13" s="26" t="s">
        <v>5892</v>
      </c>
      <c r="I13" s="26" t="s">
        <v>5858</v>
      </c>
      <c r="J13" s="27">
        <v>0.85</v>
      </c>
      <c r="K13" s="26" t="s">
        <v>5943</v>
      </c>
      <c r="L13" s="26" t="s">
        <v>5944</v>
      </c>
      <c r="M13" s="26" t="s">
        <v>5858</v>
      </c>
      <c r="N13" s="27">
        <v>0.85</v>
      </c>
      <c r="O13" s="26" t="s">
        <v>5945</v>
      </c>
      <c r="P13" s="26" t="s">
        <v>5946</v>
      </c>
      <c r="Q13" s="26" t="s">
        <v>5875</v>
      </c>
      <c r="R13" s="26" t="s">
        <v>5875</v>
      </c>
      <c r="S13" s="26" t="s">
        <v>5875</v>
      </c>
      <c r="T13" s="26" t="s">
        <v>5947</v>
      </c>
      <c r="U13" s="26" t="s">
        <v>5948</v>
      </c>
      <c r="V13" s="26"/>
      <c r="W13" s="26" t="s">
        <v>5949</v>
      </c>
      <c r="X13" s="26" t="s">
        <v>5950</v>
      </c>
      <c r="Y13" s="26" t="s">
        <v>2802</v>
      </c>
      <c r="Z13" s="26" t="s">
        <v>2800</v>
      </c>
      <c r="AA13" s="26" t="s">
        <v>2806</v>
      </c>
      <c r="AB13" s="26"/>
      <c r="AC13" s="26"/>
    </row>
    <row r="14" hidden="1">
      <c r="A14" s="26" t="s">
        <v>5951</v>
      </c>
      <c r="B14" s="27">
        <v>2017.0</v>
      </c>
      <c r="C14" s="26" t="s">
        <v>5857</v>
      </c>
      <c r="D14" s="26" t="str">
        <f>VLOOKUP(Z14, 'Human results'!A:X, 23, FALSE)</f>
        <v>Y</v>
      </c>
      <c r="E14" s="26" t="str">
        <f>VLOOKUP(Z14, 'Human results'!A:X, 24, FALSE)</f>
        <v>N</v>
      </c>
      <c r="F14" s="26" t="s">
        <v>5858</v>
      </c>
      <c r="G14" s="26"/>
      <c r="H14" s="26" t="s">
        <v>5859</v>
      </c>
      <c r="I14" s="26" t="s">
        <v>5858</v>
      </c>
      <c r="J14" s="27">
        <v>0.9</v>
      </c>
      <c r="K14" s="26" t="s">
        <v>5952</v>
      </c>
      <c r="L14" s="26" t="s">
        <v>5953</v>
      </c>
      <c r="M14" s="26" t="s">
        <v>5858</v>
      </c>
      <c r="N14" s="27">
        <v>0.9</v>
      </c>
      <c r="O14" s="26" t="s">
        <v>5954</v>
      </c>
      <c r="P14" s="26" t="s">
        <v>5953</v>
      </c>
      <c r="Q14" s="26" t="s">
        <v>5875</v>
      </c>
      <c r="R14" s="26" t="s">
        <v>5875</v>
      </c>
      <c r="S14" s="26" t="s">
        <v>5875</v>
      </c>
      <c r="T14" s="26" t="s">
        <v>5955</v>
      </c>
      <c r="U14" s="26" t="s">
        <v>5956</v>
      </c>
      <c r="V14" s="26"/>
      <c r="W14" s="26" t="s">
        <v>5957</v>
      </c>
      <c r="X14" s="26" t="s">
        <v>5958</v>
      </c>
      <c r="Y14" s="26" t="s">
        <v>2810</v>
      </c>
      <c r="Z14" s="26" t="s">
        <v>2808</v>
      </c>
      <c r="AA14" s="26" t="s">
        <v>2814</v>
      </c>
      <c r="AB14" s="26"/>
      <c r="AC14" s="26"/>
    </row>
    <row r="15" hidden="1">
      <c r="A15" s="26" t="s">
        <v>5959</v>
      </c>
      <c r="B15" s="27">
        <v>2016.0</v>
      </c>
      <c r="C15" s="26" t="s">
        <v>5857</v>
      </c>
      <c r="D15" s="26" t="str">
        <f>VLOOKUP(Z15, 'Human results'!A:X, 23, FALSE)</f>
        <v>Y</v>
      </c>
      <c r="E15" s="26" t="str">
        <f>VLOOKUP(Z15, 'Human results'!A:X, 24, FALSE)</f>
        <v>N</v>
      </c>
      <c r="F15" s="26" t="s">
        <v>5960</v>
      </c>
      <c r="G15" s="26"/>
      <c r="H15" s="26" t="s">
        <v>5961</v>
      </c>
      <c r="I15" s="26" t="s">
        <v>5860</v>
      </c>
      <c r="J15" s="27">
        <v>0.65</v>
      </c>
      <c r="K15" s="26" t="s">
        <v>5962</v>
      </c>
      <c r="L15" s="26" t="s">
        <v>5963</v>
      </c>
      <c r="M15" s="26" t="s">
        <v>5960</v>
      </c>
      <c r="N15" s="27">
        <v>0.85</v>
      </c>
      <c r="O15" s="26" t="s">
        <v>5964</v>
      </c>
      <c r="P15" s="26" t="s">
        <v>5965</v>
      </c>
      <c r="Q15" s="26" t="s">
        <v>5960</v>
      </c>
      <c r="R15" s="27">
        <v>0.8</v>
      </c>
      <c r="S15" s="26" t="s">
        <v>5966</v>
      </c>
      <c r="T15" s="26" t="s">
        <v>5967</v>
      </c>
      <c r="U15" s="26" t="s">
        <v>5968</v>
      </c>
      <c r="V15" s="26" t="s">
        <v>5969</v>
      </c>
      <c r="W15" s="26" t="s">
        <v>5970</v>
      </c>
      <c r="X15" s="26" t="s">
        <v>5971</v>
      </c>
      <c r="Y15" s="26" t="s">
        <v>2820</v>
      </c>
      <c r="Z15" s="26" t="s">
        <v>2816</v>
      </c>
      <c r="AA15" s="26" t="s">
        <v>5875</v>
      </c>
      <c r="AB15" s="26"/>
      <c r="AC15" s="26"/>
    </row>
    <row r="16" hidden="1">
      <c r="A16" s="28" t="s">
        <v>5972</v>
      </c>
      <c r="B16" s="27">
        <v>2019.0</v>
      </c>
      <c r="C16" s="26" t="s">
        <v>5857</v>
      </c>
      <c r="D16" s="26" t="str">
        <f>VLOOKUP(Z16, 'Human results'!A:X, 23, FALSE)</f>
        <v>Y</v>
      </c>
      <c r="E16" s="26" t="str">
        <f>VLOOKUP(Z16, 'Human results'!A:X, 24, FALSE)</f>
        <v>N</v>
      </c>
      <c r="F16" s="26" t="s">
        <v>5858</v>
      </c>
      <c r="G16" s="26"/>
      <c r="H16" s="26" t="s">
        <v>5859</v>
      </c>
      <c r="I16" s="26" t="s">
        <v>5860</v>
      </c>
      <c r="J16" s="27">
        <v>0.65</v>
      </c>
      <c r="K16" s="26" t="s">
        <v>5973</v>
      </c>
      <c r="L16" s="26" t="s">
        <v>5974</v>
      </c>
      <c r="M16" s="26" t="s">
        <v>5858</v>
      </c>
      <c r="N16" s="27">
        <v>0.85</v>
      </c>
      <c r="O16" s="26" t="s">
        <v>5975</v>
      </c>
      <c r="P16" s="26" t="s">
        <v>5974</v>
      </c>
      <c r="Q16" s="26" t="s">
        <v>5858</v>
      </c>
      <c r="R16" s="27">
        <v>0.9</v>
      </c>
      <c r="S16" s="26" t="s">
        <v>5976</v>
      </c>
      <c r="T16" s="26" t="s">
        <v>5977</v>
      </c>
      <c r="U16" s="26" t="s">
        <v>5978</v>
      </c>
      <c r="V16" s="26" t="s">
        <v>5979</v>
      </c>
      <c r="W16" s="26" t="s">
        <v>5980</v>
      </c>
      <c r="X16" s="26" t="s">
        <v>5980</v>
      </c>
      <c r="Y16" s="26" t="s">
        <v>2829</v>
      </c>
      <c r="Z16" s="26" t="s">
        <v>2826</v>
      </c>
      <c r="AA16" s="26" t="s">
        <v>2833</v>
      </c>
      <c r="AB16" s="26"/>
      <c r="AC16" s="26"/>
    </row>
    <row r="17" hidden="1">
      <c r="A17" s="26" t="s">
        <v>5981</v>
      </c>
      <c r="B17" s="27">
        <v>2013.0</v>
      </c>
      <c r="C17" s="26" t="s">
        <v>5891</v>
      </c>
      <c r="D17" s="26" t="str">
        <f>VLOOKUP(Z17, 'Human results'!A:X, 23, FALSE)</f>
        <v>N</v>
      </c>
      <c r="E17" s="26" t="str">
        <f>VLOOKUP(Z17, 'Human results'!A:X, 24, FALSE)</f>
        <v>N</v>
      </c>
      <c r="F17" s="26" t="s">
        <v>5858</v>
      </c>
      <c r="G17" s="26"/>
      <c r="H17" s="26" t="s">
        <v>5892</v>
      </c>
      <c r="I17" s="26" t="s">
        <v>5858</v>
      </c>
      <c r="J17" s="27">
        <v>0.9</v>
      </c>
      <c r="K17" s="26" t="s">
        <v>5982</v>
      </c>
      <c r="L17" s="26" t="s">
        <v>5983</v>
      </c>
      <c r="M17" s="26" t="s">
        <v>5858</v>
      </c>
      <c r="N17" s="27">
        <v>0.9</v>
      </c>
      <c r="O17" s="26" t="s">
        <v>5982</v>
      </c>
      <c r="P17" s="26" t="s">
        <v>5983</v>
      </c>
      <c r="Q17" s="26" t="s">
        <v>5875</v>
      </c>
      <c r="R17" s="26" t="s">
        <v>5875</v>
      </c>
      <c r="S17" s="26" t="s">
        <v>5875</v>
      </c>
      <c r="T17" s="26" t="s">
        <v>5984</v>
      </c>
      <c r="U17" s="26" t="s">
        <v>5985</v>
      </c>
      <c r="V17" s="26"/>
      <c r="W17" s="26" t="s">
        <v>5986</v>
      </c>
      <c r="X17" s="26" t="s">
        <v>5986</v>
      </c>
      <c r="Y17" s="26" t="s">
        <v>2838</v>
      </c>
      <c r="Z17" s="26" t="s">
        <v>2835</v>
      </c>
      <c r="AA17" s="26" t="s">
        <v>2842</v>
      </c>
      <c r="AB17" s="26"/>
      <c r="AC17" s="26"/>
    </row>
    <row r="18" hidden="1">
      <c r="A18" s="26" t="s">
        <v>2845</v>
      </c>
      <c r="B18" s="27">
        <v>2017.0</v>
      </c>
      <c r="C18" s="26" t="s">
        <v>5857</v>
      </c>
      <c r="D18" s="26" t="str">
        <f>VLOOKUP(Z18, 'Human results'!A:X, 23, FALSE)</f>
        <v>Y</v>
      </c>
      <c r="E18" s="26" t="str">
        <f>VLOOKUP(Z18, 'Human results'!A:X, 24, FALSE)</f>
        <v>N</v>
      </c>
      <c r="F18" s="26" t="s">
        <v>5960</v>
      </c>
      <c r="G18" s="26"/>
      <c r="H18" s="26" t="s">
        <v>5961</v>
      </c>
      <c r="I18" s="26" t="s">
        <v>5860</v>
      </c>
      <c r="J18" s="27">
        <v>0.65</v>
      </c>
      <c r="K18" s="26" t="s">
        <v>5987</v>
      </c>
      <c r="L18" s="26" t="s">
        <v>5988</v>
      </c>
      <c r="M18" s="26" t="s">
        <v>5960</v>
      </c>
      <c r="N18" s="27">
        <v>0.85</v>
      </c>
      <c r="O18" s="26" t="s">
        <v>5989</v>
      </c>
      <c r="P18" s="26" t="s">
        <v>5990</v>
      </c>
      <c r="Q18" s="26" t="s">
        <v>5960</v>
      </c>
      <c r="R18" s="27">
        <v>0.8</v>
      </c>
      <c r="S18" s="26" t="s">
        <v>5991</v>
      </c>
      <c r="T18" s="26" t="s">
        <v>5992</v>
      </c>
      <c r="U18" s="26" t="s">
        <v>5993</v>
      </c>
      <c r="V18" s="26" t="s">
        <v>5994</v>
      </c>
      <c r="W18" s="26" t="s">
        <v>5995</v>
      </c>
      <c r="X18" s="26" t="s">
        <v>5996</v>
      </c>
      <c r="Y18" s="26" t="s">
        <v>2846</v>
      </c>
      <c r="Z18" s="26" t="s">
        <v>2844</v>
      </c>
      <c r="AA18" s="26" t="s">
        <v>2850</v>
      </c>
      <c r="AB18" s="26"/>
      <c r="AC18" s="26"/>
    </row>
    <row r="19" hidden="1">
      <c r="A19" s="26" t="s">
        <v>2853</v>
      </c>
      <c r="B19" s="27">
        <v>2015.0</v>
      </c>
      <c r="C19" s="26" t="s">
        <v>5891</v>
      </c>
      <c r="D19" s="26" t="str">
        <f>VLOOKUP(Z19, 'Human results'!A:X, 23, FALSE)</f>
        <v>N</v>
      </c>
      <c r="E19" s="26" t="str">
        <f>VLOOKUP(Z19, 'Human results'!A:X, 24, FALSE)</f>
        <v>N</v>
      </c>
      <c r="F19" s="26" t="s">
        <v>5858</v>
      </c>
      <c r="G19" s="26"/>
      <c r="H19" s="26" t="s">
        <v>5892</v>
      </c>
      <c r="I19" s="26" t="s">
        <v>5858</v>
      </c>
      <c r="J19" s="27">
        <v>0.9</v>
      </c>
      <c r="K19" s="26" t="s">
        <v>5997</v>
      </c>
      <c r="L19" s="26" t="s">
        <v>5998</v>
      </c>
      <c r="M19" s="26" t="s">
        <v>5858</v>
      </c>
      <c r="N19" s="27">
        <v>0.95</v>
      </c>
      <c r="O19" s="26" t="s">
        <v>5999</v>
      </c>
      <c r="P19" s="26" t="s">
        <v>6000</v>
      </c>
      <c r="Q19" s="26" t="s">
        <v>5875</v>
      </c>
      <c r="R19" s="26" t="s">
        <v>5875</v>
      </c>
      <c r="S19" s="26" t="s">
        <v>5875</v>
      </c>
      <c r="T19" s="26" t="s">
        <v>6001</v>
      </c>
      <c r="U19" s="26" t="s">
        <v>6002</v>
      </c>
      <c r="V19" s="26"/>
      <c r="W19" s="26" t="s">
        <v>6003</v>
      </c>
      <c r="X19" s="26" t="s">
        <v>6000</v>
      </c>
      <c r="Y19" s="26" t="s">
        <v>2855</v>
      </c>
      <c r="Z19" s="26" t="s">
        <v>2852</v>
      </c>
      <c r="AA19" s="26" t="s">
        <v>2860</v>
      </c>
      <c r="AB19" s="26"/>
      <c r="AC19" s="26"/>
    </row>
    <row r="20" hidden="1">
      <c r="A20" s="26" t="s">
        <v>4956</v>
      </c>
      <c r="B20" s="27">
        <v>2016.0</v>
      </c>
      <c r="C20" s="26" t="s">
        <v>5891</v>
      </c>
      <c r="D20" s="26" t="str">
        <f>VLOOKUP(Z20, 'Human results'!A:X, 23, FALSE)</f>
        <v>N</v>
      </c>
      <c r="E20" s="26" t="str">
        <f>VLOOKUP(Z20, 'Human results'!A:X, 24, FALSE)</f>
        <v>N</v>
      </c>
      <c r="F20" s="26" t="s">
        <v>5858</v>
      </c>
      <c r="G20" s="26"/>
      <c r="H20" s="26" t="s">
        <v>5892</v>
      </c>
      <c r="I20" s="26" t="s">
        <v>5858</v>
      </c>
      <c r="J20" s="27">
        <v>0.9</v>
      </c>
      <c r="K20" s="26" t="s">
        <v>6004</v>
      </c>
      <c r="L20" s="26" t="s">
        <v>6005</v>
      </c>
      <c r="M20" s="26" t="s">
        <v>5858</v>
      </c>
      <c r="N20" s="27">
        <v>0.9</v>
      </c>
      <c r="O20" s="26" t="s">
        <v>6006</v>
      </c>
      <c r="P20" s="26" t="s">
        <v>6007</v>
      </c>
      <c r="Q20" s="26" t="s">
        <v>5875</v>
      </c>
      <c r="R20" s="26" t="s">
        <v>5875</v>
      </c>
      <c r="S20" s="26" t="s">
        <v>5875</v>
      </c>
      <c r="T20" s="26" t="s">
        <v>6008</v>
      </c>
      <c r="U20" s="26" t="s">
        <v>6009</v>
      </c>
      <c r="V20" s="26"/>
      <c r="W20" s="26" t="s">
        <v>4962</v>
      </c>
      <c r="X20" s="26" t="s">
        <v>6007</v>
      </c>
      <c r="Y20" s="26" t="s">
        <v>4960</v>
      </c>
      <c r="Z20" s="26" t="s">
        <v>4955</v>
      </c>
      <c r="AA20" s="26" t="s">
        <v>4964</v>
      </c>
      <c r="AB20" s="26"/>
      <c r="AC20" s="26"/>
    </row>
    <row r="21" hidden="1">
      <c r="A21" s="26" t="s">
        <v>6010</v>
      </c>
      <c r="B21" s="27">
        <v>2012.0</v>
      </c>
      <c r="C21" s="26" t="s">
        <v>5857</v>
      </c>
      <c r="D21" s="26" t="str">
        <f>VLOOKUP(Z21, 'Human results'!A:X, 23, FALSE)</f>
        <v>Y</v>
      </c>
      <c r="E21" s="26" t="str">
        <f>VLOOKUP(Z21, 'Human results'!A:X, 24, FALSE)</f>
        <v>N</v>
      </c>
      <c r="F21" s="26" t="s">
        <v>5858</v>
      </c>
      <c r="G21" s="26"/>
      <c r="H21" s="26" t="s">
        <v>5859</v>
      </c>
      <c r="I21" s="26" t="s">
        <v>5858</v>
      </c>
      <c r="J21" s="27">
        <v>0.85</v>
      </c>
      <c r="K21" s="26" t="s">
        <v>6011</v>
      </c>
      <c r="L21" s="26" t="s">
        <v>6012</v>
      </c>
      <c r="M21" s="26" t="s">
        <v>5858</v>
      </c>
      <c r="N21" s="27">
        <v>0.85</v>
      </c>
      <c r="O21" s="26" t="s">
        <v>6013</v>
      </c>
      <c r="P21" s="26" t="s">
        <v>6014</v>
      </c>
      <c r="Q21" s="26" t="s">
        <v>5875</v>
      </c>
      <c r="R21" s="26" t="s">
        <v>5875</v>
      </c>
      <c r="S21" s="26" t="s">
        <v>5875</v>
      </c>
      <c r="T21" s="26" t="s">
        <v>6015</v>
      </c>
      <c r="U21" s="26" t="s">
        <v>6016</v>
      </c>
      <c r="V21" s="26"/>
      <c r="W21" s="26" t="s">
        <v>6012</v>
      </c>
      <c r="X21" s="26" t="s">
        <v>6017</v>
      </c>
      <c r="Y21" s="26" t="s">
        <v>5435</v>
      </c>
      <c r="Z21" s="26" t="s">
        <v>5431</v>
      </c>
      <c r="AA21" s="26" t="s">
        <v>5439</v>
      </c>
      <c r="AB21" s="26"/>
      <c r="AC21" s="26"/>
    </row>
    <row r="22" hidden="1">
      <c r="A22" s="26" t="s">
        <v>6018</v>
      </c>
      <c r="B22" s="27">
        <v>2013.0</v>
      </c>
      <c r="C22" s="26" t="s">
        <v>5857</v>
      </c>
      <c r="D22" s="26" t="str">
        <f>VLOOKUP(Z22, 'Human results'!A:X, 23, FALSE)</f>
        <v>Y</v>
      </c>
      <c r="E22" s="26" t="str">
        <f>VLOOKUP(Z22, 'Human results'!A:X, 24, FALSE)</f>
        <v>N</v>
      </c>
      <c r="F22" s="26" t="s">
        <v>5858</v>
      </c>
      <c r="G22" s="26"/>
      <c r="H22" s="26" t="s">
        <v>5859</v>
      </c>
      <c r="I22" s="26" t="s">
        <v>5858</v>
      </c>
      <c r="J22" s="27">
        <v>0.9</v>
      </c>
      <c r="K22" s="26" t="s">
        <v>6019</v>
      </c>
      <c r="L22" s="26" t="s">
        <v>6020</v>
      </c>
      <c r="M22" s="26" t="s">
        <v>5858</v>
      </c>
      <c r="N22" s="27">
        <v>0.9</v>
      </c>
      <c r="O22" s="26" t="s">
        <v>6021</v>
      </c>
      <c r="P22" s="26" t="s">
        <v>6022</v>
      </c>
      <c r="Q22" s="26" t="s">
        <v>5875</v>
      </c>
      <c r="R22" s="26" t="s">
        <v>5875</v>
      </c>
      <c r="S22" s="26" t="s">
        <v>5875</v>
      </c>
      <c r="T22" s="26" t="s">
        <v>6023</v>
      </c>
      <c r="U22" s="26" t="s">
        <v>6024</v>
      </c>
      <c r="V22" s="26"/>
      <c r="W22" s="26" t="s">
        <v>6025</v>
      </c>
      <c r="X22" s="26" t="s">
        <v>6026</v>
      </c>
      <c r="Y22" s="26" t="s">
        <v>5435</v>
      </c>
      <c r="Z22" s="26" t="s">
        <v>5441</v>
      </c>
      <c r="AA22" s="26" t="s">
        <v>5450</v>
      </c>
      <c r="AB22" s="26"/>
      <c r="AC22" s="26"/>
    </row>
    <row r="23" hidden="1">
      <c r="A23" s="26" t="s">
        <v>6027</v>
      </c>
      <c r="B23" s="27">
        <v>2018.0</v>
      </c>
      <c r="C23" s="26" t="s">
        <v>5857</v>
      </c>
      <c r="D23" s="26" t="str">
        <f>VLOOKUP(Z23, 'Human results'!A:X, 23, FALSE)</f>
        <v>Y</v>
      </c>
      <c r="E23" s="26" t="str">
        <f>VLOOKUP(Z23, 'Human results'!A:X, 24, FALSE)</f>
        <v>N</v>
      </c>
      <c r="F23" s="26" t="s">
        <v>5858</v>
      </c>
      <c r="G23" s="26"/>
      <c r="H23" s="26" t="s">
        <v>5859</v>
      </c>
      <c r="I23" s="26" t="s">
        <v>5858</v>
      </c>
      <c r="J23" s="27">
        <v>0.9</v>
      </c>
      <c r="K23" s="26" t="s">
        <v>6028</v>
      </c>
      <c r="L23" s="26" t="s">
        <v>6029</v>
      </c>
      <c r="M23" s="26" t="s">
        <v>5858</v>
      </c>
      <c r="N23" s="27">
        <v>0.95</v>
      </c>
      <c r="O23" s="26" t="s">
        <v>6030</v>
      </c>
      <c r="P23" s="26" t="s">
        <v>6029</v>
      </c>
      <c r="Q23" s="26" t="s">
        <v>5875</v>
      </c>
      <c r="R23" s="26" t="s">
        <v>5875</v>
      </c>
      <c r="S23" s="26" t="s">
        <v>5875</v>
      </c>
      <c r="T23" s="26" t="s">
        <v>6031</v>
      </c>
      <c r="U23" s="26" t="s">
        <v>6032</v>
      </c>
      <c r="V23" s="26"/>
      <c r="W23" s="26" t="s">
        <v>6033</v>
      </c>
      <c r="X23" s="26" t="s">
        <v>6034</v>
      </c>
      <c r="Y23" s="26" t="s">
        <v>5457</v>
      </c>
      <c r="Z23" s="26" t="s">
        <v>5452</v>
      </c>
      <c r="AA23" s="26" t="s">
        <v>5461</v>
      </c>
      <c r="AB23" s="26"/>
      <c r="AC23" s="26"/>
    </row>
    <row r="24" hidden="1">
      <c r="A24" s="26" t="s">
        <v>5464</v>
      </c>
      <c r="B24" s="27">
        <v>2016.0</v>
      </c>
      <c r="C24" s="26" t="s">
        <v>5891</v>
      </c>
      <c r="D24" s="26" t="str">
        <f>VLOOKUP(Z24, 'Human results'!A:X, 23, FALSE)</f>
        <v>N</v>
      </c>
      <c r="E24" s="26" t="str">
        <f>VLOOKUP(Z24, 'Human results'!A:X, 24, FALSE)</f>
        <v>N</v>
      </c>
      <c r="F24" s="26" t="s">
        <v>5858</v>
      </c>
      <c r="G24" s="26"/>
      <c r="H24" s="26" t="s">
        <v>5892</v>
      </c>
      <c r="I24" s="26" t="s">
        <v>5858</v>
      </c>
      <c r="J24" s="27">
        <v>0.95</v>
      </c>
      <c r="K24" s="26" t="s">
        <v>6035</v>
      </c>
      <c r="L24" s="26" t="s">
        <v>6036</v>
      </c>
      <c r="M24" s="26" t="s">
        <v>5858</v>
      </c>
      <c r="N24" s="27">
        <v>0.95</v>
      </c>
      <c r="O24" s="26" t="s">
        <v>6037</v>
      </c>
      <c r="P24" s="26" t="s">
        <v>6036</v>
      </c>
      <c r="Q24" s="26" t="s">
        <v>5875</v>
      </c>
      <c r="R24" s="26" t="s">
        <v>5875</v>
      </c>
      <c r="S24" s="26" t="s">
        <v>5875</v>
      </c>
      <c r="T24" s="26" t="s">
        <v>6038</v>
      </c>
      <c r="U24" s="26" t="s">
        <v>6039</v>
      </c>
      <c r="V24" s="26"/>
      <c r="W24" s="26" t="s">
        <v>6040</v>
      </c>
      <c r="X24" s="26" t="s">
        <v>6040</v>
      </c>
      <c r="Y24" s="26" t="s">
        <v>5466</v>
      </c>
      <c r="Z24" s="26" t="s">
        <v>5463</v>
      </c>
      <c r="AA24" s="26" t="s">
        <v>2001</v>
      </c>
      <c r="AB24" s="26"/>
      <c r="AC24" s="26"/>
    </row>
    <row r="25" hidden="1">
      <c r="A25" s="26" t="s">
        <v>5473</v>
      </c>
      <c r="B25" s="27">
        <v>2020.0</v>
      </c>
      <c r="C25" s="26" t="s">
        <v>5857</v>
      </c>
      <c r="D25" s="26" t="str">
        <f>VLOOKUP(Z25, 'Human results'!A:X, 23, FALSE)</f>
        <v>N</v>
      </c>
      <c r="E25" s="26" t="str">
        <f>VLOOKUP(Z25, 'Human results'!A:X, 24, FALSE)</f>
        <v>N</v>
      </c>
      <c r="F25" s="26" t="s">
        <v>5858</v>
      </c>
      <c r="G25" s="26"/>
      <c r="H25" s="26" t="s">
        <v>5859</v>
      </c>
      <c r="I25" s="26" t="s">
        <v>5858</v>
      </c>
      <c r="J25" s="27">
        <v>0.85</v>
      </c>
      <c r="K25" s="26" t="s">
        <v>6041</v>
      </c>
      <c r="L25" s="26" t="s">
        <v>6042</v>
      </c>
      <c r="M25" s="26" t="s">
        <v>5858</v>
      </c>
      <c r="N25" s="27">
        <v>0.9</v>
      </c>
      <c r="O25" s="26" t="s">
        <v>6043</v>
      </c>
      <c r="P25" s="26" t="s">
        <v>6044</v>
      </c>
      <c r="Q25" s="26" t="s">
        <v>5875</v>
      </c>
      <c r="R25" s="26" t="s">
        <v>5875</v>
      </c>
      <c r="S25" s="26" t="s">
        <v>5875</v>
      </c>
      <c r="T25" s="26" t="s">
        <v>6045</v>
      </c>
      <c r="U25" s="26" t="s">
        <v>6046</v>
      </c>
      <c r="V25" s="26"/>
      <c r="W25" s="26" t="s">
        <v>6047</v>
      </c>
      <c r="X25" s="26" t="s">
        <v>6048</v>
      </c>
      <c r="Y25" s="26" t="s">
        <v>5477</v>
      </c>
      <c r="Z25" s="26" t="s">
        <v>5472</v>
      </c>
      <c r="AA25" s="26" t="s">
        <v>5481</v>
      </c>
      <c r="AB25" s="26"/>
      <c r="AC25" s="26"/>
    </row>
    <row r="26" hidden="1">
      <c r="A26" s="26" t="s">
        <v>6049</v>
      </c>
      <c r="B26" s="27">
        <v>2021.0</v>
      </c>
      <c r="C26" s="26" t="s">
        <v>5857</v>
      </c>
      <c r="D26" s="26" t="str">
        <f>VLOOKUP(Z26, 'Human results'!A:X, 23, FALSE)</f>
        <v>N</v>
      </c>
      <c r="E26" s="26" t="str">
        <f>VLOOKUP(Z26, 'Human results'!A:X, 24, FALSE)</f>
        <v>N</v>
      </c>
      <c r="F26" s="26" t="s">
        <v>5858</v>
      </c>
      <c r="G26" s="26"/>
      <c r="H26" s="26" t="s">
        <v>5859</v>
      </c>
      <c r="I26" s="26" t="s">
        <v>5858</v>
      </c>
      <c r="J26" s="27">
        <v>0.9</v>
      </c>
      <c r="K26" s="26" t="s">
        <v>6050</v>
      </c>
      <c r="L26" s="26" t="s">
        <v>6051</v>
      </c>
      <c r="M26" s="26" t="s">
        <v>5858</v>
      </c>
      <c r="N26" s="27">
        <v>0.9</v>
      </c>
      <c r="O26" s="26" t="s">
        <v>6052</v>
      </c>
      <c r="P26" s="26" t="s">
        <v>6051</v>
      </c>
      <c r="Q26" s="26" t="s">
        <v>5875</v>
      </c>
      <c r="R26" s="26" t="s">
        <v>5875</v>
      </c>
      <c r="S26" s="26" t="s">
        <v>5875</v>
      </c>
      <c r="T26" s="26" t="s">
        <v>6053</v>
      </c>
      <c r="U26" s="26" t="s">
        <v>6054</v>
      </c>
      <c r="V26" s="26"/>
      <c r="W26" s="26" t="s">
        <v>6055</v>
      </c>
      <c r="X26" s="26" t="s">
        <v>6055</v>
      </c>
      <c r="Y26" s="26" t="s">
        <v>4998</v>
      </c>
      <c r="Z26" s="26" t="s">
        <v>4996</v>
      </c>
      <c r="AA26" s="26" t="s">
        <v>5002</v>
      </c>
      <c r="AB26" s="26"/>
      <c r="AC26" s="26"/>
    </row>
    <row r="27" hidden="1">
      <c r="A27" s="26" t="s">
        <v>6056</v>
      </c>
      <c r="B27" s="27">
        <v>2015.0</v>
      </c>
      <c r="C27" s="26" t="s">
        <v>5891</v>
      </c>
      <c r="D27" s="26" t="str">
        <f>VLOOKUP(Z27, 'Human results'!A:X, 23, FALSE)</f>
        <v>N</v>
      </c>
      <c r="E27" s="26" t="str">
        <f>VLOOKUP(Z27, 'Human results'!A:X, 24, FALSE)</f>
        <v>N</v>
      </c>
      <c r="F27" s="26" t="s">
        <v>5858</v>
      </c>
      <c r="G27" s="26"/>
      <c r="H27" s="26" t="s">
        <v>5892</v>
      </c>
      <c r="I27" s="26" t="s">
        <v>5858</v>
      </c>
      <c r="J27" s="27">
        <v>0.9</v>
      </c>
      <c r="K27" s="26" t="s">
        <v>6057</v>
      </c>
      <c r="L27" s="26" t="s">
        <v>6058</v>
      </c>
      <c r="M27" s="26" t="s">
        <v>5858</v>
      </c>
      <c r="N27" s="27">
        <v>0.9</v>
      </c>
      <c r="O27" s="26" t="s">
        <v>6057</v>
      </c>
      <c r="P27" s="26" t="s">
        <v>6058</v>
      </c>
      <c r="Q27" s="26" t="s">
        <v>5875</v>
      </c>
      <c r="R27" s="26" t="s">
        <v>5875</v>
      </c>
      <c r="S27" s="26" t="s">
        <v>5875</v>
      </c>
      <c r="T27" s="26" t="s">
        <v>6059</v>
      </c>
      <c r="U27" s="26" t="s">
        <v>6060</v>
      </c>
      <c r="V27" s="26"/>
      <c r="W27" s="26" t="s">
        <v>6061</v>
      </c>
      <c r="X27" s="26" t="s">
        <v>6061</v>
      </c>
      <c r="Y27" s="26" t="s">
        <v>465</v>
      </c>
      <c r="Z27" s="26" t="s">
        <v>462</v>
      </c>
      <c r="AA27" s="26" t="s">
        <v>469</v>
      </c>
      <c r="AB27" s="26"/>
      <c r="AC27" s="26"/>
    </row>
    <row r="28" hidden="1">
      <c r="A28" s="26" t="s">
        <v>6062</v>
      </c>
      <c r="B28" s="27">
        <v>2019.0</v>
      </c>
      <c r="C28" s="26" t="s">
        <v>5857</v>
      </c>
      <c r="D28" s="26" t="str">
        <f>VLOOKUP(Z28, 'Human results'!A:X, 23, FALSE)</f>
        <v>N</v>
      </c>
      <c r="E28" s="26" t="str">
        <f>VLOOKUP(Z28, 'Human results'!A:X, 24, FALSE)</f>
        <v>N</v>
      </c>
      <c r="F28" s="26" t="s">
        <v>5858</v>
      </c>
      <c r="G28" s="26"/>
      <c r="H28" s="26" t="s">
        <v>5859</v>
      </c>
      <c r="I28" s="26" t="s">
        <v>5858</v>
      </c>
      <c r="J28" s="27">
        <v>0.95</v>
      </c>
      <c r="K28" s="26" t="s">
        <v>6063</v>
      </c>
      <c r="L28" s="26" t="s">
        <v>6064</v>
      </c>
      <c r="M28" s="26" t="s">
        <v>5858</v>
      </c>
      <c r="N28" s="27">
        <v>0.95</v>
      </c>
      <c r="O28" s="26" t="s">
        <v>6065</v>
      </c>
      <c r="P28" s="26" t="s">
        <v>6066</v>
      </c>
      <c r="Q28" s="26" t="s">
        <v>5875</v>
      </c>
      <c r="R28" s="26" t="s">
        <v>5875</v>
      </c>
      <c r="S28" s="26" t="s">
        <v>5875</v>
      </c>
      <c r="T28" s="26" t="s">
        <v>6067</v>
      </c>
      <c r="U28" s="26" t="s">
        <v>6068</v>
      </c>
      <c r="V28" s="26"/>
      <c r="W28" s="26" t="s">
        <v>6069</v>
      </c>
      <c r="X28" s="26" t="s">
        <v>6070</v>
      </c>
      <c r="Y28" s="26" t="s">
        <v>1659</v>
      </c>
      <c r="Z28" s="26" t="s">
        <v>1656</v>
      </c>
      <c r="AA28" s="26" t="s">
        <v>1664</v>
      </c>
      <c r="AB28" s="26"/>
      <c r="AC28" s="26"/>
    </row>
    <row r="29" hidden="1">
      <c r="A29" s="26" t="s">
        <v>26</v>
      </c>
      <c r="B29" s="27">
        <v>2022.0</v>
      </c>
      <c r="C29" s="26" t="s">
        <v>5891</v>
      </c>
      <c r="D29" s="26" t="str">
        <f>VLOOKUP(Z29, 'Human results'!A:X, 23, FALSE)</f>
        <v>N</v>
      </c>
      <c r="E29" s="26" t="str">
        <f>VLOOKUP(Z29, 'Human results'!A:X, 24, FALSE)</f>
        <v>N</v>
      </c>
      <c r="F29" s="26" t="s">
        <v>5858</v>
      </c>
      <c r="G29" s="26"/>
      <c r="H29" s="26" t="s">
        <v>5892</v>
      </c>
      <c r="I29" s="26" t="s">
        <v>5858</v>
      </c>
      <c r="J29" s="27">
        <v>0.95</v>
      </c>
      <c r="K29" s="26" t="s">
        <v>6071</v>
      </c>
      <c r="L29" s="26" t="s">
        <v>6072</v>
      </c>
      <c r="M29" s="26" t="s">
        <v>5858</v>
      </c>
      <c r="N29" s="27">
        <v>0.95</v>
      </c>
      <c r="O29" s="26" t="s">
        <v>6073</v>
      </c>
      <c r="P29" s="26" t="s">
        <v>6074</v>
      </c>
      <c r="Q29" s="26" t="s">
        <v>5875</v>
      </c>
      <c r="R29" s="26" t="s">
        <v>5875</v>
      </c>
      <c r="S29" s="26" t="s">
        <v>5875</v>
      </c>
      <c r="T29" s="26" t="s">
        <v>6075</v>
      </c>
      <c r="U29" s="26" t="s">
        <v>6076</v>
      </c>
      <c r="V29" s="26"/>
      <c r="W29" s="26" t="s">
        <v>6072</v>
      </c>
      <c r="X29" s="26" t="s">
        <v>6077</v>
      </c>
      <c r="Y29" s="26" t="s">
        <v>5875</v>
      </c>
      <c r="Z29" s="26" t="s">
        <v>25</v>
      </c>
      <c r="AA29" s="26" t="s">
        <v>5875</v>
      </c>
      <c r="AB29" s="26"/>
      <c r="AC29" s="26"/>
    </row>
    <row r="30" hidden="1">
      <c r="A30" s="26" t="s">
        <v>38</v>
      </c>
      <c r="B30" s="27">
        <v>2012.0</v>
      </c>
      <c r="C30" s="26" t="s">
        <v>5891</v>
      </c>
      <c r="D30" s="26" t="str">
        <f>VLOOKUP(Z30, 'Human results'!A:X, 23, FALSE)</f>
        <v>N</v>
      </c>
      <c r="E30" s="26" t="str">
        <f>VLOOKUP(Z30, 'Human results'!A:X, 24, FALSE)</f>
        <v>N</v>
      </c>
      <c r="F30" s="26" t="s">
        <v>5858</v>
      </c>
      <c r="G30" s="26"/>
      <c r="H30" s="26" t="s">
        <v>5892</v>
      </c>
      <c r="I30" s="26" t="s">
        <v>5858</v>
      </c>
      <c r="J30" s="27">
        <v>0.95</v>
      </c>
      <c r="K30" s="26" t="s">
        <v>6078</v>
      </c>
      <c r="L30" s="26" t="s">
        <v>6079</v>
      </c>
      <c r="M30" s="26" t="s">
        <v>5858</v>
      </c>
      <c r="N30" s="27">
        <v>0.95</v>
      </c>
      <c r="O30" s="26" t="s">
        <v>6078</v>
      </c>
      <c r="P30" s="26" t="s">
        <v>6079</v>
      </c>
      <c r="Q30" s="26" t="s">
        <v>5875</v>
      </c>
      <c r="R30" s="26" t="s">
        <v>5875</v>
      </c>
      <c r="S30" s="26" t="s">
        <v>5875</v>
      </c>
      <c r="T30" s="26" t="s">
        <v>6080</v>
      </c>
      <c r="U30" s="26" t="s">
        <v>6081</v>
      </c>
      <c r="V30" s="26"/>
      <c r="W30" s="26" t="s">
        <v>6082</v>
      </c>
      <c r="X30" s="26" t="s">
        <v>6082</v>
      </c>
      <c r="Y30" s="26" t="s">
        <v>5875</v>
      </c>
      <c r="Z30" s="26" t="s">
        <v>37</v>
      </c>
      <c r="AA30" s="26" t="s">
        <v>45</v>
      </c>
      <c r="AB30" s="26"/>
      <c r="AC30" s="26"/>
    </row>
    <row r="31" hidden="1">
      <c r="A31" s="26" t="s">
        <v>48</v>
      </c>
      <c r="B31" s="27">
        <v>2015.0</v>
      </c>
      <c r="C31" s="26" t="s">
        <v>5891</v>
      </c>
      <c r="D31" s="26" t="str">
        <f>VLOOKUP(Z31, 'Human results'!A:X, 23, FALSE)</f>
        <v>N</v>
      </c>
      <c r="E31" s="26" t="str">
        <f>VLOOKUP(Z31, 'Human results'!A:X, 24, FALSE)</f>
        <v>N</v>
      </c>
      <c r="F31" s="26" t="s">
        <v>5858</v>
      </c>
      <c r="G31" s="26"/>
      <c r="H31" s="26" t="s">
        <v>5892</v>
      </c>
      <c r="I31" s="26" t="s">
        <v>5860</v>
      </c>
      <c r="J31" s="27">
        <v>0.5</v>
      </c>
      <c r="K31" s="26" t="s">
        <v>6083</v>
      </c>
      <c r="L31" s="26" t="s">
        <v>5875</v>
      </c>
      <c r="M31" s="26" t="s">
        <v>5860</v>
      </c>
      <c r="N31" s="27">
        <v>0.5</v>
      </c>
      <c r="O31" s="26" t="s">
        <v>6084</v>
      </c>
      <c r="P31" s="26" t="s">
        <v>5875</v>
      </c>
      <c r="Q31" s="26" t="s">
        <v>5858</v>
      </c>
      <c r="R31" s="27">
        <v>0.85</v>
      </c>
      <c r="S31" s="26" t="s">
        <v>6085</v>
      </c>
      <c r="T31" s="26" t="s">
        <v>6086</v>
      </c>
      <c r="U31" s="26" t="s">
        <v>6087</v>
      </c>
      <c r="V31" s="26" t="s">
        <v>6088</v>
      </c>
      <c r="W31" s="26" t="s">
        <v>5875</v>
      </c>
      <c r="X31" s="26" t="s">
        <v>5875</v>
      </c>
      <c r="Y31" s="26" t="s">
        <v>5875</v>
      </c>
      <c r="Z31" s="26" t="s">
        <v>47</v>
      </c>
      <c r="AA31" s="26" t="s">
        <v>5875</v>
      </c>
      <c r="AB31" s="26"/>
      <c r="AC31" s="26"/>
    </row>
    <row r="32" hidden="1">
      <c r="A32" s="26" t="s">
        <v>56</v>
      </c>
      <c r="B32" s="27">
        <v>2015.0</v>
      </c>
      <c r="C32" s="26" t="s">
        <v>5891</v>
      </c>
      <c r="D32" s="26" t="str">
        <f>VLOOKUP(Z32, 'Human results'!A:X, 23, FALSE)</f>
        <v>N</v>
      </c>
      <c r="E32" s="26" t="str">
        <f>VLOOKUP(Z32, 'Human results'!A:X, 24, FALSE)</f>
        <v>N</v>
      </c>
      <c r="F32" s="26" t="s">
        <v>5858</v>
      </c>
      <c r="G32" s="26"/>
      <c r="H32" s="26" t="s">
        <v>5892</v>
      </c>
      <c r="I32" s="26" t="s">
        <v>5858</v>
      </c>
      <c r="J32" s="27">
        <v>0.95</v>
      </c>
      <c r="K32" s="26" t="s">
        <v>6089</v>
      </c>
      <c r="L32" s="26" t="s">
        <v>6090</v>
      </c>
      <c r="M32" s="26" t="s">
        <v>5858</v>
      </c>
      <c r="N32" s="27">
        <v>0.95</v>
      </c>
      <c r="O32" s="26" t="s">
        <v>6091</v>
      </c>
      <c r="P32" s="26" t="s">
        <v>6092</v>
      </c>
      <c r="Q32" s="26" t="s">
        <v>5875</v>
      </c>
      <c r="R32" s="26" t="s">
        <v>5875</v>
      </c>
      <c r="S32" s="26" t="s">
        <v>5875</v>
      </c>
      <c r="T32" s="26" t="s">
        <v>6093</v>
      </c>
      <c r="U32" s="26" t="s">
        <v>6094</v>
      </c>
      <c r="V32" s="26"/>
      <c r="W32" s="26" t="s">
        <v>6095</v>
      </c>
      <c r="X32" s="26" t="s">
        <v>6096</v>
      </c>
      <c r="Y32" s="26" t="s">
        <v>5875</v>
      </c>
      <c r="Z32" s="26" t="s">
        <v>55</v>
      </c>
      <c r="AA32" s="26" t="s">
        <v>5875</v>
      </c>
      <c r="AB32" s="26"/>
      <c r="AC32" s="26"/>
    </row>
    <row r="33" hidden="1">
      <c r="A33" s="26" t="s">
        <v>65</v>
      </c>
      <c r="B33" s="27">
        <v>2016.0</v>
      </c>
      <c r="C33" s="26" t="s">
        <v>5891</v>
      </c>
      <c r="D33" s="26" t="str">
        <f>VLOOKUP(Z33, 'Human results'!A:X, 23, FALSE)</f>
        <v>N</v>
      </c>
      <c r="E33" s="26" t="str">
        <f>VLOOKUP(Z33, 'Human results'!A:X, 24, FALSE)</f>
        <v>N</v>
      </c>
      <c r="F33" s="26" t="s">
        <v>5858</v>
      </c>
      <c r="G33" s="26"/>
      <c r="H33" s="26" t="s">
        <v>5892</v>
      </c>
      <c r="I33" s="26" t="s">
        <v>5858</v>
      </c>
      <c r="J33" s="27">
        <v>0.95</v>
      </c>
      <c r="K33" s="26" t="s">
        <v>6097</v>
      </c>
      <c r="L33" s="26" t="s">
        <v>6098</v>
      </c>
      <c r="M33" s="26" t="s">
        <v>5858</v>
      </c>
      <c r="N33" s="27">
        <v>0.95</v>
      </c>
      <c r="O33" s="26" t="s">
        <v>6097</v>
      </c>
      <c r="P33" s="26" t="s">
        <v>6098</v>
      </c>
      <c r="Q33" s="26" t="s">
        <v>5875</v>
      </c>
      <c r="R33" s="26" t="s">
        <v>5875</v>
      </c>
      <c r="S33" s="26" t="s">
        <v>5875</v>
      </c>
      <c r="T33" s="26" t="s">
        <v>6099</v>
      </c>
      <c r="U33" s="26" t="s">
        <v>6100</v>
      </c>
      <c r="V33" s="26"/>
      <c r="W33" s="26" t="s">
        <v>6098</v>
      </c>
      <c r="X33" s="26" t="s">
        <v>6098</v>
      </c>
      <c r="Y33" s="26" t="s">
        <v>5875</v>
      </c>
      <c r="Z33" s="26" t="s">
        <v>64</v>
      </c>
      <c r="AA33" s="26" t="s">
        <v>72</v>
      </c>
      <c r="AB33" s="26"/>
      <c r="AC33" s="26"/>
    </row>
    <row r="34" hidden="1">
      <c r="A34" s="26" t="s">
        <v>75</v>
      </c>
      <c r="B34" s="27">
        <v>2017.0</v>
      </c>
      <c r="C34" s="26" t="s">
        <v>5891</v>
      </c>
      <c r="D34" s="26" t="str">
        <f>VLOOKUP(Z34, 'Human results'!A:X, 23, FALSE)</f>
        <v>N</v>
      </c>
      <c r="E34" s="26" t="str">
        <f>VLOOKUP(Z34, 'Human results'!A:X, 24, FALSE)</f>
        <v>N</v>
      </c>
      <c r="F34" s="26" t="s">
        <v>5858</v>
      </c>
      <c r="G34" s="26"/>
      <c r="H34" s="26" t="s">
        <v>5892</v>
      </c>
      <c r="I34" s="26" t="s">
        <v>5858</v>
      </c>
      <c r="J34" s="27">
        <v>0.95</v>
      </c>
      <c r="K34" s="26" t="s">
        <v>6101</v>
      </c>
      <c r="L34" s="26" t="s">
        <v>6102</v>
      </c>
      <c r="M34" s="26" t="s">
        <v>5858</v>
      </c>
      <c r="N34" s="27">
        <v>0.95</v>
      </c>
      <c r="O34" s="26" t="s">
        <v>6103</v>
      </c>
      <c r="P34" s="26" t="s">
        <v>6102</v>
      </c>
      <c r="Q34" s="26" t="s">
        <v>5875</v>
      </c>
      <c r="R34" s="26" t="s">
        <v>5875</v>
      </c>
      <c r="S34" s="26" t="s">
        <v>5875</v>
      </c>
      <c r="T34" s="26" t="s">
        <v>6104</v>
      </c>
      <c r="U34" s="26" t="s">
        <v>6105</v>
      </c>
      <c r="V34" s="26"/>
      <c r="W34" s="26" t="s">
        <v>6106</v>
      </c>
      <c r="X34" s="26" t="s">
        <v>6106</v>
      </c>
      <c r="Y34" s="26" t="s">
        <v>5875</v>
      </c>
      <c r="Z34" s="26" t="s">
        <v>74</v>
      </c>
      <c r="AA34" s="26" t="s">
        <v>5875</v>
      </c>
      <c r="AB34" s="26"/>
      <c r="AC34" s="26"/>
    </row>
    <row r="35" hidden="1">
      <c r="A35" s="26" t="s">
        <v>83</v>
      </c>
      <c r="B35" s="27">
        <v>2017.0</v>
      </c>
      <c r="C35" s="26" t="s">
        <v>5891</v>
      </c>
      <c r="D35" s="26" t="str">
        <f>VLOOKUP(Z35, 'Human results'!A:X, 23, FALSE)</f>
        <v>N</v>
      </c>
      <c r="E35" s="26" t="str">
        <f>VLOOKUP(Z35, 'Human results'!A:X, 24, FALSE)</f>
        <v>N</v>
      </c>
      <c r="F35" s="26" t="s">
        <v>5858</v>
      </c>
      <c r="G35" s="26"/>
      <c r="H35" s="26" t="s">
        <v>5892</v>
      </c>
      <c r="I35" s="26" t="s">
        <v>5858</v>
      </c>
      <c r="J35" s="27">
        <v>0.95</v>
      </c>
      <c r="K35" s="26" t="s">
        <v>6091</v>
      </c>
      <c r="L35" s="26" t="s">
        <v>6107</v>
      </c>
      <c r="M35" s="26" t="s">
        <v>5858</v>
      </c>
      <c r="N35" s="27">
        <v>0.95</v>
      </c>
      <c r="O35" s="26" t="s">
        <v>6108</v>
      </c>
      <c r="P35" s="26" t="s">
        <v>6107</v>
      </c>
      <c r="Q35" s="26" t="s">
        <v>5875</v>
      </c>
      <c r="R35" s="26" t="s">
        <v>5875</v>
      </c>
      <c r="S35" s="26" t="s">
        <v>5875</v>
      </c>
      <c r="T35" s="26" t="s">
        <v>6109</v>
      </c>
      <c r="U35" s="26" t="s">
        <v>6110</v>
      </c>
      <c r="V35" s="26"/>
      <c r="W35" s="26" t="s">
        <v>6111</v>
      </c>
      <c r="X35" s="26" t="s">
        <v>6111</v>
      </c>
      <c r="Y35" s="26" t="s">
        <v>5875</v>
      </c>
      <c r="Z35" s="26" t="s">
        <v>82</v>
      </c>
      <c r="AA35" s="26" t="s">
        <v>5875</v>
      </c>
      <c r="AB35" s="26"/>
      <c r="AC35" s="26"/>
    </row>
    <row r="36" hidden="1">
      <c r="A36" s="26" t="s">
        <v>91</v>
      </c>
      <c r="B36" s="27">
        <v>2018.0</v>
      </c>
      <c r="C36" s="26" t="s">
        <v>5857</v>
      </c>
      <c r="D36" s="26" t="str">
        <f>VLOOKUP(Z36, 'Human results'!A:X, 23, FALSE)</f>
        <v>N</v>
      </c>
      <c r="E36" s="26" t="str">
        <f>VLOOKUP(Z36, 'Human results'!A:X, 24, FALSE)</f>
        <v>N</v>
      </c>
      <c r="F36" s="26" t="s">
        <v>5960</v>
      </c>
      <c r="G36" s="26"/>
      <c r="H36" s="26" t="s">
        <v>5961</v>
      </c>
      <c r="I36" s="26" t="s">
        <v>5860</v>
      </c>
      <c r="J36" s="27">
        <v>0.6</v>
      </c>
      <c r="K36" s="26" t="s">
        <v>5932</v>
      </c>
      <c r="L36" s="26" t="s">
        <v>5875</v>
      </c>
      <c r="M36" s="26" t="s">
        <v>5860</v>
      </c>
      <c r="N36" s="27">
        <v>0.6</v>
      </c>
      <c r="O36" s="26" t="s">
        <v>6112</v>
      </c>
      <c r="P36" s="26" t="s">
        <v>5875</v>
      </c>
      <c r="Q36" s="26" t="s">
        <v>5960</v>
      </c>
      <c r="R36" s="27">
        <v>0.6</v>
      </c>
      <c r="S36" s="26" t="s">
        <v>6113</v>
      </c>
      <c r="T36" s="26" t="s">
        <v>6114</v>
      </c>
      <c r="U36" s="26" t="s">
        <v>6115</v>
      </c>
      <c r="V36" s="26" t="s">
        <v>6116</v>
      </c>
      <c r="W36" s="26" t="s">
        <v>5875</v>
      </c>
      <c r="X36" s="26" t="s">
        <v>5875</v>
      </c>
      <c r="Y36" s="26" t="s">
        <v>5875</v>
      </c>
      <c r="Z36" s="26" t="s">
        <v>90</v>
      </c>
      <c r="AA36" s="26" t="s">
        <v>5875</v>
      </c>
      <c r="AB36" s="26"/>
      <c r="AC36" s="26"/>
    </row>
    <row r="37" hidden="1">
      <c r="A37" s="26" t="s">
        <v>100</v>
      </c>
      <c r="B37" s="27">
        <v>2018.0</v>
      </c>
      <c r="C37" s="26" t="s">
        <v>5857</v>
      </c>
      <c r="D37" s="26" t="str">
        <f>VLOOKUP(Z37, 'Human results'!A:X, 23, FALSE)</f>
        <v>N</v>
      </c>
      <c r="E37" s="26" t="str">
        <f>VLOOKUP(Z37, 'Human results'!A:X, 24, FALSE)</f>
        <v>N</v>
      </c>
      <c r="F37" s="26" t="s">
        <v>5860</v>
      </c>
      <c r="G37" s="26"/>
      <c r="H37" s="26" t="s">
        <v>5859</v>
      </c>
      <c r="I37" s="26" t="s">
        <v>5860</v>
      </c>
      <c r="J37" s="27">
        <v>0.6</v>
      </c>
      <c r="K37" s="26" t="s">
        <v>5932</v>
      </c>
      <c r="L37" s="26" t="s">
        <v>5875</v>
      </c>
      <c r="M37" s="26" t="s">
        <v>5860</v>
      </c>
      <c r="N37" s="27">
        <v>0.6</v>
      </c>
      <c r="O37" s="26" t="s">
        <v>6117</v>
      </c>
      <c r="P37" s="26" t="s">
        <v>5875</v>
      </c>
      <c r="Q37" s="26" t="s">
        <v>5860</v>
      </c>
      <c r="R37" s="27">
        <v>0.9</v>
      </c>
      <c r="S37" s="26" t="s">
        <v>6118</v>
      </c>
      <c r="T37" s="26" t="s">
        <v>6119</v>
      </c>
      <c r="U37" s="26" t="s">
        <v>6120</v>
      </c>
      <c r="V37" s="26" t="s">
        <v>6121</v>
      </c>
      <c r="W37" s="26" t="s">
        <v>5875</v>
      </c>
      <c r="X37" s="26" t="s">
        <v>5875</v>
      </c>
      <c r="Y37" s="26" t="s">
        <v>5875</v>
      </c>
      <c r="Z37" s="26" t="s">
        <v>99</v>
      </c>
      <c r="AA37" s="26" t="s">
        <v>5875</v>
      </c>
      <c r="AB37" s="26"/>
      <c r="AC37" s="26"/>
    </row>
    <row r="38" hidden="1">
      <c r="A38" s="26" t="s">
        <v>108</v>
      </c>
      <c r="B38" s="27">
        <v>2018.0</v>
      </c>
      <c r="C38" s="26" t="s">
        <v>5891</v>
      </c>
      <c r="D38" s="26" t="str">
        <f>VLOOKUP(Z38, 'Human results'!A:X, 23, FALSE)</f>
        <v>N</v>
      </c>
      <c r="E38" s="26" t="str">
        <f>VLOOKUP(Z38, 'Human results'!A:X, 24, FALSE)</f>
        <v>N</v>
      </c>
      <c r="F38" s="26" t="s">
        <v>5858</v>
      </c>
      <c r="G38" s="26"/>
      <c r="H38" s="26" t="s">
        <v>5892</v>
      </c>
      <c r="I38" s="26" t="s">
        <v>5858</v>
      </c>
      <c r="J38" s="27">
        <v>0.9</v>
      </c>
      <c r="K38" s="26" t="s">
        <v>6122</v>
      </c>
      <c r="L38" s="26" t="s">
        <v>5875</v>
      </c>
      <c r="M38" s="26" t="s">
        <v>5858</v>
      </c>
      <c r="N38" s="27">
        <v>0.9</v>
      </c>
      <c r="O38" s="26" t="s">
        <v>6123</v>
      </c>
      <c r="P38" s="26" t="s">
        <v>108</v>
      </c>
      <c r="Q38" s="26" t="s">
        <v>5875</v>
      </c>
      <c r="R38" s="26" t="s">
        <v>5875</v>
      </c>
      <c r="S38" s="26" t="s">
        <v>5875</v>
      </c>
      <c r="T38" s="26" t="s">
        <v>6124</v>
      </c>
      <c r="U38" s="26" t="s">
        <v>6125</v>
      </c>
      <c r="V38" s="26"/>
      <c r="W38" s="26" t="s">
        <v>5875</v>
      </c>
      <c r="X38" s="26" t="s">
        <v>108</v>
      </c>
      <c r="Y38" s="26" t="s">
        <v>5875</v>
      </c>
      <c r="Z38" s="26" t="s">
        <v>107</v>
      </c>
      <c r="AA38" s="26" t="s">
        <v>5875</v>
      </c>
      <c r="AB38" s="26"/>
      <c r="AC38" s="26"/>
    </row>
    <row r="39" hidden="1">
      <c r="A39" s="26" t="s">
        <v>114</v>
      </c>
      <c r="B39" s="27">
        <v>2020.0</v>
      </c>
      <c r="C39" s="26" t="s">
        <v>5891</v>
      </c>
      <c r="D39" s="26" t="str">
        <f>VLOOKUP(Z39, 'Human results'!A:X, 23, FALSE)</f>
        <v>N</v>
      </c>
      <c r="E39" s="26" t="str">
        <f>VLOOKUP(Z39, 'Human results'!A:X, 24, FALSE)</f>
        <v>N</v>
      </c>
      <c r="F39" s="26" t="s">
        <v>5858</v>
      </c>
      <c r="G39" s="26"/>
      <c r="H39" s="26" t="s">
        <v>5892</v>
      </c>
      <c r="I39" s="26" t="s">
        <v>5860</v>
      </c>
      <c r="J39" s="27">
        <v>0.5</v>
      </c>
      <c r="K39" s="26" t="s">
        <v>6083</v>
      </c>
      <c r="L39" s="26" t="s">
        <v>5875</v>
      </c>
      <c r="M39" s="26" t="s">
        <v>5860</v>
      </c>
      <c r="N39" s="27">
        <v>0.5</v>
      </c>
      <c r="O39" s="26" t="s">
        <v>6126</v>
      </c>
      <c r="P39" s="26" t="s">
        <v>5875</v>
      </c>
      <c r="Q39" s="26" t="s">
        <v>5858</v>
      </c>
      <c r="R39" s="27">
        <v>0.9</v>
      </c>
      <c r="S39" s="26" t="s">
        <v>6127</v>
      </c>
      <c r="T39" s="26" t="s">
        <v>6128</v>
      </c>
      <c r="U39" s="26" t="s">
        <v>6129</v>
      </c>
      <c r="V39" s="26" t="s">
        <v>6130</v>
      </c>
      <c r="W39" s="26" t="s">
        <v>5875</v>
      </c>
      <c r="X39" s="26" t="s">
        <v>5875</v>
      </c>
      <c r="Y39" s="26" t="s">
        <v>5875</v>
      </c>
      <c r="Z39" s="26" t="s">
        <v>113</v>
      </c>
      <c r="AA39" s="26" t="s">
        <v>5875</v>
      </c>
      <c r="AB39" s="26"/>
      <c r="AC39" s="26"/>
    </row>
    <row r="40" hidden="1">
      <c r="A40" s="26" t="s">
        <v>120</v>
      </c>
      <c r="B40" s="27">
        <v>2021.0</v>
      </c>
      <c r="C40" s="26" t="s">
        <v>5891</v>
      </c>
      <c r="D40" s="26" t="str">
        <f>VLOOKUP(Z40, 'Human results'!A:X, 23, FALSE)</f>
        <v>N</v>
      </c>
      <c r="E40" s="26" t="str">
        <f>VLOOKUP(Z40, 'Human results'!A:X, 24, FALSE)</f>
        <v>N</v>
      </c>
      <c r="F40" s="26" t="s">
        <v>5960</v>
      </c>
      <c r="G40" s="26"/>
      <c r="H40" s="26" t="s">
        <v>6131</v>
      </c>
      <c r="I40" s="26" t="s">
        <v>5860</v>
      </c>
      <c r="J40" s="27">
        <v>0.5</v>
      </c>
      <c r="K40" s="26" t="s">
        <v>6083</v>
      </c>
      <c r="L40" s="26" t="s">
        <v>5875</v>
      </c>
      <c r="M40" s="26" t="s">
        <v>5860</v>
      </c>
      <c r="N40" s="27">
        <v>0.6</v>
      </c>
      <c r="O40" s="26" t="s">
        <v>6132</v>
      </c>
      <c r="P40" s="26" t="s">
        <v>5875</v>
      </c>
      <c r="Q40" s="26" t="s">
        <v>5960</v>
      </c>
      <c r="R40" s="27">
        <v>0.7</v>
      </c>
      <c r="S40" s="26" t="s">
        <v>6133</v>
      </c>
      <c r="T40" s="26" t="s">
        <v>6134</v>
      </c>
      <c r="U40" s="26" t="s">
        <v>6135</v>
      </c>
      <c r="V40" s="26" t="s">
        <v>6136</v>
      </c>
      <c r="W40" s="26" t="s">
        <v>5875</v>
      </c>
      <c r="X40" s="26" t="s">
        <v>5875</v>
      </c>
      <c r="Y40" s="26" t="s">
        <v>5875</v>
      </c>
      <c r="Z40" s="26" t="s">
        <v>119</v>
      </c>
      <c r="AA40" s="26" t="s">
        <v>5875</v>
      </c>
      <c r="AB40" s="26"/>
      <c r="AC40" s="26"/>
    </row>
    <row r="41" hidden="1">
      <c r="A41" s="26" t="s">
        <v>6137</v>
      </c>
      <c r="B41" s="27">
        <v>2015.0</v>
      </c>
      <c r="C41" s="26" t="s">
        <v>5891</v>
      </c>
      <c r="D41" s="26" t="str">
        <f>VLOOKUP(Z41, 'Human results'!A:X, 23, FALSE)</f>
        <v>N</v>
      </c>
      <c r="E41" s="26" t="str">
        <f>VLOOKUP(Z41, 'Human results'!A:X, 24, FALSE)</f>
        <v>N</v>
      </c>
      <c r="F41" s="26" t="s">
        <v>5858</v>
      </c>
      <c r="G41" s="26"/>
      <c r="H41" s="26" t="s">
        <v>5892</v>
      </c>
      <c r="I41" s="26" t="s">
        <v>5858</v>
      </c>
      <c r="J41" s="27">
        <v>0.95</v>
      </c>
      <c r="K41" s="26" t="s">
        <v>6138</v>
      </c>
      <c r="L41" s="26" t="s">
        <v>6139</v>
      </c>
      <c r="M41" s="26" t="s">
        <v>5858</v>
      </c>
      <c r="N41" s="27">
        <v>0.95</v>
      </c>
      <c r="O41" s="26" t="s">
        <v>6138</v>
      </c>
      <c r="P41" s="26" t="s">
        <v>6139</v>
      </c>
      <c r="Q41" s="26" t="s">
        <v>5875</v>
      </c>
      <c r="R41" s="26" t="s">
        <v>5875</v>
      </c>
      <c r="S41" s="26" t="s">
        <v>5875</v>
      </c>
      <c r="T41" s="26" t="s">
        <v>6140</v>
      </c>
      <c r="U41" s="26" t="s">
        <v>6141</v>
      </c>
      <c r="V41" s="26"/>
      <c r="W41" s="26" t="s">
        <v>6139</v>
      </c>
      <c r="X41" s="26" t="s">
        <v>6139</v>
      </c>
      <c r="Y41" s="26" t="s">
        <v>5008</v>
      </c>
      <c r="Z41" s="26" t="s">
        <v>5004</v>
      </c>
      <c r="AA41" s="26" t="s">
        <v>5012</v>
      </c>
      <c r="AB41" s="26"/>
      <c r="AC41" s="26"/>
    </row>
    <row r="42" hidden="1">
      <c r="A42" s="26" t="s">
        <v>6142</v>
      </c>
      <c r="B42" s="27">
        <v>2017.0</v>
      </c>
      <c r="C42" s="26" t="s">
        <v>5891</v>
      </c>
      <c r="D42" s="26" t="str">
        <f>VLOOKUP(Z42, 'Human results'!A:X, 23, FALSE)</f>
        <v>N</v>
      </c>
      <c r="E42" s="26" t="str">
        <f>VLOOKUP(Z42, 'Human results'!A:X, 24, FALSE)</f>
        <v>N</v>
      </c>
      <c r="F42" s="26" t="s">
        <v>5858</v>
      </c>
      <c r="G42" s="26"/>
      <c r="H42" s="26" t="s">
        <v>5892</v>
      </c>
      <c r="I42" s="26" t="s">
        <v>5858</v>
      </c>
      <c r="J42" s="27">
        <v>0.9</v>
      </c>
      <c r="K42" s="26" t="s">
        <v>6143</v>
      </c>
      <c r="L42" s="26" t="s">
        <v>6144</v>
      </c>
      <c r="M42" s="26" t="s">
        <v>5858</v>
      </c>
      <c r="N42" s="27">
        <v>0.95</v>
      </c>
      <c r="O42" s="26" t="s">
        <v>6145</v>
      </c>
      <c r="P42" s="26" t="s">
        <v>6144</v>
      </c>
      <c r="Q42" s="26" t="s">
        <v>5875</v>
      </c>
      <c r="R42" s="26" t="s">
        <v>5875</v>
      </c>
      <c r="S42" s="26" t="s">
        <v>5875</v>
      </c>
      <c r="T42" s="26" t="s">
        <v>6146</v>
      </c>
      <c r="U42" s="26" t="s">
        <v>6147</v>
      </c>
      <c r="V42" s="26"/>
      <c r="W42" s="26" t="s">
        <v>6148</v>
      </c>
      <c r="X42" s="26" t="s">
        <v>6149</v>
      </c>
      <c r="Y42" s="26" t="s">
        <v>129</v>
      </c>
      <c r="Z42" s="26" t="s">
        <v>124</v>
      </c>
      <c r="AA42" s="26" t="s">
        <v>134</v>
      </c>
      <c r="AB42" s="26"/>
      <c r="AC42" s="26"/>
    </row>
    <row r="43" hidden="1">
      <c r="A43" s="26" t="s">
        <v>6150</v>
      </c>
      <c r="B43" s="27">
        <v>2017.0</v>
      </c>
      <c r="C43" s="26" t="s">
        <v>5857</v>
      </c>
      <c r="D43" s="26" t="str">
        <f>VLOOKUP(Z43, 'Human results'!A:X, 23, FALSE)</f>
        <v>N</v>
      </c>
      <c r="E43" s="26" t="str">
        <f>VLOOKUP(Z43, 'Human results'!A:X, 24, FALSE)</f>
        <v>N</v>
      </c>
      <c r="F43" s="26" t="s">
        <v>5858</v>
      </c>
      <c r="G43" s="26"/>
      <c r="H43" s="26" t="s">
        <v>5859</v>
      </c>
      <c r="I43" s="26" t="s">
        <v>5858</v>
      </c>
      <c r="J43" s="27">
        <v>0.9</v>
      </c>
      <c r="K43" s="26" t="s">
        <v>6151</v>
      </c>
      <c r="L43" s="26" t="s">
        <v>6152</v>
      </c>
      <c r="M43" s="26" t="s">
        <v>5858</v>
      </c>
      <c r="N43" s="27">
        <v>0.9</v>
      </c>
      <c r="O43" s="26" t="s">
        <v>6151</v>
      </c>
      <c r="P43" s="26" t="s">
        <v>6152</v>
      </c>
      <c r="Q43" s="26" t="s">
        <v>5875</v>
      </c>
      <c r="R43" s="26" t="s">
        <v>5875</v>
      </c>
      <c r="S43" s="26" t="s">
        <v>5875</v>
      </c>
      <c r="T43" s="26" t="s">
        <v>6153</v>
      </c>
      <c r="U43" s="26" t="s">
        <v>6154</v>
      </c>
      <c r="V43" s="26"/>
      <c r="W43" s="26" t="s">
        <v>6155</v>
      </c>
      <c r="X43" s="26" t="s">
        <v>6155</v>
      </c>
      <c r="Y43" s="26" t="s">
        <v>141</v>
      </c>
      <c r="Z43" s="26" t="s">
        <v>136</v>
      </c>
      <c r="AA43" s="26" t="s">
        <v>146</v>
      </c>
      <c r="AB43" s="26"/>
      <c r="AC43" s="26"/>
    </row>
    <row r="44" hidden="1">
      <c r="A44" s="26" t="s">
        <v>149</v>
      </c>
      <c r="B44" s="27">
        <v>2015.0</v>
      </c>
      <c r="C44" s="26" t="s">
        <v>5857</v>
      </c>
      <c r="D44" s="26" t="str">
        <f>VLOOKUP(Z44, 'Human results'!A:X, 23, FALSE)</f>
        <v>N</v>
      </c>
      <c r="E44" s="26" t="str">
        <f>VLOOKUP(Z44, 'Human results'!A:X, 24, FALSE)</f>
        <v>N</v>
      </c>
      <c r="F44" s="26" t="s">
        <v>5858</v>
      </c>
      <c r="G44" s="26"/>
      <c r="H44" s="26" t="s">
        <v>5859</v>
      </c>
      <c r="I44" s="26" t="s">
        <v>5858</v>
      </c>
      <c r="J44" s="27">
        <v>0.95</v>
      </c>
      <c r="K44" s="26" t="s">
        <v>6156</v>
      </c>
      <c r="L44" s="26" t="s">
        <v>6157</v>
      </c>
      <c r="M44" s="26" t="s">
        <v>5858</v>
      </c>
      <c r="N44" s="27">
        <v>0.95</v>
      </c>
      <c r="O44" s="26" t="s">
        <v>6158</v>
      </c>
      <c r="P44" s="26" t="s">
        <v>6159</v>
      </c>
      <c r="Q44" s="26" t="s">
        <v>5875</v>
      </c>
      <c r="R44" s="26" t="s">
        <v>5875</v>
      </c>
      <c r="S44" s="26" t="s">
        <v>5875</v>
      </c>
      <c r="T44" s="26" t="s">
        <v>6160</v>
      </c>
      <c r="U44" s="26" t="s">
        <v>6161</v>
      </c>
      <c r="V44" s="26"/>
      <c r="W44" s="26" t="s">
        <v>6162</v>
      </c>
      <c r="X44" s="26" t="s">
        <v>6163</v>
      </c>
      <c r="Y44" s="26" t="s">
        <v>151</v>
      </c>
      <c r="Z44" s="26" t="s">
        <v>148</v>
      </c>
      <c r="AA44" s="26" t="s">
        <v>156</v>
      </c>
      <c r="AB44" s="26"/>
      <c r="AC44" s="26"/>
    </row>
    <row r="45" hidden="1">
      <c r="A45" s="26" t="s">
        <v>6164</v>
      </c>
      <c r="B45" s="27">
        <v>2016.0</v>
      </c>
      <c r="C45" s="26" t="s">
        <v>5891</v>
      </c>
      <c r="D45" s="26" t="str">
        <f>VLOOKUP(Z45, 'Human results'!A:X, 23, FALSE)</f>
        <v>N</v>
      </c>
      <c r="E45" s="26" t="str">
        <f>VLOOKUP(Z45, 'Human results'!A:X, 24, FALSE)</f>
        <v>N</v>
      </c>
      <c r="F45" s="26" t="s">
        <v>5858</v>
      </c>
      <c r="G45" s="26"/>
      <c r="H45" s="26" t="s">
        <v>5892</v>
      </c>
      <c r="I45" s="26" t="s">
        <v>5858</v>
      </c>
      <c r="J45" s="27">
        <v>0.95</v>
      </c>
      <c r="K45" s="26" t="s">
        <v>6165</v>
      </c>
      <c r="L45" s="26" t="s">
        <v>6166</v>
      </c>
      <c r="M45" s="26" t="s">
        <v>5858</v>
      </c>
      <c r="N45" s="27">
        <v>0.95</v>
      </c>
      <c r="O45" s="26" t="s">
        <v>6167</v>
      </c>
      <c r="P45" s="26" t="s">
        <v>6166</v>
      </c>
      <c r="Q45" s="26" t="s">
        <v>5875</v>
      </c>
      <c r="R45" s="26" t="s">
        <v>5875</v>
      </c>
      <c r="S45" s="26" t="s">
        <v>5875</v>
      </c>
      <c r="T45" s="26" t="s">
        <v>6168</v>
      </c>
      <c r="U45" s="26" t="s">
        <v>6169</v>
      </c>
      <c r="V45" s="26"/>
      <c r="W45" s="26" t="s">
        <v>6170</v>
      </c>
      <c r="X45" s="26" t="s">
        <v>6171</v>
      </c>
      <c r="Y45" s="26" t="s">
        <v>163</v>
      </c>
      <c r="Z45" s="26" t="s">
        <v>158</v>
      </c>
      <c r="AA45" s="26" t="s">
        <v>168</v>
      </c>
      <c r="AB45" s="26"/>
      <c r="AC45" s="26"/>
    </row>
    <row r="46" hidden="1">
      <c r="A46" s="26" t="s">
        <v>6172</v>
      </c>
      <c r="B46" s="27">
        <v>2022.0</v>
      </c>
      <c r="C46" s="26" t="s">
        <v>5891</v>
      </c>
      <c r="D46" s="26" t="str">
        <f>VLOOKUP(Z46, 'Human results'!A:X, 23, FALSE)</f>
        <v>N</v>
      </c>
      <c r="E46" s="26" t="str">
        <f>VLOOKUP(Z46, 'Human results'!A:X, 24, FALSE)</f>
        <v>N</v>
      </c>
      <c r="F46" s="26" t="s">
        <v>5858</v>
      </c>
      <c r="G46" s="26"/>
      <c r="H46" s="26" t="s">
        <v>5892</v>
      </c>
      <c r="I46" s="26" t="s">
        <v>5858</v>
      </c>
      <c r="J46" s="27">
        <v>0.9</v>
      </c>
      <c r="K46" s="26" t="s">
        <v>6173</v>
      </c>
      <c r="L46" s="26" t="s">
        <v>6174</v>
      </c>
      <c r="M46" s="26" t="s">
        <v>5858</v>
      </c>
      <c r="N46" s="27">
        <v>0.95</v>
      </c>
      <c r="O46" s="26" t="s">
        <v>6175</v>
      </c>
      <c r="P46" s="26" t="s">
        <v>6176</v>
      </c>
      <c r="Q46" s="26" t="s">
        <v>5875</v>
      </c>
      <c r="R46" s="26" t="s">
        <v>5875</v>
      </c>
      <c r="S46" s="26" t="s">
        <v>5875</v>
      </c>
      <c r="T46" s="26" t="s">
        <v>6177</v>
      </c>
      <c r="U46" s="26" t="s">
        <v>6178</v>
      </c>
      <c r="V46" s="26"/>
      <c r="W46" s="26" t="s">
        <v>6179</v>
      </c>
      <c r="X46" s="26" t="s">
        <v>6180</v>
      </c>
      <c r="Y46" s="26" t="s">
        <v>175</v>
      </c>
      <c r="Z46" s="26" t="s">
        <v>170</v>
      </c>
      <c r="AA46" s="26" t="s">
        <v>179</v>
      </c>
      <c r="AB46" s="26"/>
      <c r="AC46" s="26"/>
    </row>
    <row r="47" hidden="1">
      <c r="A47" s="26" t="s">
        <v>182</v>
      </c>
      <c r="B47" s="27">
        <v>2014.0</v>
      </c>
      <c r="C47" s="26" t="s">
        <v>5891</v>
      </c>
      <c r="D47" s="26" t="str">
        <f>VLOOKUP(Z47, 'Human results'!A:X, 23, FALSE)</f>
        <v>N</v>
      </c>
      <c r="E47" s="26" t="str">
        <f>VLOOKUP(Z47, 'Human results'!A:X, 24, FALSE)</f>
        <v>N</v>
      </c>
      <c r="F47" s="26" t="s">
        <v>5858</v>
      </c>
      <c r="G47" s="26"/>
      <c r="H47" s="26" t="s">
        <v>5892</v>
      </c>
      <c r="I47" s="26" t="s">
        <v>5858</v>
      </c>
      <c r="J47" s="27">
        <v>0.95</v>
      </c>
      <c r="K47" s="26" t="s">
        <v>6181</v>
      </c>
      <c r="L47" s="26" t="s">
        <v>6182</v>
      </c>
      <c r="M47" s="26" t="s">
        <v>5858</v>
      </c>
      <c r="N47" s="27">
        <v>0.95</v>
      </c>
      <c r="O47" s="26" t="s">
        <v>6181</v>
      </c>
      <c r="P47" s="26" t="s">
        <v>6182</v>
      </c>
      <c r="Q47" s="26" t="s">
        <v>5875</v>
      </c>
      <c r="R47" s="26" t="s">
        <v>5875</v>
      </c>
      <c r="S47" s="26" t="s">
        <v>5875</v>
      </c>
      <c r="T47" s="26" t="s">
        <v>6183</v>
      </c>
      <c r="U47" s="26" t="s">
        <v>6184</v>
      </c>
      <c r="V47" s="26"/>
      <c r="W47" s="26" t="s">
        <v>6182</v>
      </c>
      <c r="X47" s="26" t="s">
        <v>6182</v>
      </c>
      <c r="Y47" s="26" t="s">
        <v>186</v>
      </c>
      <c r="Z47" s="26" t="s">
        <v>181</v>
      </c>
      <c r="AA47" s="26" t="s">
        <v>190</v>
      </c>
      <c r="AB47" s="26"/>
      <c r="AC47" s="26"/>
    </row>
    <row r="48" hidden="1">
      <c r="A48" s="26" t="s">
        <v>6185</v>
      </c>
      <c r="B48" s="27">
        <v>2020.0</v>
      </c>
      <c r="C48" s="26" t="s">
        <v>5891</v>
      </c>
      <c r="D48" s="26" t="str">
        <f>VLOOKUP(Z48, 'Human results'!A:X, 23, FALSE)</f>
        <v>N</v>
      </c>
      <c r="E48" s="26" t="str">
        <f>VLOOKUP(Z48, 'Human results'!A:X, 24, FALSE)</f>
        <v>N</v>
      </c>
      <c r="F48" s="26" t="s">
        <v>5858</v>
      </c>
      <c r="G48" s="26"/>
      <c r="H48" s="26" t="s">
        <v>5892</v>
      </c>
      <c r="I48" s="26" t="s">
        <v>5858</v>
      </c>
      <c r="J48" s="27">
        <v>0.95</v>
      </c>
      <c r="K48" s="26" t="s">
        <v>6186</v>
      </c>
      <c r="L48" s="26" t="s">
        <v>6187</v>
      </c>
      <c r="M48" s="26" t="s">
        <v>5858</v>
      </c>
      <c r="N48" s="27">
        <v>0.95</v>
      </c>
      <c r="O48" s="26" t="s">
        <v>6188</v>
      </c>
      <c r="P48" s="26" t="s">
        <v>6189</v>
      </c>
      <c r="Q48" s="26" t="s">
        <v>5875</v>
      </c>
      <c r="R48" s="26" t="s">
        <v>5875</v>
      </c>
      <c r="S48" s="26" t="s">
        <v>5875</v>
      </c>
      <c r="T48" s="26" t="s">
        <v>6190</v>
      </c>
      <c r="U48" s="26" t="s">
        <v>6191</v>
      </c>
      <c r="V48" s="26"/>
      <c r="W48" s="26" t="s">
        <v>6192</v>
      </c>
      <c r="X48" s="26" t="s">
        <v>6193</v>
      </c>
      <c r="Y48" s="26" t="s">
        <v>196</v>
      </c>
      <c r="Z48" s="26" t="s">
        <v>192</v>
      </c>
      <c r="AA48" s="26" t="s">
        <v>201</v>
      </c>
      <c r="AB48" s="26"/>
      <c r="AC48" s="26"/>
    </row>
    <row r="49" hidden="1">
      <c r="A49" s="26" t="s">
        <v>6194</v>
      </c>
      <c r="B49" s="27">
        <v>2017.0</v>
      </c>
      <c r="C49" s="26" t="s">
        <v>5891</v>
      </c>
      <c r="D49" s="26" t="str">
        <f>VLOOKUP(Z49, 'Human results'!A:X, 23, FALSE)</f>
        <v>N</v>
      </c>
      <c r="E49" s="26" t="str">
        <f>VLOOKUP(Z49, 'Human results'!A:X, 24, FALSE)</f>
        <v>N</v>
      </c>
      <c r="F49" s="26" t="s">
        <v>5858</v>
      </c>
      <c r="G49" s="26"/>
      <c r="H49" s="26" t="s">
        <v>5892</v>
      </c>
      <c r="I49" s="26" t="s">
        <v>5858</v>
      </c>
      <c r="J49" s="27">
        <v>0.85</v>
      </c>
      <c r="K49" s="26" t="s">
        <v>6195</v>
      </c>
      <c r="L49" s="26" t="s">
        <v>6196</v>
      </c>
      <c r="M49" s="26" t="s">
        <v>5858</v>
      </c>
      <c r="N49" s="27">
        <v>0.85</v>
      </c>
      <c r="O49" s="26" t="s">
        <v>6197</v>
      </c>
      <c r="P49" s="26" t="s">
        <v>6198</v>
      </c>
      <c r="Q49" s="26" t="s">
        <v>5875</v>
      </c>
      <c r="R49" s="26" t="s">
        <v>5875</v>
      </c>
      <c r="S49" s="26" t="s">
        <v>5875</v>
      </c>
      <c r="T49" s="26" t="s">
        <v>6199</v>
      </c>
      <c r="U49" s="26" t="s">
        <v>6200</v>
      </c>
      <c r="V49" s="26"/>
      <c r="W49" s="26" t="s">
        <v>6201</v>
      </c>
      <c r="X49" s="26" t="s">
        <v>6202</v>
      </c>
      <c r="Y49" s="26" t="s">
        <v>206</v>
      </c>
      <c r="Z49" s="26" t="s">
        <v>203</v>
      </c>
      <c r="AA49" s="26" t="s">
        <v>211</v>
      </c>
      <c r="AB49" s="26"/>
      <c r="AC49" s="26"/>
    </row>
    <row r="50" hidden="1">
      <c r="A50" s="26" t="s">
        <v>214</v>
      </c>
      <c r="B50" s="27">
        <v>2017.0</v>
      </c>
      <c r="C50" s="26" t="s">
        <v>5891</v>
      </c>
      <c r="D50" s="26" t="str">
        <f>VLOOKUP(Z50, 'Human results'!A:X, 23, FALSE)</f>
        <v>N</v>
      </c>
      <c r="E50" s="26" t="str">
        <f>VLOOKUP(Z50, 'Human results'!A:X, 24, FALSE)</f>
        <v>N</v>
      </c>
      <c r="F50" s="26" t="s">
        <v>5858</v>
      </c>
      <c r="G50" s="26"/>
      <c r="H50" s="26" t="s">
        <v>5892</v>
      </c>
      <c r="I50" s="26" t="s">
        <v>5858</v>
      </c>
      <c r="J50" s="27">
        <v>0.95</v>
      </c>
      <c r="K50" s="26" t="s">
        <v>6203</v>
      </c>
      <c r="L50" s="26" t="s">
        <v>6204</v>
      </c>
      <c r="M50" s="26" t="s">
        <v>5858</v>
      </c>
      <c r="N50" s="27">
        <v>0.95</v>
      </c>
      <c r="O50" s="26" t="s">
        <v>6203</v>
      </c>
      <c r="P50" s="26" t="s">
        <v>6204</v>
      </c>
      <c r="Q50" s="26" t="s">
        <v>5875</v>
      </c>
      <c r="R50" s="26" t="s">
        <v>5875</v>
      </c>
      <c r="S50" s="26" t="s">
        <v>5875</v>
      </c>
      <c r="T50" s="26" t="s">
        <v>6205</v>
      </c>
      <c r="U50" s="26" t="s">
        <v>6206</v>
      </c>
      <c r="V50" s="26"/>
      <c r="W50" s="26" t="s">
        <v>6207</v>
      </c>
      <c r="X50" s="26" t="s">
        <v>6207</v>
      </c>
      <c r="Y50" s="26" t="s">
        <v>216</v>
      </c>
      <c r="Z50" s="26" t="s">
        <v>213</v>
      </c>
      <c r="AA50" s="26" t="s">
        <v>221</v>
      </c>
      <c r="AB50" s="26"/>
      <c r="AC50" s="26"/>
    </row>
    <row r="51" hidden="1">
      <c r="A51" s="26" t="s">
        <v>6208</v>
      </c>
      <c r="B51" s="27">
        <v>2021.0</v>
      </c>
      <c r="C51" s="26" t="s">
        <v>5891</v>
      </c>
      <c r="D51" s="26" t="str">
        <f>VLOOKUP(Z51, 'Human results'!A:X, 23, FALSE)</f>
        <v>N</v>
      </c>
      <c r="E51" s="26" t="str">
        <f>VLOOKUP(Z51, 'Human results'!A:X, 24, FALSE)</f>
        <v>N</v>
      </c>
      <c r="F51" s="26" t="s">
        <v>5858</v>
      </c>
      <c r="G51" s="26"/>
      <c r="H51" s="26" t="s">
        <v>5892</v>
      </c>
      <c r="I51" s="26" t="s">
        <v>5858</v>
      </c>
      <c r="J51" s="27">
        <v>0.9</v>
      </c>
      <c r="K51" s="26" t="s">
        <v>6209</v>
      </c>
      <c r="L51" s="26" t="s">
        <v>6210</v>
      </c>
      <c r="M51" s="26" t="s">
        <v>5858</v>
      </c>
      <c r="N51" s="27">
        <v>0.9</v>
      </c>
      <c r="O51" s="26" t="s">
        <v>6211</v>
      </c>
      <c r="P51" s="26" t="s">
        <v>6212</v>
      </c>
      <c r="Q51" s="26" t="s">
        <v>5875</v>
      </c>
      <c r="R51" s="26" t="s">
        <v>5875</v>
      </c>
      <c r="S51" s="26" t="s">
        <v>5875</v>
      </c>
      <c r="T51" s="26" t="s">
        <v>6213</v>
      </c>
      <c r="U51" s="26" t="s">
        <v>6214</v>
      </c>
      <c r="V51" s="26"/>
      <c r="W51" s="26" t="s">
        <v>6215</v>
      </c>
      <c r="X51" s="26" t="s">
        <v>6216</v>
      </c>
      <c r="Y51" s="26" t="s">
        <v>226</v>
      </c>
      <c r="Z51" s="26" t="s">
        <v>223</v>
      </c>
      <c r="AA51" s="26" t="s">
        <v>231</v>
      </c>
      <c r="AB51" s="26"/>
      <c r="AC51" s="26"/>
    </row>
    <row r="52">
      <c r="A52" s="26" t="s">
        <v>234</v>
      </c>
      <c r="B52" s="27">
        <v>2018.0</v>
      </c>
      <c r="C52" s="26" t="s">
        <v>5857</v>
      </c>
      <c r="D52" s="26" t="str">
        <f>VLOOKUP(Z52, 'Human results'!A:X, 23, FALSE)</f>
        <v>Y</v>
      </c>
      <c r="E52" s="26" t="str">
        <f>VLOOKUP(Z52, 'Human results'!A:X, 24, FALSE)</f>
        <v>Y</v>
      </c>
      <c r="F52" s="26" t="s">
        <v>5858</v>
      </c>
      <c r="G52" s="29" t="s">
        <v>35</v>
      </c>
      <c r="H52" s="26" t="s">
        <v>5859</v>
      </c>
      <c r="I52" s="26" t="s">
        <v>5858</v>
      </c>
      <c r="J52" s="27">
        <v>0.9</v>
      </c>
      <c r="K52" s="26" t="s">
        <v>6217</v>
      </c>
      <c r="L52" s="26" t="s">
        <v>6218</v>
      </c>
      <c r="M52" s="26" t="s">
        <v>5858</v>
      </c>
      <c r="N52" s="27">
        <v>0.9</v>
      </c>
      <c r="O52" s="26" t="s">
        <v>6219</v>
      </c>
      <c r="P52" s="26" t="s">
        <v>6218</v>
      </c>
      <c r="Q52" s="26" t="s">
        <v>5875</v>
      </c>
      <c r="R52" s="26" t="s">
        <v>5875</v>
      </c>
      <c r="S52" s="26" t="s">
        <v>5875</v>
      </c>
      <c r="T52" s="26" t="s">
        <v>6220</v>
      </c>
      <c r="U52" s="26" t="s">
        <v>6221</v>
      </c>
      <c r="V52" s="26"/>
      <c r="W52" s="26" t="s">
        <v>6222</v>
      </c>
      <c r="X52" s="26" t="s">
        <v>6223</v>
      </c>
      <c r="Y52" s="26" t="s">
        <v>238</v>
      </c>
      <c r="Z52" s="26" t="s">
        <v>233</v>
      </c>
      <c r="AA52" s="26" t="s">
        <v>242</v>
      </c>
      <c r="AB52" s="26"/>
      <c r="AC52" s="26"/>
    </row>
    <row r="53" hidden="1">
      <c r="A53" s="26" t="s">
        <v>6224</v>
      </c>
      <c r="B53" s="27">
        <v>2020.0</v>
      </c>
      <c r="C53" s="26" t="s">
        <v>5857</v>
      </c>
      <c r="D53" s="26" t="str">
        <f>VLOOKUP(Z53, 'Human results'!A:X, 23, FALSE)</f>
        <v>Y</v>
      </c>
      <c r="E53" s="26" t="str">
        <f>VLOOKUP(Z53, 'Human results'!A:X, 24, FALSE)</f>
        <v>N</v>
      </c>
      <c r="F53" s="26" t="s">
        <v>5858</v>
      </c>
      <c r="G53" s="26"/>
      <c r="H53" s="26" t="s">
        <v>5859</v>
      </c>
      <c r="I53" s="26" t="s">
        <v>5860</v>
      </c>
      <c r="J53" s="27">
        <v>0.65</v>
      </c>
      <c r="K53" s="26" t="s">
        <v>6225</v>
      </c>
      <c r="L53" s="26" t="s">
        <v>6226</v>
      </c>
      <c r="M53" s="26" t="s">
        <v>5858</v>
      </c>
      <c r="N53" s="27">
        <v>0.85</v>
      </c>
      <c r="O53" s="26" t="s">
        <v>6227</v>
      </c>
      <c r="P53" s="26" t="s">
        <v>6228</v>
      </c>
      <c r="Q53" s="26" t="s">
        <v>5858</v>
      </c>
      <c r="R53" s="27">
        <v>0.9</v>
      </c>
      <c r="S53" s="26" t="s">
        <v>6229</v>
      </c>
      <c r="T53" s="26" t="s">
        <v>6230</v>
      </c>
      <c r="U53" s="26" t="s">
        <v>6231</v>
      </c>
      <c r="V53" s="26" t="s">
        <v>6232</v>
      </c>
      <c r="W53" s="26" t="s">
        <v>6233</v>
      </c>
      <c r="X53" s="26" t="s">
        <v>6234</v>
      </c>
      <c r="Y53" s="26" t="s">
        <v>251</v>
      </c>
      <c r="Z53" s="26" t="s">
        <v>246</v>
      </c>
      <c r="AA53" s="26" t="s">
        <v>256</v>
      </c>
      <c r="AB53" s="26"/>
      <c r="AC53" s="26"/>
    </row>
    <row r="54" hidden="1">
      <c r="A54" s="26" t="s">
        <v>259</v>
      </c>
      <c r="B54" s="27">
        <v>2022.0</v>
      </c>
      <c r="C54" s="26" t="s">
        <v>5891</v>
      </c>
      <c r="D54" s="26" t="str">
        <f>VLOOKUP(Z54, 'Human results'!A:X, 23, FALSE)</f>
        <v>N</v>
      </c>
      <c r="E54" s="26" t="str">
        <f>VLOOKUP(Z54, 'Human results'!A:X, 24, FALSE)</f>
        <v>N</v>
      </c>
      <c r="F54" s="26" t="s">
        <v>5858</v>
      </c>
      <c r="G54" s="26"/>
      <c r="H54" s="26" t="s">
        <v>5892</v>
      </c>
      <c r="I54" s="26" t="s">
        <v>5858</v>
      </c>
      <c r="J54" s="27">
        <v>0.95</v>
      </c>
      <c r="K54" s="26" t="s">
        <v>6235</v>
      </c>
      <c r="L54" s="26" t="s">
        <v>6236</v>
      </c>
      <c r="M54" s="26" t="s">
        <v>5858</v>
      </c>
      <c r="N54" s="27">
        <v>0.95</v>
      </c>
      <c r="O54" s="26" t="s">
        <v>6237</v>
      </c>
      <c r="P54" s="26" t="s">
        <v>6238</v>
      </c>
      <c r="Q54" s="26" t="s">
        <v>5875</v>
      </c>
      <c r="R54" s="26" t="s">
        <v>5875</v>
      </c>
      <c r="S54" s="26" t="s">
        <v>5875</v>
      </c>
      <c r="T54" s="26" t="s">
        <v>6239</v>
      </c>
      <c r="U54" s="26" t="s">
        <v>6240</v>
      </c>
      <c r="V54" s="26"/>
      <c r="W54" s="26" t="s">
        <v>6241</v>
      </c>
      <c r="X54" s="26" t="s">
        <v>6242</v>
      </c>
      <c r="Y54" s="26" t="s">
        <v>260</v>
      </c>
      <c r="Z54" s="26" t="s">
        <v>258</v>
      </c>
      <c r="AA54" s="26" t="s">
        <v>265</v>
      </c>
      <c r="AB54" s="26"/>
      <c r="AC54" s="26"/>
    </row>
    <row r="55" hidden="1">
      <c r="A55" s="26" t="s">
        <v>268</v>
      </c>
      <c r="B55" s="27">
        <v>2021.0</v>
      </c>
      <c r="C55" s="26" t="s">
        <v>5891</v>
      </c>
      <c r="D55" s="26" t="str">
        <f>VLOOKUP(Z55, 'Human results'!A:X, 23, FALSE)</f>
        <v>N</v>
      </c>
      <c r="E55" s="26" t="str">
        <f>VLOOKUP(Z55, 'Human results'!A:X, 24, FALSE)</f>
        <v>N</v>
      </c>
      <c r="F55" s="26" t="s">
        <v>5858</v>
      </c>
      <c r="G55" s="26"/>
      <c r="H55" s="26" t="s">
        <v>5892</v>
      </c>
      <c r="I55" s="26" t="s">
        <v>5858</v>
      </c>
      <c r="J55" s="27">
        <v>0.95</v>
      </c>
      <c r="K55" s="26" t="s">
        <v>6243</v>
      </c>
      <c r="L55" s="26" t="s">
        <v>6244</v>
      </c>
      <c r="M55" s="26" t="s">
        <v>5858</v>
      </c>
      <c r="N55" s="27">
        <v>0.95</v>
      </c>
      <c r="O55" s="26" t="s">
        <v>6243</v>
      </c>
      <c r="P55" s="26" t="s">
        <v>6245</v>
      </c>
      <c r="Q55" s="26" t="s">
        <v>5875</v>
      </c>
      <c r="R55" s="26" t="s">
        <v>5875</v>
      </c>
      <c r="S55" s="26" t="s">
        <v>5875</v>
      </c>
      <c r="T55" s="26" t="s">
        <v>6246</v>
      </c>
      <c r="U55" s="26" t="s">
        <v>6247</v>
      </c>
      <c r="V55" s="26"/>
      <c r="W55" s="26" t="s">
        <v>6248</v>
      </c>
      <c r="X55" s="26" t="s">
        <v>6249</v>
      </c>
      <c r="Y55" s="26" t="s">
        <v>269</v>
      </c>
      <c r="Z55" s="26" t="s">
        <v>267</v>
      </c>
      <c r="AA55" s="26" t="s">
        <v>274</v>
      </c>
      <c r="AB55" s="26"/>
      <c r="AC55" s="26"/>
    </row>
    <row r="56" hidden="1">
      <c r="A56" s="26" t="s">
        <v>6250</v>
      </c>
      <c r="B56" s="27">
        <v>2019.0</v>
      </c>
      <c r="C56" s="26" t="s">
        <v>5891</v>
      </c>
      <c r="D56" s="26" t="str">
        <f>VLOOKUP(Z56, 'Human results'!A:X, 23, FALSE)</f>
        <v>N</v>
      </c>
      <c r="E56" s="26" t="str">
        <f>VLOOKUP(Z56, 'Human results'!A:X, 24, FALSE)</f>
        <v>N</v>
      </c>
      <c r="F56" s="26" t="s">
        <v>5858</v>
      </c>
      <c r="G56" s="26"/>
      <c r="H56" s="26" t="s">
        <v>5892</v>
      </c>
      <c r="I56" s="26" t="s">
        <v>5858</v>
      </c>
      <c r="J56" s="27">
        <v>0.95</v>
      </c>
      <c r="K56" s="26" t="s">
        <v>6251</v>
      </c>
      <c r="L56" s="26" t="s">
        <v>6252</v>
      </c>
      <c r="M56" s="26" t="s">
        <v>5858</v>
      </c>
      <c r="N56" s="27">
        <v>0.95</v>
      </c>
      <c r="O56" s="26" t="s">
        <v>6253</v>
      </c>
      <c r="P56" s="26" t="s">
        <v>6252</v>
      </c>
      <c r="Q56" s="26" t="s">
        <v>5875</v>
      </c>
      <c r="R56" s="26" t="s">
        <v>5875</v>
      </c>
      <c r="S56" s="26" t="s">
        <v>5875</v>
      </c>
      <c r="T56" s="26" t="s">
        <v>6254</v>
      </c>
      <c r="U56" s="26" t="s">
        <v>6255</v>
      </c>
      <c r="V56" s="26"/>
      <c r="W56" s="26" t="s">
        <v>6256</v>
      </c>
      <c r="X56" s="26" t="s">
        <v>6256</v>
      </c>
      <c r="Y56" s="26" t="s">
        <v>279</v>
      </c>
      <c r="Z56" s="26" t="s">
        <v>276</v>
      </c>
      <c r="AA56" s="26" t="s">
        <v>284</v>
      </c>
      <c r="AB56" s="26"/>
      <c r="AC56" s="26"/>
    </row>
    <row r="57" hidden="1">
      <c r="A57" s="26" t="s">
        <v>6257</v>
      </c>
      <c r="B57" s="27">
        <v>2019.0</v>
      </c>
      <c r="C57" s="26" t="s">
        <v>5891</v>
      </c>
      <c r="D57" s="26" t="str">
        <f>VLOOKUP(Z57, 'Human results'!A:X, 23, FALSE)</f>
        <v>N</v>
      </c>
      <c r="E57" s="26" t="str">
        <f>VLOOKUP(Z57, 'Human results'!A:X, 24, FALSE)</f>
        <v>N</v>
      </c>
      <c r="F57" s="26" t="s">
        <v>5858</v>
      </c>
      <c r="G57" s="26"/>
      <c r="H57" s="26" t="s">
        <v>5892</v>
      </c>
      <c r="I57" s="26" t="s">
        <v>5858</v>
      </c>
      <c r="J57" s="27">
        <v>0.9</v>
      </c>
      <c r="K57" s="26" t="s">
        <v>6258</v>
      </c>
      <c r="L57" s="26" t="s">
        <v>6259</v>
      </c>
      <c r="M57" s="26" t="s">
        <v>5858</v>
      </c>
      <c r="N57" s="27">
        <v>0.9</v>
      </c>
      <c r="O57" s="26" t="s">
        <v>6258</v>
      </c>
      <c r="P57" s="26" t="s">
        <v>6259</v>
      </c>
      <c r="Q57" s="26" t="s">
        <v>5875</v>
      </c>
      <c r="R57" s="26" t="s">
        <v>5875</v>
      </c>
      <c r="S57" s="26" t="s">
        <v>5875</v>
      </c>
      <c r="T57" s="26" t="s">
        <v>6260</v>
      </c>
      <c r="U57" s="26" t="s">
        <v>6260</v>
      </c>
      <c r="V57" s="26"/>
      <c r="W57" s="26" t="s">
        <v>6261</v>
      </c>
      <c r="X57" s="26" t="s">
        <v>6261</v>
      </c>
      <c r="Y57" s="26" t="s">
        <v>289</v>
      </c>
      <c r="Z57" s="26" t="s">
        <v>286</v>
      </c>
      <c r="AA57" s="26" t="s">
        <v>294</v>
      </c>
      <c r="AB57" s="26"/>
      <c r="AC57" s="26"/>
    </row>
    <row r="58" hidden="1">
      <c r="A58" s="26" t="s">
        <v>297</v>
      </c>
      <c r="B58" s="27">
        <v>2020.0</v>
      </c>
      <c r="C58" s="26" t="s">
        <v>5891</v>
      </c>
      <c r="D58" s="26" t="str">
        <f>VLOOKUP(Z58, 'Human results'!A:X, 23, FALSE)</f>
        <v>N</v>
      </c>
      <c r="E58" s="26" t="str">
        <f>VLOOKUP(Z58, 'Human results'!A:X, 24, FALSE)</f>
        <v>N</v>
      </c>
      <c r="F58" s="26" t="s">
        <v>5858</v>
      </c>
      <c r="G58" s="26"/>
      <c r="H58" s="26" t="s">
        <v>5892</v>
      </c>
      <c r="I58" s="26" t="s">
        <v>5858</v>
      </c>
      <c r="J58" s="27">
        <v>0.9</v>
      </c>
      <c r="K58" s="26" t="s">
        <v>6262</v>
      </c>
      <c r="L58" s="26" t="s">
        <v>297</v>
      </c>
      <c r="M58" s="26" t="s">
        <v>5858</v>
      </c>
      <c r="N58" s="27">
        <v>0.9</v>
      </c>
      <c r="O58" s="26" t="s">
        <v>6263</v>
      </c>
      <c r="P58" s="26" t="s">
        <v>5875</v>
      </c>
      <c r="Q58" s="26" t="s">
        <v>5875</v>
      </c>
      <c r="R58" s="26" t="s">
        <v>5875</v>
      </c>
      <c r="S58" s="26" t="s">
        <v>5875</v>
      </c>
      <c r="T58" s="26" t="s">
        <v>6264</v>
      </c>
      <c r="U58" s="26" t="s">
        <v>6265</v>
      </c>
      <c r="V58" s="26"/>
      <c r="W58" s="26" t="s">
        <v>297</v>
      </c>
      <c r="X58" s="26" t="s">
        <v>5875</v>
      </c>
      <c r="Y58" s="26" t="s">
        <v>301</v>
      </c>
      <c r="Z58" s="26" t="s">
        <v>296</v>
      </c>
      <c r="AA58" s="26" t="s">
        <v>5875</v>
      </c>
      <c r="AB58" s="26"/>
      <c r="AC58" s="26"/>
    </row>
    <row r="59" hidden="1">
      <c r="A59" s="26" t="s">
        <v>6266</v>
      </c>
      <c r="B59" s="27">
        <v>2019.0</v>
      </c>
      <c r="C59" s="26" t="s">
        <v>5857</v>
      </c>
      <c r="D59" s="26" t="str">
        <f>VLOOKUP(Z59, 'Human results'!A:X, 23, FALSE)</f>
        <v>Y</v>
      </c>
      <c r="E59" s="26" t="str">
        <f>VLOOKUP(Z59, 'Human results'!A:X, 24, FALSE)</f>
        <v>N</v>
      </c>
      <c r="F59" s="26" t="s">
        <v>5858</v>
      </c>
      <c r="G59" s="26"/>
      <c r="H59" s="26" t="s">
        <v>5859</v>
      </c>
      <c r="I59" s="26" t="s">
        <v>5858</v>
      </c>
      <c r="J59" s="27">
        <v>0.85</v>
      </c>
      <c r="K59" s="26" t="s">
        <v>6267</v>
      </c>
      <c r="L59" s="26" t="s">
        <v>6268</v>
      </c>
      <c r="M59" s="26" t="s">
        <v>5858</v>
      </c>
      <c r="N59" s="27">
        <v>0.85</v>
      </c>
      <c r="O59" s="26" t="s">
        <v>6269</v>
      </c>
      <c r="P59" s="26" t="s">
        <v>6268</v>
      </c>
      <c r="Q59" s="26" t="s">
        <v>5875</v>
      </c>
      <c r="R59" s="26" t="s">
        <v>5875</v>
      </c>
      <c r="S59" s="26" t="s">
        <v>5875</v>
      </c>
      <c r="T59" s="26" t="s">
        <v>6270</v>
      </c>
      <c r="U59" s="26" t="s">
        <v>6271</v>
      </c>
      <c r="V59" s="26"/>
      <c r="W59" s="26" t="s">
        <v>6272</v>
      </c>
      <c r="X59" s="26" t="s">
        <v>6272</v>
      </c>
      <c r="Y59" s="26" t="s">
        <v>311</v>
      </c>
      <c r="Z59" s="26" t="s">
        <v>306</v>
      </c>
      <c r="AA59" s="26" t="s">
        <v>316</v>
      </c>
      <c r="AB59" s="26"/>
      <c r="AC59" s="26"/>
    </row>
    <row r="60">
      <c r="A60" s="26" t="s">
        <v>6273</v>
      </c>
      <c r="B60" s="27">
        <v>2018.0</v>
      </c>
      <c r="C60" s="26" t="s">
        <v>5857</v>
      </c>
      <c r="D60" s="26" t="str">
        <f>VLOOKUP(Z60, 'Human results'!A:X, 23, FALSE)</f>
        <v>Y</v>
      </c>
      <c r="E60" s="26" t="str">
        <f>VLOOKUP(Z60, 'Human results'!A:X, 24, FALSE)</f>
        <v>Y</v>
      </c>
      <c r="F60" s="26" t="s">
        <v>5960</v>
      </c>
      <c r="G60" s="30" t="s">
        <v>244</v>
      </c>
      <c r="H60" s="26" t="s">
        <v>5961</v>
      </c>
      <c r="I60" s="26" t="s">
        <v>5860</v>
      </c>
      <c r="J60" s="27">
        <v>0.65</v>
      </c>
      <c r="K60" s="26" t="s">
        <v>6274</v>
      </c>
      <c r="L60" s="26" t="s">
        <v>6275</v>
      </c>
      <c r="M60" s="26" t="s">
        <v>5960</v>
      </c>
      <c r="N60" s="27">
        <v>0.9</v>
      </c>
      <c r="O60" s="26" t="s">
        <v>6276</v>
      </c>
      <c r="P60" s="26" t="s">
        <v>6277</v>
      </c>
      <c r="Q60" s="26" t="s">
        <v>5960</v>
      </c>
      <c r="R60" s="27">
        <v>0.95</v>
      </c>
      <c r="S60" s="26" t="s">
        <v>6278</v>
      </c>
      <c r="T60" s="26" t="s">
        <v>6279</v>
      </c>
      <c r="U60" s="26" t="s">
        <v>6280</v>
      </c>
      <c r="V60" s="26" t="s">
        <v>6281</v>
      </c>
      <c r="W60" s="26" t="s">
        <v>6282</v>
      </c>
      <c r="X60" s="26" t="s">
        <v>6283</v>
      </c>
      <c r="Y60" s="26" t="s">
        <v>323</v>
      </c>
      <c r="Z60" s="26" t="s">
        <v>318</v>
      </c>
      <c r="AA60" s="26" t="s">
        <v>327</v>
      </c>
      <c r="AB60" s="26"/>
      <c r="AC60" s="26"/>
    </row>
    <row r="61" hidden="1">
      <c r="A61" s="26" t="s">
        <v>402</v>
      </c>
      <c r="B61" s="27">
        <v>2015.0</v>
      </c>
      <c r="C61" s="26" t="s">
        <v>5857</v>
      </c>
      <c r="D61" s="26" t="str">
        <f>VLOOKUP(Z61, 'Human results'!A:X, 23, FALSE)</f>
        <v>N</v>
      </c>
      <c r="E61" s="26" t="str">
        <f>VLOOKUP(Z61, 'Human results'!A:X, 24, FALSE)</f>
        <v>N</v>
      </c>
      <c r="F61" s="26" t="s">
        <v>5858</v>
      </c>
      <c r="G61" s="26"/>
      <c r="H61" s="26" t="s">
        <v>5859</v>
      </c>
      <c r="I61" s="26" t="s">
        <v>5858</v>
      </c>
      <c r="J61" s="27">
        <v>0.9</v>
      </c>
      <c r="K61" s="26" t="s">
        <v>6284</v>
      </c>
      <c r="L61" s="26" t="s">
        <v>6285</v>
      </c>
      <c r="M61" s="26" t="s">
        <v>5858</v>
      </c>
      <c r="N61" s="27">
        <v>0.9</v>
      </c>
      <c r="O61" s="26" t="s">
        <v>6286</v>
      </c>
      <c r="P61" s="26" t="s">
        <v>6287</v>
      </c>
      <c r="Q61" s="26" t="s">
        <v>5875</v>
      </c>
      <c r="R61" s="26" t="s">
        <v>5875</v>
      </c>
      <c r="S61" s="26" t="s">
        <v>5875</v>
      </c>
      <c r="T61" s="26" t="s">
        <v>6288</v>
      </c>
      <c r="U61" s="26" t="s">
        <v>6289</v>
      </c>
      <c r="V61" s="26"/>
      <c r="W61" s="26" t="s">
        <v>6285</v>
      </c>
      <c r="X61" s="26" t="s">
        <v>6290</v>
      </c>
      <c r="Y61" s="26" t="s">
        <v>404</v>
      </c>
      <c r="Z61" s="26" t="s">
        <v>401</v>
      </c>
      <c r="AA61" s="26" t="s">
        <v>409</v>
      </c>
      <c r="AB61" s="26"/>
      <c r="AC61" s="26"/>
    </row>
    <row r="62" hidden="1">
      <c r="A62" s="26" t="s">
        <v>6291</v>
      </c>
      <c r="B62" s="27">
        <v>2019.0</v>
      </c>
      <c r="C62" s="26" t="s">
        <v>5857</v>
      </c>
      <c r="D62" s="26" t="str">
        <f>VLOOKUP(Z62, 'Human results'!A:X, 23, FALSE)</f>
        <v>Y</v>
      </c>
      <c r="E62" s="26" t="str">
        <f>VLOOKUP(Z62, 'Human results'!A:X, 24, FALSE)</f>
        <v>N</v>
      </c>
      <c r="F62" s="26" t="s">
        <v>5858</v>
      </c>
      <c r="G62" s="26"/>
      <c r="H62" s="26" t="s">
        <v>5859</v>
      </c>
      <c r="I62" s="26" t="s">
        <v>5858</v>
      </c>
      <c r="J62" s="27">
        <v>0.85</v>
      </c>
      <c r="K62" s="26" t="s">
        <v>6292</v>
      </c>
      <c r="L62" s="26" t="s">
        <v>6293</v>
      </c>
      <c r="M62" s="26" t="s">
        <v>5858</v>
      </c>
      <c r="N62" s="27">
        <v>0.85</v>
      </c>
      <c r="O62" s="26" t="s">
        <v>6294</v>
      </c>
      <c r="P62" s="26" t="s">
        <v>6295</v>
      </c>
      <c r="Q62" s="26" t="s">
        <v>5875</v>
      </c>
      <c r="R62" s="26" t="s">
        <v>5875</v>
      </c>
      <c r="S62" s="26" t="s">
        <v>5875</v>
      </c>
      <c r="T62" s="26" t="s">
        <v>6296</v>
      </c>
      <c r="U62" s="26" t="s">
        <v>6297</v>
      </c>
      <c r="V62" s="26"/>
      <c r="W62" s="26" t="s">
        <v>6298</v>
      </c>
      <c r="X62" s="26" t="s">
        <v>6295</v>
      </c>
      <c r="Y62" s="26" t="s">
        <v>334</v>
      </c>
      <c r="Z62" s="26" t="s">
        <v>329</v>
      </c>
      <c r="AA62" s="26" t="s">
        <v>338</v>
      </c>
      <c r="AB62" s="26"/>
      <c r="AC62" s="26"/>
    </row>
    <row r="63" hidden="1">
      <c r="A63" s="26" t="s">
        <v>341</v>
      </c>
      <c r="B63" s="27">
        <v>2021.0</v>
      </c>
      <c r="C63" s="26" t="s">
        <v>5857</v>
      </c>
      <c r="D63" s="26" t="str">
        <f>VLOOKUP(Z63, 'Human results'!A:X, 23, FALSE)</f>
        <v>N</v>
      </c>
      <c r="E63" s="26" t="str">
        <f>VLOOKUP(Z63, 'Human results'!A:X, 24, FALSE)</f>
        <v>N</v>
      </c>
      <c r="F63" s="26" t="s">
        <v>5858</v>
      </c>
      <c r="G63" s="26"/>
      <c r="H63" s="26" t="s">
        <v>5859</v>
      </c>
      <c r="I63" s="26" t="s">
        <v>5858</v>
      </c>
      <c r="J63" s="27">
        <v>0.9</v>
      </c>
      <c r="K63" s="26" t="s">
        <v>6299</v>
      </c>
      <c r="L63" s="26" t="s">
        <v>6300</v>
      </c>
      <c r="M63" s="26" t="s">
        <v>5858</v>
      </c>
      <c r="N63" s="27">
        <v>0.9</v>
      </c>
      <c r="O63" s="26" t="s">
        <v>6299</v>
      </c>
      <c r="P63" s="26" t="s">
        <v>6301</v>
      </c>
      <c r="Q63" s="26" t="s">
        <v>5875</v>
      </c>
      <c r="R63" s="26" t="s">
        <v>5875</v>
      </c>
      <c r="S63" s="26" t="s">
        <v>5875</v>
      </c>
      <c r="T63" s="26" t="s">
        <v>6302</v>
      </c>
      <c r="U63" s="26" t="s">
        <v>6303</v>
      </c>
      <c r="V63" s="26"/>
      <c r="W63" s="26" t="s">
        <v>6304</v>
      </c>
      <c r="X63" s="26" t="s">
        <v>6305</v>
      </c>
      <c r="Y63" s="26" t="s">
        <v>344</v>
      </c>
      <c r="Z63" s="26" t="s">
        <v>340</v>
      </c>
      <c r="AA63" s="26" t="s">
        <v>348</v>
      </c>
      <c r="AB63" s="26"/>
      <c r="AC63" s="26"/>
    </row>
    <row r="64" hidden="1">
      <c r="A64" s="26" t="s">
        <v>6306</v>
      </c>
      <c r="B64" s="27">
        <v>2019.0</v>
      </c>
      <c r="C64" s="26" t="s">
        <v>5857</v>
      </c>
      <c r="D64" s="26" t="str">
        <f>VLOOKUP(Z64, 'Human results'!A:X, 23, FALSE)</f>
        <v>N</v>
      </c>
      <c r="E64" s="26" t="str">
        <f>VLOOKUP(Z64, 'Human results'!A:X, 24, FALSE)</f>
        <v>N</v>
      </c>
      <c r="F64" s="26" t="s">
        <v>5858</v>
      </c>
      <c r="G64" s="26"/>
      <c r="H64" s="26" t="s">
        <v>5859</v>
      </c>
      <c r="I64" s="26" t="s">
        <v>5858</v>
      </c>
      <c r="J64" s="27">
        <v>0.65</v>
      </c>
      <c r="K64" s="26" t="s">
        <v>6307</v>
      </c>
      <c r="L64" s="26" t="s">
        <v>6308</v>
      </c>
      <c r="M64" s="26" t="s">
        <v>5858</v>
      </c>
      <c r="N64" s="27">
        <v>0.85</v>
      </c>
      <c r="O64" s="26" t="s">
        <v>6309</v>
      </c>
      <c r="P64" s="26" t="s">
        <v>6308</v>
      </c>
      <c r="Q64" s="26" t="s">
        <v>5858</v>
      </c>
      <c r="R64" s="27">
        <v>0.95</v>
      </c>
      <c r="S64" s="26" t="s">
        <v>6310</v>
      </c>
      <c r="T64" s="26" t="s">
        <v>6311</v>
      </c>
      <c r="U64" s="26" t="s">
        <v>6312</v>
      </c>
      <c r="V64" s="26" t="s">
        <v>6313</v>
      </c>
      <c r="W64" s="26" t="s">
        <v>6314</v>
      </c>
      <c r="X64" s="26" t="s">
        <v>6315</v>
      </c>
      <c r="Y64" s="26" t="s">
        <v>355</v>
      </c>
      <c r="Z64" s="26" t="s">
        <v>350</v>
      </c>
      <c r="AA64" s="26" t="s">
        <v>360</v>
      </c>
      <c r="AB64" s="26"/>
      <c r="AC64" s="26"/>
    </row>
    <row r="65" hidden="1">
      <c r="A65" s="26" t="s">
        <v>363</v>
      </c>
      <c r="B65" s="27">
        <v>2017.0</v>
      </c>
      <c r="C65" s="26" t="s">
        <v>5891</v>
      </c>
      <c r="D65" s="26" t="str">
        <f>VLOOKUP(Z65, 'Human results'!A:X, 23, FALSE)</f>
        <v>N</v>
      </c>
      <c r="E65" s="26" t="str">
        <f>VLOOKUP(Z65, 'Human results'!A:X, 24, FALSE)</f>
        <v>N</v>
      </c>
      <c r="F65" s="26" t="s">
        <v>5858</v>
      </c>
      <c r="G65" s="26"/>
      <c r="H65" s="26" t="s">
        <v>5892</v>
      </c>
      <c r="I65" s="26" t="s">
        <v>5858</v>
      </c>
      <c r="J65" s="27">
        <v>0.95</v>
      </c>
      <c r="K65" s="26" t="s">
        <v>6316</v>
      </c>
      <c r="L65" s="26" t="s">
        <v>6317</v>
      </c>
      <c r="M65" s="26" t="s">
        <v>5858</v>
      </c>
      <c r="N65" s="27">
        <v>0.95</v>
      </c>
      <c r="O65" s="26" t="s">
        <v>6318</v>
      </c>
      <c r="P65" s="26" t="s">
        <v>6319</v>
      </c>
      <c r="Q65" s="26" t="s">
        <v>5875</v>
      </c>
      <c r="R65" s="26" t="s">
        <v>5875</v>
      </c>
      <c r="S65" s="26" t="s">
        <v>5875</v>
      </c>
      <c r="T65" s="26" t="s">
        <v>6320</v>
      </c>
      <c r="U65" s="26" t="s">
        <v>6321</v>
      </c>
      <c r="V65" s="26"/>
      <c r="W65" s="26" t="s">
        <v>6317</v>
      </c>
      <c r="X65" s="26" t="s">
        <v>6322</v>
      </c>
      <c r="Y65" s="26" t="s">
        <v>365</v>
      </c>
      <c r="Z65" s="26" t="s">
        <v>362</v>
      </c>
      <c r="AA65" s="26" t="s">
        <v>370</v>
      </c>
      <c r="AB65" s="26"/>
      <c r="AC65" s="26"/>
    </row>
    <row r="66" hidden="1">
      <c r="A66" s="26" t="s">
        <v>373</v>
      </c>
      <c r="B66" s="27">
        <v>2017.0</v>
      </c>
      <c r="C66" s="26" t="s">
        <v>5857</v>
      </c>
      <c r="D66" s="26" t="str">
        <f>VLOOKUP(Z66, 'Human results'!A:X, 23, FALSE)</f>
        <v>Y</v>
      </c>
      <c r="E66" s="26" t="str">
        <f>VLOOKUP(Z66, 'Human results'!A:X, 24, FALSE)</f>
        <v>N</v>
      </c>
      <c r="F66" s="26" t="s">
        <v>5858</v>
      </c>
      <c r="G66" s="26"/>
      <c r="H66" s="26" t="s">
        <v>5859</v>
      </c>
      <c r="I66" s="26" t="s">
        <v>5858</v>
      </c>
      <c r="J66" s="27">
        <v>0.85</v>
      </c>
      <c r="K66" s="26" t="s">
        <v>6323</v>
      </c>
      <c r="L66" s="26" t="s">
        <v>6324</v>
      </c>
      <c r="M66" s="26" t="s">
        <v>5858</v>
      </c>
      <c r="N66" s="27">
        <v>0.9</v>
      </c>
      <c r="O66" s="26" t="s">
        <v>6323</v>
      </c>
      <c r="P66" s="26" t="s">
        <v>6324</v>
      </c>
      <c r="Q66" s="26" t="s">
        <v>5875</v>
      </c>
      <c r="R66" s="26" t="s">
        <v>5875</v>
      </c>
      <c r="S66" s="26" t="s">
        <v>5875</v>
      </c>
      <c r="T66" s="26" t="s">
        <v>6325</v>
      </c>
      <c r="U66" s="26" t="s">
        <v>6326</v>
      </c>
      <c r="V66" s="26"/>
      <c r="W66" s="26" t="s">
        <v>6327</v>
      </c>
      <c r="X66" s="26" t="s">
        <v>6327</v>
      </c>
      <c r="Y66" s="26" t="s">
        <v>377</v>
      </c>
      <c r="Z66" s="26" t="s">
        <v>372</v>
      </c>
      <c r="AA66" s="26" t="s">
        <v>5875</v>
      </c>
      <c r="AB66" s="26"/>
      <c r="AC66" s="26"/>
    </row>
    <row r="67" hidden="1">
      <c r="A67" s="26" t="s">
        <v>6328</v>
      </c>
      <c r="B67" s="27">
        <v>2021.0</v>
      </c>
      <c r="C67" s="26" t="s">
        <v>5891</v>
      </c>
      <c r="D67" s="26" t="str">
        <f>VLOOKUP(Z67, 'Human results'!A:X, 23, FALSE)</f>
        <v>N</v>
      </c>
      <c r="E67" s="26" t="str">
        <f>VLOOKUP(Z67, 'Human results'!A:X, 24, FALSE)</f>
        <v>N</v>
      </c>
      <c r="F67" s="26" t="s">
        <v>5858</v>
      </c>
      <c r="G67" s="26"/>
      <c r="H67" s="26" t="s">
        <v>5892</v>
      </c>
      <c r="I67" s="26" t="s">
        <v>5858</v>
      </c>
      <c r="J67" s="27">
        <v>0.9</v>
      </c>
      <c r="K67" s="26" t="s">
        <v>6329</v>
      </c>
      <c r="L67" s="26" t="s">
        <v>6330</v>
      </c>
      <c r="M67" s="26" t="s">
        <v>5858</v>
      </c>
      <c r="N67" s="27">
        <v>0.85</v>
      </c>
      <c r="O67" s="26" t="s">
        <v>6329</v>
      </c>
      <c r="P67" s="26" t="s">
        <v>6331</v>
      </c>
      <c r="Q67" s="26" t="s">
        <v>5875</v>
      </c>
      <c r="R67" s="26" t="s">
        <v>5875</v>
      </c>
      <c r="S67" s="26" t="s">
        <v>5875</v>
      </c>
      <c r="T67" s="26" t="s">
        <v>6332</v>
      </c>
      <c r="U67" s="26" t="s">
        <v>6333</v>
      </c>
      <c r="V67" s="26"/>
      <c r="W67" s="26" t="s">
        <v>6330</v>
      </c>
      <c r="X67" s="26" t="s">
        <v>6331</v>
      </c>
      <c r="Y67" s="26" t="s">
        <v>385</v>
      </c>
      <c r="Z67" s="26" t="s">
        <v>383</v>
      </c>
      <c r="AA67" s="26" t="s">
        <v>390</v>
      </c>
      <c r="AB67" s="26"/>
      <c r="AC67" s="26"/>
    </row>
    <row r="68" hidden="1">
      <c r="A68" s="26" t="s">
        <v>6334</v>
      </c>
      <c r="B68" s="27">
        <v>2021.0</v>
      </c>
      <c r="C68" s="26" t="s">
        <v>5891</v>
      </c>
      <c r="D68" s="26" t="str">
        <f>VLOOKUP(Z68, 'Human results'!A:X, 23, FALSE)</f>
        <v>N</v>
      </c>
      <c r="E68" s="26" t="str">
        <f>VLOOKUP(Z68, 'Human results'!A:X, 24, FALSE)</f>
        <v>N</v>
      </c>
      <c r="F68" s="26" t="s">
        <v>5858</v>
      </c>
      <c r="G68" s="26"/>
      <c r="H68" s="26" t="s">
        <v>5892</v>
      </c>
      <c r="I68" s="26" t="s">
        <v>5858</v>
      </c>
      <c r="J68" s="27">
        <v>0.9</v>
      </c>
      <c r="K68" s="26" t="s">
        <v>6335</v>
      </c>
      <c r="L68" s="26" t="s">
        <v>6336</v>
      </c>
      <c r="M68" s="26" t="s">
        <v>5858</v>
      </c>
      <c r="N68" s="27">
        <v>0.9</v>
      </c>
      <c r="O68" s="26" t="s">
        <v>6337</v>
      </c>
      <c r="P68" s="26" t="s">
        <v>6338</v>
      </c>
      <c r="Q68" s="26" t="s">
        <v>5875</v>
      </c>
      <c r="R68" s="26" t="s">
        <v>5875</v>
      </c>
      <c r="S68" s="26" t="s">
        <v>5875</v>
      </c>
      <c r="T68" s="26" t="s">
        <v>6339</v>
      </c>
      <c r="U68" s="26" t="s">
        <v>6340</v>
      </c>
      <c r="V68" s="26"/>
      <c r="W68" s="26" t="s">
        <v>6341</v>
      </c>
      <c r="X68" s="26" t="s">
        <v>6338</v>
      </c>
      <c r="Y68" s="26" t="s">
        <v>394</v>
      </c>
      <c r="Z68" s="26" t="s">
        <v>392</v>
      </c>
      <c r="AA68" s="26" t="s">
        <v>399</v>
      </c>
      <c r="AB68" s="26"/>
      <c r="AC68" s="26"/>
    </row>
    <row r="69" hidden="1">
      <c r="A69" s="26" t="s">
        <v>5133</v>
      </c>
      <c r="B69" s="27">
        <v>2015.0</v>
      </c>
      <c r="C69" s="26" t="s">
        <v>5891</v>
      </c>
      <c r="D69" s="26" t="str">
        <f>VLOOKUP(Z69, 'Human results'!A:X, 23, FALSE)</f>
        <v>N</v>
      </c>
      <c r="E69" s="26" t="str">
        <f>VLOOKUP(Z69, 'Human results'!A:X, 24, FALSE)</f>
        <v>N</v>
      </c>
      <c r="F69" s="26" t="s">
        <v>5858</v>
      </c>
      <c r="G69" s="26"/>
      <c r="H69" s="26" t="s">
        <v>5892</v>
      </c>
      <c r="I69" s="26" t="s">
        <v>5858</v>
      </c>
      <c r="J69" s="27">
        <v>0.9</v>
      </c>
      <c r="K69" s="26" t="s">
        <v>6342</v>
      </c>
      <c r="L69" s="26" t="s">
        <v>6343</v>
      </c>
      <c r="M69" s="26" t="s">
        <v>5858</v>
      </c>
      <c r="N69" s="27">
        <v>0.9</v>
      </c>
      <c r="O69" s="26" t="s">
        <v>6342</v>
      </c>
      <c r="P69" s="26" t="s">
        <v>6343</v>
      </c>
      <c r="Q69" s="26" t="s">
        <v>5875</v>
      </c>
      <c r="R69" s="26" t="s">
        <v>5875</v>
      </c>
      <c r="S69" s="26" t="s">
        <v>5875</v>
      </c>
      <c r="T69" s="26" t="s">
        <v>6344</v>
      </c>
      <c r="U69" s="26" t="s">
        <v>6345</v>
      </c>
      <c r="V69" s="26"/>
      <c r="W69" s="26" t="s">
        <v>6343</v>
      </c>
      <c r="X69" s="26" t="s">
        <v>6343</v>
      </c>
      <c r="Y69" s="26" t="s">
        <v>5135</v>
      </c>
      <c r="Z69" s="26" t="s">
        <v>5132</v>
      </c>
      <c r="AA69" s="26" t="s">
        <v>5140</v>
      </c>
      <c r="AB69" s="26"/>
      <c r="AC69" s="26"/>
    </row>
    <row r="70" hidden="1">
      <c r="A70" s="26" t="s">
        <v>412</v>
      </c>
      <c r="B70" s="27">
        <v>2020.0</v>
      </c>
      <c r="C70" s="26" t="s">
        <v>5857</v>
      </c>
      <c r="D70" s="26" t="str">
        <f>VLOOKUP(Z70, 'Human results'!A:X, 23, FALSE)</f>
        <v>N</v>
      </c>
      <c r="E70" s="26" t="str">
        <f>VLOOKUP(Z70, 'Human results'!A:X, 24, FALSE)</f>
        <v>N</v>
      </c>
      <c r="F70" s="26" t="s">
        <v>5858</v>
      </c>
      <c r="G70" s="26"/>
      <c r="H70" s="26" t="s">
        <v>5859</v>
      </c>
      <c r="I70" s="26" t="s">
        <v>5858</v>
      </c>
      <c r="J70" s="27">
        <v>0.9</v>
      </c>
      <c r="K70" s="26" t="s">
        <v>6346</v>
      </c>
      <c r="L70" s="26" t="s">
        <v>6347</v>
      </c>
      <c r="M70" s="26" t="s">
        <v>5858</v>
      </c>
      <c r="N70" s="27">
        <v>0.95</v>
      </c>
      <c r="O70" s="26" t="s">
        <v>6348</v>
      </c>
      <c r="P70" s="26" t="s">
        <v>6347</v>
      </c>
      <c r="Q70" s="26" t="s">
        <v>5875</v>
      </c>
      <c r="R70" s="26" t="s">
        <v>5875</v>
      </c>
      <c r="S70" s="26" t="s">
        <v>5875</v>
      </c>
      <c r="T70" s="26" t="s">
        <v>6349</v>
      </c>
      <c r="U70" s="26" t="s">
        <v>6350</v>
      </c>
      <c r="V70" s="26"/>
      <c r="W70" s="26" t="s">
        <v>6351</v>
      </c>
      <c r="X70" s="26" t="s">
        <v>6352</v>
      </c>
      <c r="Y70" s="26" t="s">
        <v>416</v>
      </c>
      <c r="Z70" s="26" t="s">
        <v>411</v>
      </c>
      <c r="AA70" s="26" t="s">
        <v>420</v>
      </c>
      <c r="AB70" s="26"/>
      <c r="AC70" s="26"/>
    </row>
    <row r="71" hidden="1">
      <c r="A71" s="26" t="s">
        <v>423</v>
      </c>
      <c r="B71" s="27">
        <v>2020.0</v>
      </c>
      <c r="C71" s="26" t="s">
        <v>5891</v>
      </c>
      <c r="D71" s="26" t="str">
        <f>VLOOKUP(Z71, 'Human results'!A:X, 23, FALSE)</f>
        <v>N</v>
      </c>
      <c r="E71" s="26" t="str">
        <f>VLOOKUP(Z71, 'Human results'!A:X, 24, FALSE)</f>
        <v>N</v>
      </c>
      <c r="F71" s="26" t="s">
        <v>5858</v>
      </c>
      <c r="G71" s="26"/>
      <c r="H71" s="26" t="s">
        <v>5892</v>
      </c>
      <c r="I71" s="26" t="s">
        <v>5858</v>
      </c>
      <c r="J71" s="27">
        <v>0.9</v>
      </c>
      <c r="K71" s="26" t="s">
        <v>6353</v>
      </c>
      <c r="L71" s="26" t="s">
        <v>6354</v>
      </c>
      <c r="M71" s="26" t="s">
        <v>5858</v>
      </c>
      <c r="N71" s="27">
        <v>0.95</v>
      </c>
      <c r="O71" s="26" t="s">
        <v>6355</v>
      </c>
      <c r="P71" s="26" t="s">
        <v>6356</v>
      </c>
      <c r="Q71" s="26" t="s">
        <v>5875</v>
      </c>
      <c r="R71" s="26" t="s">
        <v>5875</v>
      </c>
      <c r="S71" s="26" t="s">
        <v>5875</v>
      </c>
      <c r="T71" s="26" t="s">
        <v>6357</v>
      </c>
      <c r="U71" s="26" t="s">
        <v>6358</v>
      </c>
      <c r="V71" s="26"/>
      <c r="W71" s="26" t="s">
        <v>6354</v>
      </c>
      <c r="X71" s="26" t="s">
        <v>6359</v>
      </c>
      <c r="Y71" s="26" t="s">
        <v>424</v>
      </c>
      <c r="Z71" s="26" t="s">
        <v>422</v>
      </c>
      <c r="AA71" s="26" t="s">
        <v>429</v>
      </c>
      <c r="AB71" s="26"/>
      <c r="AC71" s="26"/>
    </row>
    <row r="72" hidden="1">
      <c r="A72" s="26" t="s">
        <v>432</v>
      </c>
      <c r="B72" s="27">
        <v>2012.0</v>
      </c>
      <c r="C72" s="26" t="s">
        <v>5891</v>
      </c>
      <c r="D72" s="26" t="str">
        <f>VLOOKUP(Z72, 'Human results'!A:X, 23, FALSE)</f>
        <v>N</v>
      </c>
      <c r="E72" s="26" t="str">
        <f>VLOOKUP(Z72, 'Human results'!A:X, 24, FALSE)</f>
        <v>N</v>
      </c>
      <c r="F72" s="26" t="s">
        <v>5858</v>
      </c>
      <c r="G72" s="26"/>
      <c r="H72" s="26" t="s">
        <v>5892</v>
      </c>
      <c r="I72" s="26" t="s">
        <v>5858</v>
      </c>
      <c r="J72" s="27">
        <v>0.9</v>
      </c>
      <c r="K72" s="26" t="s">
        <v>6360</v>
      </c>
      <c r="L72" s="26" t="s">
        <v>6361</v>
      </c>
      <c r="M72" s="26" t="s">
        <v>5858</v>
      </c>
      <c r="N72" s="27">
        <v>0.9</v>
      </c>
      <c r="O72" s="26" t="s">
        <v>6362</v>
      </c>
      <c r="P72" s="26" t="s">
        <v>6361</v>
      </c>
      <c r="Q72" s="26" t="s">
        <v>5875</v>
      </c>
      <c r="R72" s="26" t="s">
        <v>5875</v>
      </c>
      <c r="S72" s="26" t="s">
        <v>5875</v>
      </c>
      <c r="T72" s="26" t="s">
        <v>6363</v>
      </c>
      <c r="U72" s="26" t="s">
        <v>6364</v>
      </c>
      <c r="V72" s="26"/>
      <c r="W72" s="26" t="s">
        <v>6365</v>
      </c>
      <c r="X72" s="26" t="s">
        <v>6365</v>
      </c>
      <c r="Y72" s="26" t="s">
        <v>434</v>
      </c>
      <c r="Z72" s="26" t="s">
        <v>431</v>
      </c>
      <c r="AA72" s="26" t="s">
        <v>438</v>
      </c>
      <c r="AB72" s="26"/>
      <c r="AC72" s="26"/>
    </row>
    <row r="73" hidden="1">
      <c r="A73" s="26" t="s">
        <v>6366</v>
      </c>
      <c r="B73" s="27">
        <v>2018.0</v>
      </c>
      <c r="C73" s="26" t="s">
        <v>5857</v>
      </c>
      <c r="D73" s="26" t="str">
        <f>VLOOKUP(Z73, 'Human results'!A:X, 23, FALSE)</f>
        <v>Y</v>
      </c>
      <c r="E73" s="26" t="str">
        <f>VLOOKUP(Z73, 'Human results'!A:X, 24, FALSE)</f>
        <v>N</v>
      </c>
      <c r="F73" s="26" t="s">
        <v>5858</v>
      </c>
      <c r="G73" s="26"/>
      <c r="H73" s="26" t="s">
        <v>5859</v>
      </c>
      <c r="I73" s="26" t="s">
        <v>5858</v>
      </c>
      <c r="J73" s="27">
        <v>0.95</v>
      </c>
      <c r="K73" s="26" t="s">
        <v>6367</v>
      </c>
      <c r="L73" s="26" t="s">
        <v>6368</v>
      </c>
      <c r="M73" s="26" t="s">
        <v>5858</v>
      </c>
      <c r="N73" s="27">
        <v>0.95</v>
      </c>
      <c r="O73" s="26" t="s">
        <v>6367</v>
      </c>
      <c r="P73" s="26" t="s">
        <v>6369</v>
      </c>
      <c r="Q73" s="26" t="s">
        <v>5875</v>
      </c>
      <c r="R73" s="26" t="s">
        <v>5875</v>
      </c>
      <c r="S73" s="26" t="s">
        <v>5875</v>
      </c>
      <c r="T73" s="26" t="s">
        <v>6370</v>
      </c>
      <c r="U73" s="26" t="s">
        <v>6371</v>
      </c>
      <c r="V73" s="26"/>
      <c r="W73" s="26" t="s">
        <v>6372</v>
      </c>
      <c r="X73" s="26" t="s">
        <v>6369</v>
      </c>
      <c r="Y73" s="26" t="s">
        <v>445</v>
      </c>
      <c r="Z73" s="26" t="s">
        <v>440</v>
      </c>
      <c r="AA73" s="26" t="s">
        <v>449</v>
      </c>
      <c r="AB73" s="26"/>
      <c r="AC73" s="26"/>
    </row>
    <row r="74" hidden="1">
      <c r="A74" s="26" t="s">
        <v>452</v>
      </c>
      <c r="B74" s="27">
        <v>2021.0</v>
      </c>
      <c r="C74" s="26" t="s">
        <v>5891</v>
      </c>
      <c r="D74" s="26" t="str">
        <f>VLOOKUP(Z74, 'Human results'!A:X, 23, FALSE)</f>
        <v>N</v>
      </c>
      <c r="E74" s="26" t="str">
        <f>VLOOKUP(Z74, 'Human results'!A:X, 24, FALSE)</f>
        <v>N</v>
      </c>
      <c r="F74" s="26" t="s">
        <v>5858</v>
      </c>
      <c r="G74" s="26"/>
      <c r="H74" s="26" t="s">
        <v>5892</v>
      </c>
      <c r="I74" s="26" t="s">
        <v>5858</v>
      </c>
      <c r="J74" s="27">
        <v>0.9</v>
      </c>
      <c r="K74" s="26" t="s">
        <v>6373</v>
      </c>
      <c r="L74" s="26" t="s">
        <v>6374</v>
      </c>
      <c r="M74" s="26" t="s">
        <v>5858</v>
      </c>
      <c r="N74" s="27">
        <v>0.85</v>
      </c>
      <c r="O74" s="26" t="s">
        <v>6375</v>
      </c>
      <c r="P74" s="26" t="s">
        <v>6374</v>
      </c>
      <c r="Q74" s="26" t="s">
        <v>5875</v>
      </c>
      <c r="R74" s="26" t="s">
        <v>5875</v>
      </c>
      <c r="S74" s="26" t="s">
        <v>5875</v>
      </c>
      <c r="T74" s="26" t="s">
        <v>6376</v>
      </c>
      <c r="U74" s="26" t="s">
        <v>6377</v>
      </c>
      <c r="V74" s="26"/>
      <c r="W74" s="26" t="s">
        <v>6378</v>
      </c>
      <c r="X74" s="26" t="s">
        <v>6378</v>
      </c>
      <c r="Y74" s="26" t="s">
        <v>456</v>
      </c>
      <c r="Z74" s="26" t="s">
        <v>451</v>
      </c>
      <c r="AA74" s="26" t="s">
        <v>460</v>
      </c>
      <c r="AB74" s="26"/>
      <c r="AC74" s="26"/>
    </row>
    <row r="75" hidden="1">
      <c r="A75" s="26" t="s">
        <v>472</v>
      </c>
      <c r="B75" s="27">
        <v>2019.0</v>
      </c>
      <c r="C75" s="26" t="s">
        <v>5891</v>
      </c>
      <c r="D75" s="26" t="str">
        <f>VLOOKUP(Z75, 'Human results'!A:X, 23, FALSE)</f>
        <v>N</v>
      </c>
      <c r="E75" s="26" t="str">
        <f>VLOOKUP(Z75, 'Human results'!A:X, 24, FALSE)</f>
        <v>N</v>
      </c>
      <c r="F75" s="26" t="s">
        <v>5858</v>
      </c>
      <c r="G75" s="26"/>
      <c r="H75" s="26" t="s">
        <v>5892</v>
      </c>
      <c r="I75" s="26" t="s">
        <v>5858</v>
      </c>
      <c r="J75" s="27">
        <v>0.95</v>
      </c>
      <c r="K75" s="26" t="s">
        <v>6379</v>
      </c>
      <c r="L75" s="26" t="s">
        <v>6380</v>
      </c>
      <c r="M75" s="26" t="s">
        <v>5858</v>
      </c>
      <c r="N75" s="27">
        <v>0.95</v>
      </c>
      <c r="O75" s="26" t="s">
        <v>6379</v>
      </c>
      <c r="P75" s="26" t="s">
        <v>6381</v>
      </c>
      <c r="Q75" s="26" t="s">
        <v>5875</v>
      </c>
      <c r="R75" s="26" t="s">
        <v>5875</v>
      </c>
      <c r="S75" s="26" t="s">
        <v>5875</v>
      </c>
      <c r="T75" s="26" t="s">
        <v>6382</v>
      </c>
      <c r="U75" s="26" t="s">
        <v>6382</v>
      </c>
      <c r="V75" s="26"/>
      <c r="W75" s="26" t="s">
        <v>6380</v>
      </c>
      <c r="X75" s="26" t="s">
        <v>6383</v>
      </c>
      <c r="Y75" s="26" t="s">
        <v>474</v>
      </c>
      <c r="Z75" s="26" t="s">
        <v>471</v>
      </c>
      <c r="AA75" s="26" t="s">
        <v>479</v>
      </c>
      <c r="AB75" s="26"/>
      <c r="AC75" s="26"/>
    </row>
    <row r="76" hidden="1">
      <c r="A76" s="26" t="s">
        <v>482</v>
      </c>
      <c r="B76" s="27">
        <v>2019.0</v>
      </c>
      <c r="C76" s="26" t="s">
        <v>5891</v>
      </c>
      <c r="D76" s="26" t="str">
        <f>VLOOKUP(Z76, 'Human results'!A:X, 23, FALSE)</f>
        <v>N</v>
      </c>
      <c r="E76" s="26" t="str">
        <f>VLOOKUP(Z76, 'Human results'!A:X, 24, FALSE)</f>
        <v>N</v>
      </c>
      <c r="F76" s="26" t="s">
        <v>5858</v>
      </c>
      <c r="G76" s="26"/>
      <c r="H76" s="26" t="s">
        <v>5892</v>
      </c>
      <c r="I76" s="26" t="s">
        <v>5858</v>
      </c>
      <c r="J76" s="27">
        <v>0.9</v>
      </c>
      <c r="K76" s="26" t="s">
        <v>6384</v>
      </c>
      <c r="L76" s="26" t="s">
        <v>6385</v>
      </c>
      <c r="M76" s="26" t="s">
        <v>5858</v>
      </c>
      <c r="N76" s="27">
        <v>0.9</v>
      </c>
      <c r="O76" s="26" t="s">
        <v>6386</v>
      </c>
      <c r="P76" s="26" t="s">
        <v>6387</v>
      </c>
      <c r="Q76" s="26" t="s">
        <v>5875</v>
      </c>
      <c r="R76" s="26" t="s">
        <v>5875</v>
      </c>
      <c r="S76" s="26" t="s">
        <v>5875</v>
      </c>
      <c r="T76" s="26" t="s">
        <v>6388</v>
      </c>
      <c r="U76" s="26" t="s">
        <v>6389</v>
      </c>
      <c r="V76" s="26"/>
      <c r="W76" s="26" t="s">
        <v>6390</v>
      </c>
      <c r="X76" s="26" t="s">
        <v>6391</v>
      </c>
      <c r="Y76" s="26" t="s">
        <v>486</v>
      </c>
      <c r="Z76" s="26" t="s">
        <v>481</v>
      </c>
      <c r="AA76" s="26" t="s">
        <v>492</v>
      </c>
      <c r="AB76" s="26"/>
      <c r="AC76" s="26"/>
    </row>
    <row r="77" hidden="1">
      <c r="A77" s="28" t="s">
        <v>6392</v>
      </c>
      <c r="B77" s="27">
        <v>2018.0</v>
      </c>
      <c r="C77" s="26" t="s">
        <v>5891</v>
      </c>
      <c r="D77" s="26" t="str">
        <f>VLOOKUP(Z77, 'Human results'!A:X, 23, FALSE)</f>
        <v>N</v>
      </c>
      <c r="E77" s="26" t="str">
        <f>VLOOKUP(Z77, 'Human results'!A:X, 24, FALSE)</f>
        <v>N</v>
      </c>
      <c r="F77" s="26" t="s">
        <v>5858</v>
      </c>
      <c r="G77" s="26"/>
      <c r="H77" s="26" t="s">
        <v>5892</v>
      </c>
      <c r="I77" s="26" t="s">
        <v>5858</v>
      </c>
      <c r="J77" s="27">
        <v>0.9</v>
      </c>
      <c r="K77" s="26" t="s">
        <v>6393</v>
      </c>
      <c r="L77" s="26" t="s">
        <v>6394</v>
      </c>
      <c r="M77" s="26" t="s">
        <v>5858</v>
      </c>
      <c r="N77" s="27">
        <v>0.95</v>
      </c>
      <c r="O77" s="26" t="s">
        <v>6395</v>
      </c>
      <c r="P77" s="26" t="s">
        <v>6394</v>
      </c>
      <c r="Q77" s="26" t="s">
        <v>5875</v>
      </c>
      <c r="R77" s="26" t="s">
        <v>5875</v>
      </c>
      <c r="S77" s="26" t="s">
        <v>5875</v>
      </c>
      <c r="T77" s="26" t="s">
        <v>6396</v>
      </c>
      <c r="U77" s="26" t="s">
        <v>6397</v>
      </c>
      <c r="V77" s="26"/>
      <c r="W77" s="26" t="s">
        <v>6398</v>
      </c>
      <c r="X77" s="26" t="s">
        <v>6398</v>
      </c>
      <c r="Y77" s="26" t="s">
        <v>499</v>
      </c>
      <c r="Z77" s="26" t="s">
        <v>494</v>
      </c>
      <c r="AA77" s="26" t="s">
        <v>503</v>
      </c>
      <c r="AB77" s="26"/>
      <c r="AC77" s="26"/>
    </row>
    <row r="78" hidden="1">
      <c r="A78" s="28" t="s">
        <v>6399</v>
      </c>
      <c r="B78" s="27">
        <v>2018.0</v>
      </c>
      <c r="C78" s="26" t="s">
        <v>5891</v>
      </c>
      <c r="D78" s="26" t="str">
        <f>VLOOKUP(Z78, 'Human results'!A:X, 23, FALSE)</f>
        <v>N</v>
      </c>
      <c r="E78" s="26" t="str">
        <f>VLOOKUP(Z78, 'Human results'!A:X, 24, FALSE)</f>
        <v>N</v>
      </c>
      <c r="F78" s="26" t="s">
        <v>5858</v>
      </c>
      <c r="G78" s="26"/>
      <c r="H78" s="26" t="s">
        <v>5892</v>
      </c>
      <c r="I78" s="26" t="s">
        <v>5858</v>
      </c>
      <c r="J78" s="27">
        <v>0.95</v>
      </c>
      <c r="K78" s="26" t="s">
        <v>6395</v>
      </c>
      <c r="L78" s="26" t="s">
        <v>6400</v>
      </c>
      <c r="M78" s="26" t="s">
        <v>5858</v>
      </c>
      <c r="N78" s="27">
        <v>0.95</v>
      </c>
      <c r="O78" s="26" t="s">
        <v>6395</v>
      </c>
      <c r="P78" s="26" t="s">
        <v>6400</v>
      </c>
      <c r="Q78" s="26" t="s">
        <v>5875</v>
      </c>
      <c r="R78" s="26" t="s">
        <v>5875</v>
      </c>
      <c r="S78" s="26" t="s">
        <v>5875</v>
      </c>
      <c r="T78" s="26" t="s">
        <v>6401</v>
      </c>
      <c r="U78" s="26" t="s">
        <v>6402</v>
      </c>
      <c r="V78" s="26"/>
      <c r="W78" s="26" t="s">
        <v>6403</v>
      </c>
      <c r="X78" s="26" t="s">
        <v>6403</v>
      </c>
      <c r="Y78" s="26" t="s">
        <v>499</v>
      </c>
      <c r="Z78" s="26" t="s">
        <v>505</v>
      </c>
      <c r="AA78" s="26" t="s">
        <v>512</v>
      </c>
      <c r="AB78" s="26"/>
      <c r="AC78" s="26"/>
    </row>
    <row r="79" hidden="1">
      <c r="A79" s="26" t="s">
        <v>6404</v>
      </c>
      <c r="B79" s="27">
        <v>2016.0</v>
      </c>
      <c r="C79" s="26" t="s">
        <v>5891</v>
      </c>
      <c r="D79" s="26" t="str">
        <f>VLOOKUP(Z79, 'Human results'!A:X, 23, FALSE)</f>
        <v>N</v>
      </c>
      <c r="E79" s="26" t="str">
        <f>VLOOKUP(Z79, 'Human results'!A:X, 24, FALSE)</f>
        <v>N</v>
      </c>
      <c r="F79" s="26" t="s">
        <v>5858</v>
      </c>
      <c r="G79" s="26"/>
      <c r="H79" s="26" t="s">
        <v>5892</v>
      </c>
      <c r="I79" s="26" t="s">
        <v>5858</v>
      </c>
      <c r="J79" s="27">
        <v>0.9</v>
      </c>
      <c r="K79" s="26" t="s">
        <v>6405</v>
      </c>
      <c r="L79" s="26" t="s">
        <v>6406</v>
      </c>
      <c r="M79" s="26" t="s">
        <v>5858</v>
      </c>
      <c r="N79" s="27">
        <v>0.9</v>
      </c>
      <c r="O79" s="26" t="s">
        <v>6405</v>
      </c>
      <c r="P79" s="26" t="s">
        <v>6406</v>
      </c>
      <c r="Q79" s="26" t="s">
        <v>5875</v>
      </c>
      <c r="R79" s="26" t="s">
        <v>5875</v>
      </c>
      <c r="S79" s="26" t="s">
        <v>5875</v>
      </c>
      <c r="T79" s="26" t="s">
        <v>6407</v>
      </c>
      <c r="U79" s="26" t="s">
        <v>6408</v>
      </c>
      <c r="V79" s="26"/>
      <c r="W79" s="26" t="s">
        <v>6409</v>
      </c>
      <c r="X79" s="26" t="s">
        <v>6410</v>
      </c>
      <c r="Y79" s="26" t="s">
        <v>519</v>
      </c>
      <c r="Z79" s="26" t="s">
        <v>514</v>
      </c>
      <c r="AA79" s="26" t="s">
        <v>523</v>
      </c>
      <c r="AB79" s="26"/>
      <c r="AC79" s="26"/>
    </row>
    <row r="80" hidden="1">
      <c r="A80" s="26" t="s">
        <v>526</v>
      </c>
      <c r="B80" s="27">
        <v>2016.0</v>
      </c>
      <c r="C80" s="26" t="s">
        <v>5857</v>
      </c>
      <c r="D80" s="26" t="str">
        <f>VLOOKUP(Z80, 'Human results'!A:X, 23, FALSE)</f>
        <v>N</v>
      </c>
      <c r="E80" s="26" t="str">
        <f>VLOOKUP(Z80, 'Human results'!A:X, 24, FALSE)</f>
        <v>N</v>
      </c>
      <c r="F80" s="26" t="s">
        <v>5858</v>
      </c>
      <c r="G80" s="26"/>
      <c r="H80" s="26" t="s">
        <v>5859</v>
      </c>
      <c r="I80" s="26" t="s">
        <v>5858</v>
      </c>
      <c r="J80" s="27">
        <v>0.9</v>
      </c>
      <c r="K80" s="26" t="s">
        <v>6411</v>
      </c>
      <c r="L80" s="26" t="s">
        <v>6412</v>
      </c>
      <c r="M80" s="26" t="s">
        <v>5858</v>
      </c>
      <c r="N80" s="27">
        <v>0.95</v>
      </c>
      <c r="O80" s="26" t="s">
        <v>6411</v>
      </c>
      <c r="P80" s="26" t="s">
        <v>6413</v>
      </c>
      <c r="Q80" s="26" t="s">
        <v>5875</v>
      </c>
      <c r="R80" s="26" t="s">
        <v>5875</v>
      </c>
      <c r="S80" s="26" t="s">
        <v>5875</v>
      </c>
      <c r="T80" s="26" t="s">
        <v>6414</v>
      </c>
      <c r="U80" s="26" t="s">
        <v>6414</v>
      </c>
      <c r="V80" s="26"/>
      <c r="W80" s="26" t="s">
        <v>6415</v>
      </c>
      <c r="X80" s="26" t="s">
        <v>6416</v>
      </c>
      <c r="Y80" s="26" t="s">
        <v>530</v>
      </c>
      <c r="Z80" s="26" t="s">
        <v>525</v>
      </c>
      <c r="AA80" s="26" t="s">
        <v>534</v>
      </c>
      <c r="AB80" s="26"/>
      <c r="AC80" s="26"/>
    </row>
    <row r="81" hidden="1">
      <c r="A81" s="26" t="s">
        <v>6417</v>
      </c>
      <c r="B81" s="27">
        <v>2017.0</v>
      </c>
      <c r="C81" s="26" t="s">
        <v>5891</v>
      </c>
      <c r="D81" s="26" t="str">
        <f>VLOOKUP(Z81, 'Human results'!A:X, 23, FALSE)</f>
        <v>N</v>
      </c>
      <c r="E81" s="26" t="str">
        <f>VLOOKUP(Z81, 'Human results'!A:X, 24, FALSE)</f>
        <v>N</v>
      </c>
      <c r="F81" s="26" t="s">
        <v>5858</v>
      </c>
      <c r="G81" s="26"/>
      <c r="H81" s="26" t="s">
        <v>5892</v>
      </c>
      <c r="I81" s="26" t="s">
        <v>5858</v>
      </c>
      <c r="J81" s="27">
        <v>0.9</v>
      </c>
      <c r="K81" s="26" t="s">
        <v>6418</v>
      </c>
      <c r="L81" s="26" t="s">
        <v>6419</v>
      </c>
      <c r="M81" s="26" t="s">
        <v>5858</v>
      </c>
      <c r="N81" s="27">
        <v>0.95</v>
      </c>
      <c r="O81" s="26" t="s">
        <v>6420</v>
      </c>
      <c r="P81" s="26" t="s">
        <v>6421</v>
      </c>
      <c r="Q81" s="26" t="s">
        <v>5875</v>
      </c>
      <c r="R81" s="26" t="s">
        <v>5875</v>
      </c>
      <c r="S81" s="26" t="s">
        <v>5875</v>
      </c>
      <c r="T81" s="26" t="s">
        <v>6422</v>
      </c>
      <c r="U81" s="26" t="s">
        <v>6423</v>
      </c>
      <c r="V81" s="26"/>
      <c r="W81" s="26" t="s">
        <v>6424</v>
      </c>
      <c r="X81" s="26" t="s">
        <v>6425</v>
      </c>
      <c r="Y81" s="26" t="s">
        <v>698</v>
      </c>
      <c r="Z81" s="26" t="s">
        <v>695</v>
      </c>
      <c r="AA81" s="26" t="s">
        <v>703</v>
      </c>
      <c r="AB81" s="26"/>
      <c r="AC81" s="26"/>
    </row>
    <row r="82" hidden="1">
      <c r="A82" s="26" t="s">
        <v>6426</v>
      </c>
      <c r="B82" s="27">
        <v>2017.0</v>
      </c>
      <c r="C82" s="26" t="s">
        <v>5891</v>
      </c>
      <c r="D82" s="26" t="str">
        <f>VLOOKUP(Z82, 'Human results'!A:X, 23, FALSE)</f>
        <v>N</v>
      </c>
      <c r="E82" s="26" t="str">
        <f>VLOOKUP(Z82, 'Human results'!A:X, 24, FALSE)</f>
        <v>N</v>
      </c>
      <c r="F82" s="26" t="s">
        <v>5858</v>
      </c>
      <c r="G82" s="26"/>
      <c r="H82" s="26" t="s">
        <v>5892</v>
      </c>
      <c r="I82" s="26" t="s">
        <v>5858</v>
      </c>
      <c r="J82" s="27">
        <v>0.95</v>
      </c>
      <c r="K82" s="26" t="s">
        <v>6427</v>
      </c>
      <c r="L82" s="26" t="s">
        <v>6428</v>
      </c>
      <c r="M82" s="26" t="s">
        <v>5858</v>
      </c>
      <c r="N82" s="27">
        <v>0.95</v>
      </c>
      <c r="O82" s="26" t="s">
        <v>6429</v>
      </c>
      <c r="P82" s="26" t="s">
        <v>6428</v>
      </c>
      <c r="Q82" s="26" t="s">
        <v>5875</v>
      </c>
      <c r="R82" s="26" t="s">
        <v>5875</v>
      </c>
      <c r="S82" s="26" t="s">
        <v>5875</v>
      </c>
      <c r="T82" s="26" t="s">
        <v>6430</v>
      </c>
      <c r="U82" s="26" t="s">
        <v>6431</v>
      </c>
      <c r="V82" s="26"/>
      <c r="W82" s="26" t="s">
        <v>6428</v>
      </c>
      <c r="X82" s="26" t="s">
        <v>6428</v>
      </c>
      <c r="Y82" s="26" t="s">
        <v>539</v>
      </c>
      <c r="Z82" s="26" t="s">
        <v>536</v>
      </c>
      <c r="AA82" s="26" t="s">
        <v>544</v>
      </c>
      <c r="AB82" s="26"/>
      <c r="AC82" s="26"/>
    </row>
    <row r="83" hidden="1">
      <c r="A83" s="26" t="s">
        <v>6432</v>
      </c>
      <c r="B83" s="27">
        <v>2015.0</v>
      </c>
      <c r="C83" s="26" t="s">
        <v>5891</v>
      </c>
      <c r="D83" s="26" t="str">
        <f>VLOOKUP(Z83, 'Human results'!A:X, 23, FALSE)</f>
        <v>N</v>
      </c>
      <c r="E83" s="26" t="str">
        <f>VLOOKUP(Z83, 'Human results'!A:X, 24, FALSE)</f>
        <v>N</v>
      </c>
      <c r="F83" s="26" t="s">
        <v>5858</v>
      </c>
      <c r="G83" s="26"/>
      <c r="H83" s="26" t="s">
        <v>5892</v>
      </c>
      <c r="I83" s="26" t="s">
        <v>5858</v>
      </c>
      <c r="J83" s="27">
        <v>0.9</v>
      </c>
      <c r="K83" s="26" t="s">
        <v>6433</v>
      </c>
      <c r="L83" s="26" t="s">
        <v>6434</v>
      </c>
      <c r="M83" s="26" t="s">
        <v>5858</v>
      </c>
      <c r="N83" s="27">
        <v>0.95</v>
      </c>
      <c r="O83" s="26" t="s">
        <v>6435</v>
      </c>
      <c r="P83" s="26" t="s">
        <v>6436</v>
      </c>
      <c r="Q83" s="26" t="s">
        <v>5875</v>
      </c>
      <c r="R83" s="26" t="s">
        <v>5875</v>
      </c>
      <c r="S83" s="26" t="s">
        <v>5875</v>
      </c>
      <c r="T83" s="26" t="s">
        <v>6437</v>
      </c>
      <c r="U83" s="26" t="s">
        <v>6438</v>
      </c>
      <c r="V83" s="26"/>
      <c r="W83" s="26" t="s">
        <v>6439</v>
      </c>
      <c r="X83" s="26" t="s">
        <v>6440</v>
      </c>
      <c r="Y83" s="26" t="s">
        <v>549</v>
      </c>
      <c r="Z83" s="26" t="s">
        <v>546</v>
      </c>
      <c r="AA83" s="26" t="s">
        <v>554</v>
      </c>
      <c r="AB83" s="26"/>
      <c r="AC83" s="26"/>
    </row>
    <row r="84" hidden="1">
      <c r="A84" s="26" t="s">
        <v>6441</v>
      </c>
      <c r="B84" s="27">
        <v>2019.0</v>
      </c>
      <c r="C84" s="26" t="s">
        <v>5857</v>
      </c>
      <c r="D84" s="26" t="str">
        <f>VLOOKUP(Z84, 'Human results'!A:X, 23, FALSE)</f>
        <v>N</v>
      </c>
      <c r="E84" s="26" t="str">
        <f>VLOOKUP(Z84, 'Human results'!A:X, 24, FALSE)</f>
        <v>N</v>
      </c>
      <c r="F84" s="26" t="s">
        <v>5858</v>
      </c>
      <c r="G84" s="26"/>
      <c r="H84" s="26" t="s">
        <v>5859</v>
      </c>
      <c r="I84" s="26" t="s">
        <v>5858</v>
      </c>
      <c r="J84" s="27">
        <v>0.9</v>
      </c>
      <c r="K84" s="26" t="s">
        <v>6442</v>
      </c>
      <c r="L84" s="26" t="s">
        <v>6443</v>
      </c>
      <c r="M84" s="26" t="s">
        <v>5858</v>
      </c>
      <c r="N84" s="27">
        <v>0.95</v>
      </c>
      <c r="O84" s="26" t="s">
        <v>6444</v>
      </c>
      <c r="P84" s="26" t="s">
        <v>6443</v>
      </c>
      <c r="Q84" s="26" t="s">
        <v>5875</v>
      </c>
      <c r="R84" s="26" t="s">
        <v>5875</v>
      </c>
      <c r="S84" s="26" t="s">
        <v>5875</v>
      </c>
      <c r="T84" s="26" t="s">
        <v>6445</v>
      </c>
      <c r="U84" s="26" t="s">
        <v>6446</v>
      </c>
      <c r="V84" s="26"/>
      <c r="W84" s="26" t="s">
        <v>6447</v>
      </c>
      <c r="X84" s="26" t="s">
        <v>6447</v>
      </c>
      <c r="Y84" s="26" t="s">
        <v>561</v>
      </c>
      <c r="Z84" s="26" t="s">
        <v>556</v>
      </c>
      <c r="AA84" s="26" t="s">
        <v>566</v>
      </c>
      <c r="AB84" s="26"/>
      <c r="AC84" s="26"/>
    </row>
    <row r="85" hidden="1">
      <c r="A85" s="26" t="s">
        <v>6448</v>
      </c>
      <c r="B85" s="27">
        <v>2015.0</v>
      </c>
      <c r="C85" s="26" t="s">
        <v>5891</v>
      </c>
      <c r="D85" s="26" t="str">
        <f>VLOOKUP(Z85, 'Human results'!A:X, 23, FALSE)</f>
        <v>N</v>
      </c>
      <c r="E85" s="26" t="str">
        <f>VLOOKUP(Z85, 'Human results'!A:X, 24, FALSE)</f>
        <v>N</v>
      </c>
      <c r="F85" s="26" t="s">
        <v>5858</v>
      </c>
      <c r="G85" s="26"/>
      <c r="H85" s="26" t="s">
        <v>5892</v>
      </c>
      <c r="I85" s="26" t="s">
        <v>5858</v>
      </c>
      <c r="J85" s="27">
        <v>0.9</v>
      </c>
      <c r="K85" s="26" t="s">
        <v>6449</v>
      </c>
      <c r="L85" s="26" t="s">
        <v>6450</v>
      </c>
      <c r="M85" s="26" t="s">
        <v>5858</v>
      </c>
      <c r="N85" s="27">
        <v>0.95</v>
      </c>
      <c r="O85" s="26" t="s">
        <v>6451</v>
      </c>
      <c r="P85" s="26" t="s">
        <v>6450</v>
      </c>
      <c r="Q85" s="26" t="s">
        <v>5875</v>
      </c>
      <c r="R85" s="26" t="s">
        <v>5875</v>
      </c>
      <c r="S85" s="26" t="s">
        <v>5875</v>
      </c>
      <c r="T85" s="26" t="s">
        <v>6452</v>
      </c>
      <c r="U85" s="26" t="s">
        <v>6453</v>
      </c>
      <c r="V85" s="26"/>
      <c r="W85" s="26" t="s">
        <v>6454</v>
      </c>
      <c r="X85" s="26" t="s">
        <v>6455</v>
      </c>
      <c r="Y85" s="26" t="s">
        <v>571</v>
      </c>
      <c r="Z85" s="26" t="s">
        <v>568</v>
      </c>
      <c r="AA85" s="26" t="s">
        <v>575</v>
      </c>
      <c r="AB85" s="26"/>
      <c r="AC85" s="26"/>
    </row>
    <row r="86" hidden="1">
      <c r="A86" s="26" t="s">
        <v>578</v>
      </c>
      <c r="B86" s="27">
        <v>2016.0</v>
      </c>
      <c r="C86" s="26" t="s">
        <v>5857</v>
      </c>
      <c r="D86" s="26" t="str">
        <f>VLOOKUP(Z86, 'Human results'!A:X, 23, FALSE)</f>
        <v>N</v>
      </c>
      <c r="E86" s="26" t="str">
        <f>VLOOKUP(Z86, 'Human results'!A:X, 24, FALSE)</f>
        <v>N</v>
      </c>
      <c r="F86" s="26" t="s">
        <v>5858</v>
      </c>
      <c r="G86" s="26"/>
      <c r="H86" s="26" t="s">
        <v>5859</v>
      </c>
      <c r="I86" s="26" t="s">
        <v>5858</v>
      </c>
      <c r="J86" s="27">
        <v>0.95</v>
      </c>
      <c r="K86" s="26" t="s">
        <v>6456</v>
      </c>
      <c r="L86" s="26" t="s">
        <v>6457</v>
      </c>
      <c r="M86" s="26" t="s">
        <v>5858</v>
      </c>
      <c r="N86" s="27">
        <v>0.95</v>
      </c>
      <c r="O86" s="26" t="s">
        <v>6458</v>
      </c>
      <c r="P86" s="26" t="s">
        <v>6459</v>
      </c>
      <c r="Q86" s="26" t="s">
        <v>5875</v>
      </c>
      <c r="R86" s="26" t="s">
        <v>5875</v>
      </c>
      <c r="S86" s="26" t="s">
        <v>5875</v>
      </c>
      <c r="T86" s="26" t="s">
        <v>6460</v>
      </c>
      <c r="U86" s="26" t="s">
        <v>6461</v>
      </c>
      <c r="V86" s="26"/>
      <c r="W86" s="26" t="s">
        <v>6462</v>
      </c>
      <c r="X86" s="26" t="s">
        <v>6463</v>
      </c>
      <c r="Y86" s="26" t="s">
        <v>580</v>
      </c>
      <c r="Z86" s="26" t="s">
        <v>577</v>
      </c>
      <c r="AA86" s="26" t="s">
        <v>585</v>
      </c>
      <c r="AB86" s="26"/>
      <c r="AC86" s="26"/>
    </row>
    <row r="87" hidden="1">
      <c r="A87" s="26" t="s">
        <v>6464</v>
      </c>
      <c r="B87" s="27">
        <v>2021.0</v>
      </c>
      <c r="C87" s="26" t="s">
        <v>5857</v>
      </c>
      <c r="D87" s="26" t="str">
        <f>VLOOKUP(Z87, 'Human results'!A:X, 23, FALSE)</f>
        <v>N</v>
      </c>
      <c r="E87" s="26" t="str">
        <f>VLOOKUP(Z87, 'Human results'!A:X, 24, FALSE)</f>
        <v>N</v>
      </c>
      <c r="F87" s="26" t="s">
        <v>5858</v>
      </c>
      <c r="G87" s="26"/>
      <c r="H87" s="26" t="s">
        <v>5859</v>
      </c>
      <c r="I87" s="26" t="s">
        <v>5858</v>
      </c>
      <c r="J87" s="27">
        <v>0.85</v>
      </c>
      <c r="K87" s="26" t="s">
        <v>6465</v>
      </c>
      <c r="L87" s="26" t="s">
        <v>6466</v>
      </c>
      <c r="M87" s="26" t="s">
        <v>5858</v>
      </c>
      <c r="N87" s="27">
        <v>0.85</v>
      </c>
      <c r="O87" s="26" t="s">
        <v>6465</v>
      </c>
      <c r="P87" s="26" t="s">
        <v>6466</v>
      </c>
      <c r="Q87" s="26" t="s">
        <v>5875</v>
      </c>
      <c r="R87" s="26" t="s">
        <v>5875</v>
      </c>
      <c r="S87" s="26" t="s">
        <v>5875</v>
      </c>
      <c r="T87" s="26" t="s">
        <v>6467</v>
      </c>
      <c r="U87" s="26" t="s">
        <v>6468</v>
      </c>
      <c r="V87" s="26"/>
      <c r="W87" s="26" t="s">
        <v>6469</v>
      </c>
      <c r="X87" s="26" t="s">
        <v>6469</v>
      </c>
      <c r="Y87" s="26" t="s">
        <v>591</v>
      </c>
      <c r="Z87" s="26" t="s">
        <v>587</v>
      </c>
      <c r="AA87" s="26" t="s">
        <v>595</v>
      </c>
      <c r="AB87" s="26"/>
      <c r="AC87" s="26"/>
    </row>
    <row r="88" hidden="1">
      <c r="A88" s="26" t="s">
        <v>6470</v>
      </c>
      <c r="B88" s="27">
        <v>2019.0</v>
      </c>
      <c r="C88" s="26" t="s">
        <v>5891</v>
      </c>
      <c r="D88" s="26" t="str">
        <f>VLOOKUP(Z88, 'Human results'!A:X, 23, FALSE)</f>
        <v>N</v>
      </c>
      <c r="E88" s="26" t="str">
        <f>VLOOKUP(Z88, 'Human results'!A:X, 24, FALSE)</f>
        <v>N</v>
      </c>
      <c r="F88" s="26" t="s">
        <v>5858</v>
      </c>
      <c r="G88" s="26"/>
      <c r="H88" s="26" t="s">
        <v>5892</v>
      </c>
      <c r="I88" s="26" t="s">
        <v>5858</v>
      </c>
      <c r="J88" s="27">
        <v>0.95</v>
      </c>
      <c r="K88" s="26" t="s">
        <v>6471</v>
      </c>
      <c r="L88" s="26" t="s">
        <v>6472</v>
      </c>
      <c r="M88" s="26" t="s">
        <v>5858</v>
      </c>
      <c r="N88" s="27">
        <v>0.95</v>
      </c>
      <c r="O88" s="26" t="s">
        <v>6471</v>
      </c>
      <c r="P88" s="26" t="s">
        <v>6472</v>
      </c>
      <c r="Q88" s="26" t="s">
        <v>5875</v>
      </c>
      <c r="R88" s="26" t="s">
        <v>5875</v>
      </c>
      <c r="S88" s="26" t="s">
        <v>5875</v>
      </c>
      <c r="T88" s="26" t="s">
        <v>6473</v>
      </c>
      <c r="U88" s="26" t="s">
        <v>6474</v>
      </c>
      <c r="V88" s="26"/>
      <c r="W88" s="26" t="s">
        <v>6475</v>
      </c>
      <c r="X88" s="26" t="s">
        <v>6475</v>
      </c>
      <c r="Y88" s="26" t="s">
        <v>602</v>
      </c>
      <c r="Z88" s="26" t="s">
        <v>597</v>
      </c>
      <c r="AA88" s="26" t="s">
        <v>606</v>
      </c>
      <c r="AB88" s="26"/>
      <c r="AC88" s="26"/>
    </row>
    <row r="89" hidden="1">
      <c r="A89" s="26" t="s">
        <v>6476</v>
      </c>
      <c r="B89" s="27">
        <v>2017.0</v>
      </c>
      <c r="C89" s="26" t="s">
        <v>5891</v>
      </c>
      <c r="D89" s="26" t="str">
        <f>VLOOKUP(Z89, 'Human results'!A:X, 23, FALSE)</f>
        <v>N</v>
      </c>
      <c r="E89" s="26" t="str">
        <f>VLOOKUP(Z89, 'Human results'!A:X, 24, FALSE)</f>
        <v>N</v>
      </c>
      <c r="F89" s="26" t="s">
        <v>5858</v>
      </c>
      <c r="G89" s="26"/>
      <c r="H89" s="26" t="s">
        <v>5892</v>
      </c>
      <c r="I89" s="26" t="s">
        <v>5858</v>
      </c>
      <c r="J89" s="27">
        <v>0.95</v>
      </c>
      <c r="K89" s="26" t="s">
        <v>6477</v>
      </c>
      <c r="L89" s="26" t="s">
        <v>6478</v>
      </c>
      <c r="M89" s="26" t="s">
        <v>5858</v>
      </c>
      <c r="N89" s="27">
        <v>0.95</v>
      </c>
      <c r="O89" s="26" t="s">
        <v>6477</v>
      </c>
      <c r="P89" s="26" t="s">
        <v>6478</v>
      </c>
      <c r="Q89" s="26" t="s">
        <v>5875</v>
      </c>
      <c r="R89" s="26" t="s">
        <v>5875</v>
      </c>
      <c r="S89" s="26" t="s">
        <v>5875</v>
      </c>
      <c r="T89" s="26" t="s">
        <v>6479</v>
      </c>
      <c r="U89" s="26" t="s">
        <v>6480</v>
      </c>
      <c r="V89" s="26"/>
      <c r="W89" s="26" t="s">
        <v>6481</v>
      </c>
      <c r="X89" s="26" t="s">
        <v>6481</v>
      </c>
      <c r="Y89" s="26" t="s">
        <v>611</v>
      </c>
      <c r="Z89" s="26" t="s">
        <v>608</v>
      </c>
      <c r="AA89" s="26" t="s">
        <v>616</v>
      </c>
      <c r="AB89" s="26"/>
      <c r="AC89" s="26"/>
    </row>
    <row r="90" hidden="1">
      <c r="A90" s="26" t="s">
        <v>6482</v>
      </c>
      <c r="B90" s="27">
        <v>2022.0</v>
      </c>
      <c r="C90" s="26" t="s">
        <v>5891</v>
      </c>
      <c r="D90" s="26" t="str">
        <f>VLOOKUP(Z90, 'Human results'!A:X, 23, FALSE)</f>
        <v>N</v>
      </c>
      <c r="E90" s="26" t="str">
        <f>VLOOKUP(Z90, 'Human results'!A:X, 24, FALSE)</f>
        <v>N</v>
      </c>
      <c r="F90" s="26" t="s">
        <v>5858</v>
      </c>
      <c r="G90" s="26"/>
      <c r="H90" s="26" t="s">
        <v>5892</v>
      </c>
      <c r="I90" s="26" t="s">
        <v>5858</v>
      </c>
      <c r="J90" s="27">
        <v>0.95</v>
      </c>
      <c r="K90" s="26" t="s">
        <v>6483</v>
      </c>
      <c r="L90" s="26" t="s">
        <v>6484</v>
      </c>
      <c r="M90" s="26" t="s">
        <v>5858</v>
      </c>
      <c r="N90" s="27">
        <v>0.95</v>
      </c>
      <c r="O90" s="26" t="s">
        <v>6485</v>
      </c>
      <c r="P90" s="26" t="s">
        <v>6484</v>
      </c>
      <c r="Q90" s="26" t="s">
        <v>5875</v>
      </c>
      <c r="R90" s="26" t="s">
        <v>5875</v>
      </c>
      <c r="S90" s="26" t="s">
        <v>5875</v>
      </c>
      <c r="T90" s="26" t="s">
        <v>6486</v>
      </c>
      <c r="U90" s="26" t="s">
        <v>6487</v>
      </c>
      <c r="V90" s="26"/>
      <c r="W90" s="26" t="s">
        <v>6484</v>
      </c>
      <c r="X90" s="26" t="s">
        <v>6484</v>
      </c>
      <c r="Y90" s="26" t="s">
        <v>620</v>
      </c>
      <c r="Z90" s="26" t="s">
        <v>618</v>
      </c>
      <c r="AA90" s="26" t="s">
        <v>625</v>
      </c>
      <c r="AB90" s="26"/>
      <c r="AC90" s="26"/>
    </row>
    <row r="91" hidden="1">
      <c r="A91" s="26" t="s">
        <v>6488</v>
      </c>
      <c r="B91" s="27">
        <v>2022.0</v>
      </c>
      <c r="C91" s="26" t="s">
        <v>5891</v>
      </c>
      <c r="D91" s="26" t="str">
        <f>VLOOKUP(Z91, 'Human results'!A:X, 23, FALSE)</f>
        <v>N</v>
      </c>
      <c r="E91" s="26" t="str">
        <f>VLOOKUP(Z91, 'Human results'!A:X, 24, FALSE)</f>
        <v>N</v>
      </c>
      <c r="F91" s="26" t="s">
        <v>5858</v>
      </c>
      <c r="G91" s="26"/>
      <c r="H91" s="26" t="s">
        <v>5892</v>
      </c>
      <c r="I91" s="26" t="s">
        <v>5858</v>
      </c>
      <c r="J91" s="27">
        <v>0.9</v>
      </c>
      <c r="K91" s="26" t="s">
        <v>6489</v>
      </c>
      <c r="L91" s="26" t="s">
        <v>6490</v>
      </c>
      <c r="M91" s="26" t="s">
        <v>5858</v>
      </c>
      <c r="N91" s="27">
        <v>0.95</v>
      </c>
      <c r="O91" s="26" t="s">
        <v>6491</v>
      </c>
      <c r="P91" s="26" t="s">
        <v>6490</v>
      </c>
      <c r="Q91" s="26" t="s">
        <v>5875</v>
      </c>
      <c r="R91" s="26" t="s">
        <v>5875</v>
      </c>
      <c r="S91" s="26" t="s">
        <v>5875</v>
      </c>
      <c r="T91" s="26" t="s">
        <v>6492</v>
      </c>
      <c r="U91" s="26" t="s">
        <v>6493</v>
      </c>
      <c r="V91" s="26"/>
      <c r="W91" s="26" t="s">
        <v>6494</v>
      </c>
      <c r="X91" s="26" t="s">
        <v>6495</v>
      </c>
      <c r="Y91" s="26" t="s">
        <v>629</v>
      </c>
      <c r="Z91" s="26" t="s">
        <v>627</v>
      </c>
      <c r="AA91" s="26" t="s">
        <v>634</v>
      </c>
      <c r="AB91" s="26"/>
      <c r="AC91" s="26"/>
    </row>
    <row r="92" hidden="1">
      <c r="A92" s="26" t="s">
        <v>637</v>
      </c>
      <c r="B92" s="27">
        <v>2021.0</v>
      </c>
      <c r="C92" s="26" t="s">
        <v>5891</v>
      </c>
      <c r="D92" s="26" t="str">
        <f>VLOOKUP(Z92, 'Human results'!A:X, 23, FALSE)</f>
        <v>N</v>
      </c>
      <c r="E92" s="26" t="str">
        <f>VLOOKUP(Z92, 'Human results'!A:X, 24, FALSE)</f>
        <v>N</v>
      </c>
      <c r="F92" s="26" t="s">
        <v>5858</v>
      </c>
      <c r="G92" s="26"/>
      <c r="H92" s="26" t="s">
        <v>5892</v>
      </c>
      <c r="I92" s="26" t="s">
        <v>5858</v>
      </c>
      <c r="J92" s="27">
        <v>0.9</v>
      </c>
      <c r="K92" s="26" t="s">
        <v>6496</v>
      </c>
      <c r="L92" s="26" t="s">
        <v>6497</v>
      </c>
      <c r="M92" s="26" t="s">
        <v>5858</v>
      </c>
      <c r="N92" s="27">
        <v>0.9</v>
      </c>
      <c r="O92" s="26" t="s">
        <v>6496</v>
      </c>
      <c r="P92" s="26" t="s">
        <v>6497</v>
      </c>
      <c r="Q92" s="26" t="s">
        <v>5875</v>
      </c>
      <c r="R92" s="26" t="s">
        <v>5875</v>
      </c>
      <c r="S92" s="26" t="s">
        <v>5875</v>
      </c>
      <c r="T92" s="26" t="s">
        <v>6498</v>
      </c>
      <c r="U92" s="26" t="s">
        <v>6499</v>
      </c>
      <c r="V92" s="26"/>
      <c r="W92" s="26" t="s">
        <v>6497</v>
      </c>
      <c r="X92" s="26" t="s">
        <v>6497</v>
      </c>
      <c r="Y92" s="26" t="s">
        <v>638</v>
      </c>
      <c r="Z92" s="26" t="s">
        <v>636</v>
      </c>
      <c r="AA92" s="26" t="s">
        <v>643</v>
      </c>
      <c r="AB92" s="26"/>
      <c r="AC92" s="26"/>
    </row>
    <row r="93" hidden="1">
      <c r="A93" s="26" t="s">
        <v>6500</v>
      </c>
      <c r="B93" s="27">
        <v>2022.0</v>
      </c>
      <c r="C93" s="26" t="s">
        <v>5857</v>
      </c>
      <c r="D93" s="26" t="str">
        <f>VLOOKUP(Z93, 'Human results'!A:X, 23, FALSE)</f>
        <v>N</v>
      </c>
      <c r="E93" s="26" t="str">
        <f>VLOOKUP(Z93, 'Human results'!A:X, 24, FALSE)</f>
        <v>N</v>
      </c>
      <c r="F93" s="26" t="s">
        <v>5858</v>
      </c>
      <c r="G93" s="26"/>
      <c r="H93" s="26" t="s">
        <v>5859</v>
      </c>
      <c r="I93" s="26" t="s">
        <v>5858</v>
      </c>
      <c r="J93" s="27">
        <v>0.9</v>
      </c>
      <c r="K93" s="26" t="s">
        <v>5902</v>
      </c>
      <c r="L93" s="26" t="s">
        <v>6501</v>
      </c>
      <c r="M93" s="26" t="s">
        <v>5858</v>
      </c>
      <c r="N93" s="27">
        <v>0.9</v>
      </c>
      <c r="O93" s="26" t="s">
        <v>5902</v>
      </c>
      <c r="P93" s="26" t="s">
        <v>6501</v>
      </c>
      <c r="Q93" s="26" t="s">
        <v>5875</v>
      </c>
      <c r="R93" s="26" t="s">
        <v>5875</v>
      </c>
      <c r="S93" s="26" t="s">
        <v>5875</v>
      </c>
      <c r="T93" s="26" t="s">
        <v>6502</v>
      </c>
      <c r="U93" s="26" t="s">
        <v>6503</v>
      </c>
      <c r="V93" s="26"/>
      <c r="W93" s="26" t="s">
        <v>6504</v>
      </c>
      <c r="X93" s="26" t="s">
        <v>6505</v>
      </c>
      <c r="Y93" s="26" t="s">
        <v>709</v>
      </c>
      <c r="Z93" s="26" t="s">
        <v>705</v>
      </c>
      <c r="AA93" s="26" t="s">
        <v>714</v>
      </c>
      <c r="AB93" s="26"/>
      <c r="AC93" s="26"/>
    </row>
    <row r="94" hidden="1">
      <c r="A94" s="26" t="s">
        <v>6506</v>
      </c>
      <c r="B94" s="27">
        <v>2020.0</v>
      </c>
      <c r="C94" s="26" t="s">
        <v>5857</v>
      </c>
      <c r="D94" s="26" t="str">
        <f>VLOOKUP(Z94, 'Human results'!A:X, 23, FALSE)</f>
        <v>N</v>
      </c>
      <c r="E94" s="26" t="str">
        <f>VLOOKUP(Z94, 'Human results'!A:X, 24, FALSE)</f>
        <v>N</v>
      </c>
      <c r="F94" s="26" t="s">
        <v>5858</v>
      </c>
      <c r="G94" s="26"/>
      <c r="H94" s="26" t="s">
        <v>5859</v>
      </c>
      <c r="I94" s="26" t="s">
        <v>5858</v>
      </c>
      <c r="J94" s="27">
        <v>0.9</v>
      </c>
      <c r="K94" s="26" t="s">
        <v>6507</v>
      </c>
      <c r="L94" s="26" t="s">
        <v>6508</v>
      </c>
      <c r="M94" s="26" t="s">
        <v>5858</v>
      </c>
      <c r="N94" s="27">
        <v>0.9</v>
      </c>
      <c r="O94" s="26" t="s">
        <v>6509</v>
      </c>
      <c r="P94" s="26" t="s">
        <v>6510</v>
      </c>
      <c r="Q94" s="26" t="s">
        <v>5875</v>
      </c>
      <c r="R94" s="26" t="s">
        <v>5875</v>
      </c>
      <c r="S94" s="26" t="s">
        <v>5875</v>
      </c>
      <c r="T94" s="26" t="s">
        <v>6511</v>
      </c>
      <c r="U94" s="26" t="s">
        <v>6512</v>
      </c>
      <c r="V94" s="26"/>
      <c r="W94" s="26" t="s">
        <v>6513</v>
      </c>
      <c r="X94" s="26" t="s">
        <v>6514</v>
      </c>
      <c r="Y94" s="26" t="s">
        <v>649</v>
      </c>
      <c r="Z94" s="26" t="s">
        <v>645</v>
      </c>
      <c r="AA94" s="26" t="s">
        <v>653</v>
      </c>
      <c r="AB94" s="26"/>
      <c r="AC94" s="26"/>
    </row>
    <row r="95" hidden="1">
      <c r="A95" s="26" t="s">
        <v>6506</v>
      </c>
      <c r="B95" s="27">
        <v>2021.0</v>
      </c>
      <c r="C95" s="26" t="s">
        <v>5891</v>
      </c>
      <c r="D95" s="26" t="str">
        <f>VLOOKUP(Z95, 'Human results'!A:X, 23, FALSE)</f>
        <v>N</v>
      </c>
      <c r="E95" s="26" t="str">
        <f>VLOOKUP(Z95, 'Human results'!A:X, 24, FALSE)</f>
        <v>N</v>
      </c>
      <c r="F95" s="26" t="s">
        <v>5858</v>
      </c>
      <c r="G95" s="26"/>
      <c r="H95" s="26" t="s">
        <v>5892</v>
      </c>
      <c r="I95" s="26" t="s">
        <v>5858</v>
      </c>
      <c r="J95" s="27">
        <v>0.9</v>
      </c>
      <c r="K95" s="26" t="s">
        <v>6515</v>
      </c>
      <c r="L95" s="26" t="s">
        <v>6508</v>
      </c>
      <c r="M95" s="26" t="s">
        <v>5858</v>
      </c>
      <c r="N95" s="27">
        <v>0.9</v>
      </c>
      <c r="O95" s="26" t="s">
        <v>6509</v>
      </c>
      <c r="P95" s="26" t="s">
        <v>6508</v>
      </c>
      <c r="Q95" s="26" t="s">
        <v>5875</v>
      </c>
      <c r="R95" s="26" t="s">
        <v>5875</v>
      </c>
      <c r="S95" s="26" t="s">
        <v>5875</v>
      </c>
      <c r="T95" s="26" t="s">
        <v>6516</v>
      </c>
      <c r="U95" s="26" t="s">
        <v>6517</v>
      </c>
      <c r="V95" s="26"/>
      <c r="W95" s="26" t="s">
        <v>6513</v>
      </c>
      <c r="X95" s="26" t="s">
        <v>6513</v>
      </c>
      <c r="Y95" s="26" t="s">
        <v>659</v>
      </c>
      <c r="Z95" s="26" t="s">
        <v>655</v>
      </c>
      <c r="AA95" s="26" t="s">
        <v>653</v>
      </c>
      <c r="AB95" s="26"/>
      <c r="AC95" s="26"/>
    </row>
    <row r="96" hidden="1">
      <c r="A96" s="26" t="s">
        <v>665</v>
      </c>
      <c r="B96" s="27">
        <v>2015.0</v>
      </c>
      <c r="C96" s="26" t="s">
        <v>5891</v>
      </c>
      <c r="D96" s="26" t="str">
        <f>VLOOKUP(Z96, 'Human results'!A:X, 23, FALSE)</f>
        <v>N</v>
      </c>
      <c r="E96" s="26" t="str">
        <f>VLOOKUP(Z96, 'Human results'!A:X, 24, FALSE)</f>
        <v>N</v>
      </c>
      <c r="F96" s="26" t="s">
        <v>5858</v>
      </c>
      <c r="G96" s="26"/>
      <c r="H96" s="26" t="s">
        <v>5892</v>
      </c>
      <c r="I96" s="26" t="s">
        <v>5858</v>
      </c>
      <c r="J96" s="27">
        <v>0.95</v>
      </c>
      <c r="K96" s="26" t="s">
        <v>6518</v>
      </c>
      <c r="L96" s="26" t="s">
        <v>6519</v>
      </c>
      <c r="M96" s="26" t="s">
        <v>5858</v>
      </c>
      <c r="N96" s="27">
        <v>0.9</v>
      </c>
      <c r="O96" s="26" t="s">
        <v>6520</v>
      </c>
      <c r="P96" s="26" t="s">
        <v>6519</v>
      </c>
      <c r="Q96" s="26" t="s">
        <v>5875</v>
      </c>
      <c r="R96" s="26" t="s">
        <v>5875</v>
      </c>
      <c r="S96" s="26" t="s">
        <v>5875</v>
      </c>
      <c r="T96" s="26" t="s">
        <v>6521</v>
      </c>
      <c r="U96" s="26" t="s">
        <v>6522</v>
      </c>
      <c r="V96" s="26"/>
      <c r="W96" s="26" t="s">
        <v>6519</v>
      </c>
      <c r="X96" s="26" t="s">
        <v>6519</v>
      </c>
      <c r="Y96" s="26" t="s">
        <v>667</v>
      </c>
      <c r="Z96" s="26" t="s">
        <v>664</v>
      </c>
      <c r="AA96" s="26" t="s">
        <v>672</v>
      </c>
      <c r="AB96" s="26"/>
      <c r="AC96" s="26"/>
    </row>
    <row r="97" hidden="1">
      <c r="A97" s="26" t="s">
        <v>6523</v>
      </c>
      <c r="B97" s="27">
        <v>2022.0</v>
      </c>
      <c r="C97" s="26" t="s">
        <v>5857</v>
      </c>
      <c r="D97" s="26" t="str">
        <f>VLOOKUP(Z97, 'Human results'!A:X, 23, FALSE)</f>
        <v>Y</v>
      </c>
      <c r="E97" s="26" t="str">
        <f>VLOOKUP(Z97, 'Human results'!A:X, 24, FALSE)</f>
        <v>N</v>
      </c>
      <c r="F97" s="26" t="s">
        <v>5858</v>
      </c>
      <c r="G97" s="26"/>
      <c r="H97" s="26" t="s">
        <v>5859</v>
      </c>
      <c r="I97" s="26" t="s">
        <v>5858</v>
      </c>
      <c r="J97" s="27">
        <v>0.85</v>
      </c>
      <c r="K97" s="26" t="s">
        <v>6524</v>
      </c>
      <c r="L97" s="26" t="s">
        <v>6525</v>
      </c>
      <c r="M97" s="26" t="s">
        <v>5858</v>
      </c>
      <c r="N97" s="27">
        <v>0.85</v>
      </c>
      <c r="O97" s="26" t="s">
        <v>6524</v>
      </c>
      <c r="P97" s="26" t="s">
        <v>6526</v>
      </c>
      <c r="Q97" s="26" t="s">
        <v>5875</v>
      </c>
      <c r="R97" s="26" t="s">
        <v>5875</v>
      </c>
      <c r="S97" s="26" t="s">
        <v>5875</v>
      </c>
      <c r="T97" s="26" t="s">
        <v>6527</v>
      </c>
      <c r="U97" s="26" t="s">
        <v>6528</v>
      </c>
      <c r="V97" s="26"/>
      <c r="W97" s="26" t="s">
        <v>6525</v>
      </c>
      <c r="X97" s="26" t="s">
        <v>6529</v>
      </c>
      <c r="Y97" s="26" t="s">
        <v>678</v>
      </c>
      <c r="Z97" s="26" t="s">
        <v>674</v>
      </c>
      <c r="AA97" s="26" t="s">
        <v>682</v>
      </c>
      <c r="AB97" s="26"/>
      <c r="AC97" s="26"/>
    </row>
    <row r="98" hidden="1">
      <c r="A98" s="26" t="s">
        <v>685</v>
      </c>
      <c r="B98" s="27">
        <v>2019.0</v>
      </c>
      <c r="C98" s="26" t="s">
        <v>5891</v>
      </c>
      <c r="D98" s="26" t="str">
        <f>VLOOKUP(Z98, 'Human results'!A:X, 23, FALSE)</f>
        <v>N</v>
      </c>
      <c r="E98" s="26" t="str">
        <f>VLOOKUP(Z98, 'Human results'!A:X, 24, FALSE)</f>
        <v>N</v>
      </c>
      <c r="F98" s="26" t="s">
        <v>5858</v>
      </c>
      <c r="G98" s="26"/>
      <c r="H98" s="26" t="s">
        <v>5892</v>
      </c>
      <c r="I98" s="26" t="s">
        <v>5858</v>
      </c>
      <c r="J98" s="27">
        <v>0.9</v>
      </c>
      <c r="K98" s="26" t="s">
        <v>6530</v>
      </c>
      <c r="L98" s="26" t="s">
        <v>6531</v>
      </c>
      <c r="M98" s="26" t="s">
        <v>5858</v>
      </c>
      <c r="N98" s="27">
        <v>0.9</v>
      </c>
      <c r="O98" s="26" t="s">
        <v>6532</v>
      </c>
      <c r="P98" s="26" t="s">
        <v>6531</v>
      </c>
      <c r="Q98" s="26" t="s">
        <v>5875</v>
      </c>
      <c r="R98" s="26" t="s">
        <v>5875</v>
      </c>
      <c r="S98" s="26" t="s">
        <v>5875</v>
      </c>
      <c r="T98" s="26" t="s">
        <v>6533</v>
      </c>
      <c r="U98" s="26" t="s">
        <v>6534</v>
      </c>
      <c r="V98" s="26"/>
      <c r="W98" s="26" t="s">
        <v>6531</v>
      </c>
      <c r="X98" s="26" t="s">
        <v>6531</v>
      </c>
      <c r="Y98" s="26" t="s">
        <v>689</v>
      </c>
      <c r="Z98" s="26" t="s">
        <v>684</v>
      </c>
      <c r="AA98" s="26" t="s">
        <v>693</v>
      </c>
      <c r="AB98" s="26"/>
      <c r="AC98" s="26"/>
    </row>
    <row r="99" hidden="1">
      <c r="A99" s="26" t="s">
        <v>6535</v>
      </c>
      <c r="B99" s="27">
        <v>2012.0</v>
      </c>
      <c r="C99" s="26" t="s">
        <v>5891</v>
      </c>
      <c r="D99" s="26" t="str">
        <f>VLOOKUP(Z99, 'Human results'!A:X, 23, FALSE)</f>
        <v>N</v>
      </c>
      <c r="E99" s="26" t="str">
        <f>VLOOKUP(Z99, 'Human results'!A:X, 24, FALSE)</f>
        <v>N</v>
      </c>
      <c r="F99" s="26" t="s">
        <v>5858</v>
      </c>
      <c r="G99" s="26"/>
      <c r="H99" s="26" t="s">
        <v>5892</v>
      </c>
      <c r="I99" s="26" t="s">
        <v>5858</v>
      </c>
      <c r="J99" s="27">
        <v>0.9</v>
      </c>
      <c r="K99" s="26" t="s">
        <v>6536</v>
      </c>
      <c r="L99" s="26" t="s">
        <v>6537</v>
      </c>
      <c r="M99" s="26" t="s">
        <v>5858</v>
      </c>
      <c r="N99" s="27">
        <v>0.9</v>
      </c>
      <c r="O99" s="26" t="s">
        <v>6538</v>
      </c>
      <c r="P99" s="26" t="s">
        <v>6537</v>
      </c>
      <c r="Q99" s="26" t="s">
        <v>5875</v>
      </c>
      <c r="R99" s="26" t="s">
        <v>5875</v>
      </c>
      <c r="S99" s="26" t="s">
        <v>5875</v>
      </c>
      <c r="T99" s="26" t="s">
        <v>6539</v>
      </c>
      <c r="U99" s="26" t="s">
        <v>6540</v>
      </c>
      <c r="V99" s="26"/>
      <c r="W99" s="26" t="s">
        <v>6541</v>
      </c>
      <c r="X99" s="26" t="s">
        <v>6541</v>
      </c>
      <c r="Y99" s="26" t="s">
        <v>721</v>
      </c>
      <c r="Z99" s="26" t="s">
        <v>716</v>
      </c>
      <c r="AA99" s="26" t="s">
        <v>726</v>
      </c>
      <c r="AB99" s="26"/>
      <c r="AC99" s="26"/>
    </row>
    <row r="100">
      <c r="A100" s="26" t="s">
        <v>6542</v>
      </c>
      <c r="B100" s="27">
        <v>2017.0</v>
      </c>
      <c r="C100" s="26" t="s">
        <v>5857</v>
      </c>
      <c r="D100" s="26" t="str">
        <f>VLOOKUP(Z100, 'Human results'!A:X, 23, FALSE)</f>
        <v>Y</v>
      </c>
      <c r="E100" s="26" t="str">
        <f>VLOOKUP(Z100, 'Human results'!A:X, 24, FALSE)</f>
        <v>Y</v>
      </c>
      <c r="F100" s="26" t="s">
        <v>5960</v>
      </c>
      <c r="G100" s="30" t="s">
        <v>244</v>
      </c>
      <c r="H100" s="26" t="s">
        <v>5961</v>
      </c>
      <c r="I100" s="26" t="s">
        <v>5960</v>
      </c>
      <c r="J100" s="27">
        <v>0.85</v>
      </c>
      <c r="K100" s="26" t="s">
        <v>6543</v>
      </c>
      <c r="L100" s="26" t="s">
        <v>6544</v>
      </c>
      <c r="M100" s="26" t="s">
        <v>5960</v>
      </c>
      <c r="N100" s="27">
        <v>0.9</v>
      </c>
      <c r="O100" s="26" t="s">
        <v>6545</v>
      </c>
      <c r="P100" s="26" t="s">
        <v>6544</v>
      </c>
      <c r="Q100" s="26" t="s">
        <v>5875</v>
      </c>
      <c r="R100" s="26" t="s">
        <v>5875</v>
      </c>
      <c r="S100" s="26" t="s">
        <v>5875</v>
      </c>
      <c r="T100" s="26" t="s">
        <v>6546</v>
      </c>
      <c r="U100" s="26" t="s">
        <v>6547</v>
      </c>
      <c r="V100" s="26"/>
      <c r="W100" s="26" t="s">
        <v>6548</v>
      </c>
      <c r="X100" s="26" t="s">
        <v>6549</v>
      </c>
      <c r="Y100" s="26" t="s">
        <v>733</v>
      </c>
      <c r="Z100" s="26" t="s">
        <v>728</v>
      </c>
      <c r="AA100" s="26" t="s">
        <v>737</v>
      </c>
      <c r="AB100" s="26"/>
      <c r="AC100" s="26"/>
    </row>
    <row r="101" hidden="1">
      <c r="A101" s="26" t="s">
        <v>6550</v>
      </c>
      <c r="B101" s="27">
        <v>2022.0</v>
      </c>
      <c r="C101" s="26" t="s">
        <v>5891</v>
      </c>
      <c r="D101" s="26" t="str">
        <f>VLOOKUP(Z101, 'Human results'!A:X, 23, FALSE)</f>
        <v>N</v>
      </c>
      <c r="E101" s="26" t="str">
        <f>VLOOKUP(Z101, 'Human results'!A:X, 24, FALSE)</f>
        <v>N</v>
      </c>
      <c r="F101" s="26" t="s">
        <v>5858</v>
      </c>
      <c r="G101" s="26"/>
      <c r="H101" s="26" t="s">
        <v>5892</v>
      </c>
      <c r="I101" s="26" t="s">
        <v>5858</v>
      </c>
      <c r="J101" s="27">
        <v>0.95</v>
      </c>
      <c r="K101" s="26" t="s">
        <v>6551</v>
      </c>
      <c r="L101" s="26" t="s">
        <v>6552</v>
      </c>
      <c r="M101" s="26" t="s">
        <v>5858</v>
      </c>
      <c r="N101" s="27">
        <v>0.95</v>
      </c>
      <c r="O101" s="26" t="s">
        <v>6553</v>
      </c>
      <c r="P101" s="26" t="s">
        <v>6554</v>
      </c>
      <c r="Q101" s="26" t="s">
        <v>5875</v>
      </c>
      <c r="R101" s="26" t="s">
        <v>5875</v>
      </c>
      <c r="S101" s="26" t="s">
        <v>5875</v>
      </c>
      <c r="T101" s="26" t="s">
        <v>6555</v>
      </c>
      <c r="U101" s="26" t="s">
        <v>6556</v>
      </c>
      <c r="V101" s="26"/>
      <c r="W101" s="26" t="s">
        <v>6557</v>
      </c>
      <c r="X101" s="26" t="s">
        <v>6558</v>
      </c>
      <c r="Y101" s="26" t="s">
        <v>744</v>
      </c>
      <c r="Z101" s="26" t="s">
        <v>739</v>
      </c>
      <c r="AA101" s="26" t="s">
        <v>748</v>
      </c>
      <c r="AB101" s="26"/>
      <c r="AC101" s="26"/>
    </row>
    <row r="102" hidden="1">
      <c r="A102" s="26" t="s">
        <v>6559</v>
      </c>
      <c r="B102" s="27">
        <v>2017.0</v>
      </c>
      <c r="C102" s="26" t="s">
        <v>5891</v>
      </c>
      <c r="D102" s="26" t="str">
        <f>VLOOKUP(Z102, 'Human results'!A:X, 23, FALSE)</f>
        <v>N</v>
      </c>
      <c r="E102" s="26" t="str">
        <f>VLOOKUP(Z102, 'Human results'!A:X, 24, FALSE)</f>
        <v>N</v>
      </c>
      <c r="F102" s="26" t="s">
        <v>5858</v>
      </c>
      <c r="G102" s="26"/>
      <c r="H102" s="26" t="s">
        <v>5892</v>
      </c>
      <c r="I102" s="26" t="s">
        <v>5858</v>
      </c>
      <c r="J102" s="27">
        <v>0.95</v>
      </c>
      <c r="K102" s="26" t="s">
        <v>6560</v>
      </c>
      <c r="L102" s="26" t="s">
        <v>6561</v>
      </c>
      <c r="M102" s="26" t="s">
        <v>5858</v>
      </c>
      <c r="N102" s="27">
        <v>0.95</v>
      </c>
      <c r="O102" s="26" t="s">
        <v>6562</v>
      </c>
      <c r="P102" s="26" t="s">
        <v>6561</v>
      </c>
      <c r="Q102" s="26" t="s">
        <v>5875</v>
      </c>
      <c r="R102" s="26" t="s">
        <v>5875</v>
      </c>
      <c r="S102" s="26" t="s">
        <v>5875</v>
      </c>
      <c r="T102" s="26" t="s">
        <v>6563</v>
      </c>
      <c r="U102" s="26" t="s">
        <v>6564</v>
      </c>
      <c r="V102" s="26"/>
      <c r="W102" s="26" t="s">
        <v>6561</v>
      </c>
      <c r="X102" s="26" t="s">
        <v>6561</v>
      </c>
      <c r="Y102" s="26" t="s">
        <v>753</v>
      </c>
      <c r="Z102" s="26" t="s">
        <v>750</v>
      </c>
      <c r="AA102" s="26" t="s">
        <v>758</v>
      </c>
      <c r="AB102" s="26"/>
      <c r="AC102" s="26"/>
    </row>
    <row r="103" hidden="1">
      <c r="A103" s="26" t="s">
        <v>6565</v>
      </c>
      <c r="B103" s="27">
        <v>2016.0</v>
      </c>
      <c r="C103" s="26" t="s">
        <v>5857</v>
      </c>
      <c r="D103" s="26" t="str">
        <f>VLOOKUP(Z103, 'Human results'!A:X, 23, FALSE)</f>
        <v>N</v>
      </c>
      <c r="E103" s="26" t="str">
        <f>VLOOKUP(Z103, 'Human results'!A:X, 24, FALSE)</f>
        <v>N</v>
      </c>
      <c r="F103" s="26" t="s">
        <v>5858</v>
      </c>
      <c r="G103" s="26"/>
      <c r="H103" s="26" t="s">
        <v>5859</v>
      </c>
      <c r="I103" s="26" t="s">
        <v>5858</v>
      </c>
      <c r="J103" s="27">
        <v>0.85</v>
      </c>
      <c r="K103" s="26" t="s">
        <v>6566</v>
      </c>
      <c r="L103" s="26" t="s">
        <v>6567</v>
      </c>
      <c r="M103" s="26" t="s">
        <v>5858</v>
      </c>
      <c r="N103" s="27">
        <v>0.9</v>
      </c>
      <c r="O103" s="26" t="s">
        <v>6566</v>
      </c>
      <c r="P103" s="26" t="s">
        <v>6568</v>
      </c>
      <c r="Q103" s="26" t="s">
        <v>5875</v>
      </c>
      <c r="R103" s="26" t="s">
        <v>5875</v>
      </c>
      <c r="S103" s="26" t="s">
        <v>5875</v>
      </c>
      <c r="T103" s="26" t="s">
        <v>6569</v>
      </c>
      <c r="U103" s="26" t="s">
        <v>6570</v>
      </c>
      <c r="V103" s="26"/>
      <c r="W103" s="26" t="s">
        <v>6571</v>
      </c>
      <c r="X103" s="26" t="s">
        <v>6572</v>
      </c>
      <c r="Y103" s="26" t="s">
        <v>763</v>
      </c>
      <c r="Z103" s="26" t="s">
        <v>760</v>
      </c>
      <c r="AA103" s="26" t="s">
        <v>767</v>
      </c>
      <c r="AB103" s="26"/>
      <c r="AC103" s="26"/>
    </row>
    <row r="104" hidden="1">
      <c r="A104" s="26" t="s">
        <v>6573</v>
      </c>
      <c r="B104" s="27">
        <v>2012.0</v>
      </c>
      <c r="C104" s="26" t="s">
        <v>5857</v>
      </c>
      <c r="D104" s="26" t="str">
        <f>VLOOKUP(Z104, 'Human results'!A:X, 23, FALSE)</f>
        <v>Y</v>
      </c>
      <c r="E104" s="26" t="str">
        <f>VLOOKUP(Z104, 'Human results'!A:X, 24, FALSE)</f>
        <v>N</v>
      </c>
      <c r="F104" s="26" t="s">
        <v>5858</v>
      </c>
      <c r="G104" s="26"/>
      <c r="H104" s="26" t="s">
        <v>5859</v>
      </c>
      <c r="I104" s="26" t="s">
        <v>5858</v>
      </c>
      <c r="J104" s="27">
        <v>0.9</v>
      </c>
      <c r="K104" s="26" t="s">
        <v>6574</v>
      </c>
      <c r="L104" s="26" t="s">
        <v>6575</v>
      </c>
      <c r="M104" s="26" t="s">
        <v>5858</v>
      </c>
      <c r="N104" s="27">
        <v>0.9</v>
      </c>
      <c r="O104" s="26" t="s">
        <v>6576</v>
      </c>
      <c r="P104" s="26" t="s">
        <v>6575</v>
      </c>
      <c r="Q104" s="26" t="s">
        <v>5875</v>
      </c>
      <c r="R104" s="26" t="s">
        <v>5875</v>
      </c>
      <c r="S104" s="26" t="s">
        <v>5875</v>
      </c>
      <c r="T104" s="26" t="s">
        <v>6577</v>
      </c>
      <c r="U104" s="26" t="s">
        <v>6578</v>
      </c>
      <c r="V104" s="26"/>
      <c r="W104" s="26" t="s">
        <v>6579</v>
      </c>
      <c r="X104" s="26" t="s">
        <v>6579</v>
      </c>
      <c r="Y104" s="26" t="s">
        <v>774</v>
      </c>
      <c r="Z104" s="26" t="s">
        <v>769</v>
      </c>
      <c r="AA104" s="26" t="s">
        <v>778</v>
      </c>
      <c r="AB104" s="26"/>
      <c r="AC104" s="26"/>
    </row>
    <row r="105" hidden="1">
      <c r="A105" s="26" t="s">
        <v>6580</v>
      </c>
      <c r="B105" s="27">
        <v>2019.0</v>
      </c>
      <c r="C105" s="26" t="s">
        <v>5891</v>
      </c>
      <c r="D105" s="26" t="str">
        <f>VLOOKUP(Z105, 'Human results'!A:X, 23, FALSE)</f>
        <v>N</v>
      </c>
      <c r="E105" s="26" t="str">
        <f>VLOOKUP(Z105, 'Human results'!A:X, 24, FALSE)</f>
        <v>N</v>
      </c>
      <c r="F105" s="26" t="s">
        <v>5858</v>
      </c>
      <c r="G105" s="26"/>
      <c r="H105" s="26" t="s">
        <v>5892</v>
      </c>
      <c r="I105" s="26" t="s">
        <v>5858</v>
      </c>
      <c r="J105" s="27">
        <v>0.9</v>
      </c>
      <c r="K105" s="26" t="s">
        <v>6581</v>
      </c>
      <c r="L105" s="26" t="s">
        <v>6582</v>
      </c>
      <c r="M105" s="26" t="s">
        <v>5858</v>
      </c>
      <c r="N105" s="27">
        <v>0.9</v>
      </c>
      <c r="O105" s="26" t="s">
        <v>6583</v>
      </c>
      <c r="P105" s="26" t="s">
        <v>6582</v>
      </c>
      <c r="Q105" s="26" t="s">
        <v>5875</v>
      </c>
      <c r="R105" s="26" t="s">
        <v>5875</v>
      </c>
      <c r="S105" s="26" t="s">
        <v>5875</v>
      </c>
      <c r="T105" s="26" t="s">
        <v>6584</v>
      </c>
      <c r="U105" s="26" t="s">
        <v>6585</v>
      </c>
      <c r="V105" s="26"/>
      <c r="W105" s="26" t="s">
        <v>6586</v>
      </c>
      <c r="X105" s="26" t="s">
        <v>6586</v>
      </c>
      <c r="Y105" s="26" t="s">
        <v>785</v>
      </c>
      <c r="Z105" s="26" t="s">
        <v>780</v>
      </c>
      <c r="AA105" s="26" t="s">
        <v>789</v>
      </c>
      <c r="AB105" s="26"/>
      <c r="AC105" s="26"/>
    </row>
    <row r="106" hidden="1">
      <c r="A106" s="26" t="s">
        <v>6587</v>
      </c>
      <c r="B106" s="27">
        <v>2021.0</v>
      </c>
      <c r="C106" s="26" t="s">
        <v>5891</v>
      </c>
      <c r="D106" s="26" t="str">
        <f>VLOOKUP(Z106, 'Human results'!A:X, 23, FALSE)</f>
        <v>N</v>
      </c>
      <c r="E106" s="26" t="str">
        <f>VLOOKUP(Z106, 'Human results'!A:X, 24, FALSE)</f>
        <v>N</v>
      </c>
      <c r="F106" s="26" t="s">
        <v>5858</v>
      </c>
      <c r="G106" s="26"/>
      <c r="H106" s="26" t="s">
        <v>5892</v>
      </c>
      <c r="I106" s="26" t="s">
        <v>5858</v>
      </c>
      <c r="J106" s="27">
        <v>0.95</v>
      </c>
      <c r="K106" s="26" t="s">
        <v>6588</v>
      </c>
      <c r="L106" s="26" t="s">
        <v>6589</v>
      </c>
      <c r="M106" s="26" t="s">
        <v>5858</v>
      </c>
      <c r="N106" s="27">
        <v>0.95</v>
      </c>
      <c r="O106" s="26" t="s">
        <v>6590</v>
      </c>
      <c r="P106" s="26" t="s">
        <v>6589</v>
      </c>
      <c r="Q106" s="26" t="s">
        <v>5875</v>
      </c>
      <c r="R106" s="26" t="s">
        <v>5875</v>
      </c>
      <c r="S106" s="26" t="s">
        <v>5875</v>
      </c>
      <c r="T106" s="26" t="s">
        <v>6591</v>
      </c>
      <c r="U106" s="26" t="s">
        <v>6592</v>
      </c>
      <c r="V106" s="26"/>
      <c r="W106" s="26" t="s">
        <v>6593</v>
      </c>
      <c r="X106" s="26" t="s">
        <v>6594</v>
      </c>
      <c r="Y106" s="26" t="s">
        <v>796</v>
      </c>
      <c r="Z106" s="26" t="s">
        <v>791</v>
      </c>
      <c r="AA106" s="26" t="s">
        <v>800</v>
      </c>
      <c r="AB106" s="26"/>
      <c r="AC106" s="26"/>
    </row>
    <row r="107" hidden="1">
      <c r="A107" s="26" t="s">
        <v>6595</v>
      </c>
      <c r="B107" s="27">
        <v>2013.0</v>
      </c>
      <c r="C107" s="26" t="s">
        <v>5891</v>
      </c>
      <c r="D107" s="26" t="str">
        <f>VLOOKUP(Z107, 'Human results'!A:X, 23, FALSE)</f>
        <v>N</v>
      </c>
      <c r="E107" s="26" t="str">
        <f>VLOOKUP(Z107, 'Human results'!A:X, 24, FALSE)</f>
        <v>N</v>
      </c>
      <c r="F107" s="26" t="s">
        <v>5858</v>
      </c>
      <c r="G107" s="26"/>
      <c r="H107" s="26" t="s">
        <v>5892</v>
      </c>
      <c r="I107" s="26" t="s">
        <v>5858</v>
      </c>
      <c r="J107" s="27">
        <v>0.95</v>
      </c>
      <c r="K107" s="26" t="s">
        <v>6596</v>
      </c>
      <c r="L107" s="26" t="s">
        <v>6597</v>
      </c>
      <c r="M107" s="26" t="s">
        <v>5858</v>
      </c>
      <c r="N107" s="27">
        <v>0.95</v>
      </c>
      <c r="O107" s="26" t="s">
        <v>6596</v>
      </c>
      <c r="P107" s="26" t="s">
        <v>6597</v>
      </c>
      <c r="Q107" s="26" t="s">
        <v>5875</v>
      </c>
      <c r="R107" s="26" t="s">
        <v>5875</v>
      </c>
      <c r="S107" s="26" t="s">
        <v>5875</v>
      </c>
      <c r="T107" s="26" t="s">
        <v>6598</v>
      </c>
      <c r="U107" s="26" t="s">
        <v>6599</v>
      </c>
      <c r="V107" s="26"/>
      <c r="W107" s="26" t="s">
        <v>6600</v>
      </c>
      <c r="X107" s="26" t="s">
        <v>6601</v>
      </c>
      <c r="Y107" s="26" t="s">
        <v>806</v>
      </c>
      <c r="Z107" s="26" t="s">
        <v>802</v>
      </c>
      <c r="AA107" s="26" t="s">
        <v>811</v>
      </c>
      <c r="AB107" s="26"/>
      <c r="AC107" s="26"/>
    </row>
    <row r="108" hidden="1">
      <c r="A108" s="26" t="s">
        <v>814</v>
      </c>
      <c r="B108" s="27">
        <v>2014.0</v>
      </c>
      <c r="C108" s="26" t="s">
        <v>5857</v>
      </c>
      <c r="D108" s="26" t="str">
        <f>VLOOKUP(Z108, 'Human results'!A:X, 23, FALSE)</f>
        <v>N</v>
      </c>
      <c r="E108" s="26" t="str">
        <f>VLOOKUP(Z108, 'Human results'!A:X, 24, FALSE)</f>
        <v>N</v>
      </c>
      <c r="F108" s="26" t="s">
        <v>5858</v>
      </c>
      <c r="G108" s="26"/>
      <c r="H108" s="26" t="s">
        <v>5859</v>
      </c>
      <c r="I108" s="26" t="s">
        <v>5860</v>
      </c>
      <c r="J108" s="27">
        <v>0.6</v>
      </c>
      <c r="K108" s="26" t="s">
        <v>5932</v>
      </c>
      <c r="L108" s="26" t="s">
        <v>5875</v>
      </c>
      <c r="M108" s="26" t="s">
        <v>5860</v>
      </c>
      <c r="N108" s="27">
        <v>0.6</v>
      </c>
      <c r="O108" s="26" t="s">
        <v>6602</v>
      </c>
      <c r="P108" s="26" t="s">
        <v>5875</v>
      </c>
      <c r="Q108" s="26" t="s">
        <v>5858</v>
      </c>
      <c r="R108" s="27">
        <v>0.8</v>
      </c>
      <c r="S108" s="26" t="s">
        <v>6603</v>
      </c>
      <c r="T108" s="26" t="s">
        <v>6604</v>
      </c>
      <c r="U108" s="26" t="s">
        <v>6605</v>
      </c>
      <c r="V108" s="26" t="s">
        <v>6606</v>
      </c>
      <c r="W108" s="26" t="s">
        <v>5875</v>
      </c>
      <c r="X108" s="26" t="s">
        <v>5875</v>
      </c>
      <c r="Y108" s="26" t="s">
        <v>818</v>
      </c>
      <c r="Z108" s="26" t="s">
        <v>813</v>
      </c>
      <c r="AA108" s="26" t="s">
        <v>821</v>
      </c>
      <c r="AB108" s="26"/>
      <c r="AC108" s="26"/>
    </row>
    <row r="109" hidden="1">
      <c r="A109" s="26" t="s">
        <v>824</v>
      </c>
      <c r="B109" s="27">
        <v>2019.0</v>
      </c>
      <c r="C109" s="26" t="s">
        <v>5891</v>
      </c>
      <c r="D109" s="26" t="str">
        <f>VLOOKUP(Z109, 'Human results'!A:X, 23, FALSE)</f>
        <v>N</v>
      </c>
      <c r="E109" s="26" t="str">
        <f>VLOOKUP(Z109, 'Human results'!A:X, 24, FALSE)</f>
        <v>N</v>
      </c>
      <c r="F109" s="26" t="s">
        <v>5858</v>
      </c>
      <c r="G109" s="26"/>
      <c r="H109" s="26" t="s">
        <v>5892</v>
      </c>
      <c r="I109" s="26" t="s">
        <v>5858</v>
      </c>
      <c r="J109" s="27">
        <v>0.9</v>
      </c>
      <c r="K109" s="26" t="s">
        <v>6607</v>
      </c>
      <c r="L109" s="26" t="s">
        <v>6608</v>
      </c>
      <c r="M109" s="26" t="s">
        <v>5858</v>
      </c>
      <c r="N109" s="27">
        <v>0.95</v>
      </c>
      <c r="O109" s="26" t="s">
        <v>6609</v>
      </c>
      <c r="P109" s="26" t="s">
        <v>6608</v>
      </c>
      <c r="Q109" s="26" t="s">
        <v>5875</v>
      </c>
      <c r="R109" s="26" t="s">
        <v>5875</v>
      </c>
      <c r="S109" s="26" t="s">
        <v>5875</v>
      </c>
      <c r="T109" s="26" t="s">
        <v>6610</v>
      </c>
      <c r="U109" s="26" t="s">
        <v>6611</v>
      </c>
      <c r="V109" s="26"/>
      <c r="W109" s="26" t="s">
        <v>6612</v>
      </c>
      <c r="X109" s="26" t="s">
        <v>6612</v>
      </c>
      <c r="Y109" s="26" t="s">
        <v>826</v>
      </c>
      <c r="Z109" s="26" t="s">
        <v>823</v>
      </c>
      <c r="AA109" s="26" t="s">
        <v>831</v>
      </c>
      <c r="AB109" s="26"/>
      <c r="AC109" s="26"/>
    </row>
    <row r="110" hidden="1">
      <c r="A110" s="26" t="s">
        <v>6613</v>
      </c>
      <c r="B110" s="27">
        <v>2018.0</v>
      </c>
      <c r="C110" s="26" t="s">
        <v>5891</v>
      </c>
      <c r="D110" s="26" t="str">
        <f>VLOOKUP(Z110, 'Human results'!A:X, 23, FALSE)</f>
        <v>N</v>
      </c>
      <c r="E110" s="26" t="str">
        <f>VLOOKUP(Z110, 'Human results'!A:X, 24, FALSE)</f>
        <v>N</v>
      </c>
      <c r="F110" s="26" t="s">
        <v>5858</v>
      </c>
      <c r="G110" s="26"/>
      <c r="H110" s="26" t="s">
        <v>5892</v>
      </c>
      <c r="I110" s="26" t="s">
        <v>5858</v>
      </c>
      <c r="J110" s="27">
        <v>0.9</v>
      </c>
      <c r="K110" s="26" t="s">
        <v>6614</v>
      </c>
      <c r="L110" s="26" t="s">
        <v>6615</v>
      </c>
      <c r="M110" s="26" t="s">
        <v>5858</v>
      </c>
      <c r="N110" s="27">
        <v>0.95</v>
      </c>
      <c r="O110" s="26" t="s">
        <v>6614</v>
      </c>
      <c r="P110" s="26" t="s">
        <v>6616</v>
      </c>
      <c r="Q110" s="26" t="s">
        <v>5875</v>
      </c>
      <c r="R110" s="26" t="s">
        <v>5875</v>
      </c>
      <c r="S110" s="26" t="s">
        <v>5875</v>
      </c>
      <c r="T110" s="26" t="s">
        <v>6617</v>
      </c>
      <c r="U110" s="26" t="s">
        <v>6618</v>
      </c>
      <c r="V110" s="26"/>
      <c r="W110" s="26" t="s">
        <v>6615</v>
      </c>
      <c r="X110" s="26" t="s">
        <v>6616</v>
      </c>
      <c r="Y110" s="26" t="s">
        <v>836</v>
      </c>
      <c r="Z110" s="26" t="s">
        <v>833</v>
      </c>
      <c r="AA110" s="26" t="s">
        <v>841</v>
      </c>
      <c r="AB110" s="26"/>
      <c r="AC110" s="26"/>
    </row>
    <row r="111" hidden="1">
      <c r="A111" s="26" t="s">
        <v>6619</v>
      </c>
      <c r="B111" s="27">
        <v>2021.0</v>
      </c>
      <c r="C111" s="26" t="s">
        <v>5857</v>
      </c>
      <c r="D111" s="26" t="str">
        <f>VLOOKUP(Z111, 'Human results'!A:X, 23, FALSE)</f>
        <v>Y</v>
      </c>
      <c r="E111" s="26" t="str">
        <f>VLOOKUP(Z111, 'Human results'!A:X, 24, FALSE)</f>
        <v>N</v>
      </c>
      <c r="F111" s="26" t="s">
        <v>5960</v>
      </c>
      <c r="G111" s="26"/>
      <c r="H111" s="26" t="s">
        <v>5961</v>
      </c>
      <c r="I111" s="26" t="s">
        <v>5860</v>
      </c>
      <c r="J111" s="27">
        <v>0.65</v>
      </c>
      <c r="K111" s="26" t="s">
        <v>6620</v>
      </c>
      <c r="L111" s="26" t="s">
        <v>5875</v>
      </c>
      <c r="M111" s="26" t="s">
        <v>5858</v>
      </c>
      <c r="N111" s="27">
        <v>0.85</v>
      </c>
      <c r="O111" s="26" t="s">
        <v>6621</v>
      </c>
      <c r="P111" s="26" t="s">
        <v>6622</v>
      </c>
      <c r="Q111" s="26" t="s">
        <v>5960</v>
      </c>
      <c r="R111" s="27">
        <v>0.85</v>
      </c>
      <c r="S111" s="26" t="s">
        <v>6623</v>
      </c>
      <c r="T111" s="26" t="s">
        <v>6624</v>
      </c>
      <c r="U111" s="26" t="s">
        <v>6625</v>
      </c>
      <c r="V111" s="26" t="s">
        <v>6626</v>
      </c>
      <c r="W111" s="26" t="s">
        <v>5875</v>
      </c>
      <c r="X111" s="26" t="s">
        <v>6627</v>
      </c>
      <c r="Y111" s="26" t="s">
        <v>845</v>
      </c>
      <c r="Z111" s="26" t="s">
        <v>843</v>
      </c>
      <c r="AA111" s="26" t="s">
        <v>849</v>
      </c>
      <c r="AB111" s="26"/>
      <c r="AC111" s="26"/>
    </row>
    <row r="112" hidden="1">
      <c r="A112" s="26" t="s">
        <v>6628</v>
      </c>
      <c r="B112" s="27">
        <v>2022.0</v>
      </c>
      <c r="C112" s="26" t="s">
        <v>5891</v>
      </c>
      <c r="D112" s="26" t="str">
        <f>VLOOKUP(Z112, 'Human results'!A:X, 23, FALSE)</f>
        <v>N</v>
      </c>
      <c r="E112" s="26" t="str">
        <f>VLOOKUP(Z112, 'Human results'!A:X, 24, FALSE)</f>
        <v>N</v>
      </c>
      <c r="F112" s="26" t="s">
        <v>5858</v>
      </c>
      <c r="G112" s="26"/>
      <c r="H112" s="26" t="s">
        <v>5892</v>
      </c>
      <c r="I112" s="26" t="s">
        <v>5858</v>
      </c>
      <c r="J112" s="27">
        <v>0.95</v>
      </c>
      <c r="K112" s="26" t="s">
        <v>6629</v>
      </c>
      <c r="L112" s="26" t="s">
        <v>6630</v>
      </c>
      <c r="M112" s="26" t="s">
        <v>5858</v>
      </c>
      <c r="N112" s="27">
        <v>0.95</v>
      </c>
      <c r="O112" s="26" t="s">
        <v>6631</v>
      </c>
      <c r="P112" s="26" t="s">
        <v>6630</v>
      </c>
      <c r="Q112" s="26" t="s">
        <v>5875</v>
      </c>
      <c r="R112" s="26" t="s">
        <v>5875</v>
      </c>
      <c r="S112" s="26" t="s">
        <v>5875</v>
      </c>
      <c r="T112" s="26" t="s">
        <v>6632</v>
      </c>
      <c r="U112" s="26" t="s">
        <v>6633</v>
      </c>
      <c r="V112" s="26"/>
      <c r="W112" s="26" t="s">
        <v>6634</v>
      </c>
      <c r="X112" s="26" t="s">
        <v>6635</v>
      </c>
      <c r="Y112" s="26" t="s">
        <v>853</v>
      </c>
      <c r="Z112" s="26" t="s">
        <v>851</v>
      </c>
      <c r="AA112" s="26" t="s">
        <v>858</v>
      </c>
      <c r="AB112" s="26"/>
      <c r="AC112" s="26"/>
    </row>
    <row r="113" hidden="1">
      <c r="A113" s="26" t="s">
        <v>861</v>
      </c>
      <c r="B113" s="27">
        <v>2018.0</v>
      </c>
      <c r="C113" s="26" t="s">
        <v>5891</v>
      </c>
      <c r="D113" s="26" t="str">
        <f>VLOOKUP(Z113, 'Human results'!A:X, 23, FALSE)</f>
        <v>N</v>
      </c>
      <c r="E113" s="26" t="str">
        <f>VLOOKUP(Z113, 'Human results'!A:X, 24, FALSE)</f>
        <v>N</v>
      </c>
      <c r="F113" s="26" t="s">
        <v>5858</v>
      </c>
      <c r="G113" s="26"/>
      <c r="H113" s="26" t="s">
        <v>5892</v>
      </c>
      <c r="I113" s="26" t="s">
        <v>5858</v>
      </c>
      <c r="J113" s="27">
        <v>0.9</v>
      </c>
      <c r="K113" s="26" t="s">
        <v>6636</v>
      </c>
      <c r="L113" s="26" t="s">
        <v>6637</v>
      </c>
      <c r="M113" s="26" t="s">
        <v>5858</v>
      </c>
      <c r="N113" s="27">
        <v>0.9</v>
      </c>
      <c r="O113" s="26" t="s">
        <v>6638</v>
      </c>
      <c r="P113" s="26" t="s">
        <v>6639</v>
      </c>
      <c r="Q113" s="26" t="s">
        <v>5875</v>
      </c>
      <c r="R113" s="26" t="s">
        <v>5875</v>
      </c>
      <c r="S113" s="26" t="s">
        <v>5875</v>
      </c>
      <c r="T113" s="26" t="s">
        <v>6640</v>
      </c>
      <c r="U113" s="26" t="s">
        <v>6641</v>
      </c>
      <c r="V113" s="26"/>
      <c r="W113" s="26" t="s">
        <v>6642</v>
      </c>
      <c r="X113" s="26" t="s">
        <v>6643</v>
      </c>
      <c r="Y113" s="26" t="s">
        <v>863</v>
      </c>
      <c r="Z113" s="26" t="s">
        <v>860</v>
      </c>
      <c r="AA113" s="26" t="s">
        <v>868</v>
      </c>
      <c r="AB113" s="26"/>
      <c r="AC113" s="26"/>
    </row>
    <row r="114" hidden="1">
      <c r="A114" s="26" t="s">
        <v>871</v>
      </c>
      <c r="B114" s="27">
        <v>2015.0</v>
      </c>
      <c r="C114" s="26" t="s">
        <v>5891</v>
      </c>
      <c r="D114" s="26" t="str">
        <f>VLOOKUP(Z114, 'Human results'!A:X, 23, FALSE)</f>
        <v>N</v>
      </c>
      <c r="E114" s="26" t="str">
        <f>VLOOKUP(Z114, 'Human results'!A:X, 24, FALSE)</f>
        <v>N</v>
      </c>
      <c r="F114" s="26" t="s">
        <v>5858</v>
      </c>
      <c r="G114" s="26"/>
      <c r="H114" s="26" t="s">
        <v>5892</v>
      </c>
      <c r="I114" s="26" t="s">
        <v>5858</v>
      </c>
      <c r="J114" s="27">
        <v>0.95</v>
      </c>
      <c r="K114" s="26" t="s">
        <v>6644</v>
      </c>
      <c r="L114" s="26" t="s">
        <v>6645</v>
      </c>
      <c r="M114" s="26" t="s">
        <v>5858</v>
      </c>
      <c r="N114" s="27">
        <v>0.95</v>
      </c>
      <c r="O114" s="26" t="s">
        <v>6644</v>
      </c>
      <c r="P114" s="26" t="s">
        <v>6646</v>
      </c>
      <c r="Q114" s="26" t="s">
        <v>5875</v>
      </c>
      <c r="R114" s="26" t="s">
        <v>5875</v>
      </c>
      <c r="S114" s="26" t="s">
        <v>5875</v>
      </c>
      <c r="T114" s="26" t="s">
        <v>6647</v>
      </c>
      <c r="U114" s="26" t="s">
        <v>6648</v>
      </c>
      <c r="V114" s="26"/>
      <c r="W114" s="26" t="s">
        <v>6649</v>
      </c>
      <c r="X114" s="26" t="s">
        <v>6650</v>
      </c>
      <c r="Y114" s="26" t="s">
        <v>873</v>
      </c>
      <c r="Z114" s="26" t="s">
        <v>870</v>
      </c>
      <c r="AA114" s="26" t="s">
        <v>878</v>
      </c>
      <c r="AB114" s="26"/>
      <c r="AC114" s="26"/>
    </row>
    <row r="115" hidden="1">
      <c r="A115" s="26" t="s">
        <v>881</v>
      </c>
      <c r="B115" s="27">
        <v>2019.0</v>
      </c>
      <c r="C115" s="26" t="s">
        <v>5891</v>
      </c>
      <c r="D115" s="26" t="str">
        <f>VLOOKUP(Z115, 'Human results'!A:X, 23, FALSE)</f>
        <v>N</v>
      </c>
      <c r="E115" s="26" t="str">
        <f>VLOOKUP(Z115, 'Human results'!A:X, 24, FALSE)</f>
        <v>N</v>
      </c>
      <c r="F115" s="26" t="s">
        <v>5858</v>
      </c>
      <c r="G115" s="26"/>
      <c r="H115" s="26" t="s">
        <v>5892</v>
      </c>
      <c r="I115" s="26" t="s">
        <v>5858</v>
      </c>
      <c r="J115" s="27">
        <v>0.85</v>
      </c>
      <c r="K115" s="26" t="s">
        <v>6651</v>
      </c>
      <c r="L115" s="26" t="s">
        <v>6652</v>
      </c>
      <c r="M115" s="26" t="s">
        <v>5858</v>
      </c>
      <c r="N115" s="27">
        <v>0.85</v>
      </c>
      <c r="O115" s="26" t="s">
        <v>6651</v>
      </c>
      <c r="P115" s="26" t="s">
        <v>6652</v>
      </c>
      <c r="Q115" s="26" t="s">
        <v>5875</v>
      </c>
      <c r="R115" s="26" t="s">
        <v>5875</v>
      </c>
      <c r="S115" s="26" t="s">
        <v>5875</v>
      </c>
      <c r="T115" s="26" t="s">
        <v>6653</v>
      </c>
      <c r="U115" s="26" t="s">
        <v>6654</v>
      </c>
      <c r="V115" s="26"/>
      <c r="W115" s="26" t="s">
        <v>6655</v>
      </c>
      <c r="X115" s="26" t="s">
        <v>6656</v>
      </c>
      <c r="Y115" s="26" t="s">
        <v>885</v>
      </c>
      <c r="Z115" s="26" t="s">
        <v>880</v>
      </c>
      <c r="AA115" s="26" t="s">
        <v>889</v>
      </c>
      <c r="AB115" s="26"/>
      <c r="AC115" s="26"/>
    </row>
    <row r="116" hidden="1">
      <c r="A116" s="26" t="s">
        <v>948</v>
      </c>
      <c r="B116" s="27">
        <v>2020.0</v>
      </c>
      <c r="C116" s="26" t="s">
        <v>5891</v>
      </c>
      <c r="D116" s="26" t="str">
        <f>VLOOKUP(Z116, 'Human results'!A:X, 23, FALSE)</f>
        <v>N</v>
      </c>
      <c r="E116" s="26" t="str">
        <f>VLOOKUP(Z116, 'Human results'!A:X, 24, FALSE)</f>
        <v>N</v>
      </c>
      <c r="F116" s="26" t="s">
        <v>5858</v>
      </c>
      <c r="G116" s="26"/>
      <c r="H116" s="26" t="s">
        <v>5892</v>
      </c>
      <c r="I116" s="26" t="s">
        <v>5858</v>
      </c>
      <c r="J116" s="27">
        <v>0.9</v>
      </c>
      <c r="K116" s="26" t="s">
        <v>6657</v>
      </c>
      <c r="L116" s="26" t="s">
        <v>5875</v>
      </c>
      <c r="M116" s="26" t="s">
        <v>5860</v>
      </c>
      <c r="N116" s="27">
        <v>0.6</v>
      </c>
      <c r="O116" s="26" t="s">
        <v>6658</v>
      </c>
      <c r="P116" s="26" t="s">
        <v>5875</v>
      </c>
      <c r="Q116" s="26" t="s">
        <v>5858</v>
      </c>
      <c r="R116" s="27">
        <v>0.8</v>
      </c>
      <c r="S116" s="26" t="s">
        <v>6659</v>
      </c>
      <c r="T116" s="26" t="s">
        <v>6660</v>
      </c>
      <c r="U116" s="26" t="s">
        <v>6661</v>
      </c>
      <c r="V116" s="26" t="s">
        <v>6662</v>
      </c>
      <c r="W116" s="26" t="s">
        <v>5875</v>
      </c>
      <c r="X116" s="26" t="s">
        <v>5875</v>
      </c>
      <c r="Y116" s="26" t="s">
        <v>950</v>
      </c>
      <c r="Z116" s="26" t="s">
        <v>947</v>
      </c>
      <c r="AA116" s="26" t="s">
        <v>5875</v>
      </c>
      <c r="AB116" s="26"/>
      <c r="AC116" s="26"/>
    </row>
    <row r="117" hidden="1">
      <c r="A117" s="26" t="s">
        <v>892</v>
      </c>
      <c r="B117" s="27">
        <v>2014.0</v>
      </c>
      <c r="C117" s="26" t="s">
        <v>5857</v>
      </c>
      <c r="D117" s="26" t="str">
        <f>VLOOKUP(Z117, 'Human results'!A:X, 23, FALSE)</f>
        <v>N</v>
      </c>
      <c r="E117" s="26" t="str">
        <f>VLOOKUP(Z117, 'Human results'!A:X, 24, FALSE)</f>
        <v>N</v>
      </c>
      <c r="F117" s="26" t="s">
        <v>5858</v>
      </c>
      <c r="G117" s="26"/>
      <c r="H117" s="26" t="s">
        <v>5859</v>
      </c>
      <c r="I117" s="26" t="s">
        <v>5858</v>
      </c>
      <c r="J117" s="27">
        <v>0.95</v>
      </c>
      <c r="K117" s="26" t="s">
        <v>6663</v>
      </c>
      <c r="L117" s="26" t="s">
        <v>6664</v>
      </c>
      <c r="M117" s="26" t="s">
        <v>5858</v>
      </c>
      <c r="N117" s="27">
        <v>0.9</v>
      </c>
      <c r="O117" s="26" t="s">
        <v>6665</v>
      </c>
      <c r="P117" s="26" t="s">
        <v>6666</v>
      </c>
      <c r="Q117" s="26" t="s">
        <v>5875</v>
      </c>
      <c r="R117" s="26" t="s">
        <v>5875</v>
      </c>
      <c r="S117" s="26" t="s">
        <v>5875</v>
      </c>
      <c r="T117" s="26" t="s">
        <v>6667</v>
      </c>
      <c r="U117" s="26" t="s">
        <v>6668</v>
      </c>
      <c r="V117" s="26"/>
      <c r="W117" s="26" t="s">
        <v>6669</v>
      </c>
      <c r="X117" s="26" t="s">
        <v>6670</v>
      </c>
      <c r="Y117" s="26" t="s">
        <v>896</v>
      </c>
      <c r="Z117" s="26" t="s">
        <v>891</v>
      </c>
      <c r="AA117" s="26" t="s">
        <v>5875</v>
      </c>
      <c r="AB117" s="26"/>
      <c r="AC117" s="26"/>
    </row>
    <row r="118" hidden="1">
      <c r="A118" s="26" t="s">
        <v>904</v>
      </c>
      <c r="B118" s="27">
        <v>2019.0</v>
      </c>
      <c r="C118" s="26" t="s">
        <v>5891</v>
      </c>
      <c r="D118" s="26" t="str">
        <f>VLOOKUP(Z118, 'Human results'!A:X, 23, FALSE)</f>
        <v>N</v>
      </c>
      <c r="E118" s="26" t="str">
        <f>VLOOKUP(Z118, 'Human results'!A:X, 24, FALSE)</f>
        <v>N</v>
      </c>
      <c r="F118" s="26" t="s">
        <v>5858</v>
      </c>
      <c r="G118" s="26"/>
      <c r="H118" s="26" t="s">
        <v>5892</v>
      </c>
      <c r="I118" s="26" t="s">
        <v>5858</v>
      </c>
      <c r="J118" s="27">
        <v>0.95</v>
      </c>
      <c r="K118" s="26" t="s">
        <v>6671</v>
      </c>
      <c r="L118" s="26" t="s">
        <v>6672</v>
      </c>
      <c r="M118" s="26" t="s">
        <v>5858</v>
      </c>
      <c r="N118" s="27">
        <v>0.95</v>
      </c>
      <c r="O118" s="26" t="s">
        <v>6673</v>
      </c>
      <c r="P118" s="26" t="s">
        <v>6674</v>
      </c>
      <c r="Q118" s="26" t="s">
        <v>5875</v>
      </c>
      <c r="R118" s="26" t="s">
        <v>5875</v>
      </c>
      <c r="S118" s="26" t="s">
        <v>5875</v>
      </c>
      <c r="T118" s="26" t="s">
        <v>6675</v>
      </c>
      <c r="U118" s="26" t="s">
        <v>6676</v>
      </c>
      <c r="V118" s="26"/>
      <c r="W118" s="26" t="s">
        <v>6677</v>
      </c>
      <c r="X118" s="26" t="s">
        <v>6678</v>
      </c>
      <c r="Y118" s="26" t="s">
        <v>906</v>
      </c>
      <c r="Z118" s="26" t="s">
        <v>903</v>
      </c>
      <c r="AA118" s="26" t="s">
        <v>911</v>
      </c>
      <c r="AB118" s="26"/>
      <c r="AC118" s="26"/>
    </row>
    <row r="119" hidden="1">
      <c r="A119" s="26" t="s">
        <v>914</v>
      </c>
      <c r="B119" s="27">
        <v>2019.0</v>
      </c>
      <c r="C119" s="26" t="s">
        <v>5857</v>
      </c>
      <c r="D119" s="26" t="str">
        <f>VLOOKUP(Z119, 'Human results'!A:X, 23, FALSE)</f>
        <v>N</v>
      </c>
      <c r="E119" s="26" t="str">
        <f>VLOOKUP(Z119, 'Human results'!A:X, 24, FALSE)</f>
        <v>N</v>
      </c>
      <c r="F119" s="26" t="s">
        <v>5858</v>
      </c>
      <c r="G119" s="26"/>
      <c r="H119" s="26" t="s">
        <v>5859</v>
      </c>
      <c r="I119" s="26" t="s">
        <v>5858</v>
      </c>
      <c r="J119" s="27">
        <v>0.95</v>
      </c>
      <c r="K119" s="26" t="s">
        <v>6679</v>
      </c>
      <c r="L119" s="26" t="s">
        <v>6680</v>
      </c>
      <c r="M119" s="26" t="s">
        <v>5858</v>
      </c>
      <c r="N119" s="27">
        <v>0.95</v>
      </c>
      <c r="O119" s="26" t="s">
        <v>6681</v>
      </c>
      <c r="P119" s="26" t="s">
        <v>6680</v>
      </c>
      <c r="Q119" s="26" t="s">
        <v>5875</v>
      </c>
      <c r="R119" s="26" t="s">
        <v>5875</v>
      </c>
      <c r="S119" s="26" t="s">
        <v>5875</v>
      </c>
      <c r="T119" s="26" t="s">
        <v>6682</v>
      </c>
      <c r="U119" s="26" t="s">
        <v>6683</v>
      </c>
      <c r="V119" s="26"/>
      <c r="W119" s="26" t="s">
        <v>6684</v>
      </c>
      <c r="X119" s="26" t="s">
        <v>6684</v>
      </c>
      <c r="Y119" s="26" t="s">
        <v>918</v>
      </c>
      <c r="Z119" s="26" t="s">
        <v>913</v>
      </c>
      <c r="AA119" s="26" t="s">
        <v>923</v>
      </c>
      <c r="AB119" s="26"/>
      <c r="AC119" s="26"/>
    </row>
    <row r="120" hidden="1">
      <c r="A120" s="26" t="s">
        <v>926</v>
      </c>
      <c r="B120" s="27">
        <v>2016.0</v>
      </c>
      <c r="C120" s="26" t="s">
        <v>5857</v>
      </c>
      <c r="D120" s="26" t="str">
        <f>VLOOKUP(Z120, 'Human results'!A:X, 23, FALSE)</f>
        <v>N</v>
      </c>
      <c r="E120" s="26" t="str">
        <f>VLOOKUP(Z120, 'Human results'!A:X, 24, FALSE)</f>
        <v>N</v>
      </c>
      <c r="F120" s="26" t="s">
        <v>5858</v>
      </c>
      <c r="G120" s="26"/>
      <c r="H120" s="26" t="s">
        <v>5859</v>
      </c>
      <c r="I120" s="26" t="s">
        <v>5858</v>
      </c>
      <c r="J120" s="27">
        <v>0.9</v>
      </c>
      <c r="K120" s="26" t="s">
        <v>6685</v>
      </c>
      <c r="L120" s="26" t="s">
        <v>6686</v>
      </c>
      <c r="M120" s="26" t="s">
        <v>5858</v>
      </c>
      <c r="N120" s="27">
        <v>0.85</v>
      </c>
      <c r="O120" s="26" t="s">
        <v>6685</v>
      </c>
      <c r="P120" s="26" t="s">
        <v>6687</v>
      </c>
      <c r="Q120" s="26" t="s">
        <v>5875</v>
      </c>
      <c r="R120" s="26" t="s">
        <v>5875</v>
      </c>
      <c r="S120" s="26" t="s">
        <v>5875</v>
      </c>
      <c r="T120" s="26" t="s">
        <v>6688</v>
      </c>
      <c r="U120" s="26" t="s">
        <v>6689</v>
      </c>
      <c r="V120" s="26"/>
      <c r="W120" s="26" t="s">
        <v>6690</v>
      </c>
      <c r="X120" s="26" t="s">
        <v>6691</v>
      </c>
      <c r="Y120" s="26" t="s">
        <v>930</v>
      </c>
      <c r="Z120" s="26" t="s">
        <v>925</v>
      </c>
      <c r="AA120" s="26" t="s">
        <v>935</v>
      </c>
      <c r="AB120" s="26"/>
      <c r="AC120" s="26"/>
    </row>
    <row r="121" hidden="1">
      <c r="A121" s="26" t="s">
        <v>938</v>
      </c>
      <c r="B121" s="27">
        <v>2020.0</v>
      </c>
      <c r="C121" s="26" t="s">
        <v>5891</v>
      </c>
      <c r="D121" s="26" t="str">
        <f>VLOOKUP(Z121, 'Human results'!A:X, 23, FALSE)</f>
        <v>N</v>
      </c>
      <c r="E121" s="26" t="str">
        <f>VLOOKUP(Z121, 'Human results'!A:X, 24, FALSE)</f>
        <v>N</v>
      </c>
      <c r="F121" s="26" t="s">
        <v>5858</v>
      </c>
      <c r="G121" s="26"/>
      <c r="H121" s="26" t="s">
        <v>5892</v>
      </c>
      <c r="I121" s="26" t="s">
        <v>5858</v>
      </c>
      <c r="J121" s="27">
        <v>0.9</v>
      </c>
      <c r="K121" s="26" t="s">
        <v>6692</v>
      </c>
      <c r="L121" s="26" t="s">
        <v>5875</v>
      </c>
      <c r="M121" s="26" t="s">
        <v>5858</v>
      </c>
      <c r="N121" s="27">
        <v>0.9</v>
      </c>
      <c r="O121" s="26" t="s">
        <v>6693</v>
      </c>
      <c r="P121" s="26" t="s">
        <v>5875</v>
      </c>
      <c r="Q121" s="26" t="s">
        <v>5875</v>
      </c>
      <c r="R121" s="26" t="s">
        <v>5875</v>
      </c>
      <c r="S121" s="26" t="s">
        <v>5875</v>
      </c>
      <c r="T121" s="26" t="s">
        <v>6694</v>
      </c>
      <c r="U121" s="26" t="s">
        <v>6695</v>
      </c>
      <c r="V121" s="26"/>
      <c r="W121" s="26" t="s">
        <v>5875</v>
      </c>
      <c r="X121" s="26" t="s">
        <v>5875</v>
      </c>
      <c r="Y121" s="26" t="s">
        <v>941</v>
      </c>
      <c r="Z121" s="26" t="s">
        <v>937</v>
      </c>
      <c r="AA121" s="26" t="s">
        <v>945</v>
      </c>
      <c r="AB121" s="26"/>
      <c r="AC121" s="26"/>
    </row>
    <row r="122" hidden="1">
      <c r="A122" s="26" t="s">
        <v>6696</v>
      </c>
      <c r="B122" s="27">
        <v>2012.0</v>
      </c>
      <c r="C122" s="26" t="s">
        <v>5857</v>
      </c>
      <c r="D122" s="26" t="str">
        <f>VLOOKUP(Z122, 'Human results'!A:X, 23, FALSE)</f>
        <v>N</v>
      </c>
      <c r="E122" s="26" t="str">
        <f>VLOOKUP(Z122, 'Human results'!A:X, 24, FALSE)</f>
        <v>N</v>
      </c>
      <c r="F122" s="26" t="s">
        <v>5858</v>
      </c>
      <c r="G122" s="26"/>
      <c r="H122" s="26" t="s">
        <v>5859</v>
      </c>
      <c r="I122" s="26" t="s">
        <v>5858</v>
      </c>
      <c r="J122" s="27">
        <v>0.9</v>
      </c>
      <c r="K122" s="26" t="s">
        <v>6697</v>
      </c>
      <c r="L122" s="26" t="s">
        <v>6698</v>
      </c>
      <c r="M122" s="26" t="s">
        <v>5858</v>
      </c>
      <c r="N122" s="27">
        <v>0.9</v>
      </c>
      <c r="O122" s="26" t="s">
        <v>6699</v>
      </c>
      <c r="P122" s="26" t="s">
        <v>6698</v>
      </c>
      <c r="Q122" s="26" t="s">
        <v>5875</v>
      </c>
      <c r="R122" s="26" t="s">
        <v>5875</v>
      </c>
      <c r="S122" s="26" t="s">
        <v>5875</v>
      </c>
      <c r="T122" s="26" t="s">
        <v>6700</v>
      </c>
      <c r="U122" s="26" t="s">
        <v>6701</v>
      </c>
      <c r="V122" s="26"/>
      <c r="W122" s="26" t="s">
        <v>6702</v>
      </c>
      <c r="X122" s="26" t="s">
        <v>6702</v>
      </c>
      <c r="Y122" s="26" t="s">
        <v>1043</v>
      </c>
      <c r="Z122" s="26" t="s">
        <v>1039</v>
      </c>
      <c r="AA122" s="26" t="s">
        <v>1048</v>
      </c>
      <c r="AB122" s="26"/>
      <c r="AC122" s="26"/>
    </row>
    <row r="123" hidden="1">
      <c r="A123" s="26" t="s">
        <v>6703</v>
      </c>
      <c r="B123" s="27">
        <v>2014.0</v>
      </c>
      <c r="C123" s="26" t="s">
        <v>5857</v>
      </c>
      <c r="D123" s="26" t="str">
        <f>VLOOKUP(Z123, 'Human results'!A:X, 23, FALSE)</f>
        <v>Y</v>
      </c>
      <c r="E123" s="26" t="str">
        <f>VLOOKUP(Z123, 'Human results'!A:X, 24, FALSE)</f>
        <v>N</v>
      </c>
      <c r="F123" s="26" t="s">
        <v>5858</v>
      </c>
      <c r="G123" s="26"/>
      <c r="H123" s="26" t="s">
        <v>5859</v>
      </c>
      <c r="I123" s="26" t="s">
        <v>5858</v>
      </c>
      <c r="J123" s="27">
        <v>0.9</v>
      </c>
      <c r="K123" s="26" t="s">
        <v>6704</v>
      </c>
      <c r="L123" s="26" t="s">
        <v>6705</v>
      </c>
      <c r="M123" s="26" t="s">
        <v>5858</v>
      </c>
      <c r="N123" s="27">
        <v>0.9</v>
      </c>
      <c r="O123" s="26" t="s">
        <v>6704</v>
      </c>
      <c r="P123" s="26" t="s">
        <v>6705</v>
      </c>
      <c r="Q123" s="26" t="s">
        <v>5875</v>
      </c>
      <c r="R123" s="26" t="s">
        <v>5875</v>
      </c>
      <c r="S123" s="26" t="s">
        <v>5875</v>
      </c>
      <c r="T123" s="26" t="s">
        <v>6706</v>
      </c>
      <c r="U123" s="26" t="s">
        <v>6707</v>
      </c>
      <c r="V123" s="26"/>
      <c r="W123" s="26" t="s">
        <v>6708</v>
      </c>
      <c r="X123" s="26" t="s">
        <v>6709</v>
      </c>
      <c r="Y123" s="26" t="s">
        <v>1054</v>
      </c>
      <c r="Z123" s="26" t="s">
        <v>1050</v>
      </c>
      <c r="AA123" s="26" t="s">
        <v>1058</v>
      </c>
      <c r="AB123" s="26"/>
      <c r="AC123" s="26"/>
    </row>
    <row r="124" hidden="1">
      <c r="A124" s="26" t="s">
        <v>6710</v>
      </c>
      <c r="B124" s="27">
        <v>2022.0</v>
      </c>
      <c r="C124" s="26" t="s">
        <v>5891</v>
      </c>
      <c r="D124" s="26" t="str">
        <f>VLOOKUP(Z124, 'Human results'!A:X, 23, FALSE)</f>
        <v>N</v>
      </c>
      <c r="E124" s="26" t="str">
        <f>VLOOKUP(Z124, 'Human results'!A:X, 24, FALSE)</f>
        <v>N</v>
      </c>
      <c r="F124" s="26" t="s">
        <v>5858</v>
      </c>
      <c r="G124" s="26"/>
      <c r="H124" s="26" t="s">
        <v>5892</v>
      </c>
      <c r="I124" s="26" t="s">
        <v>5858</v>
      </c>
      <c r="J124" s="27">
        <v>0.95</v>
      </c>
      <c r="K124" s="26" t="s">
        <v>6711</v>
      </c>
      <c r="L124" s="26" t="s">
        <v>6712</v>
      </c>
      <c r="M124" s="26" t="s">
        <v>5858</v>
      </c>
      <c r="N124" s="27">
        <v>0.9</v>
      </c>
      <c r="O124" s="26" t="s">
        <v>6713</v>
      </c>
      <c r="P124" s="26" t="s">
        <v>6712</v>
      </c>
      <c r="Q124" s="26" t="s">
        <v>5875</v>
      </c>
      <c r="R124" s="26" t="s">
        <v>5875</v>
      </c>
      <c r="S124" s="26" t="s">
        <v>5875</v>
      </c>
      <c r="T124" s="26" t="s">
        <v>6714</v>
      </c>
      <c r="U124" s="26" t="s">
        <v>6715</v>
      </c>
      <c r="V124" s="26"/>
      <c r="W124" s="26" t="s">
        <v>6716</v>
      </c>
      <c r="X124" s="26" t="s">
        <v>6717</v>
      </c>
      <c r="Y124" s="26" t="s">
        <v>1063</v>
      </c>
      <c r="Z124" s="26" t="s">
        <v>1060</v>
      </c>
      <c r="AA124" s="26" t="s">
        <v>1067</v>
      </c>
      <c r="AB124" s="26"/>
      <c r="AC124" s="26"/>
    </row>
    <row r="125" hidden="1">
      <c r="A125" s="26" t="s">
        <v>1070</v>
      </c>
      <c r="B125" s="27">
        <v>2021.0</v>
      </c>
      <c r="C125" s="26" t="s">
        <v>5857</v>
      </c>
      <c r="D125" s="26" t="str">
        <f>VLOOKUP(Z125, 'Human results'!A:X, 23, FALSE)</f>
        <v>N</v>
      </c>
      <c r="E125" s="26" t="str">
        <f>VLOOKUP(Z125, 'Human results'!A:X, 24, FALSE)</f>
        <v>N</v>
      </c>
      <c r="F125" s="26" t="s">
        <v>5858</v>
      </c>
      <c r="G125" s="26"/>
      <c r="H125" s="26" t="s">
        <v>5859</v>
      </c>
      <c r="I125" s="26" t="s">
        <v>5858</v>
      </c>
      <c r="J125" s="27">
        <v>0.9</v>
      </c>
      <c r="K125" s="26" t="s">
        <v>6718</v>
      </c>
      <c r="L125" s="26" t="s">
        <v>6719</v>
      </c>
      <c r="M125" s="26" t="s">
        <v>5858</v>
      </c>
      <c r="N125" s="27">
        <v>0.9</v>
      </c>
      <c r="O125" s="26" t="s">
        <v>6720</v>
      </c>
      <c r="P125" s="26" t="s">
        <v>6719</v>
      </c>
      <c r="Q125" s="26" t="s">
        <v>5875</v>
      </c>
      <c r="R125" s="26" t="s">
        <v>5875</v>
      </c>
      <c r="S125" s="26" t="s">
        <v>5875</v>
      </c>
      <c r="T125" s="26" t="s">
        <v>6721</v>
      </c>
      <c r="U125" s="26" t="s">
        <v>6722</v>
      </c>
      <c r="V125" s="26"/>
      <c r="W125" s="26" t="s">
        <v>6723</v>
      </c>
      <c r="X125" s="26" t="s">
        <v>6723</v>
      </c>
      <c r="Y125" s="26" t="s">
        <v>1073</v>
      </c>
      <c r="Z125" s="26" t="s">
        <v>1069</v>
      </c>
      <c r="AA125" s="26" t="s">
        <v>1078</v>
      </c>
      <c r="AB125" s="26"/>
      <c r="AC125" s="26"/>
    </row>
    <row r="126" hidden="1">
      <c r="A126" s="26" t="s">
        <v>6724</v>
      </c>
      <c r="B126" s="27">
        <v>2016.0</v>
      </c>
      <c r="C126" s="26" t="s">
        <v>5891</v>
      </c>
      <c r="D126" s="26" t="str">
        <f>VLOOKUP(Z126, 'Human results'!A:X, 23, FALSE)</f>
        <v>N</v>
      </c>
      <c r="E126" s="26" t="str">
        <f>VLOOKUP(Z126, 'Human results'!A:X, 24, FALSE)</f>
        <v>N</v>
      </c>
      <c r="F126" s="26" t="s">
        <v>5858</v>
      </c>
      <c r="G126" s="26"/>
      <c r="H126" s="26" t="s">
        <v>5892</v>
      </c>
      <c r="I126" s="26" t="s">
        <v>5858</v>
      </c>
      <c r="J126" s="27">
        <v>0.9</v>
      </c>
      <c r="K126" s="26" t="s">
        <v>6725</v>
      </c>
      <c r="L126" s="26" t="s">
        <v>6726</v>
      </c>
      <c r="M126" s="26" t="s">
        <v>5858</v>
      </c>
      <c r="N126" s="27">
        <v>0.95</v>
      </c>
      <c r="O126" s="26" t="s">
        <v>6725</v>
      </c>
      <c r="P126" s="26" t="s">
        <v>6726</v>
      </c>
      <c r="Q126" s="26" t="s">
        <v>5875</v>
      </c>
      <c r="R126" s="26" t="s">
        <v>5875</v>
      </c>
      <c r="S126" s="26" t="s">
        <v>5875</v>
      </c>
      <c r="T126" s="26" t="s">
        <v>6727</v>
      </c>
      <c r="U126" s="26" t="s">
        <v>6728</v>
      </c>
      <c r="V126" s="26"/>
      <c r="W126" s="26" t="s">
        <v>6729</v>
      </c>
      <c r="X126" s="26" t="s">
        <v>6729</v>
      </c>
      <c r="Y126" s="26" t="s">
        <v>1083</v>
      </c>
      <c r="Z126" s="26" t="s">
        <v>1080</v>
      </c>
      <c r="AA126" s="26" t="s">
        <v>1088</v>
      </c>
      <c r="AB126" s="26"/>
      <c r="AC126" s="26"/>
    </row>
    <row r="127" hidden="1">
      <c r="A127" s="26" t="s">
        <v>1091</v>
      </c>
      <c r="B127" s="27">
        <v>2019.0</v>
      </c>
      <c r="C127" s="26" t="s">
        <v>5857</v>
      </c>
      <c r="D127" s="26" t="str">
        <f>VLOOKUP(Z127, 'Human results'!A:X, 23, FALSE)</f>
        <v>N</v>
      </c>
      <c r="E127" s="26" t="str">
        <f>VLOOKUP(Z127, 'Human results'!A:X, 24, FALSE)</f>
        <v>N</v>
      </c>
      <c r="F127" s="26" t="s">
        <v>5860</v>
      </c>
      <c r="G127" s="26"/>
      <c r="H127" s="26" t="s">
        <v>5859</v>
      </c>
      <c r="I127" s="26" t="s">
        <v>5860</v>
      </c>
      <c r="J127" s="27">
        <v>0.5</v>
      </c>
      <c r="K127" s="26" t="s">
        <v>5932</v>
      </c>
      <c r="L127" s="26" t="s">
        <v>5875</v>
      </c>
      <c r="M127" s="26" t="s">
        <v>5860</v>
      </c>
      <c r="N127" s="27">
        <v>0.5</v>
      </c>
      <c r="O127" s="26" t="s">
        <v>6126</v>
      </c>
      <c r="P127" s="26" t="s">
        <v>5875</v>
      </c>
      <c r="Q127" s="26" t="s">
        <v>5860</v>
      </c>
      <c r="R127" s="27">
        <v>0.9</v>
      </c>
      <c r="S127" s="26" t="s">
        <v>6730</v>
      </c>
      <c r="T127" s="26" t="s">
        <v>6731</v>
      </c>
      <c r="U127" s="26" t="s">
        <v>6732</v>
      </c>
      <c r="V127" s="26" t="s">
        <v>6733</v>
      </c>
      <c r="W127" s="26" t="s">
        <v>5875</v>
      </c>
      <c r="X127" s="26" t="s">
        <v>5875</v>
      </c>
      <c r="Y127" s="26" t="s">
        <v>1095</v>
      </c>
      <c r="Z127" s="26" t="s">
        <v>1090</v>
      </c>
      <c r="AA127" s="26" t="s">
        <v>1099</v>
      </c>
      <c r="AB127" s="26"/>
      <c r="AC127" s="26"/>
    </row>
    <row r="128" hidden="1">
      <c r="A128" s="26" t="s">
        <v>5143</v>
      </c>
      <c r="B128" s="27">
        <v>2022.0</v>
      </c>
      <c r="C128" s="26" t="s">
        <v>5891</v>
      </c>
      <c r="D128" s="26" t="str">
        <f>VLOOKUP(Z128, 'Human results'!A:X, 23, FALSE)</f>
        <v>N</v>
      </c>
      <c r="E128" s="26" t="str">
        <f>VLOOKUP(Z128, 'Human results'!A:X, 24, FALSE)</f>
        <v>N</v>
      </c>
      <c r="F128" s="26" t="s">
        <v>5858</v>
      </c>
      <c r="G128" s="26"/>
      <c r="H128" s="26" t="s">
        <v>5892</v>
      </c>
      <c r="I128" s="26" t="s">
        <v>5858</v>
      </c>
      <c r="J128" s="27">
        <v>0.9</v>
      </c>
      <c r="K128" s="26" t="s">
        <v>6734</v>
      </c>
      <c r="L128" s="26" t="s">
        <v>5143</v>
      </c>
      <c r="M128" s="26" t="s">
        <v>5858</v>
      </c>
      <c r="N128" s="27">
        <v>0.9</v>
      </c>
      <c r="O128" s="26" t="s">
        <v>6734</v>
      </c>
      <c r="P128" s="26" t="s">
        <v>5143</v>
      </c>
      <c r="Q128" s="26" t="s">
        <v>5875</v>
      </c>
      <c r="R128" s="26" t="s">
        <v>5875</v>
      </c>
      <c r="S128" s="26" t="s">
        <v>5875</v>
      </c>
      <c r="T128" s="26" t="s">
        <v>6735</v>
      </c>
      <c r="U128" s="26" t="s">
        <v>6736</v>
      </c>
      <c r="V128" s="26"/>
      <c r="W128" s="26" t="s">
        <v>5143</v>
      </c>
      <c r="X128" s="26" t="s">
        <v>5143</v>
      </c>
      <c r="Y128" s="26" t="s">
        <v>5147</v>
      </c>
      <c r="Z128" s="26" t="s">
        <v>5142</v>
      </c>
      <c r="AA128" s="26" t="s">
        <v>5150</v>
      </c>
      <c r="AB128" s="26"/>
      <c r="AC128" s="26"/>
    </row>
    <row r="129" hidden="1">
      <c r="A129" s="26" t="s">
        <v>1102</v>
      </c>
      <c r="B129" s="27">
        <v>2021.0</v>
      </c>
      <c r="C129" s="26" t="s">
        <v>5857</v>
      </c>
      <c r="D129" s="26" t="str">
        <f>VLOOKUP(Z129, 'Human results'!A:X, 23, FALSE)</f>
        <v>N</v>
      </c>
      <c r="E129" s="26" t="str">
        <f>VLOOKUP(Z129, 'Human results'!A:X, 24, FALSE)</f>
        <v>N</v>
      </c>
      <c r="F129" s="26" t="s">
        <v>5858</v>
      </c>
      <c r="G129" s="26"/>
      <c r="H129" s="26" t="s">
        <v>5859</v>
      </c>
      <c r="I129" s="26" t="s">
        <v>5858</v>
      </c>
      <c r="J129" s="27">
        <v>0.95</v>
      </c>
      <c r="K129" s="26" t="s">
        <v>6737</v>
      </c>
      <c r="L129" s="26" t="s">
        <v>6738</v>
      </c>
      <c r="M129" s="26" t="s">
        <v>5858</v>
      </c>
      <c r="N129" s="27">
        <v>0.95</v>
      </c>
      <c r="O129" s="26" t="s">
        <v>6739</v>
      </c>
      <c r="P129" s="26" t="s">
        <v>6738</v>
      </c>
      <c r="Q129" s="26" t="s">
        <v>5875</v>
      </c>
      <c r="R129" s="26" t="s">
        <v>5875</v>
      </c>
      <c r="S129" s="26" t="s">
        <v>5875</v>
      </c>
      <c r="T129" s="26" t="s">
        <v>6740</v>
      </c>
      <c r="U129" s="26" t="s">
        <v>6741</v>
      </c>
      <c r="V129" s="26"/>
      <c r="W129" s="26" t="s">
        <v>6742</v>
      </c>
      <c r="X129" s="26" t="s">
        <v>6742</v>
      </c>
      <c r="Y129" s="26" t="s">
        <v>1106</v>
      </c>
      <c r="Z129" s="26" t="s">
        <v>1101</v>
      </c>
      <c r="AA129" s="26" t="s">
        <v>5875</v>
      </c>
      <c r="AB129" s="26"/>
      <c r="AC129" s="26"/>
    </row>
    <row r="130" hidden="1">
      <c r="A130" s="26" t="s">
        <v>6743</v>
      </c>
      <c r="B130" s="27">
        <v>2016.0</v>
      </c>
      <c r="C130" s="26" t="s">
        <v>5857</v>
      </c>
      <c r="D130" s="26" t="str">
        <f>VLOOKUP(Z130, 'Human results'!A:X, 23, FALSE)</f>
        <v>Y</v>
      </c>
      <c r="E130" s="26" t="str">
        <f>VLOOKUP(Z130, 'Human results'!A:X, 24, FALSE)</f>
        <v>N</v>
      </c>
      <c r="F130" s="26" t="s">
        <v>5858</v>
      </c>
      <c r="G130" s="26"/>
      <c r="H130" s="26" t="s">
        <v>5859</v>
      </c>
      <c r="I130" s="26" t="s">
        <v>5858</v>
      </c>
      <c r="J130" s="27">
        <v>0.9</v>
      </c>
      <c r="K130" s="26" t="s">
        <v>6744</v>
      </c>
      <c r="L130" s="26" t="s">
        <v>6745</v>
      </c>
      <c r="M130" s="26" t="s">
        <v>5858</v>
      </c>
      <c r="N130" s="27">
        <v>0.85</v>
      </c>
      <c r="O130" s="26" t="s">
        <v>6746</v>
      </c>
      <c r="P130" s="26" t="s">
        <v>6747</v>
      </c>
      <c r="Q130" s="26" t="s">
        <v>5875</v>
      </c>
      <c r="R130" s="26" t="s">
        <v>5875</v>
      </c>
      <c r="S130" s="26" t="s">
        <v>5875</v>
      </c>
      <c r="T130" s="26" t="s">
        <v>6748</v>
      </c>
      <c r="U130" s="26" t="s">
        <v>6749</v>
      </c>
      <c r="V130" s="26"/>
      <c r="W130" s="26" t="s">
        <v>6745</v>
      </c>
      <c r="X130" s="26" t="s">
        <v>6750</v>
      </c>
      <c r="Y130" s="26" t="s">
        <v>1114</v>
      </c>
      <c r="Z130" s="26" t="s">
        <v>1111</v>
      </c>
      <c r="AA130" s="26" t="s">
        <v>1118</v>
      </c>
      <c r="AB130" s="26"/>
      <c r="AC130" s="26"/>
    </row>
    <row r="131" hidden="1">
      <c r="A131" s="26" t="s">
        <v>6751</v>
      </c>
      <c r="B131" s="27">
        <v>2019.0</v>
      </c>
      <c r="C131" s="26" t="s">
        <v>5857</v>
      </c>
      <c r="D131" s="26" t="str">
        <f>VLOOKUP(Z131, 'Human results'!A:X, 23, FALSE)</f>
        <v>N</v>
      </c>
      <c r="E131" s="26" t="str">
        <f>VLOOKUP(Z131, 'Human results'!A:X, 24, FALSE)</f>
        <v>N</v>
      </c>
      <c r="F131" s="26" t="s">
        <v>5858</v>
      </c>
      <c r="G131" s="26"/>
      <c r="H131" s="26" t="s">
        <v>5859</v>
      </c>
      <c r="I131" s="26" t="s">
        <v>5858</v>
      </c>
      <c r="J131" s="27">
        <v>0.9</v>
      </c>
      <c r="K131" s="26" t="s">
        <v>6752</v>
      </c>
      <c r="L131" s="26" t="s">
        <v>6753</v>
      </c>
      <c r="M131" s="26" t="s">
        <v>5858</v>
      </c>
      <c r="N131" s="27">
        <v>0.9</v>
      </c>
      <c r="O131" s="26" t="s">
        <v>6752</v>
      </c>
      <c r="P131" s="26" t="s">
        <v>6753</v>
      </c>
      <c r="Q131" s="26" t="s">
        <v>5875</v>
      </c>
      <c r="R131" s="26" t="s">
        <v>5875</v>
      </c>
      <c r="S131" s="26" t="s">
        <v>5875</v>
      </c>
      <c r="T131" s="26" t="s">
        <v>6754</v>
      </c>
      <c r="U131" s="26" t="s">
        <v>6755</v>
      </c>
      <c r="V131" s="26"/>
      <c r="W131" s="26" t="s">
        <v>6756</v>
      </c>
      <c r="X131" s="26" t="s">
        <v>6756</v>
      </c>
      <c r="Y131" s="26" t="s">
        <v>1125</v>
      </c>
      <c r="Z131" s="26" t="s">
        <v>1120</v>
      </c>
      <c r="AA131" s="26" t="s">
        <v>1129</v>
      </c>
      <c r="AB131" s="26"/>
      <c r="AC131" s="26"/>
    </row>
    <row r="132" hidden="1">
      <c r="A132" s="26" t="s">
        <v>1132</v>
      </c>
      <c r="B132" s="27">
        <v>2020.0</v>
      </c>
      <c r="C132" s="26" t="s">
        <v>5857</v>
      </c>
      <c r="D132" s="26" t="str">
        <f>VLOOKUP(Z132, 'Human results'!A:X, 23, FALSE)</f>
        <v>N</v>
      </c>
      <c r="E132" s="26" t="str">
        <f>VLOOKUP(Z132, 'Human results'!A:X, 24, FALSE)</f>
        <v>N</v>
      </c>
      <c r="F132" s="26" t="s">
        <v>5858</v>
      </c>
      <c r="G132" s="26"/>
      <c r="H132" s="26" t="s">
        <v>5859</v>
      </c>
      <c r="I132" s="26" t="s">
        <v>5858</v>
      </c>
      <c r="J132" s="27">
        <v>0.9</v>
      </c>
      <c r="K132" s="26" t="s">
        <v>6757</v>
      </c>
      <c r="L132" s="26" t="s">
        <v>5875</v>
      </c>
      <c r="M132" s="26" t="s">
        <v>5858</v>
      </c>
      <c r="N132" s="27">
        <v>0.9</v>
      </c>
      <c r="O132" s="26" t="s">
        <v>6758</v>
      </c>
      <c r="P132" s="26" t="s">
        <v>5875</v>
      </c>
      <c r="Q132" s="26" t="s">
        <v>5875</v>
      </c>
      <c r="R132" s="26" t="s">
        <v>5875</v>
      </c>
      <c r="S132" s="26" t="s">
        <v>5875</v>
      </c>
      <c r="T132" s="26" t="s">
        <v>6759</v>
      </c>
      <c r="U132" s="26" t="s">
        <v>6760</v>
      </c>
      <c r="V132" s="26"/>
      <c r="W132" s="26" t="s">
        <v>5875</v>
      </c>
      <c r="X132" s="26" t="s">
        <v>5875</v>
      </c>
      <c r="Y132" s="26" t="s">
        <v>1135</v>
      </c>
      <c r="Z132" s="26" t="s">
        <v>1131</v>
      </c>
      <c r="AA132" s="26" t="s">
        <v>1139</v>
      </c>
      <c r="AB132" s="26"/>
      <c r="AC132" s="26"/>
    </row>
    <row r="133" hidden="1">
      <c r="A133" s="26" t="s">
        <v>6761</v>
      </c>
      <c r="B133" s="27">
        <v>2015.0</v>
      </c>
      <c r="C133" s="26" t="s">
        <v>5891</v>
      </c>
      <c r="D133" s="26" t="str">
        <f>VLOOKUP(Z133, 'Human results'!A:X, 23, FALSE)</f>
        <v>N</v>
      </c>
      <c r="E133" s="26" t="str">
        <f>VLOOKUP(Z133, 'Human results'!A:X, 24, FALSE)</f>
        <v>N</v>
      </c>
      <c r="F133" s="26" t="s">
        <v>5858</v>
      </c>
      <c r="G133" s="26"/>
      <c r="H133" s="26" t="s">
        <v>5892</v>
      </c>
      <c r="I133" s="26" t="s">
        <v>5858</v>
      </c>
      <c r="J133" s="27">
        <v>0.9</v>
      </c>
      <c r="K133" s="26" t="s">
        <v>6762</v>
      </c>
      <c r="L133" s="26" t="s">
        <v>6763</v>
      </c>
      <c r="M133" s="26" t="s">
        <v>5858</v>
      </c>
      <c r="N133" s="27">
        <v>0.9</v>
      </c>
      <c r="O133" s="26" t="s">
        <v>6764</v>
      </c>
      <c r="P133" s="26" t="s">
        <v>6763</v>
      </c>
      <c r="Q133" s="26" t="s">
        <v>5875</v>
      </c>
      <c r="R133" s="26" t="s">
        <v>5875</v>
      </c>
      <c r="S133" s="26" t="s">
        <v>5875</v>
      </c>
      <c r="T133" s="26" t="s">
        <v>6765</v>
      </c>
      <c r="U133" s="26" t="s">
        <v>6766</v>
      </c>
      <c r="V133" s="26"/>
      <c r="W133" s="26" t="s">
        <v>6763</v>
      </c>
      <c r="X133" s="26" t="s">
        <v>6763</v>
      </c>
      <c r="Y133" s="26" t="s">
        <v>1146</v>
      </c>
      <c r="Z133" s="26" t="s">
        <v>1141</v>
      </c>
      <c r="AA133" s="26" t="s">
        <v>1150</v>
      </c>
      <c r="AB133" s="26"/>
      <c r="AC133" s="26"/>
    </row>
    <row r="134" hidden="1">
      <c r="A134" s="26" t="s">
        <v>6767</v>
      </c>
      <c r="B134" s="27">
        <v>2022.0</v>
      </c>
      <c r="C134" s="26" t="s">
        <v>5891</v>
      </c>
      <c r="D134" s="26" t="str">
        <f>VLOOKUP(Z134, 'Human results'!A:X, 23, FALSE)</f>
        <v>N</v>
      </c>
      <c r="E134" s="26" t="str">
        <f>VLOOKUP(Z134, 'Human results'!A:X, 24, FALSE)</f>
        <v>N</v>
      </c>
      <c r="F134" s="26" t="s">
        <v>5858</v>
      </c>
      <c r="G134" s="26"/>
      <c r="H134" s="26" t="s">
        <v>5892</v>
      </c>
      <c r="I134" s="26" t="s">
        <v>5858</v>
      </c>
      <c r="J134" s="27">
        <v>0.95</v>
      </c>
      <c r="K134" s="26" t="s">
        <v>6768</v>
      </c>
      <c r="L134" s="26" t="s">
        <v>6769</v>
      </c>
      <c r="M134" s="26" t="s">
        <v>5858</v>
      </c>
      <c r="N134" s="27">
        <v>0.95</v>
      </c>
      <c r="O134" s="26" t="s">
        <v>6768</v>
      </c>
      <c r="P134" s="26" t="s">
        <v>6770</v>
      </c>
      <c r="Q134" s="26" t="s">
        <v>5875</v>
      </c>
      <c r="R134" s="26" t="s">
        <v>5875</v>
      </c>
      <c r="S134" s="26" t="s">
        <v>5875</v>
      </c>
      <c r="T134" s="26" t="s">
        <v>6771</v>
      </c>
      <c r="U134" s="26" t="s">
        <v>6772</v>
      </c>
      <c r="V134" s="26"/>
      <c r="W134" s="26" t="s">
        <v>6773</v>
      </c>
      <c r="X134" s="26" t="s">
        <v>6774</v>
      </c>
      <c r="Y134" s="26" t="s">
        <v>1154</v>
      </c>
      <c r="Z134" s="26" t="s">
        <v>1152</v>
      </c>
      <c r="AA134" s="26" t="s">
        <v>1159</v>
      </c>
      <c r="AB134" s="26"/>
      <c r="AC134" s="26"/>
    </row>
    <row r="135" hidden="1">
      <c r="A135" s="26" t="s">
        <v>1162</v>
      </c>
      <c r="B135" s="27">
        <v>2018.0</v>
      </c>
      <c r="C135" s="26" t="s">
        <v>5857</v>
      </c>
      <c r="D135" s="26" t="str">
        <f>VLOOKUP(Z135, 'Human results'!A:X, 23, FALSE)</f>
        <v>N</v>
      </c>
      <c r="E135" s="26" t="str">
        <f>VLOOKUP(Z135, 'Human results'!A:X, 24, FALSE)</f>
        <v>N</v>
      </c>
      <c r="F135" s="26" t="s">
        <v>5858</v>
      </c>
      <c r="G135" s="26"/>
      <c r="H135" s="26" t="s">
        <v>5859</v>
      </c>
      <c r="I135" s="26" t="s">
        <v>5860</v>
      </c>
      <c r="J135" s="27">
        <v>0.5</v>
      </c>
      <c r="K135" s="26" t="s">
        <v>5932</v>
      </c>
      <c r="L135" s="26" t="s">
        <v>5875</v>
      </c>
      <c r="M135" s="26" t="s">
        <v>5860</v>
      </c>
      <c r="N135" s="27">
        <v>0.6</v>
      </c>
      <c r="O135" s="26" t="s">
        <v>6775</v>
      </c>
      <c r="P135" s="26" t="s">
        <v>5875</v>
      </c>
      <c r="Q135" s="26" t="s">
        <v>5858</v>
      </c>
      <c r="R135" s="27">
        <v>0.75</v>
      </c>
      <c r="S135" s="26" t="s">
        <v>6776</v>
      </c>
      <c r="T135" s="26" t="s">
        <v>6777</v>
      </c>
      <c r="U135" s="26" t="s">
        <v>6778</v>
      </c>
      <c r="V135" s="26" t="s">
        <v>6779</v>
      </c>
      <c r="W135" s="26" t="s">
        <v>5875</v>
      </c>
      <c r="X135" s="26" t="s">
        <v>5875</v>
      </c>
      <c r="Y135" s="26" t="s">
        <v>1165</v>
      </c>
      <c r="Z135" s="26" t="s">
        <v>1161</v>
      </c>
      <c r="AA135" s="26" t="s">
        <v>1168</v>
      </c>
      <c r="AB135" s="26"/>
      <c r="AC135" s="26"/>
    </row>
    <row r="136" hidden="1">
      <c r="A136" s="26" t="s">
        <v>6780</v>
      </c>
      <c r="B136" s="27">
        <v>2020.0</v>
      </c>
      <c r="C136" s="26" t="s">
        <v>5857</v>
      </c>
      <c r="D136" s="26" t="str">
        <f>VLOOKUP(Z136, 'Human results'!A:X, 23, FALSE)</f>
        <v>N</v>
      </c>
      <c r="E136" s="26" t="str">
        <f>VLOOKUP(Z136, 'Human results'!A:X, 24, FALSE)</f>
        <v>N</v>
      </c>
      <c r="F136" s="26" t="s">
        <v>5858</v>
      </c>
      <c r="G136" s="26"/>
      <c r="H136" s="26" t="s">
        <v>5859</v>
      </c>
      <c r="I136" s="26" t="s">
        <v>5858</v>
      </c>
      <c r="J136" s="27">
        <v>0.9</v>
      </c>
      <c r="K136" s="26" t="s">
        <v>6781</v>
      </c>
      <c r="L136" s="26" t="s">
        <v>6782</v>
      </c>
      <c r="M136" s="26" t="s">
        <v>5858</v>
      </c>
      <c r="N136" s="27">
        <v>0.9</v>
      </c>
      <c r="O136" s="26" t="s">
        <v>6781</v>
      </c>
      <c r="P136" s="26" t="s">
        <v>6783</v>
      </c>
      <c r="Q136" s="26" t="s">
        <v>5875</v>
      </c>
      <c r="R136" s="26" t="s">
        <v>5875</v>
      </c>
      <c r="S136" s="26" t="s">
        <v>5875</v>
      </c>
      <c r="T136" s="26" t="s">
        <v>6784</v>
      </c>
      <c r="U136" s="26" t="s">
        <v>6785</v>
      </c>
      <c r="V136" s="26"/>
      <c r="W136" s="26" t="s">
        <v>6786</v>
      </c>
      <c r="X136" s="26" t="s">
        <v>6787</v>
      </c>
      <c r="Y136" s="26" t="s">
        <v>1175</v>
      </c>
      <c r="Z136" s="26" t="s">
        <v>1170</v>
      </c>
      <c r="AA136" s="26" t="s">
        <v>1179</v>
      </c>
      <c r="AB136" s="26"/>
      <c r="AC136" s="26"/>
    </row>
    <row r="137" hidden="1">
      <c r="A137" s="26" t="s">
        <v>6788</v>
      </c>
      <c r="B137" s="27">
        <v>2021.0</v>
      </c>
      <c r="C137" s="26" t="s">
        <v>5891</v>
      </c>
      <c r="D137" s="26" t="str">
        <f>VLOOKUP(Z137, 'Human results'!A:X, 23, FALSE)</f>
        <v>N</v>
      </c>
      <c r="E137" s="26" t="str">
        <f>VLOOKUP(Z137, 'Human results'!A:X, 24, FALSE)</f>
        <v>N</v>
      </c>
      <c r="F137" s="26" t="s">
        <v>5858</v>
      </c>
      <c r="G137" s="26"/>
      <c r="H137" s="26" t="s">
        <v>5892</v>
      </c>
      <c r="I137" s="26" t="s">
        <v>5858</v>
      </c>
      <c r="J137" s="27">
        <v>0.95</v>
      </c>
      <c r="K137" s="26" t="s">
        <v>6789</v>
      </c>
      <c r="L137" s="26" t="s">
        <v>6790</v>
      </c>
      <c r="M137" s="26" t="s">
        <v>5858</v>
      </c>
      <c r="N137" s="27">
        <v>0.95</v>
      </c>
      <c r="O137" s="26" t="s">
        <v>6791</v>
      </c>
      <c r="P137" s="26" t="s">
        <v>6790</v>
      </c>
      <c r="Q137" s="26" t="s">
        <v>5875</v>
      </c>
      <c r="R137" s="26" t="s">
        <v>5875</v>
      </c>
      <c r="S137" s="26" t="s">
        <v>5875</v>
      </c>
      <c r="T137" s="26" t="s">
        <v>6792</v>
      </c>
      <c r="U137" s="26" t="s">
        <v>6793</v>
      </c>
      <c r="V137" s="26"/>
      <c r="W137" s="26" t="s">
        <v>6794</v>
      </c>
      <c r="X137" s="26" t="s">
        <v>6795</v>
      </c>
      <c r="Y137" s="26" t="s">
        <v>1185</v>
      </c>
      <c r="Z137" s="26" t="s">
        <v>1181</v>
      </c>
      <c r="AA137" s="26" t="s">
        <v>1190</v>
      </c>
      <c r="AB137" s="26"/>
      <c r="AC137" s="26"/>
    </row>
    <row r="138" hidden="1">
      <c r="A138" s="26" t="s">
        <v>1193</v>
      </c>
      <c r="B138" s="27">
        <v>2015.0</v>
      </c>
      <c r="C138" s="26" t="s">
        <v>5891</v>
      </c>
      <c r="D138" s="26" t="str">
        <f>VLOOKUP(Z138, 'Human results'!A:X, 23, FALSE)</f>
        <v>N</v>
      </c>
      <c r="E138" s="26" t="str">
        <f>VLOOKUP(Z138, 'Human results'!A:X, 24, FALSE)</f>
        <v>N</v>
      </c>
      <c r="F138" s="26" t="s">
        <v>5858</v>
      </c>
      <c r="G138" s="26"/>
      <c r="H138" s="26" t="s">
        <v>5892</v>
      </c>
      <c r="I138" s="26" t="s">
        <v>5858</v>
      </c>
      <c r="J138" s="27">
        <v>0.95</v>
      </c>
      <c r="K138" s="26" t="s">
        <v>6796</v>
      </c>
      <c r="L138" s="26" t="s">
        <v>6797</v>
      </c>
      <c r="M138" s="26" t="s">
        <v>5858</v>
      </c>
      <c r="N138" s="27">
        <v>0.95</v>
      </c>
      <c r="O138" s="26" t="s">
        <v>6798</v>
      </c>
      <c r="P138" s="26" t="s">
        <v>6797</v>
      </c>
      <c r="Q138" s="26" t="s">
        <v>5875</v>
      </c>
      <c r="R138" s="26" t="s">
        <v>5875</v>
      </c>
      <c r="S138" s="26" t="s">
        <v>5875</v>
      </c>
      <c r="T138" s="26" t="s">
        <v>6799</v>
      </c>
      <c r="U138" s="26" t="s">
        <v>6800</v>
      </c>
      <c r="V138" s="26"/>
      <c r="W138" s="26" t="s">
        <v>6797</v>
      </c>
      <c r="X138" s="26" t="s">
        <v>6797</v>
      </c>
      <c r="Y138" s="26" t="s">
        <v>1195</v>
      </c>
      <c r="Z138" s="26" t="s">
        <v>1192</v>
      </c>
      <c r="AA138" s="26" t="s">
        <v>1200</v>
      </c>
      <c r="AB138" s="26"/>
      <c r="AC138" s="26"/>
    </row>
    <row r="139" hidden="1">
      <c r="A139" s="26" t="s">
        <v>1262</v>
      </c>
      <c r="B139" s="27">
        <v>2021.0</v>
      </c>
      <c r="C139" s="26" t="s">
        <v>5891</v>
      </c>
      <c r="D139" s="26" t="str">
        <f>VLOOKUP(Z139, 'Human results'!A:X, 23, FALSE)</f>
        <v>N</v>
      </c>
      <c r="E139" s="26" t="str">
        <f>VLOOKUP(Z139, 'Human results'!A:X, 24, FALSE)</f>
        <v>N</v>
      </c>
      <c r="F139" s="26" t="s">
        <v>5858</v>
      </c>
      <c r="G139" s="26"/>
      <c r="H139" s="26" t="s">
        <v>5892</v>
      </c>
      <c r="I139" s="26" t="s">
        <v>5858</v>
      </c>
      <c r="J139" s="27">
        <v>0.95</v>
      </c>
      <c r="K139" s="26" t="s">
        <v>6801</v>
      </c>
      <c r="L139" s="26" t="s">
        <v>6802</v>
      </c>
      <c r="M139" s="26" t="s">
        <v>5858</v>
      </c>
      <c r="N139" s="27">
        <v>0.95</v>
      </c>
      <c r="O139" s="26" t="s">
        <v>6801</v>
      </c>
      <c r="P139" s="26" t="s">
        <v>6802</v>
      </c>
      <c r="Q139" s="26" t="s">
        <v>5875</v>
      </c>
      <c r="R139" s="26" t="s">
        <v>5875</v>
      </c>
      <c r="S139" s="26" t="s">
        <v>5875</v>
      </c>
      <c r="T139" s="26" t="s">
        <v>6803</v>
      </c>
      <c r="U139" s="26" t="s">
        <v>6804</v>
      </c>
      <c r="V139" s="26"/>
      <c r="W139" s="26" t="s">
        <v>6805</v>
      </c>
      <c r="X139" s="26" t="s">
        <v>6805</v>
      </c>
      <c r="Y139" s="26" t="s">
        <v>1263</v>
      </c>
      <c r="Z139" s="26" t="s">
        <v>1261</v>
      </c>
      <c r="AA139" s="26" t="s">
        <v>1268</v>
      </c>
      <c r="AB139" s="26"/>
      <c r="AC139" s="26"/>
    </row>
    <row r="140" hidden="1">
      <c r="A140" s="26" t="s">
        <v>1203</v>
      </c>
      <c r="B140" s="27">
        <v>2021.0</v>
      </c>
      <c r="C140" s="26" t="s">
        <v>5857</v>
      </c>
      <c r="D140" s="26" t="str">
        <f>VLOOKUP(Z140, 'Human results'!A:X, 23, FALSE)</f>
        <v>N</v>
      </c>
      <c r="E140" s="26" t="str">
        <f>VLOOKUP(Z140, 'Human results'!A:X, 24, FALSE)</f>
        <v>N</v>
      </c>
      <c r="F140" s="26" t="s">
        <v>5858</v>
      </c>
      <c r="G140" s="26"/>
      <c r="H140" s="26" t="s">
        <v>5859</v>
      </c>
      <c r="I140" s="26" t="s">
        <v>5858</v>
      </c>
      <c r="J140" s="27">
        <v>0.9</v>
      </c>
      <c r="K140" s="26" t="s">
        <v>6806</v>
      </c>
      <c r="L140" s="26" t="s">
        <v>6807</v>
      </c>
      <c r="M140" s="26" t="s">
        <v>5858</v>
      </c>
      <c r="N140" s="27">
        <v>0.9</v>
      </c>
      <c r="O140" s="26" t="s">
        <v>6808</v>
      </c>
      <c r="P140" s="26" t="s">
        <v>6809</v>
      </c>
      <c r="Q140" s="26" t="s">
        <v>5875</v>
      </c>
      <c r="R140" s="26" t="s">
        <v>5875</v>
      </c>
      <c r="S140" s="26" t="s">
        <v>5875</v>
      </c>
      <c r="T140" s="26" t="s">
        <v>6810</v>
      </c>
      <c r="U140" s="26" t="s">
        <v>6811</v>
      </c>
      <c r="V140" s="26"/>
      <c r="W140" s="26" t="s">
        <v>6812</v>
      </c>
      <c r="X140" s="26" t="s">
        <v>6813</v>
      </c>
      <c r="Y140" s="26" t="s">
        <v>1207</v>
      </c>
      <c r="Z140" s="26" t="s">
        <v>1202</v>
      </c>
      <c r="AA140" s="26" t="s">
        <v>1211</v>
      </c>
      <c r="AB140" s="26"/>
      <c r="AC140" s="26"/>
    </row>
    <row r="141">
      <c r="A141" s="26" t="s">
        <v>6814</v>
      </c>
      <c r="B141" s="27">
        <v>2017.0</v>
      </c>
      <c r="C141" s="26" t="s">
        <v>5857</v>
      </c>
      <c r="D141" s="26" t="str">
        <f>VLOOKUP(Z141, 'Human results'!A:X, 23, FALSE)</f>
        <v>Y</v>
      </c>
      <c r="E141" s="26" t="str">
        <f>VLOOKUP(Z141, 'Human results'!A:X, 24, FALSE)</f>
        <v>Y</v>
      </c>
      <c r="F141" s="26" t="s">
        <v>5858</v>
      </c>
      <c r="G141" s="31" t="s">
        <v>35</v>
      </c>
      <c r="H141" s="26" t="s">
        <v>5859</v>
      </c>
      <c r="I141" s="26" t="s">
        <v>5860</v>
      </c>
      <c r="J141" s="27">
        <v>0.65</v>
      </c>
      <c r="K141" s="26" t="s">
        <v>6815</v>
      </c>
      <c r="L141" s="26" t="s">
        <v>6816</v>
      </c>
      <c r="M141" s="26" t="s">
        <v>5858</v>
      </c>
      <c r="N141" s="27">
        <v>0.85</v>
      </c>
      <c r="O141" s="26" t="s">
        <v>6817</v>
      </c>
      <c r="P141" s="26" t="s">
        <v>6818</v>
      </c>
      <c r="Q141" s="26" t="s">
        <v>5858</v>
      </c>
      <c r="R141" s="27">
        <v>0.9</v>
      </c>
      <c r="S141" s="26" t="s">
        <v>6819</v>
      </c>
      <c r="T141" s="26" t="s">
        <v>6820</v>
      </c>
      <c r="U141" s="26" t="s">
        <v>6821</v>
      </c>
      <c r="V141" s="26" t="s">
        <v>6822</v>
      </c>
      <c r="W141" s="26" t="s">
        <v>6816</v>
      </c>
      <c r="X141" s="26" t="s">
        <v>6823</v>
      </c>
      <c r="Y141" s="26" t="s">
        <v>1218</v>
      </c>
      <c r="Z141" s="26" t="s">
        <v>1213</v>
      </c>
      <c r="AA141" s="26" t="s">
        <v>1222</v>
      </c>
      <c r="AB141" s="26"/>
      <c r="AC141" s="26"/>
    </row>
    <row r="142" hidden="1">
      <c r="A142" s="26" t="s">
        <v>6824</v>
      </c>
      <c r="B142" s="27">
        <v>2019.0</v>
      </c>
      <c r="C142" s="26" t="s">
        <v>5891</v>
      </c>
      <c r="D142" s="26" t="str">
        <f>VLOOKUP(Z142, 'Human results'!A:X, 23, FALSE)</f>
        <v>N</v>
      </c>
      <c r="E142" s="26" t="str">
        <f>VLOOKUP(Z142, 'Human results'!A:X, 24, FALSE)</f>
        <v>N</v>
      </c>
      <c r="F142" s="26" t="s">
        <v>5858</v>
      </c>
      <c r="G142" s="26"/>
      <c r="H142" s="26" t="s">
        <v>5892</v>
      </c>
      <c r="I142" s="26" t="s">
        <v>5858</v>
      </c>
      <c r="J142" s="27">
        <v>0.9</v>
      </c>
      <c r="K142" s="26" t="s">
        <v>6825</v>
      </c>
      <c r="L142" s="26" t="s">
        <v>6826</v>
      </c>
      <c r="M142" s="26" t="s">
        <v>5858</v>
      </c>
      <c r="N142" s="27">
        <v>0.95</v>
      </c>
      <c r="O142" s="26" t="s">
        <v>6825</v>
      </c>
      <c r="P142" s="26" t="s">
        <v>6827</v>
      </c>
      <c r="Q142" s="26" t="s">
        <v>5875</v>
      </c>
      <c r="R142" s="26" t="s">
        <v>5875</v>
      </c>
      <c r="S142" s="26" t="s">
        <v>5875</v>
      </c>
      <c r="T142" s="26" t="s">
        <v>6828</v>
      </c>
      <c r="U142" s="26" t="s">
        <v>6829</v>
      </c>
      <c r="V142" s="26"/>
      <c r="W142" s="26" t="s">
        <v>6826</v>
      </c>
      <c r="X142" s="26" t="s">
        <v>6830</v>
      </c>
      <c r="Y142" s="26" t="s">
        <v>1226</v>
      </c>
      <c r="Z142" s="26" t="s">
        <v>1224</v>
      </c>
      <c r="AA142" s="26" t="s">
        <v>1231</v>
      </c>
      <c r="AB142" s="26"/>
      <c r="AC142" s="26"/>
    </row>
    <row r="143" hidden="1">
      <c r="A143" s="26" t="s">
        <v>6831</v>
      </c>
      <c r="B143" s="27">
        <v>2021.0</v>
      </c>
      <c r="C143" s="26" t="s">
        <v>5891</v>
      </c>
      <c r="D143" s="26" t="str">
        <f>VLOOKUP(Z143, 'Human results'!A:X, 23, FALSE)</f>
        <v>N</v>
      </c>
      <c r="E143" s="26" t="str">
        <f>VLOOKUP(Z143, 'Human results'!A:X, 24, FALSE)</f>
        <v>N</v>
      </c>
      <c r="F143" s="26" t="s">
        <v>5860</v>
      </c>
      <c r="G143" s="26"/>
      <c r="H143" s="26" t="s">
        <v>5892</v>
      </c>
      <c r="I143" s="26" t="s">
        <v>5860</v>
      </c>
      <c r="J143" s="27">
        <v>0.6</v>
      </c>
      <c r="K143" s="26" t="s">
        <v>5932</v>
      </c>
      <c r="L143" s="26" t="s">
        <v>5875</v>
      </c>
      <c r="M143" s="26" t="s">
        <v>5860</v>
      </c>
      <c r="N143" s="27">
        <v>0.6</v>
      </c>
      <c r="O143" s="26" t="s">
        <v>6832</v>
      </c>
      <c r="P143" s="26" t="s">
        <v>5875</v>
      </c>
      <c r="Q143" s="26" t="s">
        <v>5860</v>
      </c>
      <c r="R143" s="27">
        <v>0.9</v>
      </c>
      <c r="S143" s="26" t="s">
        <v>6833</v>
      </c>
      <c r="T143" s="26" t="s">
        <v>6834</v>
      </c>
      <c r="U143" s="26" t="s">
        <v>6835</v>
      </c>
      <c r="V143" s="26" t="s">
        <v>6836</v>
      </c>
      <c r="W143" s="26" t="s">
        <v>5875</v>
      </c>
      <c r="X143" s="26" t="s">
        <v>5875</v>
      </c>
      <c r="Y143" s="26" t="s">
        <v>1237</v>
      </c>
      <c r="Z143" s="26" t="s">
        <v>1233</v>
      </c>
      <c r="AA143" s="26" t="s">
        <v>1241</v>
      </c>
      <c r="AB143" s="26"/>
      <c r="AC143" s="26"/>
    </row>
    <row r="144" hidden="1">
      <c r="A144" s="26" t="s">
        <v>6837</v>
      </c>
      <c r="B144" s="27">
        <v>2013.0</v>
      </c>
      <c r="C144" s="26" t="s">
        <v>5891</v>
      </c>
      <c r="D144" s="26" t="str">
        <f>VLOOKUP(Z144, 'Human results'!A:X, 23, FALSE)</f>
        <v>N</v>
      </c>
      <c r="E144" s="26" t="str">
        <f>VLOOKUP(Z144, 'Human results'!A:X, 24, FALSE)</f>
        <v>N</v>
      </c>
      <c r="F144" s="26" t="s">
        <v>5858</v>
      </c>
      <c r="G144" s="26"/>
      <c r="H144" s="26" t="s">
        <v>5892</v>
      </c>
      <c r="I144" s="26" t="s">
        <v>5858</v>
      </c>
      <c r="J144" s="27">
        <v>0.9</v>
      </c>
      <c r="K144" s="26" t="s">
        <v>6838</v>
      </c>
      <c r="L144" s="26" t="s">
        <v>6839</v>
      </c>
      <c r="M144" s="26" t="s">
        <v>5858</v>
      </c>
      <c r="N144" s="27">
        <v>0.95</v>
      </c>
      <c r="O144" s="26" t="s">
        <v>6838</v>
      </c>
      <c r="P144" s="26" t="s">
        <v>6839</v>
      </c>
      <c r="Q144" s="26" t="s">
        <v>5875</v>
      </c>
      <c r="R144" s="26" t="s">
        <v>5875</v>
      </c>
      <c r="S144" s="26" t="s">
        <v>5875</v>
      </c>
      <c r="T144" s="26" t="s">
        <v>6840</v>
      </c>
      <c r="U144" s="26" t="s">
        <v>6841</v>
      </c>
      <c r="V144" s="26"/>
      <c r="W144" s="26" t="s">
        <v>6842</v>
      </c>
      <c r="X144" s="26" t="s">
        <v>6842</v>
      </c>
      <c r="Y144" s="26" t="s">
        <v>1246</v>
      </c>
      <c r="Z144" s="26" t="s">
        <v>1243</v>
      </c>
      <c r="AA144" s="26" t="s">
        <v>1251</v>
      </c>
      <c r="AB144" s="26"/>
      <c r="AC144" s="26"/>
    </row>
    <row r="145" hidden="1">
      <c r="A145" s="26" t="s">
        <v>1254</v>
      </c>
      <c r="B145" s="27">
        <v>2017.0</v>
      </c>
      <c r="C145" s="26" t="s">
        <v>5857</v>
      </c>
      <c r="D145" s="26" t="str">
        <f>VLOOKUP(Z145, 'Human results'!A:X, 23, FALSE)</f>
        <v>N</v>
      </c>
      <c r="E145" s="26" t="str">
        <f>VLOOKUP(Z145, 'Human results'!A:X, 24, FALSE)</f>
        <v>N</v>
      </c>
      <c r="F145" s="26" t="s">
        <v>5858</v>
      </c>
      <c r="G145" s="26"/>
      <c r="H145" s="26" t="s">
        <v>5859</v>
      </c>
      <c r="I145" s="26" t="s">
        <v>5858</v>
      </c>
      <c r="J145" s="27">
        <v>0.9</v>
      </c>
      <c r="K145" s="26" t="s">
        <v>6843</v>
      </c>
      <c r="L145" s="26" t="s">
        <v>6844</v>
      </c>
      <c r="M145" s="26" t="s">
        <v>5858</v>
      </c>
      <c r="N145" s="27">
        <v>0.95</v>
      </c>
      <c r="O145" s="26" t="s">
        <v>6845</v>
      </c>
      <c r="P145" s="26" t="s">
        <v>6844</v>
      </c>
      <c r="Q145" s="26" t="s">
        <v>5875</v>
      </c>
      <c r="R145" s="26" t="s">
        <v>5875</v>
      </c>
      <c r="S145" s="26" t="s">
        <v>5875</v>
      </c>
      <c r="T145" s="26" t="s">
        <v>6846</v>
      </c>
      <c r="U145" s="26" t="s">
        <v>6847</v>
      </c>
      <c r="V145" s="26"/>
      <c r="W145" s="26" t="s">
        <v>6848</v>
      </c>
      <c r="X145" s="26" t="s">
        <v>6849</v>
      </c>
      <c r="Y145" s="26" t="s">
        <v>1255</v>
      </c>
      <c r="Z145" s="26" t="s">
        <v>1253</v>
      </c>
      <c r="AA145" s="26" t="s">
        <v>1259</v>
      </c>
      <c r="AB145" s="26"/>
      <c r="AC145" s="26"/>
    </row>
    <row r="146" hidden="1">
      <c r="A146" s="26" t="s">
        <v>1280</v>
      </c>
      <c r="B146" s="27">
        <v>2020.0</v>
      </c>
      <c r="C146" s="26" t="s">
        <v>5891</v>
      </c>
      <c r="D146" s="26" t="str">
        <f>VLOOKUP(Z146, 'Human results'!A:X, 23, FALSE)</f>
        <v>N</v>
      </c>
      <c r="E146" s="26" t="str">
        <f>VLOOKUP(Z146, 'Human results'!A:X, 24, FALSE)</f>
        <v>N</v>
      </c>
      <c r="F146" s="26" t="s">
        <v>5858</v>
      </c>
      <c r="G146" s="26"/>
      <c r="H146" s="26" t="s">
        <v>5892</v>
      </c>
      <c r="I146" s="26" t="s">
        <v>5858</v>
      </c>
      <c r="J146" s="27">
        <v>0.9</v>
      </c>
      <c r="K146" s="26" t="s">
        <v>6850</v>
      </c>
      <c r="L146" s="26" t="s">
        <v>1280</v>
      </c>
      <c r="M146" s="26" t="s">
        <v>5858</v>
      </c>
      <c r="N146" s="27">
        <v>0.9</v>
      </c>
      <c r="O146" s="26" t="s">
        <v>6851</v>
      </c>
      <c r="P146" s="26" t="s">
        <v>5875</v>
      </c>
      <c r="Q146" s="26" t="s">
        <v>5875</v>
      </c>
      <c r="R146" s="26" t="s">
        <v>5875</v>
      </c>
      <c r="S146" s="26" t="s">
        <v>5875</v>
      </c>
      <c r="T146" s="26" t="s">
        <v>6852</v>
      </c>
      <c r="U146" s="26" t="s">
        <v>6853</v>
      </c>
      <c r="V146" s="26"/>
      <c r="W146" s="26" t="s">
        <v>1280</v>
      </c>
      <c r="X146" s="26" t="s">
        <v>5875</v>
      </c>
      <c r="Y146" s="26" t="s">
        <v>1281</v>
      </c>
      <c r="Z146" s="26" t="s">
        <v>1279</v>
      </c>
      <c r="AA146" s="26" t="s">
        <v>1285</v>
      </c>
      <c r="AB146" s="26"/>
      <c r="AC146" s="26"/>
    </row>
    <row r="147" hidden="1">
      <c r="A147" s="26" t="s">
        <v>6854</v>
      </c>
      <c r="B147" s="27">
        <v>2020.0</v>
      </c>
      <c r="C147" s="26" t="s">
        <v>5891</v>
      </c>
      <c r="D147" s="26" t="str">
        <f>VLOOKUP(Z147, 'Human results'!A:X, 23, FALSE)</f>
        <v>N</v>
      </c>
      <c r="E147" s="26" t="str">
        <f>VLOOKUP(Z147, 'Human results'!A:X, 24, FALSE)</f>
        <v>N</v>
      </c>
      <c r="F147" s="26" t="s">
        <v>5858</v>
      </c>
      <c r="G147" s="26"/>
      <c r="H147" s="26" t="s">
        <v>5892</v>
      </c>
      <c r="I147" s="26" t="s">
        <v>5858</v>
      </c>
      <c r="J147" s="27">
        <v>0.95</v>
      </c>
      <c r="K147" s="26" t="s">
        <v>6855</v>
      </c>
      <c r="L147" s="26" t="s">
        <v>6856</v>
      </c>
      <c r="M147" s="26" t="s">
        <v>5858</v>
      </c>
      <c r="N147" s="27">
        <v>0.95</v>
      </c>
      <c r="O147" s="26" t="s">
        <v>6855</v>
      </c>
      <c r="P147" s="26" t="s">
        <v>6857</v>
      </c>
      <c r="Q147" s="26" t="s">
        <v>5875</v>
      </c>
      <c r="R147" s="26" t="s">
        <v>5875</v>
      </c>
      <c r="S147" s="26" t="s">
        <v>5875</v>
      </c>
      <c r="T147" s="26" t="s">
        <v>6858</v>
      </c>
      <c r="U147" s="26" t="s">
        <v>6859</v>
      </c>
      <c r="V147" s="26"/>
      <c r="W147" s="26" t="s">
        <v>6860</v>
      </c>
      <c r="X147" s="26" t="s">
        <v>6861</v>
      </c>
      <c r="Y147" s="26" t="s">
        <v>1291</v>
      </c>
      <c r="Z147" s="26" t="s">
        <v>1287</v>
      </c>
      <c r="AA147" s="26" t="s">
        <v>1296</v>
      </c>
      <c r="AB147" s="26"/>
      <c r="AC147" s="26"/>
    </row>
    <row r="148" hidden="1">
      <c r="A148" s="26" t="s">
        <v>6862</v>
      </c>
      <c r="B148" s="27">
        <v>2016.0</v>
      </c>
      <c r="C148" s="26" t="s">
        <v>5857</v>
      </c>
      <c r="D148" s="26" t="str">
        <f>VLOOKUP(Z148, 'Human results'!A:X, 23, FALSE)</f>
        <v>N</v>
      </c>
      <c r="E148" s="26" t="str">
        <f>VLOOKUP(Z148, 'Human results'!A:X, 24, FALSE)</f>
        <v>N</v>
      </c>
      <c r="F148" s="26" t="s">
        <v>5858</v>
      </c>
      <c r="G148" s="26"/>
      <c r="H148" s="26" t="s">
        <v>5859</v>
      </c>
      <c r="I148" s="26" t="s">
        <v>5858</v>
      </c>
      <c r="J148" s="27">
        <v>0.95</v>
      </c>
      <c r="K148" s="26" t="s">
        <v>6863</v>
      </c>
      <c r="L148" s="26" t="s">
        <v>6864</v>
      </c>
      <c r="M148" s="26" t="s">
        <v>5858</v>
      </c>
      <c r="N148" s="27">
        <v>0.95</v>
      </c>
      <c r="O148" s="26" t="s">
        <v>6865</v>
      </c>
      <c r="P148" s="26" t="s">
        <v>6864</v>
      </c>
      <c r="Q148" s="26" t="s">
        <v>5875</v>
      </c>
      <c r="R148" s="26" t="s">
        <v>5875</v>
      </c>
      <c r="S148" s="26" t="s">
        <v>5875</v>
      </c>
      <c r="T148" s="26" t="s">
        <v>6866</v>
      </c>
      <c r="U148" s="26" t="s">
        <v>6867</v>
      </c>
      <c r="V148" s="26"/>
      <c r="W148" s="26" t="s">
        <v>6868</v>
      </c>
      <c r="X148" s="26" t="s">
        <v>6868</v>
      </c>
      <c r="Y148" s="26" t="s">
        <v>1300</v>
      </c>
      <c r="Z148" s="26" t="s">
        <v>1298</v>
      </c>
      <c r="AA148" s="26" t="s">
        <v>1304</v>
      </c>
      <c r="AB148" s="26"/>
      <c r="AC148" s="26"/>
    </row>
    <row r="149" hidden="1">
      <c r="A149" s="26" t="s">
        <v>6869</v>
      </c>
      <c r="B149" s="27">
        <v>2021.0</v>
      </c>
      <c r="C149" s="26" t="s">
        <v>5891</v>
      </c>
      <c r="D149" s="26" t="str">
        <f>VLOOKUP(Z149, 'Human results'!A:X, 23, FALSE)</f>
        <v>N</v>
      </c>
      <c r="E149" s="26" t="str">
        <f>VLOOKUP(Z149, 'Human results'!A:X, 24, FALSE)</f>
        <v>N</v>
      </c>
      <c r="F149" s="26" t="s">
        <v>5858</v>
      </c>
      <c r="G149" s="26"/>
      <c r="H149" s="26" t="s">
        <v>5892</v>
      </c>
      <c r="I149" s="26" t="s">
        <v>5858</v>
      </c>
      <c r="J149" s="27">
        <v>0.95</v>
      </c>
      <c r="K149" s="26" t="s">
        <v>6870</v>
      </c>
      <c r="L149" s="26" t="s">
        <v>6871</v>
      </c>
      <c r="M149" s="26" t="s">
        <v>5858</v>
      </c>
      <c r="N149" s="27">
        <v>0.95</v>
      </c>
      <c r="O149" s="26" t="s">
        <v>6872</v>
      </c>
      <c r="P149" s="26" t="s">
        <v>6871</v>
      </c>
      <c r="Q149" s="26" t="s">
        <v>5875</v>
      </c>
      <c r="R149" s="26" t="s">
        <v>5875</v>
      </c>
      <c r="S149" s="26" t="s">
        <v>5875</v>
      </c>
      <c r="T149" s="26" t="s">
        <v>6873</v>
      </c>
      <c r="U149" s="26" t="s">
        <v>6874</v>
      </c>
      <c r="V149" s="26"/>
      <c r="W149" s="26" t="s">
        <v>6875</v>
      </c>
      <c r="X149" s="26" t="s">
        <v>6875</v>
      </c>
      <c r="Y149" s="26" t="s">
        <v>1311</v>
      </c>
      <c r="Z149" s="26" t="s">
        <v>1306</v>
      </c>
      <c r="AA149" s="26" t="s">
        <v>1316</v>
      </c>
      <c r="AB149" s="26"/>
      <c r="AC149" s="26"/>
    </row>
    <row r="150" hidden="1">
      <c r="A150" s="26" t="s">
        <v>1319</v>
      </c>
      <c r="B150" s="27">
        <v>2019.0</v>
      </c>
      <c r="C150" s="26" t="s">
        <v>5857</v>
      </c>
      <c r="D150" s="26" t="str">
        <f>VLOOKUP(Z150, 'Human results'!A:X, 23, FALSE)</f>
        <v>Y</v>
      </c>
      <c r="E150" s="26" t="str">
        <f>VLOOKUP(Z150, 'Human results'!A:X, 24, FALSE)</f>
        <v>N</v>
      </c>
      <c r="F150" s="26" t="s">
        <v>5858</v>
      </c>
      <c r="G150" s="26"/>
      <c r="H150" s="26" t="s">
        <v>5859</v>
      </c>
      <c r="I150" s="26" t="s">
        <v>5858</v>
      </c>
      <c r="J150" s="27">
        <v>0.85</v>
      </c>
      <c r="K150" s="26" t="s">
        <v>6876</v>
      </c>
      <c r="L150" s="26" t="s">
        <v>6877</v>
      </c>
      <c r="M150" s="26" t="s">
        <v>5858</v>
      </c>
      <c r="N150" s="27">
        <v>0.85</v>
      </c>
      <c r="O150" s="26" t="s">
        <v>6876</v>
      </c>
      <c r="P150" s="26" t="s">
        <v>6877</v>
      </c>
      <c r="Q150" s="26" t="s">
        <v>5875</v>
      </c>
      <c r="R150" s="26" t="s">
        <v>5875</v>
      </c>
      <c r="S150" s="26" t="s">
        <v>5875</v>
      </c>
      <c r="T150" s="26" t="s">
        <v>6878</v>
      </c>
      <c r="U150" s="26" t="s">
        <v>6879</v>
      </c>
      <c r="V150" s="26"/>
      <c r="W150" s="26" t="s">
        <v>6880</v>
      </c>
      <c r="X150" s="26" t="s">
        <v>6881</v>
      </c>
      <c r="Y150" s="26" t="s">
        <v>1323</v>
      </c>
      <c r="Z150" s="26" t="s">
        <v>1318</v>
      </c>
      <c r="AA150" s="26" t="s">
        <v>5875</v>
      </c>
      <c r="AB150" s="26"/>
      <c r="AC150" s="26"/>
    </row>
    <row r="151" hidden="1">
      <c r="A151" s="26" t="s">
        <v>6882</v>
      </c>
      <c r="B151" s="27">
        <v>2013.0</v>
      </c>
      <c r="C151" s="26" t="s">
        <v>5891</v>
      </c>
      <c r="D151" s="26" t="str">
        <f>VLOOKUP(Z151, 'Human results'!A:X, 23, FALSE)</f>
        <v>N</v>
      </c>
      <c r="E151" s="26" t="str">
        <f>VLOOKUP(Z151, 'Human results'!A:X, 24, FALSE)</f>
        <v>N</v>
      </c>
      <c r="F151" s="26" t="s">
        <v>5858</v>
      </c>
      <c r="G151" s="26"/>
      <c r="H151" s="26" t="s">
        <v>5892</v>
      </c>
      <c r="I151" s="26" t="s">
        <v>5858</v>
      </c>
      <c r="J151" s="27">
        <v>0.9</v>
      </c>
      <c r="K151" s="26" t="s">
        <v>6883</v>
      </c>
      <c r="L151" s="26" t="s">
        <v>6884</v>
      </c>
      <c r="M151" s="26" t="s">
        <v>5858</v>
      </c>
      <c r="N151" s="27">
        <v>0.95</v>
      </c>
      <c r="O151" s="26" t="s">
        <v>6885</v>
      </c>
      <c r="P151" s="26" t="s">
        <v>6884</v>
      </c>
      <c r="Q151" s="26" t="s">
        <v>5875</v>
      </c>
      <c r="R151" s="26" t="s">
        <v>5875</v>
      </c>
      <c r="S151" s="26" t="s">
        <v>5875</v>
      </c>
      <c r="T151" s="26" t="s">
        <v>6886</v>
      </c>
      <c r="U151" s="26" t="s">
        <v>6887</v>
      </c>
      <c r="V151" s="26"/>
      <c r="W151" s="26" t="s">
        <v>6888</v>
      </c>
      <c r="X151" s="26" t="s">
        <v>6888</v>
      </c>
      <c r="Y151" s="26" t="s">
        <v>1331</v>
      </c>
      <c r="Z151" s="26" t="s">
        <v>1328</v>
      </c>
      <c r="AA151" s="26" t="s">
        <v>1336</v>
      </c>
      <c r="AB151" s="26"/>
      <c r="AC151" s="26"/>
    </row>
    <row r="152" hidden="1">
      <c r="A152" s="26" t="s">
        <v>1339</v>
      </c>
      <c r="B152" s="27">
        <v>2020.0</v>
      </c>
      <c r="C152" s="26" t="s">
        <v>5891</v>
      </c>
      <c r="D152" s="26" t="str">
        <f>VLOOKUP(Z152, 'Human results'!A:X, 23, FALSE)</f>
        <v>N</v>
      </c>
      <c r="E152" s="26" t="str">
        <f>VLOOKUP(Z152, 'Human results'!A:X, 24, FALSE)</f>
        <v>N</v>
      </c>
      <c r="F152" s="26" t="s">
        <v>5858</v>
      </c>
      <c r="G152" s="26"/>
      <c r="H152" s="26" t="s">
        <v>5892</v>
      </c>
      <c r="I152" s="26" t="s">
        <v>5858</v>
      </c>
      <c r="J152" s="27">
        <v>0.9</v>
      </c>
      <c r="K152" s="26" t="s">
        <v>6889</v>
      </c>
      <c r="L152" s="26" t="s">
        <v>6890</v>
      </c>
      <c r="M152" s="26" t="s">
        <v>5858</v>
      </c>
      <c r="N152" s="27">
        <v>0.9</v>
      </c>
      <c r="O152" s="26" t="s">
        <v>6889</v>
      </c>
      <c r="P152" s="26" t="s">
        <v>6891</v>
      </c>
      <c r="Q152" s="26" t="s">
        <v>5875</v>
      </c>
      <c r="R152" s="26" t="s">
        <v>5875</v>
      </c>
      <c r="S152" s="26" t="s">
        <v>5875</v>
      </c>
      <c r="T152" s="26" t="s">
        <v>6892</v>
      </c>
      <c r="U152" s="26" t="s">
        <v>6893</v>
      </c>
      <c r="V152" s="26"/>
      <c r="W152" s="26" t="s">
        <v>6894</v>
      </c>
      <c r="X152" s="26" t="s">
        <v>6891</v>
      </c>
      <c r="Y152" s="26" t="s">
        <v>1343</v>
      </c>
      <c r="Z152" s="26" t="s">
        <v>1338</v>
      </c>
      <c r="AA152" s="26" t="s">
        <v>1347</v>
      </c>
      <c r="AB152" s="26"/>
      <c r="AC152" s="26"/>
    </row>
    <row r="153" hidden="1">
      <c r="A153" s="26" t="s">
        <v>6895</v>
      </c>
      <c r="B153" s="27">
        <v>2020.0</v>
      </c>
      <c r="C153" s="26" t="s">
        <v>5891</v>
      </c>
      <c r="D153" s="26" t="str">
        <f>VLOOKUP(Z153, 'Human results'!A:X, 23, FALSE)</f>
        <v>N</v>
      </c>
      <c r="E153" s="26" t="str">
        <f>VLOOKUP(Z153, 'Human results'!A:X, 24, FALSE)</f>
        <v>N</v>
      </c>
      <c r="F153" s="26" t="s">
        <v>5858</v>
      </c>
      <c r="G153" s="26"/>
      <c r="H153" s="26" t="s">
        <v>5892</v>
      </c>
      <c r="I153" s="26" t="s">
        <v>5858</v>
      </c>
      <c r="J153" s="27">
        <v>0.9</v>
      </c>
      <c r="K153" s="26" t="s">
        <v>6896</v>
      </c>
      <c r="L153" s="26" t="s">
        <v>6897</v>
      </c>
      <c r="M153" s="26" t="s">
        <v>5858</v>
      </c>
      <c r="N153" s="27">
        <v>0.95</v>
      </c>
      <c r="O153" s="26" t="s">
        <v>6896</v>
      </c>
      <c r="P153" s="26" t="s">
        <v>6897</v>
      </c>
      <c r="Q153" s="26" t="s">
        <v>5875</v>
      </c>
      <c r="R153" s="26" t="s">
        <v>5875</v>
      </c>
      <c r="S153" s="26" t="s">
        <v>5875</v>
      </c>
      <c r="T153" s="26" t="s">
        <v>6898</v>
      </c>
      <c r="U153" s="26" t="s">
        <v>6899</v>
      </c>
      <c r="V153" s="26"/>
      <c r="W153" s="26" t="s">
        <v>6900</v>
      </c>
      <c r="X153" s="26" t="s">
        <v>6900</v>
      </c>
      <c r="Y153" s="26" t="s">
        <v>1351</v>
      </c>
      <c r="Z153" s="26" t="s">
        <v>1349</v>
      </c>
      <c r="AA153" s="26" t="s">
        <v>1356</v>
      </c>
      <c r="AB153" s="26"/>
      <c r="AC153" s="26"/>
    </row>
    <row r="154" hidden="1">
      <c r="A154" s="26" t="s">
        <v>1359</v>
      </c>
      <c r="B154" s="27">
        <v>2013.0</v>
      </c>
      <c r="C154" s="26" t="s">
        <v>5857</v>
      </c>
      <c r="D154" s="26" t="str">
        <f>VLOOKUP(Z154, 'Human results'!A:X, 23, FALSE)</f>
        <v>N</v>
      </c>
      <c r="E154" s="26" t="str">
        <f>VLOOKUP(Z154, 'Human results'!A:X, 24, FALSE)</f>
        <v>N</v>
      </c>
      <c r="F154" s="26" t="s">
        <v>5858</v>
      </c>
      <c r="G154" s="26"/>
      <c r="H154" s="26" t="s">
        <v>5859</v>
      </c>
      <c r="I154" s="26" t="s">
        <v>5858</v>
      </c>
      <c r="J154" s="27">
        <v>0.95</v>
      </c>
      <c r="K154" s="26" t="s">
        <v>6901</v>
      </c>
      <c r="L154" s="26" t="s">
        <v>6902</v>
      </c>
      <c r="M154" s="26" t="s">
        <v>5858</v>
      </c>
      <c r="N154" s="27">
        <v>0.95</v>
      </c>
      <c r="O154" s="26" t="s">
        <v>6901</v>
      </c>
      <c r="P154" s="26" t="s">
        <v>6903</v>
      </c>
      <c r="Q154" s="26" t="s">
        <v>5875</v>
      </c>
      <c r="R154" s="26" t="s">
        <v>5875</v>
      </c>
      <c r="S154" s="26" t="s">
        <v>5875</v>
      </c>
      <c r="T154" s="26" t="s">
        <v>6904</v>
      </c>
      <c r="U154" s="26" t="s">
        <v>6905</v>
      </c>
      <c r="V154" s="26"/>
      <c r="W154" s="26" t="s">
        <v>6906</v>
      </c>
      <c r="X154" s="26" t="s">
        <v>6907</v>
      </c>
      <c r="Y154" s="26" t="s">
        <v>1363</v>
      </c>
      <c r="Z154" s="26" t="s">
        <v>1358</v>
      </c>
      <c r="AA154" s="26" t="s">
        <v>1367</v>
      </c>
      <c r="AB154" s="26"/>
      <c r="AC154" s="26"/>
    </row>
    <row r="155" hidden="1">
      <c r="A155" s="26" t="s">
        <v>1370</v>
      </c>
      <c r="B155" s="27">
        <v>2019.0</v>
      </c>
      <c r="C155" s="26" t="s">
        <v>5857</v>
      </c>
      <c r="D155" s="26" t="str">
        <f>VLOOKUP(Z155, 'Human results'!A:X, 23, FALSE)</f>
        <v>Y</v>
      </c>
      <c r="E155" s="26" t="str">
        <f>VLOOKUP(Z155, 'Human results'!A:X, 24, FALSE)</f>
        <v>N</v>
      </c>
      <c r="F155" s="26" t="s">
        <v>5858</v>
      </c>
      <c r="G155" s="26"/>
      <c r="H155" s="26" t="s">
        <v>5859</v>
      </c>
      <c r="I155" s="26" t="s">
        <v>5858</v>
      </c>
      <c r="J155" s="27">
        <v>0.9</v>
      </c>
      <c r="K155" s="26" t="s">
        <v>6908</v>
      </c>
      <c r="L155" s="26" t="s">
        <v>5875</v>
      </c>
      <c r="M155" s="26" t="s">
        <v>5858</v>
      </c>
      <c r="N155" s="27">
        <v>0.9</v>
      </c>
      <c r="O155" s="26" t="s">
        <v>6909</v>
      </c>
      <c r="P155" s="26" t="s">
        <v>1370</v>
      </c>
      <c r="Q155" s="26" t="s">
        <v>5875</v>
      </c>
      <c r="R155" s="26" t="s">
        <v>5875</v>
      </c>
      <c r="S155" s="26" t="s">
        <v>5875</v>
      </c>
      <c r="T155" s="26" t="s">
        <v>6910</v>
      </c>
      <c r="U155" s="26" t="s">
        <v>6911</v>
      </c>
      <c r="V155" s="26"/>
      <c r="W155" s="26" t="s">
        <v>5875</v>
      </c>
      <c r="X155" s="26" t="s">
        <v>1370</v>
      </c>
      <c r="Y155" s="26" t="s">
        <v>1371</v>
      </c>
      <c r="Z155" s="26" t="s">
        <v>1369</v>
      </c>
      <c r="AA155" s="26" t="s">
        <v>5875</v>
      </c>
      <c r="AB155" s="26"/>
      <c r="AC155" s="26"/>
    </row>
    <row r="156" hidden="1">
      <c r="A156" s="26" t="s">
        <v>6912</v>
      </c>
      <c r="B156" s="27">
        <v>2021.0</v>
      </c>
      <c r="C156" s="26" t="s">
        <v>5857</v>
      </c>
      <c r="D156" s="26" t="str">
        <f>VLOOKUP(Z156, 'Human results'!A:X, 23, FALSE)</f>
        <v>Y</v>
      </c>
      <c r="E156" s="26" t="str">
        <f>VLOOKUP(Z156, 'Human results'!A:X, 24, FALSE)</f>
        <v>N</v>
      </c>
      <c r="F156" s="26" t="s">
        <v>5858</v>
      </c>
      <c r="G156" s="26"/>
      <c r="H156" s="26" t="s">
        <v>5859</v>
      </c>
      <c r="I156" s="26" t="s">
        <v>5858</v>
      </c>
      <c r="J156" s="27">
        <v>0.85</v>
      </c>
      <c r="K156" s="26" t="s">
        <v>6913</v>
      </c>
      <c r="L156" s="26" t="s">
        <v>6914</v>
      </c>
      <c r="M156" s="26" t="s">
        <v>5858</v>
      </c>
      <c r="N156" s="27">
        <v>0.85</v>
      </c>
      <c r="O156" s="26" t="s">
        <v>6915</v>
      </c>
      <c r="P156" s="26" t="s">
        <v>6914</v>
      </c>
      <c r="Q156" s="26" t="s">
        <v>5875</v>
      </c>
      <c r="R156" s="26" t="s">
        <v>5875</v>
      </c>
      <c r="S156" s="26" t="s">
        <v>5875</v>
      </c>
      <c r="T156" s="26" t="s">
        <v>6916</v>
      </c>
      <c r="U156" s="26" t="s">
        <v>6917</v>
      </c>
      <c r="V156" s="26"/>
      <c r="W156" s="26" t="s">
        <v>6918</v>
      </c>
      <c r="X156" s="26" t="s">
        <v>6918</v>
      </c>
      <c r="Y156" s="26" t="s">
        <v>1380</v>
      </c>
      <c r="Z156" s="26" t="s">
        <v>1376</v>
      </c>
      <c r="AA156" s="26" t="s">
        <v>1384</v>
      </c>
      <c r="AB156" s="26"/>
      <c r="AC156" s="26"/>
    </row>
    <row r="157" hidden="1">
      <c r="A157" s="26" t="s">
        <v>6919</v>
      </c>
      <c r="B157" s="27">
        <v>2020.0</v>
      </c>
      <c r="C157" s="26" t="s">
        <v>5891</v>
      </c>
      <c r="D157" s="26" t="str">
        <f>VLOOKUP(Z157, 'Human results'!A:X, 23, FALSE)</f>
        <v>N</v>
      </c>
      <c r="E157" s="26" t="str">
        <f>VLOOKUP(Z157, 'Human results'!A:X, 24, FALSE)</f>
        <v>N</v>
      </c>
      <c r="F157" s="26" t="s">
        <v>5858</v>
      </c>
      <c r="G157" s="26"/>
      <c r="H157" s="26" t="s">
        <v>5892</v>
      </c>
      <c r="I157" s="26" t="s">
        <v>5858</v>
      </c>
      <c r="J157" s="27">
        <v>0.95</v>
      </c>
      <c r="K157" s="26" t="s">
        <v>6920</v>
      </c>
      <c r="L157" s="26" t="s">
        <v>6921</v>
      </c>
      <c r="M157" s="26" t="s">
        <v>5858</v>
      </c>
      <c r="N157" s="27">
        <v>0.95</v>
      </c>
      <c r="O157" s="26" t="s">
        <v>6922</v>
      </c>
      <c r="P157" s="26" t="s">
        <v>6923</v>
      </c>
      <c r="Q157" s="26" t="s">
        <v>5875</v>
      </c>
      <c r="R157" s="26" t="s">
        <v>5875</v>
      </c>
      <c r="S157" s="26" t="s">
        <v>5875</v>
      </c>
      <c r="T157" s="26" t="s">
        <v>6924</v>
      </c>
      <c r="U157" s="26" t="s">
        <v>6925</v>
      </c>
      <c r="V157" s="26"/>
      <c r="W157" s="26" t="s">
        <v>6926</v>
      </c>
      <c r="X157" s="26" t="s">
        <v>6927</v>
      </c>
      <c r="Y157" s="26" t="s">
        <v>1388</v>
      </c>
      <c r="Z157" s="26" t="s">
        <v>1386</v>
      </c>
      <c r="AA157" s="26" t="s">
        <v>1393</v>
      </c>
      <c r="AB157" s="26"/>
      <c r="AC157" s="26"/>
    </row>
    <row r="158" hidden="1">
      <c r="A158" s="26" t="s">
        <v>1396</v>
      </c>
      <c r="B158" s="27">
        <v>2018.0</v>
      </c>
      <c r="C158" s="26" t="s">
        <v>5857</v>
      </c>
      <c r="D158" s="26" t="str">
        <f>VLOOKUP(Z158, 'Human results'!A:X, 23, FALSE)</f>
        <v>N</v>
      </c>
      <c r="E158" s="26" t="str">
        <f>VLOOKUP(Z158, 'Human results'!A:X, 24, FALSE)</f>
        <v>N</v>
      </c>
      <c r="F158" s="26" t="s">
        <v>5858</v>
      </c>
      <c r="G158" s="26"/>
      <c r="H158" s="26" t="s">
        <v>5859</v>
      </c>
      <c r="I158" s="26" t="s">
        <v>5860</v>
      </c>
      <c r="J158" s="27">
        <v>0.65</v>
      </c>
      <c r="K158" s="26" t="s">
        <v>6928</v>
      </c>
      <c r="L158" s="26" t="s">
        <v>6929</v>
      </c>
      <c r="M158" s="26" t="s">
        <v>5858</v>
      </c>
      <c r="N158" s="27">
        <v>0.85</v>
      </c>
      <c r="O158" s="26" t="s">
        <v>6930</v>
      </c>
      <c r="P158" s="26" t="s">
        <v>6931</v>
      </c>
      <c r="Q158" s="26" t="s">
        <v>5858</v>
      </c>
      <c r="R158" s="27">
        <v>0.9</v>
      </c>
      <c r="S158" s="26" t="s">
        <v>6932</v>
      </c>
      <c r="T158" s="26" t="s">
        <v>6933</v>
      </c>
      <c r="U158" s="26" t="s">
        <v>6934</v>
      </c>
      <c r="V158" s="26" t="s">
        <v>6935</v>
      </c>
      <c r="W158" s="26" t="s">
        <v>6936</v>
      </c>
      <c r="X158" s="26" t="s">
        <v>6937</v>
      </c>
      <c r="Y158" s="26" t="s">
        <v>1398</v>
      </c>
      <c r="Z158" s="26" t="s">
        <v>1395</v>
      </c>
      <c r="AA158" s="26" t="s">
        <v>1403</v>
      </c>
      <c r="AB158" s="26"/>
      <c r="AC158" s="26"/>
    </row>
    <row r="159" hidden="1">
      <c r="A159" s="26" t="s">
        <v>6938</v>
      </c>
      <c r="B159" s="27">
        <v>2019.0</v>
      </c>
      <c r="C159" s="26" t="s">
        <v>5891</v>
      </c>
      <c r="D159" s="26" t="str">
        <f>VLOOKUP(Z159, 'Human results'!A:X, 23, FALSE)</f>
        <v>N</v>
      </c>
      <c r="E159" s="26" t="str">
        <f>VLOOKUP(Z159, 'Human results'!A:X, 24, FALSE)</f>
        <v>N</v>
      </c>
      <c r="F159" s="26" t="s">
        <v>5858</v>
      </c>
      <c r="G159" s="26"/>
      <c r="H159" s="26" t="s">
        <v>5892</v>
      </c>
      <c r="I159" s="26" t="s">
        <v>5858</v>
      </c>
      <c r="J159" s="27">
        <v>0.9</v>
      </c>
      <c r="K159" s="26" t="s">
        <v>6939</v>
      </c>
      <c r="L159" s="26" t="s">
        <v>6940</v>
      </c>
      <c r="M159" s="26" t="s">
        <v>5858</v>
      </c>
      <c r="N159" s="27">
        <v>0.95</v>
      </c>
      <c r="O159" s="26" t="s">
        <v>6941</v>
      </c>
      <c r="P159" s="26" t="s">
        <v>6942</v>
      </c>
      <c r="Q159" s="26" t="s">
        <v>5875</v>
      </c>
      <c r="R159" s="26" t="s">
        <v>5875</v>
      </c>
      <c r="S159" s="26" t="s">
        <v>5875</v>
      </c>
      <c r="T159" s="26" t="s">
        <v>6943</v>
      </c>
      <c r="U159" s="26" t="s">
        <v>6944</v>
      </c>
      <c r="V159" s="26"/>
      <c r="W159" s="26" t="s">
        <v>6945</v>
      </c>
      <c r="X159" s="26" t="s">
        <v>6942</v>
      </c>
      <c r="Y159" s="26" t="s">
        <v>1408</v>
      </c>
      <c r="Z159" s="26" t="s">
        <v>1405</v>
      </c>
      <c r="AA159" s="26" t="s">
        <v>1413</v>
      </c>
      <c r="AB159" s="26"/>
      <c r="AC159" s="26"/>
    </row>
    <row r="160" hidden="1">
      <c r="A160" s="26" t="s">
        <v>6946</v>
      </c>
      <c r="B160" s="27">
        <v>2016.0</v>
      </c>
      <c r="C160" s="26" t="s">
        <v>5891</v>
      </c>
      <c r="D160" s="26" t="str">
        <f>VLOOKUP(Z160, 'Human results'!A:X, 23, FALSE)</f>
        <v>N</v>
      </c>
      <c r="E160" s="26" t="str">
        <f>VLOOKUP(Z160, 'Human results'!A:X, 24, FALSE)</f>
        <v>N</v>
      </c>
      <c r="F160" s="26" t="s">
        <v>5858</v>
      </c>
      <c r="G160" s="26"/>
      <c r="H160" s="26" t="s">
        <v>5892</v>
      </c>
      <c r="I160" s="26" t="s">
        <v>5858</v>
      </c>
      <c r="J160" s="27">
        <v>0.9</v>
      </c>
      <c r="K160" s="26" t="s">
        <v>6947</v>
      </c>
      <c r="L160" s="26" t="s">
        <v>6948</v>
      </c>
      <c r="M160" s="26" t="s">
        <v>5858</v>
      </c>
      <c r="N160" s="27">
        <v>0.95</v>
      </c>
      <c r="O160" s="26" t="s">
        <v>6949</v>
      </c>
      <c r="P160" s="26" t="s">
        <v>6948</v>
      </c>
      <c r="Q160" s="26" t="s">
        <v>5875</v>
      </c>
      <c r="R160" s="26" t="s">
        <v>5875</v>
      </c>
      <c r="S160" s="26" t="s">
        <v>5875</v>
      </c>
      <c r="T160" s="26" t="s">
        <v>6950</v>
      </c>
      <c r="U160" s="26" t="s">
        <v>6951</v>
      </c>
      <c r="V160" s="26"/>
      <c r="W160" s="26" t="s">
        <v>6948</v>
      </c>
      <c r="X160" s="26" t="s">
        <v>6948</v>
      </c>
      <c r="Y160" s="26" t="s">
        <v>1420</v>
      </c>
      <c r="Z160" s="26" t="s">
        <v>1415</v>
      </c>
      <c r="AA160" s="26" t="s">
        <v>1424</v>
      </c>
      <c r="AB160" s="26"/>
      <c r="AC160" s="26"/>
    </row>
    <row r="161">
      <c r="A161" s="26" t="s">
        <v>1427</v>
      </c>
      <c r="B161" s="27">
        <v>2021.0</v>
      </c>
      <c r="C161" s="26" t="s">
        <v>5857</v>
      </c>
      <c r="D161" s="26" t="str">
        <f>VLOOKUP(Z161, 'Human results'!A:X, 23, FALSE)</f>
        <v>Y</v>
      </c>
      <c r="E161" s="26" t="str">
        <f>VLOOKUP(Z161, 'Human results'!A:X, 24, FALSE)</f>
        <v>Y</v>
      </c>
      <c r="F161" s="26" t="s">
        <v>5860</v>
      </c>
      <c r="G161" s="31" t="s">
        <v>6952</v>
      </c>
      <c r="H161" s="26" t="s">
        <v>5859</v>
      </c>
      <c r="I161" s="26" t="s">
        <v>5860</v>
      </c>
      <c r="J161" s="27">
        <v>0.65</v>
      </c>
      <c r="K161" s="26" t="s">
        <v>6928</v>
      </c>
      <c r="L161" s="26" t="s">
        <v>5875</v>
      </c>
      <c r="M161" s="26" t="s">
        <v>5960</v>
      </c>
      <c r="N161" s="27">
        <v>0.9</v>
      </c>
      <c r="O161" s="26" t="s">
        <v>6953</v>
      </c>
      <c r="P161" s="26" t="s">
        <v>6954</v>
      </c>
      <c r="Q161" s="26" t="s">
        <v>5860</v>
      </c>
      <c r="R161" s="27">
        <v>0.85</v>
      </c>
      <c r="S161" s="26" t="s">
        <v>6955</v>
      </c>
      <c r="T161" s="26" t="s">
        <v>6956</v>
      </c>
      <c r="U161" s="26" t="s">
        <v>6957</v>
      </c>
      <c r="V161" s="26" t="s">
        <v>6958</v>
      </c>
      <c r="W161" s="26" t="s">
        <v>5875</v>
      </c>
      <c r="X161" s="26" t="s">
        <v>6959</v>
      </c>
      <c r="Y161" s="26" t="s">
        <v>1431</v>
      </c>
      <c r="Z161" s="26" t="s">
        <v>1426</v>
      </c>
      <c r="AA161" s="26" t="s">
        <v>1435</v>
      </c>
      <c r="AB161" s="26"/>
      <c r="AC161" s="26"/>
    </row>
    <row r="162" hidden="1">
      <c r="A162" s="26" t="s">
        <v>6960</v>
      </c>
      <c r="B162" s="27">
        <v>2017.0</v>
      </c>
      <c r="C162" s="26" t="s">
        <v>5891</v>
      </c>
      <c r="D162" s="26" t="str">
        <f>VLOOKUP(Z162, 'Human results'!A:X, 23, FALSE)</f>
        <v>N</v>
      </c>
      <c r="E162" s="26" t="str">
        <f>VLOOKUP(Z162, 'Human results'!A:X, 24, FALSE)</f>
        <v>N</v>
      </c>
      <c r="F162" s="26" t="s">
        <v>5858</v>
      </c>
      <c r="G162" s="26"/>
      <c r="H162" s="26" t="s">
        <v>5892</v>
      </c>
      <c r="I162" s="26" t="s">
        <v>5858</v>
      </c>
      <c r="J162" s="27">
        <v>0.95</v>
      </c>
      <c r="K162" s="26" t="s">
        <v>6961</v>
      </c>
      <c r="L162" s="26" t="s">
        <v>6962</v>
      </c>
      <c r="M162" s="26" t="s">
        <v>5858</v>
      </c>
      <c r="N162" s="27">
        <v>0.95</v>
      </c>
      <c r="O162" s="26" t="s">
        <v>6963</v>
      </c>
      <c r="P162" s="26" t="s">
        <v>6962</v>
      </c>
      <c r="Q162" s="26" t="s">
        <v>5875</v>
      </c>
      <c r="R162" s="26" t="s">
        <v>5875</v>
      </c>
      <c r="S162" s="26" t="s">
        <v>5875</v>
      </c>
      <c r="T162" s="26" t="s">
        <v>6964</v>
      </c>
      <c r="U162" s="26" t="s">
        <v>6965</v>
      </c>
      <c r="V162" s="26"/>
      <c r="W162" s="26" t="s">
        <v>6966</v>
      </c>
      <c r="X162" s="26" t="s">
        <v>6966</v>
      </c>
      <c r="Y162" s="26" t="s">
        <v>1440</v>
      </c>
      <c r="Z162" s="26" t="s">
        <v>1437</v>
      </c>
      <c r="AA162" s="26" t="s">
        <v>1445</v>
      </c>
      <c r="AB162" s="26"/>
      <c r="AC162" s="26"/>
    </row>
    <row r="163" hidden="1">
      <c r="A163" s="26" t="s">
        <v>6967</v>
      </c>
      <c r="B163" s="27">
        <v>2018.0</v>
      </c>
      <c r="C163" s="26" t="s">
        <v>5857</v>
      </c>
      <c r="D163" s="26" t="str">
        <f>VLOOKUP(Z163, 'Human results'!A:X, 23, FALSE)</f>
        <v>Y</v>
      </c>
      <c r="E163" s="26" t="str">
        <f>VLOOKUP(Z163, 'Human results'!A:X, 24, FALSE)</f>
        <v>N</v>
      </c>
      <c r="F163" s="26" t="s">
        <v>5858</v>
      </c>
      <c r="G163" s="26"/>
      <c r="H163" s="26" t="s">
        <v>5859</v>
      </c>
      <c r="I163" s="26" t="s">
        <v>5858</v>
      </c>
      <c r="J163" s="27">
        <v>0.9</v>
      </c>
      <c r="K163" s="26" t="s">
        <v>6968</v>
      </c>
      <c r="L163" s="26" t="s">
        <v>6969</v>
      </c>
      <c r="M163" s="26" t="s">
        <v>5858</v>
      </c>
      <c r="N163" s="27">
        <v>0.85</v>
      </c>
      <c r="O163" s="26" t="s">
        <v>6968</v>
      </c>
      <c r="P163" s="26" t="s">
        <v>6969</v>
      </c>
      <c r="Q163" s="26" t="s">
        <v>5875</v>
      </c>
      <c r="R163" s="26" t="s">
        <v>5875</v>
      </c>
      <c r="S163" s="26" t="s">
        <v>5875</v>
      </c>
      <c r="T163" s="26" t="s">
        <v>6970</v>
      </c>
      <c r="U163" s="26" t="s">
        <v>6971</v>
      </c>
      <c r="V163" s="26"/>
      <c r="W163" s="26" t="s">
        <v>6972</v>
      </c>
      <c r="X163" s="26" t="s">
        <v>6972</v>
      </c>
      <c r="Y163" s="26" t="s">
        <v>1452</v>
      </c>
      <c r="Z163" s="26" t="s">
        <v>1447</v>
      </c>
      <c r="AA163" s="26" t="s">
        <v>5875</v>
      </c>
      <c r="AB163" s="26"/>
      <c r="AC163" s="26"/>
    </row>
    <row r="164" hidden="1">
      <c r="A164" s="26" t="s">
        <v>1459</v>
      </c>
      <c r="B164" s="27">
        <v>2015.0</v>
      </c>
      <c r="C164" s="26" t="s">
        <v>5891</v>
      </c>
      <c r="D164" s="26" t="str">
        <f>VLOOKUP(Z164, 'Human results'!A:X, 23, FALSE)</f>
        <v>N</v>
      </c>
      <c r="E164" s="26" t="str">
        <f>VLOOKUP(Z164, 'Human results'!A:X, 24, FALSE)</f>
        <v>N</v>
      </c>
      <c r="F164" s="26" t="s">
        <v>5858</v>
      </c>
      <c r="G164" s="26"/>
      <c r="H164" s="26" t="s">
        <v>5892</v>
      </c>
      <c r="I164" s="26" t="s">
        <v>5858</v>
      </c>
      <c r="J164" s="27">
        <v>0.95</v>
      </c>
      <c r="K164" s="26" t="s">
        <v>6973</v>
      </c>
      <c r="L164" s="26" t="s">
        <v>6974</v>
      </c>
      <c r="M164" s="26" t="s">
        <v>5858</v>
      </c>
      <c r="N164" s="27">
        <v>0.95</v>
      </c>
      <c r="O164" s="26" t="s">
        <v>6975</v>
      </c>
      <c r="P164" s="26" t="s">
        <v>6974</v>
      </c>
      <c r="Q164" s="26" t="s">
        <v>5875</v>
      </c>
      <c r="R164" s="26" t="s">
        <v>5875</v>
      </c>
      <c r="S164" s="26" t="s">
        <v>5875</v>
      </c>
      <c r="T164" s="26" t="s">
        <v>6976</v>
      </c>
      <c r="U164" s="26" t="s">
        <v>6977</v>
      </c>
      <c r="V164" s="26"/>
      <c r="W164" s="26" t="s">
        <v>6978</v>
      </c>
      <c r="X164" s="26" t="s">
        <v>6978</v>
      </c>
      <c r="Y164" s="26" t="s">
        <v>1461</v>
      </c>
      <c r="Z164" s="26" t="s">
        <v>1458</v>
      </c>
      <c r="AA164" s="26" t="s">
        <v>1466</v>
      </c>
      <c r="AB164" s="26"/>
      <c r="AC164" s="26"/>
    </row>
    <row r="165" hidden="1">
      <c r="A165" s="26" t="s">
        <v>1469</v>
      </c>
      <c r="B165" s="27">
        <v>2019.0</v>
      </c>
      <c r="C165" s="26" t="s">
        <v>5891</v>
      </c>
      <c r="D165" s="26" t="str">
        <f>VLOOKUP(Z165, 'Human results'!A:X, 23, FALSE)</f>
        <v>N</v>
      </c>
      <c r="E165" s="26" t="str">
        <f>VLOOKUP(Z165, 'Human results'!A:X, 24, FALSE)</f>
        <v>N</v>
      </c>
      <c r="F165" s="26" t="s">
        <v>5858</v>
      </c>
      <c r="G165" s="26"/>
      <c r="H165" s="26" t="s">
        <v>5892</v>
      </c>
      <c r="I165" s="26" t="s">
        <v>5858</v>
      </c>
      <c r="J165" s="27">
        <v>0.95</v>
      </c>
      <c r="K165" s="26" t="s">
        <v>6979</v>
      </c>
      <c r="L165" s="26" t="s">
        <v>6980</v>
      </c>
      <c r="M165" s="26" t="s">
        <v>5858</v>
      </c>
      <c r="N165" s="27">
        <v>0.95</v>
      </c>
      <c r="O165" s="26" t="s">
        <v>6981</v>
      </c>
      <c r="P165" s="26" t="s">
        <v>6982</v>
      </c>
      <c r="Q165" s="26" t="s">
        <v>5875</v>
      </c>
      <c r="R165" s="26" t="s">
        <v>5875</v>
      </c>
      <c r="S165" s="26" t="s">
        <v>5875</v>
      </c>
      <c r="T165" s="26" t="s">
        <v>6983</v>
      </c>
      <c r="U165" s="26" t="s">
        <v>6984</v>
      </c>
      <c r="V165" s="26"/>
      <c r="W165" s="26" t="s">
        <v>6985</v>
      </c>
      <c r="X165" s="26" t="s">
        <v>6986</v>
      </c>
      <c r="Y165" s="26" t="s">
        <v>1471</v>
      </c>
      <c r="Z165" s="26" t="s">
        <v>1468</v>
      </c>
      <c r="AA165" s="26" t="s">
        <v>1476</v>
      </c>
      <c r="AB165" s="26"/>
      <c r="AC165" s="26"/>
    </row>
    <row r="166" hidden="1">
      <c r="A166" s="26" t="s">
        <v>6987</v>
      </c>
      <c r="B166" s="27">
        <v>2021.0</v>
      </c>
      <c r="C166" s="26" t="s">
        <v>5857</v>
      </c>
      <c r="D166" s="26" t="str">
        <f>VLOOKUP(Z166, 'Human results'!A:X, 23, FALSE)</f>
        <v>N</v>
      </c>
      <c r="E166" s="26" t="str">
        <f>VLOOKUP(Z166, 'Human results'!A:X, 24, FALSE)</f>
        <v>N</v>
      </c>
      <c r="F166" s="26" t="s">
        <v>5858</v>
      </c>
      <c r="G166" s="26"/>
      <c r="H166" s="26" t="s">
        <v>5859</v>
      </c>
      <c r="I166" s="26" t="s">
        <v>5858</v>
      </c>
      <c r="J166" s="27">
        <v>0.9</v>
      </c>
      <c r="K166" s="26" t="s">
        <v>6988</v>
      </c>
      <c r="L166" s="26" t="s">
        <v>1479</v>
      </c>
      <c r="M166" s="26" t="s">
        <v>5858</v>
      </c>
      <c r="N166" s="27">
        <v>0.9</v>
      </c>
      <c r="O166" s="26" t="s">
        <v>6989</v>
      </c>
      <c r="P166" s="26" t="s">
        <v>6990</v>
      </c>
      <c r="Q166" s="26" t="s">
        <v>5875</v>
      </c>
      <c r="R166" s="26" t="s">
        <v>5875</v>
      </c>
      <c r="S166" s="26" t="s">
        <v>5875</v>
      </c>
      <c r="T166" s="26" t="s">
        <v>6991</v>
      </c>
      <c r="U166" s="26" t="s">
        <v>6992</v>
      </c>
      <c r="V166" s="26"/>
      <c r="W166" s="26" t="s">
        <v>1479</v>
      </c>
      <c r="X166" s="26" t="s">
        <v>6990</v>
      </c>
      <c r="Y166" s="26" t="s">
        <v>1483</v>
      </c>
      <c r="Z166" s="26" t="s">
        <v>1478</v>
      </c>
      <c r="AA166" s="26" t="s">
        <v>1487</v>
      </c>
      <c r="AB166" s="26"/>
      <c r="AC166" s="26"/>
    </row>
    <row r="167" hidden="1">
      <c r="A167" s="26" t="s">
        <v>6993</v>
      </c>
      <c r="B167" s="27">
        <v>2014.0</v>
      </c>
      <c r="C167" s="26" t="s">
        <v>5857</v>
      </c>
      <c r="D167" s="26" t="str">
        <f>VLOOKUP(Z167, 'Human results'!A:X, 23, FALSE)</f>
        <v>N</v>
      </c>
      <c r="E167" s="26" t="str">
        <f>VLOOKUP(Z167, 'Human results'!A:X, 24, FALSE)</f>
        <v>N</v>
      </c>
      <c r="F167" s="26" t="s">
        <v>5858</v>
      </c>
      <c r="G167" s="26"/>
      <c r="H167" s="26" t="s">
        <v>5859</v>
      </c>
      <c r="I167" s="26" t="s">
        <v>5858</v>
      </c>
      <c r="J167" s="27">
        <v>0.9</v>
      </c>
      <c r="K167" s="26" t="s">
        <v>6994</v>
      </c>
      <c r="L167" s="26" t="s">
        <v>6995</v>
      </c>
      <c r="M167" s="26" t="s">
        <v>5858</v>
      </c>
      <c r="N167" s="27">
        <v>0.9</v>
      </c>
      <c r="O167" s="26" t="s">
        <v>6996</v>
      </c>
      <c r="P167" s="26" t="s">
        <v>6995</v>
      </c>
      <c r="Q167" s="26" t="s">
        <v>5875</v>
      </c>
      <c r="R167" s="26" t="s">
        <v>5875</v>
      </c>
      <c r="S167" s="26" t="s">
        <v>5875</v>
      </c>
      <c r="T167" s="26" t="s">
        <v>6997</v>
      </c>
      <c r="U167" s="26" t="s">
        <v>6998</v>
      </c>
      <c r="V167" s="26"/>
      <c r="W167" s="26" t="s">
        <v>6995</v>
      </c>
      <c r="X167" s="26" t="s">
        <v>6995</v>
      </c>
      <c r="Y167" s="26" t="s">
        <v>1492</v>
      </c>
      <c r="Z167" s="26" t="s">
        <v>1489</v>
      </c>
      <c r="AA167" s="26" t="s">
        <v>1496</v>
      </c>
      <c r="AB167" s="26"/>
      <c r="AC167" s="26"/>
    </row>
    <row r="168" hidden="1">
      <c r="A168" s="26" t="s">
        <v>6999</v>
      </c>
      <c r="B168" s="27">
        <v>2022.0</v>
      </c>
      <c r="C168" s="26" t="s">
        <v>5891</v>
      </c>
      <c r="D168" s="26" t="str">
        <f>VLOOKUP(Z168, 'Human results'!A:X, 23, FALSE)</f>
        <v>N</v>
      </c>
      <c r="E168" s="26" t="str">
        <f>VLOOKUP(Z168, 'Human results'!A:X, 24, FALSE)</f>
        <v>N</v>
      </c>
      <c r="F168" s="26" t="s">
        <v>5858</v>
      </c>
      <c r="G168" s="26"/>
      <c r="H168" s="26" t="s">
        <v>5892</v>
      </c>
      <c r="I168" s="26" t="s">
        <v>5858</v>
      </c>
      <c r="J168" s="27">
        <v>0.95</v>
      </c>
      <c r="K168" s="26" t="s">
        <v>7000</v>
      </c>
      <c r="L168" s="26" t="s">
        <v>7001</v>
      </c>
      <c r="M168" s="26" t="s">
        <v>5858</v>
      </c>
      <c r="N168" s="27">
        <v>0.95</v>
      </c>
      <c r="O168" s="26" t="s">
        <v>7002</v>
      </c>
      <c r="P168" s="26" t="s">
        <v>7001</v>
      </c>
      <c r="Q168" s="26" t="s">
        <v>5875</v>
      </c>
      <c r="R168" s="26" t="s">
        <v>5875</v>
      </c>
      <c r="S168" s="26" t="s">
        <v>5875</v>
      </c>
      <c r="T168" s="26" t="s">
        <v>7003</v>
      </c>
      <c r="U168" s="26" t="s">
        <v>7004</v>
      </c>
      <c r="V168" s="26"/>
      <c r="W168" s="26" t="s">
        <v>7005</v>
      </c>
      <c r="X168" s="26" t="s">
        <v>7005</v>
      </c>
      <c r="Y168" s="26" t="s">
        <v>1500</v>
      </c>
      <c r="Z168" s="26" t="s">
        <v>1498</v>
      </c>
      <c r="AA168" s="26" t="s">
        <v>1505</v>
      </c>
      <c r="AB168" s="26"/>
      <c r="AC168" s="26"/>
    </row>
    <row r="169" hidden="1">
      <c r="A169" s="26" t="s">
        <v>7006</v>
      </c>
      <c r="B169" s="27">
        <v>2022.0</v>
      </c>
      <c r="C169" s="26" t="s">
        <v>5891</v>
      </c>
      <c r="D169" s="26" t="str">
        <f>VLOOKUP(Z169, 'Human results'!A:X, 23, FALSE)</f>
        <v>N</v>
      </c>
      <c r="E169" s="26" t="str">
        <f>VLOOKUP(Z169, 'Human results'!A:X, 24, FALSE)</f>
        <v>N</v>
      </c>
      <c r="F169" s="26" t="s">
        <v>5858</v>
      </c>
      <c r="G169" s="26"/>
      <c r="H169" s="26" t="s">
        <v>5892</v>
      </c>
      <c r="I169" s="26" t="s">
        <v>5858</v>
      </c>
      <c r="J169" s="27">
        <v>0.95</v>
      </c>
      <c r="K169" s="26" t="s">
        <v>7007</v>
      </c>
      <c r="L169" s="26" t="s">
        <v>7008</v>
      </c>
      <c r="M169" s="26" t="s">
        <v>5858</v>
      </c>
      <c r="N169" s="27">
        <v>0.95</v>
      </c>
      <c r="O169" s="26" t="s">
        <v>7007</v>
      </c>
      <c r="P169" s="26" t="s">
        <v>7008</v>
      </c>
      <c r="Q169" s="26" t="s">
        <v>5875</v>
      </c>
      <c r="R169" s="26" t="s">
        <v>5875</v>
      </c>
      <c r="S169" s="26" t="s">
        <v>5875</v>
      </c>
      <c r="T169" s="26" t="s">
        <v>7009</v>
      </c>
      <c r="U169" s="26" t="s">
        <v>7010</v>
      </c>
      <c r="V169" s="26"/>
      <c r="W169" s="26" t="s">
        <v>7011</v>
      </c>
      <c r="X169" s="26" t="s">
        <v>7011</v>
      </c>
      <c r="Y169" s="26" t="s">
        <v>1509</v>
      </c>
      <c r="Z169" s="26" t="s">
        <v>1507</v>
      </c>
      <c r="AA169" s="26" t="s">
        <v>1514</v>
      </c>
      <c r="AB169" s="26"/>
      <c r="AC169" s="26"/>
    </row>
    <row r="170" hidden="1">
      <c r="A170" s="26" t="s">
        <v>1517</v>
      </c>
      <c r="B170" s="27">
        <v>2017.0</v>
      </c>
      <c r="C170" s="26" t="s">
        <v>5891</v>
      </c>
      <c r="D170" s="26" t="str">
        <f>VLOOKUP(Z170, 'Human results'!A:X, 23, FALSE)</f>
        <v>N</v>
      </c>
      <c r="E170" s="26" t="str">
        <f>VLOOKUP(Z170, 'Human results'!A:X, 24, FALSE)</f>
        <v>N</v>
      </c>
      <c r="F170" s="26" t="s">
        <v>5858</v>
      </c>
      <c r="G170" s="26"/>
      <c r="H170" s="26" t="s">
        <v>5892</v>
      </c>
      <c r="I170" s="26" t="s">
        <v>5858</v>
      </c>
      <c r="J170" s="27">
        <v>0.95</v>
      </c>
      <c r="K170" s="26" t="s">
        <v>7012</v>
      </c>
      <c r="L170" s="26" t="s">
        <v>7013</v>
      </c>
      <c r="M170" s="26" t="s">
        <v>5858</v>
      </c>
      <c r="N170" s="27">
        <v>0.95</v>
      </c>
      <c r="O170" s="26" t="s">
        <v>7014</v>
      </c>
      <c r="P170" s="26" t="s">
        <v>7015</v>
      </c>
      <c r="Q170" s="26" t="s">
        <v>5875</v>
      </c>
      <c r="R170" s="26" t="s">
        <v>5875</v>
      </c>
      <c r="S170" s="26" t="s">
        <v>5875</v>
      </c>
      <c r="T170" s="26" t="s">
        <v>7016</v>
      </c>
      <c r="U170" s="26" t="s">
        <v>7017</v>
      </c>
      <c r="V170" s="26"/>
      <c r="W170" s="26" t="s">
        <v>7018</v>
      </c>
      <c r="X170" s="26" t="s">
        <v>7019</v>
      </c>
      <c r="Y170" s="26" t="s">
        <v>1519</v>
      </c>
      <c r="Z170" s="26" t="s">
        <v>1516</v>
      </c>
      <c r="AA170" s="26" t="s">
        <v>1524</v>
      </c>
      <c r="AB170" s="26"/>
      <c r="AC170" s="26"/>
    </row>
    <row r="171" hidden="1">
      <c r="A171" s="26" t="s">
        <v>7020</v>
      </c>
      <c r="B171" s="27">
        <v>2018.0</v>
      </c>
      <c r="C171" s="26" t="s">
        <v>5891</v>
      </c>
      <c r="D171" s="26" t="str">
        <f>VLOOKUP(Z171, 'Human results'!A:X, 23, FALSE)</f>
        <v>N</v>
      </c>
      <c r="E171" s="26" t="str">
        <f>VLOOKUP(Z171, 'Human results'!A:X, 24, FALSE)</f>
        <v>N</v>
      </c>
      <c r="F171" s="26" t="s">
        <v>5858</v>
      </c>
      <c r="G171" s="26"/>
      <c r="H171" s="26" t="s">
        <v>5892</v>
      </c>
      <c r="I171" s="26" t="s">
        <v>5858</v>
      </c>
      <c r="J171" s="27">
        <v>0.9</v>
      </c>
      <c r="K171" s="26" t="s">
        <v>7021</v>
      </c>
      <c r="L171" s="26" t="s">
        <v>7022</v>
      </c>
      <c r="M171" s="26" t="s">
        <v>5858</v>
      </c>
      <c r="N171" s="27">
        <v>0.95</v>
      </c>
      <c r="O171" s="26" t="s">
        <v>7021</v>
      </c>
      <c r="P171" s="26" t="s">
        <v>7022</v>
      </c>
      <c r="Q171" s="26" t="s">
        <v>5875</v>
      </c>
      <c r="R171" s="26" t="s">
        <v>5875</v>
      </c>
      <c r="S171" s="26" t="s">
        <v>5875</v>
      </c>
      <c r="T171" s="26" t="s">
        <v>7023</v>
      </c>
      <c r="U171" s="26" t="s">
        <v>7024</v>
      </c>
      <c r="V171" s="26"/>
      <c r="W171" s="26" t="s">
        <v>7025</v>
      </c>
      <c r="X171" s="26" t="s">
        <v>7026</v>
      </c>
      <c r="Y171" s="26" t="s">
        <v>1530</v>
      </c>
      <c r="Z171" s="26" t="s">
        <v>1526</v>
      </c>
      <c r="AA171" s="26" t="s">
        <v>1534</v>
      </c>
      <c r="AB171" s="26"/>
      <c r="AC171" s="26"/>
    </row>
    <row r="172" hidden="1">
      <c r="A172" s="26" t="s">
        <v>1537</v>
      </c>
      <c r="B172" s="27">
        <v>2017.0</v>
      </c>
      <c r="C172" s="26" t="s">
        <v>5857</v>
      </c>
      <c r="D172" s="26" t="str">
        <f>VLOOKUP(Z172, 'Human results'!A:X, 23, FALSE)</f>
        <v>N</v>
      </c>
      <c r="E172" s="26" t="str">
        <f>VLOOKUP(Z172, 'Human results'!A:X, 24, FALSE)</f>
        <v>N</v>
      </c>
      <c r="F172" s="26" t="s">
        <v>5858</v>
      </c>
      <c r="G172" s="26"/>
      <c r="H172" s="26" t="s">
        <v>5859</v>
      </c>
      <c r="I172" s="26" t="s">
        <v>5858</v>
      </c>
      <c r="J172" s="27">
        <v>0.9</v>
      </c>
      <c r="K172" s="26" t="s">
        <v>7027</v>
      </c>
      <c r="L172" s="26" t="s">
        <v>7028</v>
      </c>
      <c r="M172" s="26" t="s">
        <v>5858</v>
      </c>
      <c r="N172" s="27">
        <v>0.95</v>
      </c>
      <c r="O172" s="26" t="s">
        <v>7029</v>
      </c>
      <c r="P172" s="26" t="s">
        <v>7028</v>
      </c>
      <c r="Q172" s="26" t="s">
        <v>5875</v>
      </c>
      <c r="R172" s="26" t="s">
        <v>5875</v>
      </c>
      <c r="S172" s="26" t="s">
        <v>5875</v>
      </c>
      <c r="T172" s="26" t="s">
        <v>7030</v>
      </c>
      <c r="U172" s="26" t="s">
        <v>7031</v>
      </c>
      <c r="V172" s="26"/>
      <c r="W172" s="26" t="s">
        <v>7028</v>
      </c>
      <c r="X172" s="26" t="s">
        <v>7028</v>
      </c>
      <c r="Y172" s="26" t="s">
        <v>1541</v>
      </c>
      <c r="Z172" s="26" t="s">
        <v>1536</v>
      </c>
      <c r="AA172" s="26" t="s">
        <v>1546</v>
      </c>
      <c r="AB172" s="26"/>
      <c r="AC172" s="26"/>
    </row>
    <row r="173" hidden="1">
      <c r="A173" s="26" t="s">
        <v>7032</v>
      </c>
      <c r="B173" s="27">
        <v>2012.0</v>
      </c>
      <c r="C173" s="26" t="s">
        <v>5857</v>
      </c>
      <c r="D173" s="26" t="str">
        <f>VLOOKUP(Z173, 'Human results'!A:X, 23, FALSE)</f>
        <v>Y</v>
      </c>
      <c r="E173" s="26" t="str">
        <f>VLOOKUP(Z173, 'Human results'!A:X, 24, FALSE)</f>
        <v>N</v>
      </c>
      <c r="F173" s="26" t="s">
        <v>5960</v>
      </c>
      <c r="G173" s="26"/>
      <c r="H173" s="26" t="s">
        <v>5961</v>
      </c>
      <c r="I173" s="26" t="s">
        <v>5860</v>
      </c>
      <c r="J173" s="27">
        <v>0.65</v>
      </c>
      <c r="K173" s="26" t="s">
        <v>7033</v>
      </c>
      <c r="L173" s="26" t="s">
        <v>7034</v>
      </c>
      <c r="M173" s="26" t="s">
        <v>5960</v>
      </c>
      <c r="N173" s="27">
        <v>0.85</v>
      </c>
      <c r="O173" s="26" t="s">
        <v>7035</v>
      </c>
      <c r="P173" s="26" t="s">
        <v>7034</v>
      </c>
      <c r="Q173" s="26" t="s">
        <v>5960</v>
      </c>
      <c r="R173" s="27">
        <v>0.85</v>
      </c>
      <c r="S173" s="26" t="s">
        <v>7036</v>
      </c>
      <c r="T173" s="26" t="s">
        <v>7037</v>
      </c>
      <c r="U173" s="26" t="s">
        <v>7038</v>
      </c>
      <c r="V173" s="26" t="s">
        <v>7039</v>
      </c>
      <c r="W173" s="26" t="s">
        <v>7040</v>
      </c>
      <c r="X173" s="26" t="s">
        <v>7040</v>
      </c>
      <c r="Y173" s="26" t="s">
        <v>1551</v>
      </c>
      <c r="Z173" s="26" t="s">
        <v>1548</v>
      </c>
      <c r="AA173" s="26" t="s">
        <v>5875</v>
      </c>
      <c r="AB173" s="26"/>
      <c r="AC173" s="26"/>
    </row>
    <row r="174" hidden="1">
      <c r="A174" s="26" t="s">
        <v>7041</v>
      </c>
      <c r="B174" s="27">
        <v>2016.0</v>
      </c>
      <c r="C174" s="26" t="s">
        <v>5891</v>
      </c>
      <c r="D174" s="26" t="str">
        <f>VLOOKUP(Z174, 'Human results'!A:X, 23, FALSE)</f>
        <v>N</v>
      </c>
      <c r="E174" s="26" t="str">
        <f>VLOOKUP(Z174, 'Human results'!A:X, 24, FALSE)</f>
        <v>N</v>
      </c>
      <c r="F174" s="26" t="s">
        <v>5858</v>
      </c>
      <c r="G174" s="26"/>
      <c r="H174" s="26" t="s">
        <v>5892</v>
      </c>
      <c r="I174" s="26" t="s">
        <v>5858</v>
      </c>
      <c r="J174" s="27">
        <v>0.9</v>
      </c>
      <c r="K174" s="26" t="s">
        <v>7042</v>
      </c>
      <c r="L174" s="26" t="s">
        <v>7043</v>
      </c>
      <c r="M174" s="26" t="s">
        <v>5858</v>
      </c>
      <c r="N174" s="27">
        <v>0.9</v>
      </c>
      <c r="O174" s="26" t="s">
        <v>7042</v>
      </c>
      <c r="P174" s="26" t="s">
        <v>7043</v>
      </c>
      <c r="Q174" s="26" t="s">
        <v>5875</v>
      </c>
      <c r="R174" s="26" t="s">
        <v>5875</v>
      </c>
      <c r="S174" s="26" t="s">
        <v>5875</v>
      </c>
      <c r="T174" s="26" t="s">
        <v>7044</v>
      </c>
      <c r="U174" s="26" t="s">
        <v>7045</v>
      </c>
      <c r="V174" s="26"/>
      <c r="W174" s="26" t="s">
        <v>7043</v>
      </c>
      <c r="X174" s="26" t="s">
        <v>7043</v>
      </c>
      <c r="Y174" s="26" t="s">
        <v>1560</v>
      </c>
      <c r="Z174" s="26" t="s">
        <v>1556</v>
      </c>
      <c r="AA174" s="26" t="s">
        <v>1565</v>
      </c>
      <c r="AB174" s="26"/>
      <c r="AC174" s="26"/>
    </row>
    <row r="175" hidden="1">
      <c r="A175" s="26" t="s">
        <v>7046</v>
      </c>
      <c r="B175" s="27">
        <v>2019.0</v>
      </c>
      <c r="C175" s="26" t="s">
        <v>5891</v>
      </c>
      <c r="D175" s="26" t="str">
        <f>VLOOKUP(Z175, 'Human results'!A:X, 23, FALSE)</f>
        <v>N</v>
      </c>
      <c r="E175" s="26" t="str">
        <f>VLOOKUP(Z175, 'Human results'!A:X, 24, FALSE)</f>
        <v>N</v>
      </c>
      <c r="F175" s="26" t="s">
        <v>5858</v>
      </c>
      <c r="G175" s="26"/>
      <c r="H175" s="26" t="s">
        <v>5892</v>
      </c>
      <c r="I175" s="26" t="s">
        <v>5858</v>
      </c>
      <c r="J175" s="27">
        <v>0.95</v>
      </c>
      <c r="K175" s="26" t="s">
        <v>7047</v>
      </c>
      <c r="L175" s="26" t="s">
        <v>7048</v>
      </c>
      <c r="M175" s="26" t="s">
        <v>5858</v>
      </c>
      <c r="N175" s="27">
        <v>0.95</v>
      </c>
      <c r="O175" s="26" t="s">
        <v>7049</v>
      </c>
      <c r="P175" s="26" t="s">
        <v>7050</v>
      </c>
      <c r="Q175" s="26" t="s">
        <v>5875</v>
      </c>
      <c r="R175" s="26" t="s">
        <v>5875</v>
      </c>
      <c r="S175" s="26" t="s">
        <v>5875</v>
      </c>
      <c r="T175" s="26" t="s">
        <v>7051</v>
      </c>
      <c r="U175" s="26" t="s">
        <v>7052</v>
      </c>
      <c r="V175" s="26"/>
      <c r="W175" s="26" t="s">
        <v>7053</v>
      </c>
      <c r="X175" s="26" t="s">
        <v>7054</v>
      </c>
      <c r="Y175" s="26" t="s">
        <v>1570</v>
      </c>
      <c r="Z175" s="26" t="s">
        <v>1567</v>
      </c>
      <c r="AA175" s="26" t="s">
        <v>1575</v>
      </c>
      <c r="AB175" s="26"/>
      <c r="AC175" s="26"/>
    </row>
    <row r="176" hidden="1">
      <c r="A176" s="26" t="s">
        <v>1578</v>
      </c>
      <c r="B176" s="27">
        <v>2018.0</v>
      </c>
      <c r="C176" s="26" t="s">
        <v>5857</v>
      </c>
      <c r="D176" s="26" t="str">
        <f>VLOOKUP(Z176, 'Human results'!A:X, 23, FALSE)</f>
        <v>N</v>
      </c>
      <c r="E176" s="26" t="str">
        <f>VLOOKUP(Z176, 'Human results'!A:X, 24, FALSE)</f>
        <v>N</v>
      </c>
      <c r="F176" s="26" t="s">
        <v>5858</v>
      </c>
      <c r="G176" s="26"/>
      <c r="H176" s="26" t="s">
        <v>5859</v>
      </c>
      <c r="I176" s="26" t="s">
        <v>5858</v>
      </c>
      <c r="J176" s="27">
        <v>0.95</v>
      </c>
      <c r="K176" s="26" t="s">
        <v>7055</v>
      </c>
      <c r="L176" s="26" t="s">
        <v>7056</v>
      </c>
      <c r="M176" s="26" t="s">
        <v>5858</v>
      </c>
      <c r="N176" s="27">
        <v>0.95</v>
      </c>
      <c r="O176" s="26" t="s">
        <v>7057</v>
      </c>
      <c r="P176" s="26" t="s">
        <v>7056</v>
      </c>
      <c r="Q176" s="26" t="s">
        <v>5875</v>
      </c>
      <c r="R176" s="26" t="s">
        <v>5875</v>
      </c>
      <c r="S176" s="26" t="s">
        <v>5875</v>
      </c>
      <c r="T176" s="26" t="s">
        <v>7058</v>
      </c>
      <c r="U176" s="26" t="s">
        <v>7059</v>
      </c>
      <c r="V176" s="26"/>
      <c r="W176" s="26" t="s">
        <v>7060</v>
      </c>
      <c r="X176" s="26" t="s">
        <v>7060</v>
      </c>
      <c r="Y176" s="26" t="s">
        <v>1580</v>
      </c>
      <c r="Z176" s="26" t="s">
        <v>1577</v>
      </c>
      <c r="AA176" s="26" t="s">
        <v>1585</v>
      </c>
      <c r="AB176" s="26"/>
      <c r="AC176" s="26"/>
    </row>
    <row r="177" hidden="1">
      <c r="A177" s="26" t="s">
        <v>7061</v>
      </c>
      <c r="B177" s="27">
        <v>2014.0</v>
      </c>
      <c r="C177" s="26" t="s">
        <v>5857</v>
      </c>
      <c r="D177" s="26" t="str">
        <f>VLOOKUP(Z177, 'Human results'!A:X, 23, FALSE)</f>
        <v>N</v>
      </c>
      <c r="E177" s="26" t="str">
        <f>VLOOKUP(Z177, 'Human results'!A:X, 24, FALSE)</f>
        <v>N</v>
      </c>
      <c r="F177" s="26" t="s">
        <v>5858</v>
      </c>
      <c r="G177" s="26"/>
      <c r="H177" s="26" t="s">
        <v>5859</v>
      </c>
      <c r="I177" s="26" t="s">
        <v>5858</v>
      </c>
      <c r="J177" s="27">
        <v>0.65</v>
      </c>
      <c r="K177" s="26" t="s">
        <v>7062</v>
      </c>
      <c r="L177" s="26" t="s">
        <v>5875</v>
      </c>
      <c r="M177" s="26" t="s">
        <v>5858</v>
      </c>
      <c r="N177" s="27">
        <v>0.9</v>
      </c>
      <c r="O177" s="26" t="s">
        <v>7063</v>
      </c>
      <c r="P177" s="26" t="s">
        <v>7064</v>
      </c>
      <c r="Q177" s="26" t="s">
        <v>5858</v>
      </c>
      <c r="R177" s="27">
        <v>0.95</v>
      </c>
      <c r="S177" s="26" t="s">
        <v>7065</v>
      </c>
      <c r="T177" s="26" t="s">
        <v>7066</v>
      </c>
      <c r="U177" s="26" t="s">
        <v>7067</v>
      </c>
      <c r="V177" s="26" t="s">
        <v>7068</v>
      </c>
      <c r="W177" s="26" t="s">
        <v>5875</v>
      </c>
      <c r="X177" s="26" t="s">
        <v>7069</v>
      </c>
      <c r="Y177" s="26" t="s">
        <v>1592</v>
      </c>
      <c r="Z177" s="26" t="s">
        <v>1587</v>
      </c>
      <c r="AA177" s="26" t="s">
        <v>1597</v>
      </c>
      <c r="AB177" s="26"/>
      <c r="AC177" s="26"/>
    </row>
    <row r="178" hidden="1">
      <c r="A178" s="26" t="s">
        <v>7070</v>
      </c>
      <c r="B178" s="27">
        <v>2020.0</v>
      </c>
      <c r="C178" s="26" t="s">
        <v>5857</v>
      </c>
      <c r="D178" s="26" t="str">
        <f>VLOOKUP(Z178, 'Human results'!A:X, 23, FALSE)</f>
        <v>N</v>
      </c>
      <c r="E178" s="26" t="str">
        <f>VLOOKUP(Z178, 'Human results'!A:X, 24, FALSE)</f>
        <v>N</v>
      </c>
      <c r="F178" s="26" t="s">
        <v>5858</v>
      </c>
      <c r="G178" s="26"/>
      <c r="H178" s="26" t="s">
        <v>5859</v>
      </c>
      <c r="I178" s="26" t="s">
        <v>5858</v>
      </c>
      <c r="J178" s="27">
        <v>0.85</v>
      </c>
      <c r="K178" s="26" t="s">
        <v>7071</v>
      </c>
      <c r="L178" s="26" t="s">
        <v>7072</v>
      </c>
      <c r="M178" s="26" t="s">
        <v>5858</v>
      </c>
      <c r="N178" s="27">
        <v>0.85</v>
      </c>
      <c r="O178" s="26" t="s">
        <v>7073</v>
      </c>
      <c r="P178" s="26" t="s">
        <v>7072</v>
      </c>
      <c r="Q178" s="26" t="s">
        <v>5875</v>
      </c>
      <c r="R178" s="26" t="s">
        <v>5875</v>
      </c>
      <c r="S178" s="26" t="s">
        <v>5875</v>
      </c>
      <c r="T178" s="26" t="s">
        <v>7074</v>
      </c>
      <c r="U178" s="26" t="s">
        <v>7075</v>
      </c>
      <c r="V178" s="26"/>
      <c r="W178" s="26" t="s">
        <v>7072</v>
      </c>
      <c r="X178" s="26" t="s">
        <v>7072</v>
      </c>
      <c r="Y178" s="26" t="s">
        <v>1604</v>
      </c>
      <c r="Z178" s="26" t="s">
        <v>1599</v>
      </c>
      <c r="AA178" s="26" t="s">
        <v>1608</v>
      </c>
      <c r="AB178" s="26"/>
      <c r="AC178" s="26"/>
    </row>
    <row r="179" hidden="1">
      <c r="A179" s="26" t="s">
        <v>7076</v>
      </c>
      <c r="B179" s="27">
        <v>2020.0</v>
      </c>
      <c r="C179" s="26" t="s">
        <v>5891</v>
      </c>
      <c r="D179" s="26" t="str">
        <f>VLOOKUP(Z179, 'Human results'!A:X, 23, FALSE)</f>
        <v>N</v>
      </c>
      <c r="E179" s="26" t="str">
        <f>VLOOKUP(Z179, 'Human results'!A:X, 24, FALSE)</f>
        <v>N</v>
      </c>
      <c r="F179" s="26" t="s">
        <v>5858</v>
      </c>
      <c r="G179" s="26"/>
      <c r="H179" s="26" t="s">
        <v>5892</v>
      </c>
      <c r="I179" s="26" t="s">
        <v>5858</v>
      </c>
      <c r="J179" s="27">
        <v>0.9</v>
      </c>
      <c r="K179" s="26" t="s">
        <v>7077</v>
      </c>
      <c r="L179" s="26" t="s">
        <v>7078</v>
      </c>
      <c r="M179" s="26" t="s">
        <v>5858</v>
      </c>
      <c r="N179" s="27">
        <v>0.9</v>
      </c>
      <c r="O179" s="26" t="s">
        <v>7079</v>
      </c>
      <c r="P179" s="26" t="s">
        <v>7080</v>
      </c>
      <c r="Q179" s="26" t="s">
        <v>5875</v>
      </c>
      <c r="R179" s="26" t="s">
        <v>5875</v>
      </c>
      <c r="S179" s="26" t="s">
        <v>5875</v>
      </c>
      <c r="T179" s="26" t="s">
        <v>7081</v>
      </c>
      <c r="U179" s="26" t="s">
        <v>7082</v>
      </c>
      <c r="V179" s="26"/>
      <c r="W179" s="26" t="s">
        <v>7078</v>
      </c>
      <c r="X179" s="26" t="s">
        <v>7083</v>
      </c>
      <c r="Y179" s="26" t="s">
        <v>1612</v>
      </c>
      <c r="Z179" s="26" t="s">
        <v>1610</v>
      </c>
      <c r="AA179" s="26" t="s">
        <v>1617</v>
      </c>
      <c r="AB179" s="26"/>
      <c r="AC179" s="26"/>
    </row>
    <row r="180" hidden="1">
      <c r="A180" s="26" t="s">
        <v>7084</v>
      </c>
      <c r="B180" s="27">
        <v>2020.0</v>
      </c>
      <c r="C180" s="26" t="s">
        <v>5891</v>
      </c>
      <c r="D180" s="26" t="str">
        <f>VLOOKUP(Z180, 'Human results'!A:X, 23, FALSE)</f>
        <v>N</v>
      </c>
      <c r="E180" s="26" t="str">
        <f>VLOOKUP(Z180, 'Human results'!A:X, 24, FALSE)</f>
        <v>N</v>
      </c>
      <c r="F180" s="26" t="s">
        <v>5858</v>
      </c>
      <c r="G180" s="26"/>
      <c r="H180" s="26" t="s">
        <v>5892</v>
      </c>
      <c r="I180" s="26" t="s">
        <v>5858</v>
      </c>
      <c r="J180" s="27">
        <v>0.9</v>
      </c>
      <c r="K180" s="26" t="s">
        <v>7085</v>
      </c>
      <c r="L180" s="26" t="s">
        <v>7086</v>
      </c>
      <c r="M180" s="26" t="s">
        <v>5858</v>
      </c>
      <c r="N180" s="27">
        <v>0.9</v>
      </c>
      <c r="O180" s="26" t="s">
        <v>7087</v>
      </c>
      <c r="P180" s="26" t="s">
        <v>7088</v>
      </c>
      <c r="Q180" s="26" t="s">
        <v>5875</v>
      </c>
      <c r="R180" s="26" t="s">
        <v>5875</v>
      </c>
      <c r="S180" s="26" t="s">
        <v>5875</v>
      </c>
      <c r="T180" s="26" t="s">
        <v>7089</v>
      </c>
      <c r="U180" s="26" t="s">
        <v>7090</v>
      </c>
      <c r="V180" s="26"/>
      <c r="W180" s="26" t="s">
        <v>7091</v>
      </c>
      <c r="X180" s="26" t="s">
        <v>7092</v>
      </c>
      <c r="Y180" s="26" t="s">
        <v>1621</v>
      </c>
      <c r="Z180" s="26" t="s">
        <v>1619</v>
      </c>
      <c r="AA180" s="26" t="s">
        <v>1626</v>
      </c>
      <c r="AB180" s="26"/>
      <c r="AC180" s="26"/>
    </row>
    <row r="181" hidden="1">
      <c r="A181" s="26" t="s">
        <v>7093</v>
      </c>
      <c r="B181" s="27">
        <v>2019.0</v>
      </c>
      <c r="C181" s="26" t="s">
        <v>5891</v>
      </c>
      <c r="D181" s="26" t="str">
        <f>VLOOKUP(Z181, 'Human results'!A:X, 23, FALSE)</f>
        <v>N</v>
      </c>
      <c r="E181" s="26" t="str">
        <f>VLOOKUP(Z181, 'Human results'!A:X, 24, FALSE)</f>
        <v>N</v>
      </c>
      <c r="F181" s="26" t="s">
        <v>5858</v>
      </c>
      <c r="G181" s="26"/>
      <c r="H181" s="26" t="s">
        <v>5892</v>
      </c>
      <c r="I181" s="26" t="s">
        <v>5858</v>
      </c>
      <c r="J181" s="27">
        <v>0.95</v>
      </c>
      <c r="K181" s="26" t="s">
        <v>7094</v>
      </c>
      <c r="L181" s="26" t="s">
        <v>7095</v>
      </c>
      <c r="M181" s="26" t="s">
        <v>5858</v>
      </c>
      <c r="N181" s="27">
        <v>0.95</v>
      </c>
      <c r="O181" s="26" t="s">
        <v>7096</v>
      </c>
      <c r="P181" s="26" t="s">
        <v>7095</v>
      </c>
      <c r="Q181" s="26" t="s">
        <v>5875</v>
      </c>
      <c r="R181" s="26" t="s">
        <v>5875</v>
      </c>
      <c r="S181" s="26" t="s">
        <v>5875</v>
      </c>
      <c r="T181" s="26" t="s">
        <v>7097</v>
      </c>
      <c r="U181" s="26" t="s">
        <v>7098</v>
      </c>
      <c r="V181" s="26"/>
      <c r="W181" s="26" t="s">
        <v>7099</v>
      </c>
      <c r="X181" s="26" t="s">
        <v>7099</v>
      </c>
      <c r="Y181" s="26" t="s">
        <v>1631</v>
      </c>
      <c r="Z181" s="26" t="s">
        <v>1628</v>
      </c>
      <c r="AA181" s="26" t="s">
        <v>1636</v>
      </c>
      <c r="AB181" s="26"/>
      <c r="AC181" s="26"/>
    </row>
    <row r="182" hidden="1">
      <c r="A182" s="26" t="s">
        <v>7100</v>
      </c>
      <c r="B182" s="27">
        <v>2016.0</v>
      </c>
      <c r="C182" s="26" t="s">
        <v>5891</v>
      </c>
      <c r="D182" s="26" t="str">
        <f>VLOOKUP(Z182, 'Human results'!A:X, 23, FALSE)</f>
        <v>N</v>
      </c>
      <c r="E182" s="26" t="str">
        <f>VLOOKUP(Z182, 'Human results'!A:X, 24, FALSE)</f>
        <v>N</v>
      </c>
      <c r="F182" s="26" t="s">
        <v>5858</v>
      </c>
      <c r="G182" s="26"/>
      <c r="H182" s="26" t="s">
        <v>5892</v>
      </c>
      <c r="I182" s="26" t="s">
        <v>5858</v>
      </c>
      <c r="J182" s="27">
        <v>0.9</v>
      </c>
      <c r="K182" s="26" t="s">
        <v>7101</v>
      </c>
      <c r="L182" s="26" t="s">
        <v>7102</v>
      </c>
      <c r="M182" s="26" t="s">
        <v>5858</v>
      </c>
      <c r="N182" s="27">
        <v>0.95</v>
      </c>
      <c r="O182" s="26" t="s">
        <v>7101</v>
      </c>
      <c r="P182" s="26" t="s">
        <v>7102</v>
      </c>
      <c r="Q182" s="26" t="s">
        <v>5875</v>
      </c>
      <c r="R182" s="26" t="s">
        <v>5875</v>
      </c>
      <c r="S182" s="26" t="s">
        <v>5875</v>
      </c>
      <c r="T182" s="26" t="s">
        <v>7103</v>
      </c>
      <c r="U182" s="26" t="s">
        <v>7104</v>
      </c>
      <c r="V182" s="26"/>
      <c r="W182" s="26" t="s">
        <v>7105</v>
      </c>
      <c r="X182" s="26" t="s">
        <v>7105</v>
      </c>
      <c r="Y182" s="26" t="s">
        <v>1641</v>
      </c>
      <c r="Z182" s="26" t="s">
        <v>1638</v>
      </c>
      <c r="AA182" s="26" t="s">
        <v>1645</v>
      </c>
      <c r="AB182" s="26"/>
      <c r="AC182" s="26"/>
    </row>
    <row r="183" hidden="1">
      <c r="A183" s="26" t="s">
        <v>7106</v>
      </c>
      <c r="B183" s="27">
        <v>2014.0</v>
      </c>
      <c r="C183" s="26" t="s">
        <v>5857</v>
      </c>
      <c r="D183" s="26" t="str">
        <f>VLOOKUP(Z183, 'Human results'!A:X, 23, FALSE)</f>
        <v>N</v>
      </c>
      <c r="E183" s="26" t="str">
        <f>VLOOKUP(Z183, 'Human results'!A:X, 24, FALSE)</f>
        <v>N</v>
      </c>
      <c r="F183" s="26" t="s">
        <v>5858</v>
      </c>
      <c r="G183" s="26"/>
      <c r="H183" s="26" t="s">
        <v>5859</v>
      </c>
      <c r="I183" s="26" t="s">
        <v>5858</v>
      </c>
      <c r="J183" s="27">
        <v>0.9</v>
      </c>
      <c r="K183" s="26" t="s">
        <v>7107</v>
      </c>
      <c r="L183" s="26" t="s">
        <v>7108</v>
      </c>
      <c r="M183" s="26" t="s">
        <v>5858</v>
      </c>
      <c r="N183" s="27">
        <v>0.9</v>
      </c>
      <c r="O183" s="26" t="s">
        <v>7109</v>
      </c>
      <c r="P183" s="26" t="s">
        <v>7108</v>
      </c>
      <c r="Q183" s="26" t="s">
        <v>5875</v>
      </c>
      <c r="R183" s="26" t="s">
        <v>5875</v>
      </c>
      <c r="S183" s="26" t="s">
        <v>5875</v>
      </c>
      <c r="T183" s="26" t="s">
        <v>7110</v>
      </c>
      <c r="U183" s="26" t="s">
        <v>7111</v>
      </c>
      <c r="V183" s="26"/>
      <c r="W183" s="26" t="s">
        <v>7112</v>
      </c>
      <c r="X183" s="26" t="s">
        <v>7113</v>
      </c>
      <c r="Y183" s="26" t="s">
        <v>1650</v>
      </c>
      <c r="Z183" s="26" t="s">
        <v>1647</v>
      </c>
      <c r="AA183" s="26" t="s">
        <v>5875</v>
      </c>
      <c r="AB183" s="26"/>
      <c r="AC183" s="26"/>
    </row>
    <row r="184" hidden="1">
      <c r="A184" s="26" t="s">
        <v>7114</v>
      </c>
      <c r="B184" s="27">
        <v>2019.0</v>
      </c>
      <c r="C184" s="26" t="s">
        <v>5857</v>
      </c>
      <c r="D184" s="26" t="str">
        <f>VLOOKUP(Z184, 'Human results'!A:X, 23, FALSE)</f>
        <v>N</v>
      </c>
      <c r="E184" s="26" t="str">
        <f>VLOOKUP(Z184, 'Human results'!A:X, 24, FALSE)</f>
        <v>N</v>
      </c>
      <c r="F184" s="26" t="s">
        <v>5858</v>
      </c>
      <c r="G184" s="26"/>
      <c r="H184" s="26" t="s">
        <v>5859</v>
      </c>
      <c r="I184" s="26" t="s">
        <v>5858</v>
      </c>
      <c r="J184" s="27">
        <v>0.95</v>
      </c>
      <c r="K184" s="26" t="s">
        <v>7115</v>
      </c>
      <c r="L184" s="26" t="s">
        <v>7116</v>
      </c>
      <c r="M184" s="26" t="s">
        <v>5858</v>
      </c>
      <c r="N184" s="27">
        <v>0.95</v>
      </c>
      <c r="O184" s="26" t="s">
        <v>7115</v>
      </c>
      <c r="P184" s="26" t="s">
        <v>7116</v>
      </c>
      <c r="Q184" s="26" t="s">
        <v>5875</v>
      </c>
      <c r="R184" s="26" t="s">
        <v>5875</v>
      </c>
      <c r="S184" s="26" t="s">
        <v>5875</v>
      </c>
      <c r="T184" s="26" t="s">
        <v>7117</v>
      </c>
      <c r="U184" s="26" t="s">
        <v>7118</v>
      </c>
      <c r="V184" s="26"/>
      <c r="W184" s="26" t="s">
        <v>7119</v>
      </c>
      <c r="X184" s="26" t="s">
        <v>7119</v>
      </c>
      <c r="Y184" s="26" t="s">
        <v>1671</v>
      </c>
      <c r="Z184" s="26" t="s">
        <v>1666</v>
      </c>
      <c r="AA184" s="26" t="s">
        <v>1675</v>
      </c>
      <c r="AB184" s="26"/>
      <c r="AC184" s="26"/>
    </row>
    <row r="185" hidden="1">
      <c r="A185" s="26" t="s">
        <v>1678</v>
      </c>
      <c r="B185" s="27">
        <v>2021.0</v>
      </c>
      <c r="C185" s="26" t="s">
        <v>5891</v>
      </c>
      <c r="D185" s="26" t="str">
        <f>VLOOKUP(Z185, 'Human results'!A:X, 23, FALSE)</f>
        <v>N</v>
      </c>
      <c r="E185" s="26" t="str">
        <f>VLOOKUP(Z185, 'Human results'!A:X, 24, FALSE)</f>
        <v>N</v>
      </c>
      <c r="F185" s="26" t="s">
        <v>5858</v>
      </c>
      <c r="G185" s="26"/>
      <c r="H185" s="26" t="s">
        <v>5892</v>
      </c>
      <c r="I185" s="26" t="s">
        <v>5858</v>
      </c>
      <c r="J185" s="27">
        <v>0.95</v>
      </c>
      <c r="K185" s="26" t="s">
        <v>7120</v>
      </c>
      <c r="L185" s="26" t="s">
        <v>7121</v>
      </c>
      <c r="M185" s="26" t="s">
        <v>5858</v>
      </c>
      <c r="N185" s="27">
        <v>0.95</v>
      </c>
      <c r="O185" s="26" t="s">
        <v>7120</v>
      </c>
      <c r="P185" s="26" t="s">
        <v>7122</v>
      </c>
      <c r="Q185" s="26" t="s">
        <v>5875</v>
      </c>
      <c r="R185" s="26" t="s">
        <v>5875</v>
      </c>
      <c r="S185" s="26" t="s">
        <v>5875</v>
      </c>
      <c r="T185" s="26" t="s">
        <v>7123</v>
      </c>
      <c r="U185" s="26" t="s">
        <v>7124</v>
      </c>
      <c r="V185" s="26"/>
      <c r="W185" s="26" t="s">
        <v>7125</v>
      </c>
      <c r="X185" s="26" t="s">
        <v>7126</v>
      </c>
      <c r="Y185" s="26" t="s">
        <v>1679</v>
      </c>
      <c r="Z185" s="26" t="s">
        <v>1677</v>
      </c>
      <c r="AA185" s="26" t="s">
        <v>1684</v>
      </c>
      <c r="AB185" s="26"/>
      <c r="AC185" s="26"/>
    </row>
    <row r="186" hidden="1">
      <c r="A186" s="26" t="s">
        <v>7127</v>
      </c>
      <c r="B186" s="27">
        <v>2014.0</v>
      </c>
      <c r="C186" s="26" t="s">
        <v>5857</v>
      </c>
      <c r="D186" s="26" t="str">
        <f>VLOOKUP(Z186, 'Human results'!A:X, 23, FALSE)</f>
        <v>N</v>
      </c>
      <c r="E186" s="26" t="str">
        <f>VLOOKUP(Z186, 'Human results'!A:X, 24, FALSE)</f>
        <v>N</v>
      </c>
      <c r="F186" s="26" t="s">
        <v>5858</v>
      </c>
      <c r="G186" s="26"/>
      <c r="H186" s="26" t="s">
        <v>5859</v>
      </c>
      <c r="I186" s="26" t="s">
        <v>5858</v>
      </c>
      <c r="J186" s="27">
        <v>0.95</v>
      </c>
      <c r="K186" s="26" t="s">
        <v>7128</v>
      </c>
      <c r="L186" s="26" t="s">
        <v>7129</v>
      </c>
      <c r="M186" s="26" t="s">
        <v>5858</v>
      </c>
      <c r="N186" s="27">
        <v>0.95</v>
      </c>
      <c r="O186" s="26" t="s">
        <v>7128</v>
      </c>
      <c r="P186" s="26" t="s">
        <v>7129</v>
      </c>
      <c r="Q186" s="26" t="s">
        <v>5875</v>
      </c>
      <c r="R186" s="26" t="s">
        <v>5875</v>
      </c>
      <c r="S186" s="26" t="s">
        <v>5875</v>
      </c>
      <c r="T186" s="26" t="s">
        <v>7130</v>
      </c>
      <c r="U186" s="26" t="s">
        <v>7131</v>
      </c>
      <c r="V186" s="26"/>
      <c r="W186" s="26" t="s">
        <v>7132</v>
      </c>
      <c r="X186" s="26" t="s">
        <v>7132</v>
      </c>
      <c r="Y186" s="26" t="s">
        <v>1691</v>
      </c>
      <c r="Z186" s="26" t="s">
        <v>1686</v>
      </c>
      <c r="AA186" s="26" t="s">
        <v>1695</v>
      </c>
      <c r="AB186" s="26"/>
      <c r="AC186" s="26"/>
    </row>
    <row r="187" hidden="1">
      <c r="A187" s="26" t="s">
        <v>1698</v>
      </c>
      <c r="B187" s="27">
        <v>2017.0</v>
      </c>
      <c r="C187" s="26" t="s">
        <v>5857</v>
      </c>
      <c r="D187" s="26" t="str">
        <f>VLOOKUP(Z187, 'Human results'!A:X, 23, FALSE)</f>
        <v>N</v>
      </c>
      <c r="E187" s="26" t="str">
        <f>VLOOKUP(Z187, 'Human results'!A:X, 24, FALSE)</f>
        <v>N</v>
      </c>
      <c r="F187" s="26" t="s">
        <v>5858</v>
      </c>
      <c r="G187" s="26"/>
      <c r="H187" s="26" t="s">
        <v>5859</v>
      </c>
      <c r="I187" s="26" t="s">
        <v>5858</v>
      </c>
      <c r="J187" s="27">
        <v>0.9</v>
      </c>
      <c r="K187" s="26" t="s">
        <v>7133</v>
      </c>
      <c r="L187" s="26" t="s">
        <v>7134</v>
      </c>
      <c r="M187" s="26" t="s">
        <v>5858</v>
      </c>
      <c r="N187" s="27">
        <v>0.95</v>
      </c>
      <c r="O187" s="26" t="s">
        <v>7135</v>
      </c>
      <c r="P187" s="26" t="s">
        <v>7134</v>
      </c>
      <c r="Q187" s="26" t="s">
        <v>5875</v>
      </c>
      <c r="R187" s="26" t="s">
        <v>5875</v>
      </c>
      <c r="S187" s="26" t="s">
        <v>5875</v>
      </c>
      <c r="T187" s="26" t="s">
        <v>7136</v>
      </c>
      <c r="U187" s="26" t="s">
        <v>7137</v>
      </c>
      <c r="V187" s="26"/>
      <c r="W187" s="26" t="s">
        <v>7138</v>
      </c>
      <c r="X187" s="26" t="s">
        <v>7138</v>
      </c>
      <c r="Y187" s="26" t="s">
        <v>1700</v>
      </c>
      <c r="Z187" s="26" t="s">
        <v>1697</v>
      </c>
      <c r="AA187" s="26" t="s">
        <v>1704</v>
      </c>
      <c r="AB187" s="26"/>
      <c r="AC187" s="26"/>
    </row>
    <row r="188" hidden="1">
      <c r="A188" s="26" t="s">
        <v>7139</v>
      </c>
      <c r="B188" s="27">
        <v>2020.0</v>
      </c>
      <c r="C188" s="26" t="s">
        <v>5891</v>
      </c>
      <c r="D188" s="26" t="str">
        <f>VLOOKUP(Z188, 'Human results'!A:X, 23, FALSE)</f>
        <v>N</v>
      </c>
      <c r="E188" s="26" t="str">
        <f>VLOOKUP(Z188, 'Human results'!A:X, 24, FALSE)</f>
        <v>N</v>
      </c>
      <c r="F188" s="26" t="s">
        <v>5858</v>
      </c>
      <c r="G188" s="26"/>
      <c r="H188" s="26" t="s">
        <v>5892</v>
      </c>
      <c r="I188" s="26" t="s">
        <v>5858</v>
      </c>
      <c r="J188" s="27">
        <v>0.9</v>
      </c>
      <c r="K188" s="26" t="s">
        <v>7140</v>
      </c>
      <c r="L188" s="26" t="s">
        <v>7141</v>
      </c>
      <c r="M188" s="26" t="s">
        <v>5858</v>
      </c>
      <c r="N188" s="27">
        <v>0.95</v>
      </c>
      <c r="O188" s="26" t="s">
        <v>7140</v>
      </c>
      <c r="P188" s="26" t="s">
        <v>7142</v>
      </c>
      <c r="Q188" s="26" t="s">
        <v>5875</v>
      </c>
      <c r="R188" s="26" t="s">
        <v>5875</v>
      </c>
      <c r="S188" s="26" t="s">
        <v>5875</v>
      </c>
      <c r="T188" s="26" t="s">
        <v>7143</v>
      </c>
      <c r="U188" s="26" t="s">
        <v>7144</v>
      </c>
      <c r="V188" s="26"/>
      <c r="W188" s="26" t="s">
        <v>7145</v>
      </c>
      <c r="X188" s="26" t="s">
        <v>7146</v>
      </c>
      <c r="Y188" s="26" t="s">
        <v>1708</v>
      </c>
      <c r="Z188" s="26" t="s">
        <v>1706</v>
      </c>
      <c r="AA188" s="26" t="s">
        <v>1713</v>
      </c>
      <c r="AB188" s="26"/>
      <c r="AC188" s="26"/>
    </row>
    <row r="189" hidden="1">
      <c r="A189" s="26" t="s">
        <v>1716</v>
      </c>
      <c r="B189" s="27">
        <v>2022.0</v>
      </c>
      <c r="C189" s="26" t="s">
        <v>5891</v>
      </c>
      <c r="D189" s="26" t="str">
        <f>VLOOKUP(Z189, 'Human results'!A:X, 23, FALSE)</f>
        <v>N</v>
      </c>
      <c r="E189" s="26" t="str">
        <f>VLOOKUP(Z189, 'Human results'!A:X, 24, FALSE)</f>
        <v>N</v>
      </c>
      <c r="F189" s="26" t="s">
        <v>5860</v>
      </c>
      <c r="G189" s="26"/>
      <c r="H189" s="26" t="s">
        <v>5892</v>
      </c>
      <c r="I189" s="26" t="s">
        <v>5860</v>
      </c>
      <c r="J189" s="27">
        <v>0.6</v>
      </c>
      <c r="K189" s="26" t="s">
        <v>7147</v>
      </c>
      <c r="L189" s="26" t="s">
        <v>5875</v>
      </c>
      <c r="M189" s="26" t="s">
        <v>5860</v>
      </c>
      <c r="N189" s="27">
        <v>0.6</v>
      </c>
      <c r="O189" s="26" t="s">
        <v>7148</v>
      </c>
      <c r="P189" s="26" t="s">
        <v>5875</v>
      </c>
      <c r="Q189" s="26" t="s">
        <v>5860</v>
      </c>
      <c r="R189" s="27">
        <v>0.9</v>
      </c>
      <c r="S189" s="26" t="s">
        <v>7149</v>
      </c>
      <c r="T189" s="26" t="s">
        <v>7150</v>
      </c>
      <c r="U189" s="26" t="s">
        <v>7151</v>
      </c>
      <c r="V189" s="26" t="s">
        <v>7152</v>
      </c>
      <c r="W189" s="26" t="s">
        <v>5875</v>
      </c>
      <c r="X189" s="26" t="s">
        <v>5875</v>
      </c>
      <c r="Y189" s="26" t="s">
        <v>1717</v>
      </c>
      <c r="Z189" s="26" t="s">
        <v>1715</v>
      </c>
      <c r="AA189" s="26" t="s">
        <v>1721</v>
      </c>
      <c r="AB189" s="26"/>
      <c r="AC189" s="26"/>
    </row>
    <row r="190" hidden="1">
      <c r="A190" s="26" t="s">
        <v>7153</v>
      </c>
      <c r="B190" s="27">
        <v>2020.0</v>
      </c>
      <c r="C190" s="26" t="s">
        <v>5891</v>
      </c>
      <c r="D190" s="26" t="str">
        <f>VLOOKUP(Z190, 'Human results'!A:X, 23, FALSE)</f>
        <v>N</v>
      </c>
      <c r="E190" s="26" t="str">
        <f>VLOOKUP(Z190, 'Human results'!A:X, 24, FALSE)</f>
        <v>N</v>
      </c>
      <c r="F190" s="26" t="s">
        <v>5858</v>
      </c>
      <c r="G190" s="26"/>
      <c r="H190" s="26" t="s">
        <v>5892</v>
      </c>
      <c r="I190" s="26" t="s">
        <v>5860</v>
      </c>
      <c r="J190" s="27">
        <v>0.6</v>
      </c>
      <c r="K190" s="26" t="s">
        <v>5932</v>
      </c>
      <c r="L190" s="26" t="s">
        <v>5875</v>
      </c>
      <c r="M190" s="26" t="s">
        <v>5860</v>
      </c>
      <c r="N190" s="27">
        <v>0.6</v>
      </c>
      <c r="O190" s="26" t="s">
        <v>5932</v>
      </c>
      <c r="P190" s="26" t="s">
        <v>5875</v>
      </c>
      <c r="Q190" s="26" t="s">
        <v>5858</v>
      </c>
      <c r="R190" s="27">
        <v>0.85</v>
      </c>
      <c r="S190" s="26" t="s">
        <v>7154</v>
      </c>
      <c r="T190" s="26" t="s">
        <v>7155</v>
      </c>
      <c r="U190" s="26" t="s">
        <v>7156</v>
      </c>
      <c r="V190" s="26" t="s">
        <v>7157</v>
      </c>
      <c r="W190" s="26" t="s">
        <v>5875</v>
      </c>
      <c r="X190" s="26" t="s">
        <v>5875</v>
      </c>
      <c r="Y190" s="26" t="s">
        <v>1728</v>
      </c>
      <c r="Z190" s="26" t="s">
        <v>1723</v>
      </c>
      <c r="AA190" s="26" t="s">
        <v>1731</v>
      </c>
      <c r="AB190" s="26"/>
      <c r="AC190" s="26"/>
    </row>
    <row r="191" hidden="1">
      <c r="A191" s="26" t="s">
        <v>1734</v>
      </c>
      <c r="B191" s="27">
        <v>2019.0</v>
      </c>
      <c r="C191" s="26" t="s">
        <v>5891</v>
      </c>
      <c r="D191" s="26" t="str">
        <f>VLOOKUP(Z191, 'Human results'!A:X, 23, FALSE)</f>
        <v>N</v>
      </c>
      <c r="E191" s="26" t="str">
        <f>VLOOKUP(Z191, 'Human results'!A:X, 24, FALSE)</f>
        <v>N</v>
      </c>
      <c r="F191" s="26" t="s">
        <v>5858</v>
      </c>
      <c r="G191" s="26"/>
      <c r="H191" s="26" t="s">
        <v>5892</v>
      </c>
      <c r="I191" s="26" t="s">
        <v>5858</v>
      </c>
      <c r="J191" s="27">
        <v>0.9</v>
      </c>
      <c r="K191" s="26" t="s">
        <v>7158</v>
      </c>
      <c r="L191" s="26" t="s">
        <v>7159</v>
      </c>
      <c r="M191" s="26" t="s">
        <v>5858</v>
      </c>
      <c r="N191" s="27">
        <v>0.9</v>
      </c>
      <c r="O191" s="26" t="s">
        <v>7158</v>
      </c>
      <c r="P191" s="26" t="s">
        <v>7160</v>
      </c>
      <c r="Q191" s="26" t="s">
        <v>5875</v>
      </c>
      <c r="R191" s="26" t="s">
        <v>5875</v>
      </c>
      <c r="S191" s="26" t="s">
        <v>5875</v>
      </c>
      <c r="T191" s="26" t="s">
        <v>7161</v>
      </c>
      <c r="U191" s="26" t="s">
        <v>7162</v>
      </c>
      <c r="V191" s="26"/>
      <c r="W191" s="26" t="s">
        <v>7159</v>
      </c>
      <c r="X191" s="26" t="s">
        <v>7163</v>
      </c>
      <c r="Y191" s="26" t="s">
        <v>1735</v>
      </c>
      <c r="Z191" s="26" t="s">
        <v>1733</v>
      </c>
      <c r="AA191" s="26" t="s">
        <v>1740</v>
      </c>
      <c r="AB191" s="26"/>
      <c r="AC191" s="26"/>
    </row>
    <row r="192" hidden="1">
      <c r="A192" s="26" t="s">
        <v>7164</v>
      </c>
      <c r="B192" s="27">
        <v>2015.0</v>
      </c>
      <c r="C192" s="26" t="s">
        <v>5891</v>
      </c>
      <c r="D192" s="26" t="str">
        <f>VLOOKUP(Z192, 'Human results'!A:X, 23, FALSE)</f>
        <v>N</v>
      </c>
      <c r="E192" s="26" t="str">
        <f>VLOOKUP(Z192, 'Human results'!A:X, 24, FALSE)</f>
        <v>N</v>
      </c>
      <c r="F192" s="26" t="s">
        <v>5858</v>
      </c>
      <c r="G192" s="26"/>
      <c r="H192" s="26" t="s">
        <v>5892</v>
      </c>
      <c r="I192" s="26" t="s">
        <v>5858</v>
      </c>
      <c r="J192" s="27">
        <v>0.9</v>
      </c>
      <c r="K192" s="26" t="s">
        <v>7165</v>
      </c>
      <c r="L192" s="26" t="s">
        <v>7166</v>
      </c>
      <c r="M192" s="26" t="s">
        <v>5858</v>
      </c>
      <c r="N192" s="27">
        <v>0.95</v>
      </c>
      <c r="O192" s="26" t="s">
        <v>7167</v>
      </c>
      <c r="P192" s="26" t="s">
        <v>7166</v>
      </c>
      <c r="Q192" s="26" t="s">
        <v>5875</v>
      </c>
      <c r="R192" s="26" t="s">
        <v>5875</v>
      </c>
      <c r="S192" s="26" t="s">
        <v>5875</v>
      </c>
      <c r="T192" s="26" t="s">
        <v>7168</v>
      </c>
      <c r="U192" s="26" t="s">
        <v>7169</v>
      </c>
      <c r="V192" s="26"/>
      <c r="W192" s="26" t="s">
        <v>7170</v>
      </c>
      <c r="X192" s="26" t="s">
        <v>7170</v>
      </c>
      <c r="Y192" s="26" t="s">
        <v>1745</v>
      </c>
      <c r="Z192" s="26" t="s">
        <v>1742</v>
      </c>
      <c r="AA192" s="26" t="s">
        <v>1750</v>
      </c>
      <c r="AB192" s="26"/>
      <c r="AC192" s="26"/>
    </row>
    <row r="193" hidden="1">
      <c r="A193" s="26" t="s">
        <v>7171</v>
      </c>
      <c r="B193" s="27">
        <v>2017.0</v>
      </c>
      <c r="C193" s="26" t="s">
        <v>5891</v>
      </c>
      <c r="D193" s="26" t="str">
        <f>VLOOKUP(Z193, 'Human results'!A:X, 23, FALSE)</f>
        <v>N</v>
      </c>
      <c r="E193" s="26" t="str">
        <f>VLOOKUP(Z193, 'Human results'!A:X, 24, FALSE)</f>
        <v>N</v>
      </c>
      <c r="F193" s="26" t="s">
        <v>5858</v>
      </c>
      <c r="G193" s="26"/>
      <c r="H193" s="26" t="s">
        <v>5892</v>
      </c>
      <c r="I193" s="26" t="s">
        <v>5858</v>
      </c>
      <c r="J193" s="27">
        <v>0.9</v>
      </c>
      <c r="K193" s="26" t="s">
        <v>7172</v>
      </c>
      <c r="L193" s="26" t="s">
        <v>7173</v>
      </c>
      <c r="M193" s="26" t="s">
        <v>5858</v>
      </c>
      <c r="N193" s="27">
        <v>0.95</v>
      </c>
      <c r="O193" s="26" t="s">
        <v>7172</v>
      </c>
      <c r="P193" s="26" t="s">
        <v>7174</v>
      </c>
      <c r="Q193" s="26" t="s">
        <v>5875</v>
      </c>
      <c r="R193" s="26" t="s">
        <v>5875</v>
      </c>
      <c r="S193" s="26" t="s">
        <v>5875</v>
      </c>
      <c r="T193" s="26" t="s">
        <v>7175</v>
      </c>
      <c r="U193" s="26" t="s">
        <v>7176</v>
      </c>
      <c r="V193" s="26"/>
      <c r="W193" s="26" t="s">
        <v>7173</v>
      </c>
      <c r="X193" s="26" t="s">
        <v>7177</v>
      </c>
      <c r="Y193" s="26" t="s">
        <v>1755</v>
      </c>
      <c r="Z193" s="26" t="s">
        <v>1752</v>
      </c>
      <c r="AA193" s="26" t="s">
        <v>1760</v>
      </c>
      <c r="AB193" s="26"/>
      <c r="AC193" s="26"/>
    </row>
    <row r="194" hidden="1">
      <c r="A194" s="26" t="s">
        <v>7178</v>
      </c>
      <c r="B194" s="27">
        <v>2021.0</v>
      </c>
      <c r="C194" s="26" t="s">
        <v>5891</v>
      </c>
      <c r="D194" s="26" t="str">
        <f>VLOOKUP(Z194, 'Human results'!A:X, 23, FALSE)</f>
        <v>N</v>
      </c>
      <c r="E194" s="26" t="str">
        <f>VLOOKUP(Z194, 'Human results'!A:X, 24, FALSE)</f>
        <v>N</v>
      </c>
      <c r="F194" s="26" t="s">
        <v>5858</v>
      </c>
      <c r="G194" s="26"/>
      <c r="H194" s="26" t="s">
        <v>5892</v>
      </c>
      <c r="I194" s="26" t="s">
        <v>5858</v>
      </c>
      <c r="J194" s="27">
        <v>0.9</v>
      </c>
      <c r="K194" s="26" t="s">
        <v>7179</v>
      </c>
      <c r="L194" s="26" t="s">
        <v>7180</v>
      </c>
      <c r="M194" s="26" t="s">
        <v>5858</v>
      </c>
      <c r="N194" s="27">
        <v>0.9</v>
      </c>
      <c r="O194" s="26" t="s">
        <v>7179</v>
      </c>
      <c r="P194" s="26" t="s">
        <v>7181</v>
      </c>
      <c r="Q194" s="26" t="s">
        <v>5875</v>
      </c>
      <c r="R194" s="26" t="s">
        <v>5875</v>
      </c>
      <c r="S194" s="26" t="s">
        <v>5875</v>
      </c>
      <c r="T194" s="26" t="s">
        <v>7182</v>
      </c>
      <c r="U194" s="26" t="s">
        <v>7183</v>
      </c>
      <c r="V194" s="26"/>
      <c r="W194" s="26" t="s">
        <v>7184</v>
      </c>
      <c r="X194" s="26" t="s">
        <v>7185</v>
      </c>
      <c r="Y194" s="26" t="s">
        <v>1764</v>
      </c>
      <c r="Z194" s="26" t="s">
        <v>1762</v>
      </c>
      <c r="AA194" s="26" t="s">
        <v>1769</v>
      </c>
      <c r="AB194" s="26"/>
      <c r="AC194" s="26"/>
    </row>
    <row r="195" hidden="1">
      <c r="A195" s="26" t="s">
        <v>7186</v>
      </c>
      <c r="B195" s="27">
        <v>2019.0</v>
      </c>
      <c r="C195" s="26" t="s">
        <v>5891</v>
      </c>
      <c r="D195" s="26" t="str">
        <f>VLOOKUP(Z195, 'Human results'!A:X, 23, FALSE)</f>
        <v>N</v>
      </c>
      <c r="E195" s="26" t="str">
        <f>VLOOKUP(Z195, 'Human results'!A:X, 24, FALSE)</f>
        <v>N</v>
      </c>
      <c r="F195" s="26" t="s">
        <v>5858</v>
      </c>
      <c r="G195" s="26"/>
      <c r="H195" s="26" t="s">
        <v>5892</v>
      </c>
      <c r="I195" s="26" t="s">
        <v>5858</v>
      </c>
      <c r="J195" s="27">
        <v>0.9</v>
      </c>
      <c r="K195" s="26" t="s">
        <v>7187</v>
      </c>
      <c r="L195" s="26" t="s">
        <v>7188</v>
      </c>
      <c r="M195" s="26" t="s">
        <v>5858</v>
      </c>
      <c r="N195" s="27">
        <v>0.9</v>
      </c>
      <c r="O195" s="26" t="s">
        <v>7187</v>
      </c>
      <c r="P195" s="26" t="s">
        <v>7188</v>
      </c>
      <c r="Q195" s="26" t="s">
        <v>5875</v>
      </c>
      <c r="R195" s="26" t="s">
        <v>5875</v>
      </c>
      <c r="S195" s="26" t="s">
        <v>5875</v>
      </c>
      <c r="T195" s="26" t="s">
        <v>7189</v>
      </c>
      <c r="U195" s="26" t="s">
        <v>7190</v>
      </c>
      <c r="V195" s="26"/>
      <c r="W195" s="26" t="s">
        <v>7191</v>
      </c>
      <c r="X195" s="26" t="s">
        <v>7192</v>
      </c>
      <c r="Y195" s="26" t="s">
        <v>1773</v>
      </c>
      <c r="Z195" s="26" t="s">
        <v>1771</v>
      </c>
      <c r="AA195" s="26" t="s">
        <v>1777</v>
      </c>
      <c r="AB195" s="26"/>
      <c r="AC195" s="26"/>
    </row>
    <row r="196">
      <c r="A196" s="26" t="s">
        <v>7193</v>
      </c>
      <c r="B196" s="27">
        <v>2019.0</v>
      </c>
      <c r="C196" s="26" t="s">
        <v>5857</v>
      </c>
      <c r="D196" s="26" t="str">
        <f>VLOOKUP(Z196, 'Human results'!A:X, 23, FALSE)</f>
        <v>Y</v>
      </c>
      <c r="E196" s="26" t="str">
        <f>VLOOKUP(Z196, 'Human results'!A:X, 24, FALSE)</f>
        <v>Y</v>
      </c>
      <c r="F196" s="26" t="s">
        <v>5858</v>
      </c>
      <c r="G196" s="31" t="s">
        <v>35</v>
      </c>
      <c r="H196" s="26" t="s">
        <v>5859</v>
      </c>
      <c r="I196" s="26" t="s">
        <v>5860</v>
      </c>
      <c r="J196" s="27">
        <v>0.65</v>
      </c>
      <c r="K196" s="26" t="s">
        <v>7194</v>
      </c>
      <c r="L196" s="26" t="s">
        <v>7195</v>
      </c>
      <c r="M196" s="26" t="s">
        <v>5858</v>
      </c>
      <c r="N196" s="27">
        <v>0.85</v>
      </c>
      <c r="O196" s="26" t="s">
        <v>7196</v>
      </c>
      <c r="P196" s="26" t="s">
        <v>7195</v>
      </c>
      <c r="Q196" s="26" t="s">
        <v>5858</v>
      </c>
      <c r="R196" s="27">
        <v>0.95</v>
      </c>
      <c r="S196" s="26" t="s">
        <v>7197</v>
      </c>
      <c r="T196" s="26" t="s">
        <v>7198</v>
      </c>
      <c r="U196" s="26" t="s">
        <v>7199</v>
      </c>
      <c r="V196" s="26" t="s">
        <v>7200</v>
      </c>
      <c r="W196" s="26" t="s">
        <v>7201</v>
      </c>
      <c r="X196" s="26" t="s">
        <v>7202</v>
      </c>
      <c r="Y196" s="26" t="s">
        <v>1784</v>
      </c>
      <c r="Z196" s="26" t="s">
        <v>1779</v>
      </c>
      <c r="AA196" s="26" t="s">
        <v>1788</v>
      </c>
      <c r="AB196" s="26"/>
      <c r="AC196" s="26"/>
    </row>
    <row r="197" hidden="1">
      <c r="A197" s="26" t="s">
        <v>7203</v>
      </c>
      <c r="B197" s="27">
        <v>2015.0</v>
      </c>
      <c r="C197" s="26" t="s">
        <v>5891</v>
      </c>
      <c r="D197" s="26" t="str">
        <f>VLOOKUP(Z197, 'Human results'!A:X, 23, FALSE)</f>
        <v>N</v>
      </c>
      <c r="E197" s="26" t="str">
        <f>VLOOKUP(Z197, 'Human results'!A:X, 24, FALSE)</f>
        <v>N</v>
      </c>
      <c r="F197" s="26" t="s">
        <v>5858</v>
      </c>
      <c r="G197" s="26"/>
      <c r="H197" s="26" t="s">
        <v>5892</v>
      </c>
      <c r="I197" s="26" t="s">
        <v>5858</v>
      </c>
      <c r="J197" s="27">
        <v>0.9</v>
      </c>
      <c r="K197" s="26" t="s">
        <v>7204</v>
      </c>
      <c r="L197" s="26" t="s">
        <v>7205</v>
      </c>
      <c r="M197" s="26" t="s">
        <v>5858</v>
      </c>
      <c r="N197" s="27">
        <v>0.95</v>
      </c>
      <c r="O197" s="26" t="s">
        <v>7206</v>
      </c>
      <c r="P197" s="26" t="s">
        <v>7207</v>
      </c>
      <c r="Q197" s="26" t="s">
        <v>5875</v>
      </c>
      <c r="R197" s="26" t="s">
        <v>5875</v>
      </c>
      <c r="S197" s="26" t="s">
        <v>5875</v>
      </c>
      <c r="T197" s="26" t="s">
        <v>7208</v>
      </c>
      <c r="U197" s="26" t="s">
        <v>7209</v>
      </c>
      <c r="V197" s="26"/>
      <c r="W197" s="26" t="s">
        <v>7210</v>
      </c>
      <c r="X197" s="26" t="s">
        <v>7211</v>
      </c>
      <c r="Y197" s="26" t="s">
        <v>1793</v>
      </c>
      <c r="Z197" s="26" t="s">
        <v>1790</v>
      </c>
      <c r="AA197" s="26" t="s">
        <v>1798</v>
      </c>
      <c r="AB197" s="26"/>
      <c r="AC197" s="26"/>
    </row>
    <row r="198" hidden="1">
      <c r="A198" s="26" t="s">
        <v>7212</v>
      </c>
      <c r="B198" s="27">
        <v>2018.0</v>
      </c>
      <c r="C198" s="26" t="s">
        <v>5891</v>
      </c>
      <c r="D198" s="26" t="str">
        <f>VLOOKUP(Z198, 'Human results'!A:X, 23, FALSE)</f>
        <v>N</v>
      </c>
      <c r="E198" s="26" t="str">
        <f>VLOOKUP(Z198, 'Human results'!A:X, 24, FALSE)</f>
        <v>N</v>
      </c>
      <c r="F198" s="26" t="s">
        <v>5858</v>
      </c>
      <c r="G198" s="26"/>
      <c r="H198" s="26" t="s">
        <v>5892</v>
      </c>
      <c r="I198" s="26" t="s">
        <v>5858</v>
      </c>
      <c r="J198" s="27">
        <v>0.9</v>
      </c>
      <c r="K198" s="26" t="s">
        <v>7213</v>
      </c>
      <c r="L198" s="26" t="s">
        <v>7214</v>
      </c>
      <c r="M198" s="26" t="s">
        <v>5858</v>
      </c>
      <c r="N198" s="27">
        <v>0.95</v>
      </c>
      <c r="O198" s="26" t="s">
        <v>7213</v>
      </c>
      <c r="P198" s="26" t="s">
        <v>7214</v>
      </c>
      <c r="Q198" s="26" t="s">
        <v>5875</v>
      </c>
      <c r="R198" s="26" t="s">
        <v>5875</v>
      </c>
      <c r="S198" s="26" t="s">
        <v>5875</v>
      </c>
      <c r="T198" s="26" t="s">
        <v>7215</v>
      </c>
      <c r="U198" s="26" t="s">
        <v>7216</v>
      </c>
      <c r="V198" s="26"/>
      <c r="W198" s="26" t="s">
        <v>7214</v>
      </c>
      <c r="X198" s="26" t="s">
        <v>7214</v>
      </c>
      <c r="Y198" s="26" t="s">
        <v>1803</v>
      </c>
      <c r="Z198" s="26" t="s">
        <v>1800</v>
      </c>
      <c r="AA198" s="26" t="s">
        <v>1808</v>
      </c>
      <c r="AB198" s="26"/>
      <c r="AC198" s="26"/>
    </row>
    <row r="199" hidden="1">
      <c r="A199" s="26" t="s">
        <v>7217</v>
      </c>
      <c r="B199" s="27">
        <v>2018.0</v>
      </c>
      <c r="C199" s="26" t="s">
        <v>5891</v>
      </c>
      <c r="D199" s="26" t="str">
        <f>VLOOKUP(Z199, 'Human results'!A:X, 23, FALSE)</f>
        <v>N</v>
      </c>
      <c r="E199" s="26" t="str">
        <f>VLOOKUP(Z199, 'Human results'!A:X, 24, FALSE)</f>
        <v>N</v>
      </c>
      <c r="F199" s="26" t="s">
        <v>5858</v>
      </c>
      <c r="G199" s="26"/>
      <c r="H199" s="26" t="s">
        <v>5892</v>
      </c>
      <c r="I199" s="26" t="s">
        <v>5858</v>
      </c>
      <c r="J199" s="27">
        <v>0.9</v>
      </c>
      <c r="K199" s="26" t="s">
        <v>7218</v>
      </c>
      <c r="L199" s="26" t="s">
        <v>7219</v>
      </c>
      <c r="M199" s="26" t="s">
        <v>5858</v>
      </c>
      <c r="N199" s="27">
        <v>0.95</v>
      </c>
      <c r="O199" s="26" t="s">
        <v>7218</v>
      </c>
      <c r="P199" s="26" t="s">
        <v>7219</v>
      </c>
      <c r="Q199" s="26" t="s">
        <v>5875</v>
      </c>
      <c r="R199" s="26" t="s">
        <v>5875</v>
      </c>
      <c r="S199" s="26" t="s">
        <v>5875</v>
      </c>
      <c r="T199" s="26" t="s">
        <v>7220</v>
      </c>
      <c r="U199" s="26" t="s">
        <v>7221</v>
      </c>
      <c r="V199" s="26"/>
      <c r="W199" s="26" t="s">
        <v>7219</v>
      </c>
      <c r="X199" s="26" t="s">
        <v>7219</v>
      </c>
      <c r="Y199" s="26" t="s">
        <v>1815</v>
      </c>
      <c r="Z199" s="26" t="s">
        <v>1810</v>
      </c>
      <c r="AA199" s="26" t="s">
        <v>1820</v>
      </c>
      <c r="AB199" s="26"/>
      <c r="AC199" s="26"/>
    </row>
    <row r="200" hidden="1">
      <c r="A200" s="26" t="s">
        <v>1823</v>
      </c>
      <c r="B200" s="27">
        <v>2016.0</v>
      </c>
      <c r="C200" s="26" t="s">
        <v>5891</v>
      </c>
      <c r="D200" s="26" t="str">
        <f>VLOOKUP(Z200, 'Human results'!A:X, 23, FALSE)</f>
        <v>N</v>
      </c>
      <c r="E200" s="26" t="str">
        <f>VLOOKUP(Z200, 'Human results'!A:X, 24, FALSE)</f>
        <v>N</v>
      </c>
      <c r="F200" s="26" t="s">
        <v>5858</v>
      </c>
      <c r="G200" s="26"/>
      <c r="H200" s="26" t="s">
        <v>5892</v>
      </c>
      <c r="I200" s="26" t="s">
        <v>5858</v>
      </c>
      <c r="J200" s="27">
        <v>0.95</v>
      </c>
      <c r="K200" s="26" t="s">
        <v>7222</v>
      </c>
      <c r="L200" s="26" t="s">
        <v>7223</v>
      </c>
      <c r="M200" s="26" t="s">
        <v>5858</v>
      </c>
      <c r="N200" s="27">
        <v>0.95</v>
      </c>
      <c r="O200" s="26" t="s">
        <v>7222</v>
      </c>
      <c r="P200" s="26" t="s">
        <v>7223</v>
      </c>
      <c r="Q200" s="26" t="s">
        <v>5875</v>
      </c>
      <c r="R200" s="26" t="s">
        <v>5875</v>
      </c>
      <c r="S200" s="26" t="s">
        <v>5875</v>
      </c>
      <c r="T200" s="26" t="s">
        <v>7224</v>
      </c>
      <c r="U200" s="26" t="s">
        <v>7225</v>
      </c>
      <c r="V200" s="26"/>
      <c r="W200" s="26" t="s">
        <v>7226</v>
      </c>
      <c r="X200" s="26" t="s">
        <v>7227</v>
      </c>
      <c r="Y200" s="26" t="s">
        <v>1825</v>
      </c>
      <c r="Z200" s="26" t="s">
        <v>1822</v>
      </c>
      <c r="AA200" s="26" t="s">
        <v>1830</v>
      </c>
      <c r="AB200" s="26"/>
      <c r="AC200" s="26"/>
    </row>
    <row r="201" hidden="1">
      <c r="A201" s="26" t="s">
        <v>1823</v>
      </c>
      <c r="B201" s="27">
        <v>2016.0</v>
      </c>
      <c r="C201" s="26" t="s">
        <v>5891</v>
      </c>
      <c r="D201" s="26" t="str">
        <f>VLOOKUP(Z201, 'Human results'!A:X, 23, FALSE)</f>
        <v>N</v>
      </c>
      <c r="E201" s="26" t="str">
        <f>VLOOKUP(Z201, 'Human results'!A:X, 24, FALSE)</f>
        <v>N</v>
      </c>
      <c r="F201" s="26" t="s">
        <v>5858</v>
      </c>
      <c r="G201" s="26"/>
      <c r="H201" s="26" t="s">
        <v>5892</v>
      </c>
      <c r="I201" s="26" t="s">
        <v>5858</v>
      </c>
      <c r="J201" s="27">
        <v>0.95</v>
      </c>
      <c r="K201" s="26" t="s">
        <v>7228</v>
      </c>
      <c r="L201" s="26" t="s">
        <v>7223</v>
      </c>
      <c r="M201" s="26" t="s">
        <v>5858</v>
      </c>
      <c r="N201" s="27">
        <v>0.95</v>
      </c>
      <c r="O201" s="26" t="s">
        <v>7222</v>
      </c>
      <c r="P201" s="26" t="s">
        <v>7223</v>
      </c>
      <c r="Q201" s="26" t="s">
        <v>5875</v>
      </c>
      <c r="R201" s="26" t="s">
        <v>5875</v>
      </c>
      <c r="S201" s="26" t="s">
        <v>5875</v>
      </c>
      <c r="T201" s="26" t="s">
        <v>7229</v>
      </c>
      <c r="U201" s="26" t="s">
        <v>7230</v>
      </c>
      <c r="V201" s="26"/>
      <c r="W201" s="26" t="s">
        <v>7231</v>
      </c>
      <c r="X201" s="26" t="s">
        <v>7231</v>
      </c>
      <c r="Y201" s="26" t="s">
        <v>1833</v>
      </c>
      <c r="Z201" s="26" t="s">
        <v>1832</v>
      </c>
      <c r="AA201" s="26" t="s">
        <v>1830</v>
      </c>
      <c r="AB201" s="26"/>
      <c r="AC201" s="26"/>
    </row>
    <row r="202" hidden="1">
      <c r="A202" s="26" t="s">
        <v>7232</v>
      </c>
      <c r="B202" s="27">
        <v>2015.0</v>
      </c>
      <c r="C202" s="26" t="s">
        <v>5891</v>
      </c>
      <c r="D202" s="26" t="str">
        <f>VLOOKUP(Z202, 'Human results'!A:X, 23, FALSE)</f>
        <v>N</v>
      </c>
      <c r="E202" s="26" t="str">
        <f>VLOOKUP(Z202, 'Human results'!A:X, 24, FALSE)</f>
        <v>N</v>
      </c>
      <c r="F202" s="26" t="s">
        <v>5858</v>
      </c>
      <c r="G202" s="26"/>
      <c r="H202" s="26" t="s">
        <v>5892</v>
      </c>
      <c r="I202" s="26" t="s">
        <v>5858</v>
      </c>
      <c r="J202" s="27">
        <v>0.95</v>
      </c>
      <c r="K202" s="26" t="s">
        <v>7233</v>
      </c>
      <c r="L202" s="26" t="s">
        <v>7234</v>
      </c>
      <c r="M202" s="26" t="s">
        <v>5858</v>
      </c>
      <c r="N202" s="27">
        <v>0.95</v>
      </c>
      <c r="O202" s="26" t="s">
        <v>7235</v>
      </c>
      <c r="P202" s="26" t="s">
        <v>7236</v>
      </c>
      <c r="Q202" s="26" t="s">
        <v>5875</v>
      </c>
      <c r="R202" s="26" t="s">
        <v>5875</v>
      </c>
      <c r="S202" s="26" t="s">
        <v>5875</v>
      </c>
      <c r="T202" s="26" t="s">
        <v>7237</v>
      </c>
      <c r="U202" s="26" t="s">
        <v>7238</v>
      </c>
      <c r="V202" s="26"/>
      <c r="W202" s="26" t="s">
        <v>7234</v>
      </c>
      <c r="X202" s="26" t="s">
        <v>7239</v>
      </c>
      <c r="Y202" s="26" t="s">
        <v>1843</v>
      </c>
      <c r="Z202" s="26" t="s">
        <v>1838</v>
      </c>
      <c r="AA202" s="26" t="s">
        <v>1847</v>
      </c>
      <c r="AB202" s="26"/>
      <c r="AC202" s="26"/>
    </row>
    <row r="203" hidden="1">
      <c r="A203" s="26" t="s">
        <v>1850</v>
      </c>
      <c r="B203" s="27">
        <v>2016.0</v>
      </c>
      <c r="C203" s="26" t="s">
        <v>5891</v>
      </c>
      <c r="D203" s="26" t="str">
        <f>VLOOKUP(Z203, 'Human results'!A:X, 23, FALSE)</f>
        <v>N</v>
      </c>
      <c r="E203" s="26" t="str">
        <f>VLOOKUP(Z203, 'Human results'!A:X, 24, FALSE)</f>
        <v>N</v>
      </c>
      <c r="F203" s="26" t="s">
        <v>5858</v>
      </c>
      <c r="G203" s="26"/>
      <c r="H203" s="26" t="s">
        <v>5892</v>
      </c>
      <c r="I203" s="26" t="s">
        <v>5858</v>
      </c>
      <c r="J203" s="27">
        <v>0.95</v>
      </c>
      <c r="K203" s="26" t="s">
        <v>7240</v>
      </c>
      <c r="L203" s="26" t="s">
        <v>7241</v>
      </c>
      <c r="M203" s="26" t="s">
        <v>5858</v>
      </c>
      <c r="N203" s="27">
        <v>0.95</v>
      </c>
      <c r="O203" s="26" t="s">
        <v>7240</v>
      </c>
      <c r="P203" s="26" t="s">
        <v>7242</v>
      </c>
      <c r="Q203" s="26" t="s">
        <v>5875</v>
      </c>
      <c r="R203" s="26" t="s">
        <v>5875</v>
      </c>
      <c r="S203" s="26" t="s">
        <v>5875</v>
      </c>
      <c r="T203" s="26" t="s">
        <v>7243</v>
      </c>
      <c r="U203" s="26" t="s">
        <v>7244</v>
      </c>
      <c r="V203" s="26"/>
      <c r="W203" s="26" t="s">
        <v>7245</v>
      </c>
      <c r="X203" s="26" t="s">
        <v>7246</v>
      </c>
      <c r="Y203" s="26" t="s">
        <v>1843</v>
      </c>
      <c r="Z203" s="26" t="s">
        <v>1849</v>
      </c>
      <c r="AA203" s="26" t="s">
        <v>1855</v>
      </c>
      <c r="AB203" s="26"/>
      <c r="AC203" s="26"/>
    </row>
    <row r="204" hidden="1">
      <c r="A204" s="26" t="s">
        <v>1858</v>
      </c>
      <c r="B204" s="27">
        <v>2015.0</v>
      </c>
      <c r="C204" s="26" t="s">
        <v>5891</v>
      </c>
      <c r="D204" s="26" t="str">
        <f>VLOOKUP(Z204, 'Human results'!A:X, 23, FALSE)</f>
        <v>N</v>
      </c>
      <c r="E204" s="26" t="str">
        <f>VLOOKUP(Z204, 'Human results'!A:X, 24, FALSE)</f>
        <v>N</v>
      </c>
      <c r="F204" s="26" t="s">
        <v>5858</v>
      </c>
      <c r="G204" s="26"/>
      <c r="H204" s="26" t="s">
        <v>5892</v>
      </c>
      <c r="I204" s="26" t="s">
        <v>5858</v>
      </c>
      <c r="J204" s="27">
        <v>0.9</v>
      </c>
      <c r="K204" s="26" t="s">
        <v>7247</v>
      </c>
      <c r="L204" s="26" t="s">
        <v>7248</v>
      </c>
      <c r="M204" s="26" t="s">
        <v>5858</v>
      </c>
      <c r="N204" s="27">
        <v>0.9</v>
      </c>
      <c r="O204" s="26" t="s">
        <v>7249</v>
      </c>
      <c r="P204" s="26" t="s">
        <v>7250</v>
      </c>
      <c r="Q204" s="26" t="s">
        <v>5875</v>
      </c>
      <c r="R204" s="26" t="s">
        <v>5875</v>
      </c>
      <c r="S204" s="26" t="s">
        <v>5875</v>
      </c>
      <c r="T204" s="26" t="s">
        <v>7251</v>
      </c>
      <c r="U204" s="26" t="s">
        <v>7252</v>
      </c>
      <c r="V204" s="26"/>
      <c r="W204" s="26" t="s">
        <v>7253</v>
      </c>
      <c r="X204" s="26" t="s">
        <v>7254</v>
      </c>
      <c r="Y204" s="26" t="s">
        <v>1860</v>
      </c>
      <c r="Z204" s="26" t="s">
        <v>1857</v>
      </c>
      <c r="AA204" s="26" t="s">
        <v>1865</v>
      </c>
      <c r="AB204" s="26"/>
      <c r="AC204" s="26"/>
    </row>
    <row r="205" hidden="1">
      <c r="A205" s="26" t="s">
        <v>7255</v>
      </c>
      <c r="B205" s="27">
        <v>2017.0</v>
      </c>
      <c r="C205" s="26" t="s">
        <v>5891</v>
      </c>
      <c r="D205" s="26" t="str">
        <f>VLOOKUP(Z205, 'Human results'!A:X, 23, FALSE)</f>
        <v>N</v>
      </c>
      <c r="E205" s="26" t="str">
        <f>VLOOKUP(Z205, 'Human results'!A:X, 24, FALSE)</f>
        <v>N</v>
      </c>
      <c r="F205" s="26" t="s">
        <v>5858</v>
      </c>
      <c r="G205" s="26"/>
      <c r="H205" s="26" t="s">
        <v>5892</v>
      </c>
      <c r="I205" s="26" t="s">
        <v>5858</v>
      </c>
      <c r="J205" s="27">
        <v>0.9</v>
      </c>
      <c r="K205" s="26" t="s">
        <v>7256</v>
      </c>
      <c r="L205" s="26" t="s">
        <v>7257</v>
      </c>
      <c r="M205" s="26" t="s">
        <v>5858</v>
      </c>
      <c r="N205" s="27">
        <v>0.9</v>
      </c>
      <c r="O205" s="26" t="s">
        <v>7258</v>
      </c>
      <c r="P205" s="26" t="s">
        <v>7257</v>
      </c>
      <c r="Q205" s="26" t="s">
        <v>5875</v>
      </c>
      <c r="R205" s="26" t="s">
        <v>5875</v>
      </c>
      <c r="S205" s="26" t="s">
        <v>5875</v>
      </c>
      <c r="T205" s="26" t="s">
        <v>7259</v>
      </c>
      <c r="U205" s="26" t="s">
        <v>7260</v>
      </c>
      <c r="V205" s="26"/>
      <c r="W205" s="26" t="s">
        <v>7261</v>
      </c>
      <c r="X205" s="26" t="s">
        <v>7261</v>
      </c>
      <c r="Y205" s="26" t="s">
        <v>1870</v>
      </c>
      <c r="Z205" s="26" t="s">
        <v>1867</v>
      </c>
      <c r="AA205" s="26" t="s">
        <v>1875</v>
      </c>
      <c r="AB205" s="26"/>
      <c r="AC205" s="26"/>
    </row>
    <row r="206" hidden="1">
      <c r="A206" s="26" t="s">
        <v>1878</v>
      </c>
      <c r="B206" s="27">
        <v>2013.0</v>
      </c>
      <c r="C206" s="26" t="s">
        <v>5891</v>
      </c>
      <c r="D206" s="26" t="str">
        <f>VLOOKUP(Z206, 'Human results'!A:X, 23, FALSE)</f>
        <v>N</v>
      </c>
      <c r="E206" s="26" t="str">
        <f>VLOOKUP(Z206, 'Human results'!A:X, 24, FALSE)</f>
        <v>N</v>
      </c>
      <c r="F206" s="26" t="s">
        <v>5858</v>
      </c>
      <c r="G206" s="26"/>
      <c r="H206" s="26" t="s">
        <v>5892</v>
      </c>
      <c r="I206" s="26" t="s">
        <v>5858</v>
      </c>
      <c r="J206" s="27">
        <v>0.9</v>
      </c>
      <c r="K206" s="26" t="s">
        <v>7262</v>
      </c>
      <c r="L206" s="26" t="s">
        <v>7263</v>
      </c>
      <c r="M206" s="26" t="s">
        <v>5858</v>
      </c>
      <c r="N206" s="27">
        <v>0.9</v>
      </c>
      <c r="O206" s="26" t="s">
        <v>7264</v>
      </c>
      <c r="P206" s="26" t="s">
        <v>7263</v>
      </c>
      <c r="Q206" s="26" t="s">
        <v>5875</v>
      </c>
      <c r="R206" s="26" t="s">
        <v>5875</v>
      </c>
      <c r="S206" s="26" t="s">
        <v>5875</v>
      </c>
      <c r="T206" s="26" t="s">
        <v>7265</v>
      </c>
      <c r="U206" s="26" t="s">
        <v>7266</v>
      </c>
      <c r="V206" s="26"/>
      <c r="W206" s="26" t="s">
        <v>7267</v>
      </c>
      <c r="X206" s="26" t="s">
        <v>7267</v>
      </c>
      <c r="Y206" s="26" t="s">
        <v>1880</v>
      </c>
      <c r="Z206" s="26" t="s">
        <v>1877</v>
      </c>
      <c r="AA206" s="26" t="s">
        <v>1884</v>
      </c>
      <c r="AB206" s="26"/>
      <c r="AC206" s="26"/>
    </row>
    <row r="207" hidden="1">
      <c r="A207" s="26" t="s">
        <v>1887</v>
      </c>
      <c r="B207" s="27">
        <v>2022.0</v>
      </c>
      <c r="C207" s="26" t="s">
        <v>5857</v>
      </c>
      <c r="D207" s="26" t="str">
        <f>VLOOKUP(Z207, 'Human results'!A:X, 23, FALSE)</f>
        <v>Y</v>
      </c>
      <c r="E207" s="26" t="str">
        <f>VLOOKUP(Z207, 'Human results'!A:X, 24, FALSE)</f>
        <v>N</v>
      </c>
      <c r="F207" s="26" t="s">
        <v>5858</v>
      </c>
      <c r="G207" s="26"/>
      <c r="H207" s="26" t="s">
        <v>5859</v>
      </c>
      <c r="I207" s="26" t="s">
        <v>5858</v>
      </c>
      <c r="J207" s="27">
        <v>0.95</v>
      </c>
      <c r="K207" s="26" t="s">
        <v>7268</v>
      </c>
      <c r="L207" s="26" t="s">
        <v>7269</v>
      </c>
      <c r="M207" s="26" t="s">
        <v>5858</v>
      </c>
      <c r="N207" s="27">
        <v>0.95</v>
      </c>
      <c r="O207" s="26" t="s">
        <v>7268</v>
      </c>
      <c r="P207" s="26" t="s">
        <v>7269</v>
      </c>
      <c r="Q207" s="26" t="s">
        <v>5875</v>
      </c>
      <c r="R207" s="26" t="s">
        <v>5875</v>
      </c>
      <c r="S207" s="26" t="s">
        <v>5875</v>
      </c>
      <c r="T207" s="26" t="s">
        <v>7270</v>
      </c>
      <c r="U207" s="26" t="s">
        <v>7271</v>
      </c>
      <c r="V207" s="26"/>
      <c r="W207" s="26" t="s">
        <v>7272</v>
      </c>
      <c r="X207" s="26" t="s">
        <v>7272</v>
      </c>
      <c r="Y207" s="26" t="s">
        <v>1891</v>
      </c>
      <c r="Z207" s="26" t="s">
        <v>1886</v>
      </c>
      <c r="AA207" s="26" t="s">
        <v>1895</v>
      </c>
      <c r="AB207" s="26"/>
      <c r="AC207" s="26"/>
    </row>
    <row r="208">
      <c r="A208" s="26" t="s">
        <v>7273</v>
      </c>
      <c r="B208" s="27">
        <v>2015.0</v>
      </c>
      <c r="C208" s="26" t="s">
        <v>5857</v>
      </c>
      <c r="D208" s="26" t="str">
        <f>VLOOKUP(Z208, 'Human results'!A:X, 23, FALSE)</f>
        <v>Y</v>
      </c>
      <c r="E208" s="26" t="str">
        <f>VLOOKUP(Z208, 'Human results'!A:X, 24, FALSE)</f>
        <v>Y</v>
      </c>
      <c r="F208" s="26" t="s">
        <v>5858</v>
      </c>
      <c r="G208" s="31" t="s">
        <v>35</v>
      </c>
      <c r="H208" s="26" t="s">
        <v>5859</v>
      </c>
      <c r="I208" s="26" t="s">
        <v>5858</v>
      </c>
      <c r="J208" s="27">
        <v>0.85</v>
      </c>
      <c r="K208" s="26" t="s">
        <v>7274</v>
      </c>
      <c r="L208" s="26" t="s">
        <v>7275</v>
      </c>
      <c r="M208" s="26" t="s">
        <v>5960</v>
      </c>
      <c r="N208" s="27">
        <v>0.85</v>
      </c>
      <c r="O208" s="26" t="s">
        <v>7276</v>
      </c>
      <c r="P208" s="26" t="s">
        <v>7277</v>
      </c>
      <c r="Q208" s="26" t="s">
        <v>5858</v>
      </c>
      <c r="R208" s="27">
        <v>0.9</v>
      </c>
      <c r="S208" s="26" t="s">
        <v>7278</v>
      </c>
      <c r="T208" s="26" t="s">
        <v>7279</v>
      </c>
      <c r="U208" s="26" t="s">
        <v>7280</v>
      </c>
      <c r="V208" s="26" t="s">
        <v>7281</v>
      </c>
      <c r="W208" s="26" t="s">
        <v>7282</v>
      </c>
      <c r="X208" s="26" t="s">
        <v>7283</v>
      </c>
      <c r="Y208" s="26" t="s">
        <v>1901</v>
      </c>
      <c r="Z208" s="26" t="s">
        <v>1897</v>
      </c>
      <c r="AA208" s="26" t="s">
        <v>1906</v>
      </c>
      <c r="AB208" s="26"/>
      <c r="AC208" s="26"/>
    </row>
    <row r="209" hidden="1">
      <c r="A209" s="26" t="s">
        <v>7284</v>
      </c>
      <c r="B209" s="27">
        <v>2020.0</v>
      </c>
      <c r="C209" s="26" t="s">
        <v>5891</v>
      </c>
      <c r="D209" s="26" t="str">
        <f>VLOOKUP(Z209, 'Human results'!A:X, 23, FALSE)</f>
        <v>N</v>
      </c>
      <c r="E209" s="26" t="str">
        <f>VLOOKUP(Z209, 'Human results'!A:X, 24, FALSE)</f>
        <v>N</v>
      </c>
      <c r="F209" s="26" t="s">
        <v>5858</v>
      </c>
      <c r="G209" s="26"/>
      <c r="H209" s="26" t="s">
        <v>5892</v>
      </c>
      <c r="I209" s="26" t="s">
        <v>5858</v>
      </c>
      <c r="J209" s="27">
        <v>0.95</v>
      </c>
      <c r="K209" s="26" t="s">
        <v>7285</v>
      </c>
      <c r="L209" s="26" t="s">
        <v>7286</v>
      </c>
      <c r="M209" s="26" t="s">
        <v>5858</v>
      </c>
      <c r="N209" s="27">
        <v>0.95</v>
      </c>
      <c r="O209" s="26" t="s">
        <v>7287</v>
      </c>
      <c r="P209" s="26" t="s">
        <v>7286</v>
      </c>
      <c r="Q209" s="26" t="s">
        <v>5875</v>
      </c>
      <c r="R209" s="26" t="s">
        <v>5875</v>
      </c>
      <c r="S209" s="26" t="s">
        <v>5875</v>
      </c>
      <c r="T209" s="26" t="s">
        <v>7288</v>
      </c>
      <c r="U209" s="26" t="s">
        <v>7289</v>
      </c>
      <c r="V209" s="26"/>
      <c r="W209" s="26" t="s">
        <v>7290</v>
      </c>
      <c r="X209" s="26" t="s">
        <v>7290</v>
      </c>
      <c r="Y209" s="26" t="s">
        <v>1910</v>
      </c>
      <c r="Z209" s="26" t="s">
        <v>1908</v>
      </c>
      <c r="AA209" s="26" t="s">
        <v>1915</v>
      </c>
      <c r="AB209" s="26"/>
      <c r="AC209" s="26"/>
    </row>
    <row r="210" hidden="1">
      <c r="A210" s="26" t="s">
        <v>1918</v>
      </c>
      <c r="B210" s="27">
        <v>2018.0</v>
      </c>
      <c r="C210" s="26" t="s">
        <v>5891</v>
      </c>
      <c r="D210" s="26" t="str">
        <f>VLOOKUP(Z210, 'Human results'!A:X, 23, FALSE)</f>
        <v>N</v>
      </c>
      <c r="E210" s="26" t="str">
        <f>VLOOKUP(Z210, 'Human results'!A:X, 24, FALSE)</f>
        <v>N</v>
      </c>
      <c r="F210" s="26" t="s">
        <v>5858</v>
      </c>
      <c r="G210" s="26"/>
      <c r="H210" s="26" t="s">
        <v>5892</v>
      </c>
      <c r="I210" s="26" t="s">
        <v>5858</v>
      </c>
      <c r="J210" s="27">
        <v>0.9</v>
      </c>
      <c r="K210" s="26" t="s">
        <v>7291</v>
      </c>
      <c r="L210" s="26" t="s">
        <v>7292</v>
      </c>
      <c r="M210" s="26" t="s">
        <v>5858</v>
      </c>
      <c r="N210" s="27">
        <v>0.9</v>
      </c>
      <c r="O210" s="26" t="s">
        <v>7291</v>
      </c>
      <c r="P210" s="26" t="s">
        <v>7292</v>
      </c>
      <c r="Q210" s="26" t="s">
        <v>5875</v>
      </c>
      <c r="R210" s="26" t="s">
        <v>5875</v>
      </c>
      <c r="S210" s="26" t="s">
        <v>5875</v>
      </c>
      <c r="T210" s="26" t="s">
        <v>7293</v>
      </c>
      <c r="U210" s="26" t="s">
        <v>7294</v>
      </c>
      <c r="V210" s="26"/>
      <c r="W210" s="26" t="s">
        <v>7295</v>
      </c>
      <c r="X210" s="26" t="s">
        <v>7295</v>
      </c>
      <c r="Y210" s="26" t="s">
        <v>1920</v>
      </c>
      <c r="Z210" s="26" t="s">
        <v>1917</v>
      </c>
      <c r="AA210" s="26" t="s">
        <v>1925</v>
      </c>
      <c r="AB210" s="26"/>
      <c r="AC210" s="26"/>
    </row>
    <row r="211" hidden="1">
      <c r="A211" s="26" t="s">
        <v>7296</v>
      </c>
      <c r="B211" s="27">
        <v>2021.0</v>
      </c>
      <c r="C211" s="26" t="s">
        <v>5891</v>
      </c>
      <c r="D211" s="26" t="str">
        <f>VLOOKUP(Z211, 'Human results'!A:X, 23, FALSE)</f>
        <v>N</v>
      </c>
      <c r="E211" s="26" t="str">
        <f>VLOOKUP(Z211, 'Human results'!A:X, 24, FALSE)</f>
        <v>N</v>
      </c>
      <c r="F211" s="26" t="s">
        <v>5858</v>
      </c>
      <c r="G211" s="26"/>
      <c r="H211" s="26" t="s">
        <v>5892</v>
      </c>
      <c r="I211" s="26" t="s">
        <v>5858</v>
      </c>
      <c r="J211" s="27">
        <v>0.9</v>
      </c>
      <c r="K211" s="26" t="s">
        <v>7297</v>
      </c>
      <c r="L211" s="26" t="s">
        <v>7298</v>
      </c>
      <c r="M211" s="26" t="s">
        <v>5858</v>
      </c>
      <c r="N211" s="27">
        <v>0.9</v>
      </c>
      <c r="O211" s="26" t="s">
        <v>7297</v>
      </c>
      <c r="P211" s="26" t="s">
        <v>7299</v>
      </c>
      <c r="Q211" s="26" t="s">
        <v>5875</v>
      </c>
      <c r="R211" s="26" t="s">
        <v>5875</v>
      </c>
      <c r="S211" s="26" t="s">
        <v>5875</v>
      </c>
      <c r="T211" s="26" t="s">
        <v>7300</v>
      </c>
      <c r="U211" s="26" t="s">
        <v>7301</v>
      </c>
      <c r="V211" s="26"/>
      <c r="W211" s="26" t="s">
        <v>7302</v>
      </c>
      <c r="X211" s="26" t="s">
        <v>7303</v>
      </c>
      <c r="Y211" s="26" t="s">
        <v>1931</v>
      </c>
      <c r="Z211" s="26" t="s">
        <v>1927</v>
      </c>
      <c r="AA211" s="26" t="s">
        <v>1936</v>
      </c>
      <c r="AB211" s="26"/>
      <c r="AC211" s="26"/>
    </row>
    <row r="212" hidden="1">
      <c r="A212" s="26" t="s">
        <v>1939</v>
      </c>
      <c r="B212" s="27">
        <v>2016.0</v>
      </c>
      <c r="C212" s="26" t="s">
        <v>5857</v>
      </c>
      <c r="D212" s="26" t="str">
        <f>VLOOKUP(Z212, 'Human results'!A:X, 23, FALSE)</f>
        <v>N</v>
      </c>
      <c r="E212" s="26" t="str">
        <f>VLOOKUP(Z212, 'Human results'!A:X, 24, FALSE)</f>
        <v>N</v>
      </c>
      <c r="F212" s="26" t="s">
        <v>5860</v>
      </c>
      <c r="G212" s="26"/>
      <c r="H212" s="26" t="s">
        <v>5859</v>
      </c>
      <c r="I212" s="26" t="s">
        <v>5860</v>
      </c>
      <c r="J212" s="27">
        <v>0.6</v>
      </c>
      <c r="K212" s="26" t="s">
        <v>5932</v>
      </c>
      <c r="L212" s="26" t="s">
        <v>5875</v>
      </c>
      <c r="M212" s="26" t="s">
        <v>5860</v>
      </c>
      <c r="N212" s="27">
        <v>0.6</v>
      </c>
      <c r="O212" s="26" t="s">
        <v>7304</v>
      </c>
      <c r="P212" s="26" t="s">
        <v>5875</v>
      </c>
      <c r="Q212" s="26" t="s">
        <v>5860</v>
      </c>
      <c r="R212" s="27">
        <v>0.8</v>
      </c>
      <c r="S212" s="26" t="s">
        <v>7305</v>
      </c>
      <c r="T212" s="26" t="s">
        <v>7306</v>
      </c>
      <c r="U212" s="26" t="s">
        <v>7307</v>
      </c>
      <c r="V212" s="26" t="s">
        <v>7308</v>
      </c>
      <c r="W212" s="26" t="s">
        <v>5875</v>
      </c>
      <c r="X212" s="26" t="s">
        <v>5875</v>
      </c>
      <c r="Y212" s="26" t="s">
        <v>1941</v>
      </c>
      <c r="Z212" s="26" t="s">
        <v>1938</v>
      </c>
      <c r="AA212" s="26" t="s">
        <v>5875</v>
      </c>
      <c r="AB212" s="26"/>
      <c r="AC212" s="26"/>
    </row>
    <row r="213" hidden="1">
      <c r="A213" s="26" t="s">
        <v>1946</v>
      </c>
      <c r="B213" s="27">
        <v>2021.0</v>
      </c>
      <c r="C213" s="26" t="s">
        <v>5857</v>
      </c>
      <c r="D213" s="26" t="str">
        <f>VLOOKUP(Z213, 'Human results'!A:X, 23, FALSE)</f>
        <v>Y</v>
      </c>
      <c r="E213" s="26" t="str">
        <f>VLOOKUP(Z213, 'Human results'!A:X, 24, FALSE)</f>
        <v>N</v>
      </c>
      <c r="F213" s="26" t="s">
        <v>5858</v>
      </c>
      <c r="G213" s="26"/>
      <c r="H213" s="26" t="s">
        <v>5859</v>
      </c>
      <c r="I213" s="26" t="s">
        <v>5858</v>
      </c>
      <c r="J213" s="27">
        <v>0.85</v>
      </c>
      <c r="K213" s="26" t="s">
        <v>7309</v>
      </c>
      <c r="L213" s="26" t="s">
        <v>7310</v>
      </c>
      <c r="M213" s="26" t="s">
        <v>5858</v>
      </c>
      <c r="N213" s="27">
        <v>0.85</v>
      </c>
      <c r="O213" s="26" t="s">
        <v>7311</v>
      </c>
      <c r="P213" s="26" t="s">
        <v>7310</v>
      </c>
      <c r="Q213" s="26" t="s">
        <v>5875</v>
      </c>
      <c r="R213" s="26" t="s">
        <v>5875</v>
      </c>
      <c r="S213" s="26" t="s">
        <v>5875</v>
      </c>
      <c r="T213" s="26" t="s">
        <v>7312</v>
      </c>
      <c r="U213" s="26" t="s">
        <v>7313</v>
      </c>
      <c r="V213" s="26"/>
      <c r="W213" s="26" t="s">
        <v>7314</v>
      </c>
      <c r="X213" s="26" t="s">
        <v>7314</v>
      </c>
      <c r="Y213" s="26" t="s">
        <v>1950</v>
      </c>
      <c r="Z213" s="26" t="s">
        <v>1945</v>
      </c>
      <c r="AA213" s="26" t="s">
        <v>1954</v>
      </c>
      <c r="AB213" s="26"/>
      <c r="AC213" s="26"/>
    </row>
    <row r="214" hidden="1">
      <c r="A214" s="26" t="s">
        <v>7315</v>
      </c>
      <c r="B214" s="27">
        <v>2013.0</v>
      </c>
      <c r="C214" s="26" t="s">
        <v>5891</v>
      </c>
      <c r="D214" s="26" t="str">
        <f>VLOOKUP(Z214, 'Human results'!A:X, 23, FALSE)</f>
        <v>N</v>
      </c>
      <c r="E214" s="26" t="str">
        <f>VLOOKUP(Z214, 'Human results'!A:X, 24, FALSE)</f>
        <v>N</v>
      </c>
      <c r="F214" s="26" t="s">
        <v>5858</v>
      </c>
      <c r="G214" s="26"/>
      <c r="H214" s="26" t="s">
        <v>5892</v>
      </c>
      <c r="I214" s="26" t="s">
        <v>5858</v>
      </c>
      <c r="J214" s="27">
        <v>0.95</v>
      </c>
      <c r="K214" s="26" t="s">
        <v>7316</v>
      </c>
      <c r="L214" s="26" t="s">
        <v>7317</v>
      </c>
      <c r="M214" s="26" t="s">
        <v>5858</v>
      </c>
      <c r="N214" s="27">
        <v>0.95</v>
      </c>
      <c r="O214" s="26" t="s">
        <v>7318</v>
      </c>
      <c r="P214" s="26" t="s">
        <v>7319</v>
      </c>
      <c r="Q214" s="26" t="s">
        <v>5875</v>
      </c>
      <c r="R214" s="26" t="s">
        <v>5875</v>
      </c>
      <c r="S214" s="26" t="s">
        <v>5875</v>
      </c>
      <c r="T214" s="26" t="s">
        <v>7320</v>
      </c>
      <c r="U214" s="26" t="s">
        <v>7321</v>
      </c>
      <c r="V214" s="26"/>
      <c r="W214" s="26" t="s">
        <v>7322</v>
      </c>
      <c r="X214" s="26" t="s">
        <v>7323</v>
      </c>
      <c r="Y214" s="26" t="s">
        <v>1961</v>
      </c>
      <c r="Z214" s="26" t="s">
        <v>1956</v>
      </c>
      <c r="AA214" s="26" t="s">
        <v>5875</v>
      </c>
      <c r="AB214" s="26"/>
      <c r="AC214" s="26"/>
    </row>
    <row r="215" hidden="1">
      <c r="A215" s="26" t="s">
        <v>7324</v>
      </c>
      <c r="B215" s="27">
        <v>2022.0</v>
      </c>
      <c r="C215" s="26" t="s">
        <v>5891</v>
      </c>
      <c r="D215" s="26" t="str">
        <f>VLOOKUP(Z215, 'Human results'!A:X, 23, FALSE)</f>
        <v>N</v>
      </c>
      <c r="E215" s="26" t="str">
        <f>VLOOKUP(Z215, 'Human results'!A:X, 24, FALSE)</f>
        <v>N</v>
      </c>
      <c r="F215" s="26" t="s">
        <v>5858</v>
      </c>
      <c r="G215" s="26"/>
      <c r="H215" s="26" t="s">
        <v>5892</v>
      </c>
      <c r="I215" s="26" t="s">
        <v>5858</v>
      </c>
      <c r="J215" s="27">
        <v>0.95</v>
      </c>
      <c r="K215" s="26" t="s">
        <v>7325</v>
      </c>
      <c r="L215" s="26" t="s">
        <v>7326</v>
      </c>
      <c r="M215" s="26" t="s">
        <v>5858</v>
      </c>
      <c r="N215" s="27">
        <v>0.95</v>
      </c>
      <c r="O215" s="26" t="s">
        <v>7327</v>
      </c>
      <c r="P215" s="26" t="s">
        <v>7328</v>
      </c>
      <c r="Q215" s="26" t="s">
        <v>5875</v>
      </c>
      <c r="R215" s="26" t="s">
        <v>5875</v>
      </c>
      <c r="S215" s="26" t="s">
        <v>5875</v>
      </c>
      <c r="T215" s="26" t="s">
        <v>7329</v>
      </c>
      <c r="U215" s="26" t="s">
        <v>7330</v>
      </c>
      <c r="V215" s="26"/>
      <c r="W215" s="26" t="s">
        <v>7331</v>
      </c>
      <c r="X215" s="26" t="s">
        <v>7332</v>
      </c>
      <c r="Y215" s="26" t="s">
        <v>1968</v>
      </c>
      <c r="Z215" s="26" t="s">
        <v>1966</v>
      </c>
      <c r="AA215" s="26" t="s">
        <v>1973</v>
      </c>
      <c r="AB215" s="26"/>
      <c r="AC215" s="26"/>
    </row>
    <row r="216" hidden="1">
      <c r="A216" s="26" t="s">
        <v>7333</v>
      </c>
      <c r="B216" s="27">
        <v>2019.0</v>
      </c>
      <c r="C216" s="26" t="s">
        <v>5891</v>
      </c>
      <c r="D216" s="26" t="str">
        <f>VLOOKUP(Z216, 'Human results'!A:X, 23, FALSE)</f>
        <v>N</v>
      </c>
      <c r="E216" s="26" t="str">
        <f>VLOOKUP(Z216, 'Human results'!A:X, 24, FALSE)</f>
        <v>N</v>
      </c>
      <c r="F216" s="26" t="s">
        <v>5858</v>
      </c>
      <c r="G216" s="26"/>
      <c r="H216" s="26" t="s">
        <v>5892</v>
      </c>
      <c r="I216" s="26" t="s">
        <v>5858</v>
      </c>
      <c r="J216" s="27">
        <v>0.95</v>
      </c>
      <c r="K216" s="26" t="s">
        <v>7213</v>
      </c>
      <c r="L216" s="26" t="s">
        <v>7334</v>
      </c>
      <c r="M216" s="26" t="s">
        <v>5858</v>
      </c>
      <c r="N216" s="27">
        <v>0.95</v>
      </c>
      <c r="O216" s="26" t="s">
        <v>7335</v>
      </c>
      <c r="P216" s="26" t="s">
        <v>7336</v>
      </c>
      <c r="Q216" s="26" t="s">
        <v>5875</v>
      </c>
      <c r="R216" s="26" t="s">
        <v>5875</v>
      </c>
      <c r="S216" s="26" t="s">
        <v>5875</v>
      </c>
      <c r="T216" s="26" t="s">
        <v>7337</v>
      </c>
      <c r="U216" s="26" t="s">
        <v>7338</v>
      </c>
      <c r="V216" s="26"/>
      <c r="W216" s="26" t="s">
        <v>7334</v>
      </c>
      <c r="X216" s="26" t="s">
        <v>7336</v>
      </c>
      <c r="Y216" s="26" t="s">
        <v>1977</v>
      </c>
      <c r="Z216" s="26" t="s">
        <v>1975</v>
      </c>
      <c r="AA216" s="26" t="s">
        <v>1982</v>
      </c>
      <c r="AB216" s="26"/>
      <c r="AC216" s="26"/>
    </row>
    <row r="217" hidden="1">
      <c r="A217" s="26" t="s">
        <v>1985</v>
      </c>
      <c r="B217" s="27">
        <v>2012.0</v>
      </c>
      <c r="C217" s="26" t="s">
        <v>5891</v>
      </c>
      <c r="D217" s="26" t="str">
        <f>VLOOKUP(Z217, 'Human results'!A:X, 23, FALSE)</f>
        <v>N</v>
      </c>
      <c r="E217" s="26" t="str">
        <f>VLOOKUP(Z217, 'Human results'!A:X, 24, FALSE)</f>
        <v>N</v>
      </c>
      <c r="F217" s="26" t="s">
        <v>5858</v>
      </c>
      <c r="G217" s="26"/>
      <c r="H217" s="26" t="s">
        <v>5892</v>
      </c>
      <c r="I217" s="26" t="s">
        <v>5858</v>
      </c>
      <c r="J217" s="27">
        <v>0.85</v>
      </c>
      <c r="K217" s="26" t="s">
        <v>7339</v>
      </c>
      <c r="L217" s="26" t="s">
        <v>7340</v>
      </c>
      <c r="M217" s="26" t="s">
        <v>5858</v>
      </c>
      <c r="N217" s="27">
        <v>0.9</v>
      </c>
      <c r="O217" s="26" t="s">
        <v>7341</v>
      </c>
      <c r="P217" s="26" t="s">
        <v>7342</v>
      </c>
      <c r="Q217" s="26" t="s">
        <v>5875</v>
      </c>
      <c r="R217" s="26" t="s">
        <v>5875</v>
      </c>
      <c r="S217" s="26" t="s">
        <v>5875</v>
      </c>
      <c r="T217" s="26" t="s">
        <v>7343</v>
      </c>
      <c r="U217" s="26" t="s">
        <v>7344</v>
      </c>
      <c r="V217" s="26"/>
      <c r="W217" s="26" t="s">
        <v>7345</v>
      </c>
      <c r="X217" s="26" t="s">
        <v>7342</v>
      </c>
      <c r="Y217" s="26" t="s">
        <v>1987</v>
      </c>
      <c r="Z217" s="26" t="s">
        <v>1984</v>
      </c>
      <c r="AA217" s="26" t="s">
        <v>1991</v>
      </c>
      <c r="AB217" s="26"/>
      <c r="AC217" s="26"/>
    </row>
    <row r="218" hidden="1">
      <c r="A218" s="26" t="s">
        <v>7346</v>
      </c>
      <c r="B218" s="27">
        <v>2016.0</v>
      </c>
      <c r="C218" s="26" t="s">
        <v>5891</v>
      </c>
      <c r="D218" s="26" t="str">
        <f>VLOOKUP(Z218, 'Human results'!A:X, 23, FALSE)</f>
        <v>N</v>
      </c>
      <c r="E218" s="26" t="str">
        <f>VLOOKUP(Z218, 'Human results'!A:X, 24, FALSE)</f>
        <v>N</v>
      </c>
      <c r="F218" s="26" t="s">
        <v>5858</v>
      </c>
      <c r="G218" s="26"/>
      <c r="H218" s="26" t="s">
        <v>5892</v>
      </c>
      <c r="I218" s="26" t="s">
        <v>5858</v>
      </c>
      <c r="J218" s="27">
        <v>0.9</v>
      </c>
      <c r="K218" s="26" t="s">
        <v>7347</v>
      </c>
      <c r="L218" s="26" t="s">
        <v>7348</v>
      </c>
      <c r="M218" s="26" t="s">
        <v>5858</v>
      </c>
      <c r="N218" s="27">
        <v>0.95</v>
      </c>
      <c r="O218" s="26" t="s">
        <v>7347</v>
      </c>
      <c r="P218" s="26" t="s">
        <v>7349</v>
      </c>
      <c r="Q218" s="26" t="s">
        <v>5875</v>
      </c>
      <c r="R218" s="26" t="s">
        <v>5875</v>
      </c>
      <c r="S218" s="26" t="s">
        <v>5875</v>
      </c>
      <c r="T218" s="26" t="s">
        <v>7350</v>
      </c>
      <c r="U218" s="26" t="s">
        <v>7351</v>
      </c>
      <c r="V218" s="26"/>
      <c r="W218" s="26" t="s">
        <v>7352</v>
      </c>
      <c r="X218" s="26" t="s">
        <v>7349</v>
      </c>
      <c r="Y218" s="26" t="s">
        <v>1996</v>
      </c>
      <c r="Z218" s="26" t="s">
        <v>1993</v>
      </c>
      <c r="AA218" s="26" t="s">
        <v>2001</v>
      </c>
      <c r="AB218" s="26"/>
      <c r="AC218" s="26"/>
    </row>
    <row r="219" hidden="1">
      <c r="A219" s="26" t="s">
        <v>7353</v>
      </c>
      <c r="B219" s="27">
        <v>2012.0</v>
      </c>
      <c r="C219" s="26" t="s">
        <v>5891</v>
      </c>
      <c r="D219" s="26" t="str">
        <f>VLOOKUP(Z219, 'Human results'!A:X, 23, FALSE)</f>
        <v>N</v>
      </c>
      <c r="E219" s="26" t="str">
        <f>VLOOKUP(Z219, 'Human results'!A:X, 24, FALSE)</f>
        <v>N</v>
      </c>
      <c r="F219" s="26" t="s">
        <v>5858</v>
      </c>
      <c r="G219" s="26"/>
      <c r="H219" s="26" t="s">
        <v>5892</v>
      </c>
      <c r="I219" s="26" t="s">
        <v>5858</v>
      </c>
      <c r="J219" s="27">
        <v>0.9</v>
      </c>
      <c r="K219" s="26" t="s">
        <v>7354</v>
      </c>
      <c r="L219" s="26" t="s">
        <v>7355</v>
      </c>
      <c r="M219" s="26" t="s">
        <v>5858</v>
      </c>
      <c r="N219" s="27">
        <v>0.9</v>
      </c>
      <c r="O219" s="26" t="s">
        <v>7354</v>
      </c>
      <c r="P219" s="26" t="s">
        <v>7356</v>
      </c>
      <c r="Q219" s="26" t="s">
        <v>5875</v>
      </c>
      <c r="R219" s="26" t="s">
        <v>5875</v>
      </c>
      <c r="S219" s="26" t="s">
        <v>5875</v>
      </c>
      <c r="T219" s="26" t="s">
        <v>7357</v>
      </c>
      <c r="U219" s="26" t="s">
        <v>7358</v>
      </c>
      <c r="V219" s="26"/>
      <c r="W219" s="26" t="s">
        <v>7359</v>
      </c>
      <c r="X219" s="26" t="s">
        <v>7360</v>
      </c>
      <c r="Y219" s="26" t="s">
        <v>2008</v>
      </c>
      <c r="Z219" s="26" t="s">
        <v>2003</v>
      </c>
      <c r="AA219" s="26" t="s">
        <v>2013</v>
      </c>
      <c r="AB219" s="26"/>
      <c r="AC219" s="26"/>
    </row>
    <row r="220" hidden="1">
      <c r="A220" s="26" t="s">
        <v>2016</v>
      </c>
      <c r="B220" s="27">
        <v>2017.0</v>
      </c>
      <c r="C220" s="26" t="s">
        <v>5857</v>
      </c>
      <c r="D220" s="26" t="str">
        <f>VLOOKUP(Z220, 'Human results'!A:X, 23, FALSE)</f>
        <v>N</v>
      </c>
      <c r="E220" s="26" t="str">
        <f>VLOOKUP(Z220, 'Human results'!A:X, 24, FALSE)</f>
        <v>N</v>
      </c>
      <c r="F220" s="26" t="s">
        <v>5858</v>
      </c>
      <c r="G220" s="26"/>
      <c r="H220" s="26" t="s">
        <v>5859</v>
      </c>
      <c r="I220" s="26" t="s">
        <v>5858</v>
      </c>
      <c r="J220" s="27">
        <v>0.9</v>
      </c>
      <c r="K220" s="26" t="s">
        <v>7361</v>
      </c>
      <c r="L220" s="26" t="s">
        <v>7362</v>
      </c>
      <c r="M220" s="26" t="s">
        <v>5858</v>
      </c>
      <c r="N220" s="27">
        <v>0.9</v>
      </c>
      <c r="O220" s="26" t="s">
        <v>7363</v>
      </c>
      <c r="P220" s="26" t="s">
        <v>7362</v>
      </c>
      <c r="Q220" s="26" t="s">
        <v>5875</v>
      </c>
      <c r="R220" s="26" t="s">
        <v>5875</v>
      </c>
      <c r="S220" s="26" t="s">
        <v>5875</v>
      </c>
      <c r="T220" s="26" t="s">
        <v>7364</v>
      </c>
      <c r="U220" s="26" t="s">
        <v>7365</v>
      </c>
      <c r="V220" s="26"/>
      <c r="W220" s="26" t="s">
        <v>7366</v>
      </c>
      <c r="X220" s="26" t="s">
        <v>7367</v>
      </c>
      <c r="Y220" s="26" t="s">
        <v>2018</v>
      </c>
      <c r="Z220" s="26" t="s">
        <v>2015</v>
      </c>
      <c r="AA220" s="26" t="s">
        <v>2023</v>
      </c>
      <c r="AB220" s="26"/>
      <c r="AC220" s="26"/>
    </row>
    <row r="221" hidden="1">
      <c r="A221" s="26" t="s">
        <v>7368</v>
      </c>
      <c r="B221" s="27">
        <v>2019.0</v>
      </c>
      <c r="C221" s="26" t="s">
        <v>5891</v>
      </c>
      <c r="D221" s="26" t="str">
        <f>VLOOKUP(Z221, 'Human results'!A:X, 23, FALSE)</f>
        <v>N</v>
      </c>
      <c r="E221" s="26" t="str">
        <f>VLOOKUP(Z221, 'Human results'!A:X, 24, FALSE)</f>
        <v>N</v>
      </c>
      <c r="F221" s="26" t="s">
        <v>5858</v>
      </c>
      <c r="G221" s="26"/>
      <c r="H221" s="26" t="s">
        <v>5892</v>
      </c>
      <c r="I221" s="26" t="s">
        <v>5858</v>
      </c>
      <c r="J221" s="27">
        <v>0.95</v>
      </c>
      <c r="K221" s="26" t="s">
        <v>7369</v>
      </c>
      <c r="L221" s="26" t="s">
        <v>7370</v>
      </c>
      <c r="M221" s="26" t="s">
        <v>5858</v>
      </c>
      <c r="N221" s="27">
        <v>0.95</v>
      </c>
      <c r="O221" s="26" t="s">
        <v>7369</v>
      </c>
      <c r="P221" s="26" t="s">
        <v>7370</v>
      </c>
      <c r="Q221" s="26" t="s">
        <v>5875</v>
      </c>
      <c r="R221" s="26" t="s">
        <v>5875</v>
      </c>
      <c r="S221" s="26" t="s">
        <v>5875</v>
      </c>
      <c r="T221" s="26" t="s">
        <v>7371</v>
      </c>
      <c r="U221" s="26" t="s">
        <v>7372</v>
      </c>
      <c r="V221" s="26"/>
      <c r="W221" s="26" t="s">
        <v>7373</v>
      </c>
      <c r="X221" s="26" t="s">
        <v>7374</v>
      </c>
      <c r="Y221" s="26" t="s">
        <v>2030</v>
      </c>
      <c r="Z221" s="26" t="s">
        <v>2025</v>
      </c>
      <c r="AA221" s="26" t="s">
        <v>2034</v>
      </c>
      <c r="AB221" s="26"/>
      <c r="AC221" s="26"/>
    </row>
    <row r="222" hidden="1">
      <c r="A222" s="26" t="s">
        <v>7375</v>
      </c>
      <c r="B222" s="27">
        <v>2019.0</v>
      </c>
      <c r="C222" s="26" t="s">
        <v>5891</v>
      </c>
      <c r="D222" s="26" t="str">
        <f>VLOOKUP(Z222, 'Human results'!A:X, 23, FALSE)</f>
        <v>N</v>
      </c>
      <c r="E222" s="26" t="str">
        <f>VLOOKUP(Z222, 'Human results'!A:X, 24, FALSE)</f>
        <v>N</v>
      </c>
      <c r="F222" s="26" t="s">
        <v>5858</v>
      </c>
      <c r="G222" s="26"/>
      <c r="H222" s="26" t="s">
        <v>5892</v>
      </c>
      <c r="I222" s="26" t="s">
        <v>5858</v>
      </c>
      <c r="J222" s="27">
        <v>0.95</v>
      </c>
      <c r="K222" s="26" t="s">
        <v>7376</v>
      </c>
      <c r="L222" s="26" t="s">
        <v>7377</v>
      </c>
      <c r="M222" s="26" t="s">
        <v>5858</v>
      </c>
      <c r="N222" s="27">
        <v>0.95</v>
      </c>
      <c r="O222" s="26" t="s">
        <v>7378</v>
      </c>
      <c r="P222" s="26" t="s">
        <v>7377</v>
      </c>
      <c r="Q222" s="26" t="s">
        <v>5875</v>
      </c>
      <c r="R222" s="26" t="s">
        <v>5875</v>
      </c>
      <c r="S222" s="26" t="s">
        <v>5875</v>
      </c>
      <c r="T222" s="26" t="s">
        <v>7379</v>
      </c>
      <c r="U222" s="26" t="s">
        <v>7380</v>
      </c>
      <c r="V222" s="26"/>
      <c r="W222" s="26" t="s">
        <v>7381</v>
      </c>
      <c r="X222" s="26" t="s">
        <v>7381</v>
      </c>
      <c r="Y222" s="26" t="s">
        <v>2041</v>
      </c>
      <c r="Z222" s="26" t="s">
        <v>2036</v>
      </c>
      <c r="AA222" s="26" t="s">
        <v>2045</v>
      </c>
      <c r="AB222" s="26"/>
      <c r="AC222" s="26"/>
    </row>
    <row r="223" hidden="1">
      <c r="A223" s="26" t="s">
        <v>7382</v>
      </c>
      <c r="B223" s="27">
        <v>2021.0</v>
      </c>
      <c r="C223" s="26" t="s">
        <v>5891</v>
      </c>
      <c r="D223" s="26" t="str">
        <f>VLOOKUP(Z223, 'Human results'!A:X, 23, FALSE)</f>
        <v>N</v>
      </c>
      <c r="E223" s="26" t="str">
        <f>VLOOKUP(Z223, 'Human results'!A:X, 24, FALSE)</f>
        <v>N</v>
      </c>
      <c r="F223" s="26" t="s">
        <v>5858</v>
      </c>
      <c r="G223" s="26"/>
      <c r="H223" s="26" t="s">
        <v>5892</v>
      </c>
      <c r="I223" s="26" t="s">
        <v>5860</v>
      </c>
      <c r="J223" s="27">
        <v>0.65</v>
      </c>
      <c r="K223" s="26" t="s">
        <v>7383</v>
      </c>
      <c r="L223" s="26" t="s">
        <v>5875</v>
      </c>
      <c r="M223" s="26" t="s">
        <v>5860</v>
      </c>
      <c r="N223" s="27">
        <v>0.65</v>
      </c>
      <c r="O223" s="26" t="s">
        <v>7384</v>
      </c>
      <c r="P223" s="26" t="s">
        <v>7385</v>
      </c>
      <c r="Q223" s="26" t="s">
        <v>5858</v>
      </c>
      <c r="R223" s="27">
        <v>0.85</v>
      </c>
      <c r="S223" s="26" t="s">
        <v>7386</v>
      </c>
      <c r="T223" s="26" t="s">
        <v>7387</v>
      </c>
      <c r="U223" s="26" t="s">
        <v>7388</v>
      </c>
      <c r="V223" s="26" t="s">
        <v>7389</v>
      </c>
      <c r="W223" s="26" t="s">
        <v>5875</v>
      </c>
      <c r="X223" s="26" t="s">
        <v>7390</v>
      </c>
      <c r="Y223" s="26" t="s">
        <v>2050</v>
      </c>
      <c r="Z223" s="26" t="s">
        <v>2047</v>
      </c>
      <c r="AA223" s="26" t="s">
        <v>2055</v>
      </c>
      <c r="AB223" s="26"/>
      <c r="AC223" s="26"/>
    </row>
    <row r="224" hidden="1">
      <c r="A224" s="26" t="s">
        <v>7391</v>
      </c>
      <c r="B224" s="27">
        <v>2017.0</v>
      </c>
      <c r="C224" s="26" t="s">
        <v>5857</v>
      </c>
      <c r="D224" s="26" t="str">
        <f>VLOOKUP(Z224, 'Human results'!A:X, 23, FALSE)</f>
        <v>Y</v>
      </c>
      <c r="E224" s="26" t="str">
        <f>VLOOKUP(Z224, 'Human results'!A:X, 24, FALSE)</f>
        <v>N</v>
      </c>
      <c r="F224" s="26" t="s">
        <v>5858</v>
      </c>
      <c r="G224" s="26"/>
      <c r="H224" s="26" t="s">
        <v>5859</v>
      </c>
      <c r="I224" s="26" t="s">
        <v>5860</v>
      </c>
      <c r="J224" s="27">
        <v>0.65</v>
      </c>
      <c r="K224" s="26" t="s">
        <v>7392</v>
      </c>
      <c r="L224" s="26" t="s">
        <v>7393</v>
      </c>
      <c r="M224" s="26" t="s">
        <v>5960</v>
      </c>
      <c r="N224" s="27">
        <v>0.85</v>
      </c>
      <c r="O224" s="26" t="s">
        <v>7394</v>
      </c>
      <c r="P224" s="26" t="s">
        <v>7395</v>
      </c>
      <c r="Q224" s="26" t="s">
        <v>5858</v>
      </c>
      <c r="R224" s="27">
        <v>0.85</v>
      </c>
      <c r="S224" s="26" t="s">
        <v>7396</v>
      </c>
      <c r="T224" s="26" t="s">
        <v>7397</v>
      </c>
      <c r="U224" s="26" t="s">
        <v>7398</v>
      </c>
      <c r="V224" s="26" t="s">
        <v>7399</v>
      </c>
      <c r="W224" s="26" t="s">
        <v>7400</v>
      </c>
      <c r="X224" s="26" t="s">
        <v>7401</v>
      </c>
      <c r="Y224" s="26" t="s">
        <v>2060</v>
      </c>
      <c r="Z224" s="26" t="s">
        <v>2057</v>
      </c>
      <c r="AA224" s="26" t="s">
        <v>5875</v>
      </c>
      <c r="AB224" s="26"/>
      <c r="AC224" s="26"/>
    </row>
    <row r="225" hidden="1">
      <c r="A225" s="26" t="s">
        <v>7402</v>
      </c>
      <c r="B225" s="27">
        <v>2020.0</v>
      </c>
      <c r="C225" s="26" t="s">
        <v>5891</v>
      </c>
      <c r="D225" s="26" t="str">
        <f>VLOOKUP(Z225, 'Human results'!A:X, 23, FALSE)</f>
        <v>N</v>
      </c>
      <c r="E225" s="26" t="str">
        <f>VLOOKUP(Z225, 'Human results'!A:X, 24, FALSE)</f>
        <v>N</v>
      </c>
      <c r="F225" s="26" t="s">
        <v>5858</v>
      </c>
      <c r="G225" s="26"/>
      <c r="H225" s="26" t="s">
        <v>5892</v>
      </c>
      <c r="I225" s="26" t="s">
        <v>5858</v>
      </c>
      <c r="J225" s="27">
        <v>0.9</v>
      </c>
      <c r="K225" s="26" t="s">
        <v>7403</v>
      </c>
      <c r="L225" s="26" t="s">
        <v>7404</v>
      </c>
      <c r="M225" s="26" t="s">
        <v>5858</v>
      </c>
      <c r="N225" s="27">
        <v>0.9</v>
      </c>
      <c r="O225" s="26" t="s">
        <v>7405</v>
      </c>
      <c r="P225" s="26" t="s">
        <v>7406</v>
      </c>
      <c r="Q225" s="26" t="s">
        <v>5875</v>
      </c>
      <c r="R225" s="26" t="s">
        <v>5875</v>
      </c>
      <c r="S225" s="26" t="s">
        <v>5875</v>
      </c>
      <c r="T225" s="26" t="s">
        <v>7407</v>
      </c>
      <c r="U225" s="26" t="s">
        <v>7408</v>
      </c>
      <c r="V225" s="26"/>
      <c r="W225" s="26" t="s">
        <v>7409</v>
      </c>
      <c r="X225" s="26" t="s">
        <v>7410</v>
      </c>
      <c r="Y225" s="26" t="s">
        <v>2130</v>
      </c>
      <c r="Z225" s="26" t="s">
        <v>2128</v>
      </c>
      <c r="AA225" s="26" t="s">
        <v>2135</v>
      </c>
      <c r="AB225" s="26"/>
      <c r="AC225" s="26"/>
    </row>
    <row r="226" hidden="1">
      <c r="A226" s="26" t="s">
        <v>2066</v>
      </c>
      <c r="B226" s="27">
        <v>2020.0</v>
      </c>
      <c r="C226" s="26" t="s">
        <v>5857</v>
      </c>
      <c r="D226" s="26" t="str">
        <f>VLOOKUP(Z226, 'Human results'!A:X, 23, FALSE)</f>
        <v>Y</v>
      </c>
      <c r="E226" s="26" t="str">
        <f>VLOOKUP(Z226, 'Human results'!A:X, 24, FALSE)</f>
        <v>N</v>
      </c>
      <c r="F226" s="26" t="s">
        <v>5858</v>
      </c>
      <c r="G226" s="26"/>
      <c r="H226" s="26" t="s">
        <v>5859</v>
      </c>
      <c r="I226" s="26" t="s">
        <v>5860</v>
      </c>
      <c r="J226" s="27">
        <v>0.65</v>
      </c>
      <c r="K226" s="26" t="s">
        <v>7411</v>
      </c>
      <c r="L226" s="26" t="s">
        <v>5875</v>
      </c>
      <c r="M226" s="26" t="s">
        <v>5858</v>
      </c>
      <c r="N226" s="27">
        <v>0.85</v>
      </c>
      <c r="O226" s="26" t="s">
        <v>7412</v>
      </c>
      <c r="P226" s="26" t="s">
        <v>7413</v>
      </c>
      <c r="Q226" s="26" t="s">
        <v>5858</v>
      </c>
      <c r="R226" s="27">
        <v>0.95</v>
      </c>
      <c r="S226" s="26" t="s">
        <v>7414</v>
      </c>
      <c r="T226" s="26" t="s">
        <v>7415</v>
      </c>
      <c r="U226" s="26" t="s">
        <v>7416</v>
      </c>
      <c r="V226" s="26" t="s">
        <v>7417</v>
      </c>
      <c r="W226" s="26" t="s">
        <v>5875</v>
      </c>
      <c r="X226" s="26" t="s">
        <v>7413</v>
      </c>
      <c r="Y226" s="26" t="s">
        <v>2069</v>
      </c>
      <c r="Z226" s="26" t="s">
        <v>2065</v>
      </c>
      <c r="AA226" s="26" t="s">
        <v>2074</v>
      </c>
      <c r="AB226" s="26"/>
      <c r="AC226" s="26"/>
    </row>
    <row r="227" hidden="1">
      <c r="A227" s="26" t="s">
        <v>7418</v>
      </c>
      <c r="B227" s="27">
        <v>2020.0</v>
      </c>
      <c r="C227" s="26" t="s">
        <v>5891</v>
      </c>
      <c r="D227" s="26" t="str">
        <f>VLOOKUP(Z227, 'Human results'!A:X, 23, FALSE)</f>
        <v>N</v>
      </c>
      <c r="E227" s="26" t="str">
        <f>VLOOKUP(Z227, 'Human results'!A:X, 24, FALSE)</f>
        <v>N</v>
      </c>
      <c r="F227" s="26" t="s">
        <v>5858</v>
      </c>
      <c r="G227" s="26"/>
      <c r="H227" s="26" t="s">
        <v>5892</v>
      </c>
      <c r="I227" s="26" t="s">
        <v>5858</v>
      </c>
      <c r="J227" s="27">
        <v>0.65</v>
      </c>
      <c r="K227" s="26" t="s">
        <v>7419</v>
      </c>
      <c r="L227" s="26" t="s">
        <v>7420</v>
      </c>
      <c r="M227" s="26" t="s">
        <v>5858</v>
      </c>
      <c r="N227" s="27">
        <v>0.9</v>
      </c>
      <c r="O227" s="26" t="s">
        <v>7419</v>
      </c>
      <c r="P227" s="26" t="s">
        <v>7420</v>
      </c>
      <c r="Q227" s="26" t="s">
        <v>5858</v>
      </c>
      <c r="R227" s="27">
        <v>0.95</v>
      </c>
      <c r="S227" s="26" t="s">
        <v>7421</v>
      </c>
      <c r="T227" s="26" t="s">
        <v>7422</v>
      </c>
      <c r="U227" s="26" t="s">
        <v>7423</v>
      </c>
      <c r="V227" s="26" t="s">
        <v>7424</v>
      </c>
      <c r="W227" s="26" t="s">
        <v>7425</v>
      </c>
      <c r="X227" s="26" t="s">
        <v>7426</v>
      </c>
      <c r="Y227" s="26" t="s">
        <v>2080</v>
      </c>
      <c r="Z227" s="26" t="s">
        <v>2076</v>
      </c>
      <c r="AA227" s="26" t="s">
        <v>2084</v>
      </c>
      <c r="AB227" s="26"/>
      <c r="AC227" s="26"/>
    </row>
    <row r="228" hidden="1">
      <c r="A228" s="26" t="s">
        <v>7427</v>
      </c>
      <c r="B228" s="27">
        <v>2017.0</v>
      </c>
      <c r="C228" s="26" t="s">
        <v>5857</v>
      </c>
      <c r="D228" s="26" t="str">
        <f>VLOOKUP(Z228, 'Human results'!A:X, 23, FALSE)</f>
        <v>Y</v>
      </c>
      <c r="E228" s="26" t="str">
        <f>VLOOKUP(Z228, 'Human results'!A:X, 24, FALSE)</f>
        <v>N</v>
      </c>
      <c r="F228" s="26" t="s">
        <v>5858</v>
      </c>
      <c r="G228" s="26"/>
      <c r="H228" s="26" t="s">
        <v>5859</v>
      </c>
      <c r="I228" s="26" t="s">
        <v>5858</v>
      </c>
      <c r="J228" s="27">
        <v>0.75</v>
      </c>
      <c r="K228" s="26" t="s">
        <v>7428</v>
      </c>
      <c r="L228" s="26" t="s">
        <v>7429</v>
      </c>
      <c r="M228" s="26" t="s">
        <v>5858</v>
      </c>
      <c r="N228" s="27">
        <v>0.85</v>
      </c>
      <c r="O228" s="26" t="s">
        <v>7428</v>
      </c>
      <c r="P228" s="26" t="s">
        <v>7430</v>
      </c>
      <c r="Q228" s="26" t="s">
        <v>5875</v>
      </c>
      <c r="R228" s="26" t="s">
        <v>5875</v>
      </c>
      <c r="S228" s="26" t="s">
        <v>5875</v>
      </c>
      <c r="T228" s="26" t="s">
        <v>7431</v>
      </c>
      <c r="U228" s="26" t="s">
        <v>7432</v>
      </c>
      <c r="V228" s="26"/>
      <c r="W228" s="26" t="s">
        <v>7429</v>
      </c>
      <c r="X228" s="26" t="s">
        <v>7433</v>
      </c>
      <c r="Y228" s="26" t="s">
        <v>2089</v>
      </c>
      <c r="Z228" s="26" t="s">
        <v>2086</v>
      </c>
      <c r="AA228" s="26" t="s">
        <v>2093</v>
      </c>
      <c r="AB228" s="26"/>
      <c r="AC228" s="26"/>
    </row>
    <row r="229" hidden="1">
      <c r="A229" s="26" t="s">
        <v>7434</v>
      </c>
      <c r="B229" s="27">
        <v>2020.0</v>
      </c>
      <c r="C229" s="26" t="s">
        <v>5857</v>
      </c>
      <c r="D229" s="26" t="str">
        <f>VLOOKUP(Z229, 'Human results'!A:X, 23, FALSE)</f>
        <v>Y</v>
      </c>
      <c r="E229" s="26" t="str">
        <f>VLOOKUP(Z229, 'Human results'!A:X, 24, FALSE)</f>
        <v>N</v>
      </c>
      <c r="F229" s="26" t="s">
        <v>5858</v>
      </c>
      <c r="G229" s="26"/>
      <c r="H229" s="26" t="s">
        <v>5859</v>
      </c>
      <c r="I229" s="26" t="s">
        <v>5858</v>
      </c>
      <c r="J229" s="27">
        <v>0.9</v>
      </c>
      <c r="K229" s="26" t="s">
        <v>7435</v>
      </c>
      <c r="L229" s="26" t="s">
        <v>7436</v>
      </c>
      <c r="M229" s="26" t="s">
        <v>5858</v>
      </c>
      <c r="N229" s="27">
        <v>0.85</v>
      </c>
      <c r="O229" s="26" t="s">
        <v>7437</v>
      </c>
      <c r="P229" s="26" t="s">
        <v>7438</v>
      </c>
      <c r="Q229" s="26" t="s">
        <v>5875</v>
      </c>
      <c r="R229" s="26" t="s">
        <v>5875</v>
      </c>
      <c r="S229" s="26" t="s">
        <v>5875</v>
      </c>
      <c r="T229" s="26" t="s">
        <v>7439</v>
      </c>
      <c r="U229" s="26" t="s">
        <v>7440</v>
      </c>
      <c r="V229" s="26"/>
      <c r="W229" s="26" t="s">
        <v>7441</v>
      </c>
      <c r="X229" s="26" t="s">
        <v>7442</v>
      </c>
      <c r="Y229" s="26" t="s">
        <v>2100</v>
      </c>
      <c r="Z229" s="26" t="s">
        <v>2095</v>
      </c>
      <c r="AA229" s="26" t="s">
        <v>2104</v>
      </c>
      <c r="AB229" s="26"/>
      <c r="AC229" s="26"/>
    </row>
    <row r="230" hidden="1">
      <c r="A230" s="26" t="s">
        <v>2107</v>
      </c>
      <c r="B230" s="27">
        <v>2013.0</v>
      </c>
      <c r="C230" s="26" t="s">
        <v>5857</v>
      </c>
      <c r="D230" s="26" t="str">
        <f>VLOOKUP(Z230, 'Human results'!A:X, 23, FALSE)</f>
        <v>N</v>
      </c>
      <c r="E230" s="26" t="str">
        <f>VLOOKUP(Z230, 'Human results'!A:X, 24, FALSE)</f>
        <v>N</v>
      </c>
      <c r="F230" s="26" t="s">
        <v>5858</v>
      </c>
      <c r="G230" s="26"/>
      <c r="H230" s="26" t="s">
        <v>5859</v>
      </c>
      <c r="I230" s="26" t="s">
        <v>5858</v>
      </c>
      <c r="J230" s="27">
        <v>0.9</v>
      </c>
      <c r="K230" s="26" t="s">
        <v>7443</v>
      </c>
      <c r="L230" s="26" t="s">
        <v>7444</v>
      </c>
      <c r="M230" s="26" t="s">
        <v>5858</v>
      </c>
      <c r="N230" s="27">
        <v>0.95</v>
      </c>
      <c r="O230" s="26" t="s">
        <v>7443</v>
      </c>
      <c r="P230" s="26" t="s">
        <v>7444</v>
      </c>
      <c r="Q230" s="26" t="s">
        <v>5875</v>
      </c>
      <c r="R230" s="26" t="s">
        <v>5875</v>
      </c>
      <c r="S230" s="26" t="s">
        <v>5875</v>
      </c>
      <c r="T230" s="26" t="s">
        <v>7445</v>
      </c>
      <c r="U230" s="26" t="s">
        <v>7446</v>
      </c>
      <c r="V230" s="26"/>
      <c r="W230" s="26" t="s">
        <v>7447</v>
      </c>
      <c r="X230" s="26" t="s">
        <v>7448</v>
      </c>
      <c r="Y230" s="26" t="s">
        <v>2111</v>
      </c>
      <c r="Z230" s="26" t="s">
        <v>2106</v>
      </c>
      <c r="AA230" s="26" t="s">
        <v>2116</v>
      </c>
      <c r="AB230" s="26"/>
      <c r="AC230" s="26"/>
    </row>
    <row r="231" hidden="1">
      <c r="A231" s="26" t="s">
        <v>7449</v>
      </c>
      <c r="B231" s="27">
        <v>2018.0</v>
      </c>
      <c r="C231" s="26" t="s">
        <v>5891</v>
      </c>
      <c r="D231" s="26" t="str">
        <f>VLOOKUP(Z231, 'Human results'!A:X, 23, FALSE)</f>
        <v>N</v>
      </c>
      <c r="E231" s="26" t="str">
        <f>VLOOKUP(Z231, 'Human results'!A:X, 24, FALSE)</f>
        <v>N</v>
      </c>
      <c r="F231" s="26" t="s">
        <v>5858</v>
      </c>
      <c r="G231" s="26"/>
      <c r="H231" s="26" t="s">
        <v>5892</v>
      </c>
      <c r="I231" s="26" t="s">
        <v>5858</v>
      </c>
      <c r="J231" s="27">
        <v>0.95</v>
      </c>
      <c r="K231" s="26" t="s">
        <v>7450</v>
      </c>
      <c r="L231" s="26" t="s">
        <v>7451</v>
      </c>
      <c r="M231" s="26" t="s">
        <v>5858</v>
      </c>
      <c r="N231" s="27">
        <v>0.95</v>
      </c>
      <c r="O231" s="26" t="s">
        <v>7452</v>
      </c>
      <c r="P231" s="26" t="s">
        <v>7451</v>
      </c>
      <c r="Q231" s="26" t="s">
        <v>5875</v>
      </c>
      <c r="R231" s="26" t="s">
        <v>5875</v>
      </c>
      <c r="S231" s="26" t="s">
        <v>5875</v>
      </c>
      <c r="T231" s="26" t="s">
        <v>7453</v>
      </c>
      <c r="U231" s="26" t="s">
        <v>7454</v>
      </c>
      <c r="V231" s="26"/>
      <c r="W231" s="26" t="s">
        <v>7455</v>
      </c>
      <c r="X231" s="26" t="s">
        <v>7455</v>
      </c>
      <c r="Y231" s="26" t="s">
        <v>2121</v>
      </c>
      <c r="Z231" s="26" t="s">
        <v>2118</v>
      </c>
      <c r="AA231" s="26" t="s">
        <v>2126</v>
      </c>
      <c r="AB231" s="26"/>
      <c r="AC231" s="26"/>
    </row>
    <row r="232" hidden="1">
      <c r="A232" s="26" t="s">
        <v>7456</v>
      </c>
      <c r="B232" s="27">
        <v>2015.0</v>
      </c>
      <c r="C232" s="26" t="s">
        <v>5891</v>
      </c>
      <c r="D232" s="26" t="str">
        <f>VLOOKUP(Z232, 'Human results'!A:X, 23, FALSE)</f>
        <v>N</v>
      </c>
      <c r="E232" s="26" t="str">
        <f>VLOOKUP(Z232, 'Human results'!A:X, 24, FALSE)</f>
        <v>N</v>
      </c>
      <c r="F232" s="26" t="s">
        <v>5858</v>
      </c>
      <c r="G232" s="26"/>
      <c r="H232" s="26" t="s">
        <v>5892</v>
      </c>
      <c r="I232" s="26" t="s">
        <v>5858</v>
      </c>
      <c r="J232" s="27">
        <v>0.9</v>
      </c>
      <c r="K232" s="26" t="s">
        <v>7457</v>
      </c>
      <c r="L232" s="26" t="s">
        <v>7458</v>
      </c>
      <c r="M232" s="26" t="s">
        <v>5858</v>
      </c>
      <c r="N232" s="27">
        <v>0.9</v>
      </c>
      <c r="O232" s="26" t="s">
        <v>7457</v>
      </c>
      <c r="P232" s="26" t="s">
        <v>7459</v>
      </c>
      <c r="Q232" s="26" t="s">
        <v>5875</v>
      </c>
      <c r="R232" s="26" t="s">
        <v>5875</v>
      </c>
      <c r="S232" s="26" t="s">
        <v>5875</v>
      </c>
      <c r="T232" s="26" t="s">
        <v>7460</v>
      </c>
      <c r="U232" s="26" t="s">
        <v>7461</v>
      </c>
      <c r="V232" s="26"/>
      <c r="W232" s="26" t="s">
        <v>7458</v>
      </c>
      <c r="X232" s="26" t="s">
        <v>7462</v>
      </c>
      <c r="Y232" s="26" t="s">
        <v>2140</v>
      </c>
      <c r="Z232" s="26" t="s">
        <v>2137</v>
      </c>
      <c r="AA232" s="26" t="s">
        <v>2145</v>
      </c>
      <c r="AB232" s="26"/>
      <c r="AC232" s="26"/>
    </row>
    <row r="233" hidden="1">
      <c r="A233" s="26" t="s">
        <v>7463</v>
      </c>
      <c r="B233" s="27">
        <v>2019.0</v>
      </c>
      <c r="C233" s="26" t="s">
        <v>5857</v>
      </c>
      <c r="D233" s="26" t="str">
        <f>VLOOKUP(Z233, 'Human results'!A:X, 23, FALSE)</f>
        <v>N</v>
      </c>
      <c r="E233" s="26" t="str">
        <f>VLOOKUP(Z233, 'Human results'!A:X, 24, FALSE)</f>
        <v>N</v>
      </c>
      <c r="F233" s="26" t="s">
        <v>5858</v>
      </c>
      <c r="G233" s="26"/>
      <c r="H233" s="26" t="s">
        <v>5859</v>
      </c>
      <c r="I233" s="26" t="s">
        <v>5858</v>
      </c>
      <c r="J233" s="27">
        <v>0.85</v>
      </c>
      <c r="K233" s="26" t="s">
        <v>7464</v>
      </c>
      <c r="L233" s="26" t="s">
        <v>7465</v>
      </c>
      <c r="M233" s="26" t="s">
        <v>5858</v>
      </c>
      <c r="N233" s="27">
        <v>0.9</v>
      </c>
      <c r="O233" s="26" t="s">
        <v>7464</v>
      </c>
      <c r="P233" s="26" t="s">
        <v>7466</v>
      </c>
      <c r="Q233" s="26" t="s">
        <v>5875</v>
      </c>
      <c r="R233" s="26" t="s">
        <v>5875</v>
      </c>
      <c r="S233" s="26" t="s">
        <v>5875</v>
      </c>
      <c r="T233" s="26" t="s">
        <v>7467</v>
      </c>
      <c r="U233" s="26" t="s">
        <v>7468</v>
      </c>
      <c r="V233" s="26"/>
      <c r="W233" s="26" t="s">
        <v>7465</v>
      </c>
      <c r="X233" s="26" t="s">
        <v>7469</v>
      </c>
      <c r="Y233" s="26" t="s">
        <v>2150</v>
      </c>
      <c r="Z233" s="26" t="s">
        <v>2147</v>
      </c>
      <c r="AA233" s="26" t="s">
        <v>2154</v>
      </c>
      <c r="AB233" s="26"/>
      <c r="AC233" s="26"/>
    </row>
    <row r="234" hidden="1">
      <c r="A234" s="26" t="s">
        <v>2157</v>
      </c>
      <c r="B234" s="27">
        <v>2015.0</v>
      </c>
      <c r="C234" s="26" t="s">
        <v>5891</v>
      </c>
      <c r="D234" s="26" t="str">
        <f>VLOOKUP(Z234, 'Human results'!A:X, 23, FALSE)</f>
        <v>N</v>
      </c>
      <c r="E234" s="26" t="str">
        <f>VLOOKUP(Z234, 'Human results'!A:X, 24, FALSE)</f>
        <v>N</v>
      </c>
      <c r="F234" s="26" t="s">
        <v>5858</v>
      </c>
      <c r="G234" s="26"/>
      <c r="H234" s="26" t="s">
        <v>5892</v>
      </c>
      <c r="I234" s="26" t="s">
        <v>5858</v>
      </c>
      <c r="J234" s="27">
        <v>0.9</v>
      </c>
      <c r="K234" s="26" t="s">
        <v>7470</v>
      </c>
      <c r="L234" s="26" t="s">
        <v>7471</v>
      </c>
      <c r="M234" s="26" t="s">
        <v>5858</v>
      </c>
      <c r="N234" s="27">
        <v>0.9</v>
      </c>
      <c r="O234" s="26" t="s">
        <v>7472</v>
      </c>
      <c r="P234" s="26" t="s">
        <v>7471</v>
      </c>
      <c r="Q234" s="26" t="s">
        <v>5875</v>
      </c>
      <c r="R234" s="26" t="s">
        <v>5875</v>
      </c>
      <c r="S234" s="26" t="s">
        <v>5875</v>
      </c>
      <c r="T234" s="26" t="s">
        <v>7473</v>
      </c>
      <c r="U234" s="26" t="s">
        <v>7474</v>
      </c>
      <c r="V234" s="26"/>
      <c r="W234" s="26" t="s">
        <v>7475</v>
      </c>
      <c r="X234" s="26" t="s">
        <v>7475</v>
      </c>
      <c r="Y234" s="26" t="s">
        <v>2159</v>
      </c>
      <c r="Z234" s="26" t="s">
        <v>2156</v>
      </c>
      <c r="AA234" s="26" t="s">
        <v>2164</v>
      </c>
      <c r="AB234" s="26"/>
      <c r="AC234" s="26"/>
    </row>
    <row r="235" hidden="1">
      <c r="A235" s="26" t="s">
        <v>7476</v>
      </c>
      <c r="B235" s="27">
        <v>2022.0</v>
      </c>
      <c r="C235" s="26" t="s">
        <v>5891</v>
      </c>
      <c r="D235" s="26" t="str">
        <f>VLOOKUP(Z235, 'Human results'!A:X, 23, FALSE)</f>
        <v>N</v>
      </c>
      <c r="E235" s="26" t="str">
        <f>VLOOKUP(Z235, 'Human results'!A:X, 24, FALSE)</f>
        <v>N</v>
      </c>
      <c r="F235" s="26" t="s">
        <v>5858</v>
      </c>
      <c r="G235" s="26"/>
      <c r="H235" s="26" t="s">
        <v>5892</v>
      </c>
      <c r="I235" s="26" t="s">
        <v>5858</v>
      </c>
      <c r="J235" s="27">
        <v>0.9</v>
      </c>
      <c r="K235" s="26" t="s">
        <v>7477</v>
      </c>
      <c r="L235" s="26" t="s">
        <v>7478</v>
      </c>
      <c r="M235" s="26" t="s">
        <v>5858</v>
      </c>
      <c r="N235" s="27">
        <v>0.9</v>
      </c>
      <c r="O235" s="26" t="s">
        <v>7477</v>
      </c>
      <c r="P235" s="26" t="s">
        <v>7478</v>
      </c>
      <c r="Q235" s="26" t="s">
        <v>5875</v>
      </c>
      <c r="R235" s="26" t="s">
        <v>5875</v>
      </c>
      <c r="S235" s="26" t="s">
        <v>5875</v>
      </c>
      <c r="T235" s="26" t="s">
        <v>7479</v>
      </c>
      <c r="U235" s="26" t="s">
        <v>7480</v>
      </c>
      <c r="V235" s="26"/>
      <c r="W235" s="26" t="s">
        <v>7478</v>
      </c>
      <c r="X235" s="26" t="s">
        <v>7478</v>
      </c>
      <c r="Y235" s="26" t="s">
        <v>2168</v>
      </c>
      <c r="Z235" s="26" t="s">
        <v>2166</v>
      </c>
      <c r="AA235" s="26" t="s">
        <v>2172</v>
      </c>
      <c r="AB235" s="26"/>
      <c r="AC235" s="26"/>
    </row>
    <row r="236" hidden="1">
      <c r="A236" s="26" t="s">
        <v>2175</v>
      </c>
      <c r="B236" s="27">
        <v>2014.0</v>
      </c>
      <c r="C236" s="26" t="s">
        <v>5891</v>
      </c>
      <c r="D236" s="26" t="str">
        <f>VLOOKUP(Z236, 'Human results'!A:X, 23, FALSE)</f>
        <v>N</v>
      </c>
      <c r="E236" s="26" t="str">
        <f>VLOOKUP(Z236, 'Human results'!A:X, 24, FALSE)</f>
        <v>N</v>
      </c>
      <c r="F236" s="26" t="s">
        <v>5858</v>
      </c>
      <c r="G236" s="26"/>
      <c r="H236" s="26" t="s">
        <v>5892</v>
      </c>
      <c r="I236" s="26" t="s">
        <v>5858</v>
      </c>
      <c r="J236" s="27">
        <v>0.95</v>
      </c>
      <c r="K236" s="26" t="s">
        <v>7481</v>
      </c>
      <c r="L236" s="26" t="s">
        <v>7482</v>
      </c>
      <c r="M236" s="26" t="s">
        <v>5858</v>
      </c>
      <c r="N236" s="27">
        <v>0.95</v>
      </c>
      <c r="O236" s="26" t="s">
        <v>7483</v>
      </c>
      <c r="P236" s="26" t="s">
        <v>7482</v>
      </c>
      <c r="Q236" s="26" t="s">
        <v>5875</v>
      </c>
      <c r="R236" s="26" t="s">
        <v>5875</v>
      </c>
      <c r="S236" s="26" t="s">
        <v>5875</v>
      </c>
      <c r="T236" s="26" t="s">
        <v>7484</v>
      </c>
      <c r="U236" s="26" t="s">
        <v>7485</v>
      </c>
      <c r="V236" s="26"/>
      <c r="W236" s="26" t="s">
        <v>7486</v>
      </c>
      <c r="X236" s="26" t="s">
        <v>7487</v>
      </c>
      <c r="Y236" s="26" t="s">
        <v>2179</v>
      </c>
      <c r="Z236" s="26" t="s">
        <v>2174</v>
      </c>
      <c r="AA236" s="26" t="s">
        <v>2183</v>
      </c>
      <c r="AB236" s="26"/>
      <c r="AC236" s="26"/>
    </row>
    <row r="237" hidden="1">
      <c r="A237" s="26" t="s">
        <v>7488</v>
      </c>
      <c r="B237" s="27">
        <v>2018.0</v>
      </c>
      <c r="C237" s="26" t="s">
        <v>5891</v>
      </c>
      <c r="D237" s="26" t="str">
        <f>VLOOKUP(Z237, 'Human results'!A:X, 23, FALSE)</f>
        <v>N</v>
      </c>
      <c r="E237" s="26" t="str">
        <f>VLOOKUP(Z237, 'Human results'!A:X, 24, FALSE)</f>
        <v>N</v>
      </c>
      <c r="F237" s="26" t="s">
        <v>5858</v>
      </c>
      <c r="G237" s="26"/>
      <c r="H237" s="26" t="s">
        <v>5892</v>
      </c>
      <c r="I237" s="26" t="s">
        <v>5858</v>
      </c>
      <c r="J237" s="27">
        <v>0.9</v>
      </c>
      <c r="K237" s="26" t="s">
        <v>7489</v>
      </c>
      <c r="L237" s="26" t="s">
        <v>7490</v>
      </c>
      <c r="M237" s="26" t="s">
        <v>5858</v>
      </c>
      <c r="N237" s="27">
        <v>0.9</v>
      </c>
      <c r="O237" s="26" t="s">
        <v>7489</v>
      </c>
      <c r="P237" s="26" t="s">
        <v>7490</v>
      </c>
      <c r="Q237" s="26" t="s">
        <v>5875</v>
      </c>
      <c r="R237" s="26" t="s">
        <v>5875</v>
      </c>
      <c r="S237" s="26" t="s">
        <v>5875</v>
      </c>
      <c r="T237" s="26" t="s">
        <v>7491</v>
      </c>
      <c r="U237" s="26" t="s">
        <v>7491</v>
      </c>
      <c r="V237" s="26"/>
      <c r="W237" s="26" t="s">
        <v>7492</v>
      </c>
      <c r="X237" s="26" t="s">
        <v>7493</v>
      </c>
      <c r="Y237" s="26" t="s">
        <v>2188</v>
      </c>
      <c r="Z237" s="26" t="s">
        <v>2185</v>
      </c>
      <c r="AA237" s="26" t="s">
        <v>2193</v>
      </c>
      <c r="AB237" s="26"/>
      <c r="AC237" s="26"/>
    </row>
    <row r="238" hidden="1">
      <c r="A238" s="26" t="s">
        <v>2365</v>
      </c>
      <c r="B238" s="27">
        <v>2020.0</v>
      </c>
      <c r="C238" s="26" t="s">
        <v>5857</v>
      </c>
      <c r="D238" s="26" t="str">
        <f>VLOOKUP(Z238, 'Human results'!A:X, 23, FALSE)</f>
        <v>Y</v>
      </c>
      <c r="E238" s="26" t="str">
        <f>VLOOKUP(Z238, 'Human results'!A:X, 24, FALSE)</f>
        <v>N</v>
      </c>
      <c r="F238" s="26" t="s">
        <v>5858</v>
      </c>
      <c r="G238" s="26"/>
      <c r="H238" s="26" t="s">
        <v>5859</v>
      </c>
      <c r="I238" s="26" t="s">
        <v>5858</v>
      </c>
      <c r="J238" s="27">
        <v>0.85</v>
      </c>
      <c r="K238" s="26" t="s">
        <v>7494</v>
      </c>
      <c r="L238" s="26" t="s">
        <v>7495</v>
      </c>
      <c r="M238" s="26" t="s">
        <v>5858</v>
      </c>
      <c r="N238" s="27">
        <v>0.85</v>
      </c>
      <c r="O238" s="26" t="s">
        <v>7496</v>
      </c>
      <c r="P238" s="26" t="s">
        <v>7495</v>
      </c>
      <c r="Q238" s="26" t="s">
        <v>5875</v>
      </c>
      <c r="R238" s="26" t="s">
        <v>5875</v>
      </c>
      <c r="S238" s="26" t="s">
        <v>5875</v>
      </c>
      <c r="T238" s="26" t="s">
        <v>7497</v>
      </c>
      <c r="U238" s="26" t="s">
        <v>7498</v>
      </c>
      <c r="V238" s="26"/>
      <c r="W238" s="26" t="s">
        <v>7499</v>
      </c>
      <c r="X238" s="26" t="s">
        <v>7499</v>
      </c>
      <c r="Y238" s="26" t="s">
        <v>2367</v>
      </c>
      <c r="Z238" s="26" t="s">
        <v>2364</v>
      </c>
      <c r="AA238" s="26" t="s">
        <v>5875</v>
      </c>
      <c r="AB238" s="26"/>
      <c r="AC238" s="26"/>
    </row>
    <row r="239" hidden="1">
      <c r="A239" s="26" t="s">
        <v>7500</v>
      </c>
      <c r="B239" s="27">
        <v>2017.0</v>
      </c>
      <c r="C239" s="26" t="s">
        <v>5891</v>
      </c>
      <c r="D239" s="26" t="str">
        <f>VLOOKUP(Z239, 'Human results'!A:X, 23, FALSE)</f>
        <v>N</v>
      </c>
      <c r="E239" s="26" t="str">
        <f>VLOOKUP(Z239, 'Human results'!A:X, 24, FALSE)</f>
        <v>N</v>
      </c>
      <c r="F239" s="26" t="s">
        <v>5858</v>
      </c>
      <c r="G239" s="26"/>
      <c r="H239" s="26" t="s">
        <v>5892</v>
      </c>
      <c r="I239" s="26" t="s">
        <v>5858</v>
      </c>
      <c r="J239" s="27">
        <v>0.9</v>
      </c>
      <c r="K239" s="26" t="s">
        <v>7501</v>
      </c>
      <c r="L239" s="26" t="s">
        <v>7502</v>
      </c>
      <c r="M239" s="26" t="s">
        <v>5858</v>
      </c>
      <c r="N239" s="27">
        <v>0.9</v>
      </c>
      <c r="O239" s="26" t="s">
        <v>7501</v>
      </c>
      <c r="P239" s="26" t="s">
        <v>7502</v>
      </c>
      <c r="Q239" s="26" t="s">
        <v>5875</v>
      </c>
      <c r="R239" s="26" t="s">
        <v>5875</v>
      </c>
      <c r="S239" s="26" t="s">
        <v>5875</v>
      </c>
      <c r="T239" s="26" t="s">
        <v>7503</v>
      </c>
      <c r="U239" s="26" t="s">
        <v>7504</v>
      </c>
      <c r="V239" s="26"/>
      <c r="W239" s="26" t="s">
        <v>7502</v>
      </c>
      <c r="X239" s="26" t="s">
        <v>7502</v>
      </c>
      <c r="Y239" s="26" t="s">
        <v>2198</v>
      </c>
      <c r="Z239" s="26" t="s">
        <v>2195</v>
      </c>
      <c r="AA239" s="26" t="s">
        <v>2203</v>
      </c>
      <c r="AB239" s="26"/>
      <c r="AC239" s="26"/>
    </row>
    <row r="240" hidden="1">
      <c r="A240" s="26" t="s">
        <v>7505</v>
      </c>
      <c r="B240" s="27">
        <v>2022.0</v>
      </c>
      <c r="C240" s="26" t="s">
        <v>5857</v>
      </c>
      <c r="D240" s="26" t="str">
        <f>VLOOKUP(Z240, 'Human results'!A:X, 23, FALSE)</f>
        <v>Y</v>
      </c>
      <c r="E240" s="26" t="str">
        <f>VLOOKUP(Z240, 'Human results'!A:X, 24, FALSE)</f>
        <v>N</v>
      </c>
      <c r="F240" s="26" t="s">
        <v>5858</v>
      </c>
      <c r="G240" s="26"/>
      <c r="H240" s="26" t="s">
        <v>5859</v>
      </c>
      <c r="I240" s="26" t="s">
        <v>5858</v>
      </c>
      <c r="J240" s="27">
        <v>0.85</v>
      </c>
      <c r="K240" s="26" t="s">
        <v>7506</v>
      </c>
      <c r="L240" s="26" t="s">
        <v>7507</v>
      </c>
      <c r="M240" s="26" t="s">
        <v>5858</v>
      </c>
      <c r="N240" s="27">
        <v>0.85</v>
      </c>
      <c r="O240" s="26" t="s">
        <v>7508</v>
      </c>
      <c r="P240" s="26" t="s">
        <v>7507</v>
      </c>
      <c r="Q240" s="26" t="s">
        <v>5875</v>
      </c>
      <c r="R240" s="26" t="s">
        <v>5875</v>
      </c>
      <c r="S240" s="26" t="s">
        <v>5875</v>
      </c>
      <c r="T240" s="26" t="s">
        <v>7509</v>
      </c>
      <c r="U240" s="26" t="s">
        <v>7510</v>
      </c>
      <c r="V240" s="26"/>
      <c r="W240" s="26" t="s">
        <v>7511</v>
      </c>
      <c r="X240" s="26" t="s">
        <v>7512</v>
      </c>
      <c r="Y240" s="26" t="s">
        <v>2210</v>
      </c>
      <c r="Z240" s="26" t="s">
        <v>2205</v>
      </c>
      <c r="AA240" s="26" t="s">
        <v>2214</v>
      </c>
      <c r="AB240" s="26"/>
      <c r="AC240" s="26"/>
    </row>
    <row r="241" hidden="1">
      <c r="A241" s="26" t="s">
        <v>7513</v>
      </c>
      <c r="B241" s="27">
        <v>2022.0</v>
      </c>
      <c r="C241" s="26" t="s">
        <v>5891</v>
      </c>
      <c r="D241" s="26" t="str">
        <f>VLOOKUP(Z241, 'Human results'!A:X, 23, FALSE)</f>
        <v>N</v>
      </c>
      <c r="E241" s="26" t="str">
        <f>VLOOKUP(Z241, 'Human results'!A:X, 24, FALSE)</f>
        <v>N</v>
      </c>
      <c r="F241" s="26" t="s">
        <v>5858</v>
      </c>
      <c r="G241" s="26"/>
      <c r="H241" s="26" t="s">
        <v>5892</v>
      </c>
      <c r="I241" s="26" t="s">
        <v>5858</v>
      </c>
      <c r="J241" s="27">
        <v>0.9</v>
      </c>
      <c r="K241" s="26" t="s">
        <v>7514</v>
      </c>
      <c r="L241" s="26" t="s">
        <v>7515</v>
      </c>
      <c r="M241" s="26" t="s">
        <v>5858</v>
      </c>
      <c r="N241" s="27">
        <v>0.95</v>
      </c>
      <c r="O241" s="26" t="s">
        <v>7514</v>
      </c>
      <c r="P241" s="26" t="s">
        <v>7516</v>
      </c>
      <c r="Q241" s="26" t="s">
        <v>5875</v>
      </c>
      <c r="R241" s="26" t="s">
        <v>5875</v>
      </c>
      <c r="S241" s="26" t="s">
        <v>5875</v>
      </c>
      <c r="T241" s="26" t="s">
        <v>7517</v>
      </c>
      <c r="U241" s="26" t="s">
        <v>7518</v>
      </c>
      <c r="V241" s="26"/>
      <c r="W241" s="26" t="s">
        <v>7519</v>
      </c>
      <c r="X241" s="26" t="s">
        <v>7516</v>
      </c>
      <c r="Y241" s="26" t="s">
        <v>2221</v>
      </c>
      <c r="Z241" s="26" t="s">
        <v>2216</v>
      </c>
      <c r="AA241" s="26" t="s">
        <v>2225</v>
      </c>
      <c r="AB241" s="26"/>
      <c r="AC241" s="26"/>
    </row>
    <row r="242" hidden="1">
      <c r="A242" s="26" t="s">
        <v>2228</v>
      </c>
      <c r="B242" s="27">
        <v>2021.0</v>
      </c>
      <c r="C242" s="26" t="s">
        <v>5857</v>
      </c>
      <c r="D242" s="26" t="str">
        <f>VLOOKUP(Z242, 'Human results'!A:X, 23, FALSE)</f>
        <v>Y</v>
      </c>
      <c r="E242" s="26" t="str">
        <f>VLOOKUP(Z242, 'Human results'!A:X, 24, FALSE)</f>
        <v>N</v>
      </c>
      <c r="F242" s="26" t="s">
        <v>5858</v>
      </c>
      <c r="G242" s="26"/>
      <c r="H242" s="26" t="s">
        <v>5859</v>
      </c>
      <c r="I242" s="26" t="s">
        <v>5858</v>
      </c>
      <c r="J242" s="27">
        <v>0.85</v>
      </c>
      <c r="K242" s="26" t="s">
        <v>7520</v>
      </c>
      <c r="L242" s="26" t="s">
        <v>7521</v>
      </c>
      <c r="M242" s="26" t="s">
        <v>5858</v>
      </c>
      <c r="N242" s="27">
        <v>0.85</v>
      </c>
      <c r="O242" s="26" t="s">
        <v>7522</v>
      </c>
      <c r="P242" s="26" t="s">
        <v>7521</v>
      </c>
      <c r="Q242" s="26" t="s">
        <v>5875</v>
      </c>
      <c r="R242" s="26" t="s">
        <v>5875</v>
      </c>
      <c r="S242" s="26" t="s">
        <v>5875</v>
      </c>
      <c r="T242" s="26" t="s">
        <v>7523</v>
      </c>
      <c r="U242" s="26" t="s">
        <v>7524</v>
      </c>
      <c r="V242" s="26"/>
      <c r="W242" s="26" t="s">
        <v>7521</v>
      </c>
      <c r="X242" s="26" t="s">
        <v>7521</v>
      </c>
      <c r="Y242" s="26" t="s">
        <v>2231</v>
      </c>
      <c r="Z242" s="26" t="s">
        <v>2227</v>
      </c>
      <c r="AA242" s="26" t="s">
        <v>2235</v>
      </c>
      <c r="AB242" s="26"/>
      <c r="AC242" s="26"/>
    </row>
    <row r="243" hidden="1">
      <c r="A243" s="26" t="s">
        <v>7525</v>
      </c>
      <c r="B243" s="27">
        <v>2014.0</v>
      </c>
      <c r="C243" s="26" t="s">
        <v>5891</v>
      </c>
      <c r="D243" s="26" t="str">
        <f>VLOOKUP(Z243, 'Human results'!A:X, 23, FALSE)</f>
        <v>N</v>
      </c>
      <c r="E243" s="26" t="str">
        <f>VLOOKUP(Z243, 'Human results'!A:X, 24, FALSE)</f>
        <v>N</v>
      </c>
      <c r="F243" s="26" t="s">
        <v>5858</v>
      </c>
      <c r="G243" s="26"/>
      <c r="H243" s="26" t="s">
        <v>5892</v>
      </c>
      <c r="I243" s="26" t="s">
        <v>5858</v>
      </c>
      <c r="J243" s="27">
        <v>0.85</v>
      </c>
      <c r="K243" s="26" t="s">
        <v>7526</v>
      </c>
      <c r="L243" s="26" t="s">
        <v>7527</v>
      </c>
      <c r="M243" s="26" t="s">
        <v>5858</v>
      </c>
      <c r="N243" s="27">
        <v>0.85</v>
      </c>
      <c r="O243" s="26" t="s">
        <v>7526</v>
      </c>
      <c r="P243" s="26" t="s">
        <v>7527</v>
      </c>
      <c r="Q243" s="26" t="s">
        <v>5875</v>
      </c>
      <c r="R243" s="26" t="s">
        <v>5875</v>
      </c>
      <c r="S243" s="26" t="s">
        <v>5875</v>
      </c>
      <c r="T243" s="26" t="s">
        <v>7528</v>
      </c>
      <c r="U243" s="26" t="s">
        <v>7529</v>
      </c>
      <c r="V243" s="26"/>
      <c r="W243" s="26" t="s">
        <v>7530</v>
      </c>
      <c r="X243" s="26" t="s">
        <v>7530</v>
      </c>
      <c r="Y243" s="26" t="s">
        <v>2240</v>
      </c>
      <c r="Z243" s="26" t="s">
        <v>2237</v>
      </c>
      <c r="AA243" s="26" t="s">
        <v>2245</v>
      </c>
      <c r="AB243" s="26"/>
      <c r="AC243" s="26"/>
    </row>
    <row r="244" hidden="1">
      <c r="A244" s="26" t="s">
        <v>2248</v>
      </c>
      <c r="B244" s="27">
        <v>2015.0</v>
      </c>
      <c r="C244" s="26" t="s">
        <v>5891</v>
      </c>
      <c r="D244" s="26" t="str">
        <f>VLOOKUP(Z244, 'Human results'!A:X, 23, FALSE)</f>
        <v>N</v>
      </c>
      <c r="E244" s="26" t="str">
        <f>VLOOKUP(Z244, 'Human results'!A:X, 24, FALSE)</f>
        <v>N</v>
      </c>
      <c r="F244" s="26" t="s">
        <v>5858</v>
      </c>
      <c r="G244" s="26"/>
      <c r="H244" s="26" t="s">
        <v>5892</v>
      </c>
      <c r="I244" s="26" t="s">
        <v>5858</v>
      </c>
      <c r="J244" s="27">
        <v>0.9</v>
      </c>
      <c r="K244" s="26" t="s">
        <v>7531</v>
      </c>
      <c r="L244" s="26" t="s">
        <v>7532</v>
      </c>
      <c r="M244" s="26" t="s">
        <v>5858</v>
      </c>
      <c r="N244" s="27">
        <v>0.95</v>
      </c>
      <c r="O244" s="26" t="s">
        <v>7533</v>
      </c>
      <c r="P244" s="26" t="s">
        <v>7532</v>
      </c>
      <c r="Q244" s="26" t="s">
        <v>5875</v>
      </c>
      <c r="R244" s="26" t="s">
        <v>5875</v>
      </c>
      <c r="S244" s="26" t="s">
        <v>5875</v>
      </c>
      <c r="T244" s="26" t="s">
        <v>7534</v>
      </c>
      <c r="U244" s="26" t="s">
        <v>7535</v>
      </c>
      <c r="V244" s="26"/>
      <c r="W244" s="26" t="s">
        <v>7536</v>
      </c>
      <c r="X244" s="26" t="s">
        <v>7536</v>
      </c>
      <c r="Y244" s="26" t="s">
        <v>2250</v>
      </c>
      <c r="Z244" s="26" t="s">
        <v>2247</v>
      </c>
      <c r="AA244" s="26" t="s">
        <v>2255</v>
      </c>
      <c r="AB244" s="26"/>
      <c r="AC244" s="26"/>
    </row>
    <row r="245" hidden="1">
      <c r="A245" s="26" t="s">
        <v>7537</v>
      </c>
      <c r="B245" s="27">
        <v>2018.0</v>
      </c>
      <c r="C245" s="26" t="s">
        <v>5891</v>
      </c>
      <c r="D245" s="26" t="str">
        <f>VLOOKUP(Z245, 'Human results'!A:X, 23, FALSE)</f>
        <v>N</v>
      </c>
      <c r="E245" s="26" t="str">
        <f>VLOOKUP(Z245, 'Human results'!A:X, 24, FALSE)</f>
        <v>N</v>
      </c>
      <c r="F245" s="26" t="s">
        <v>5858</v>
      </c>
      <c r="G245" s="26"/>
      <c r="H245" s="26" t="s">
        <v>5892</v>
      </c>
      <c r="I245" s="26" t="s">
        <v>5858</v>
      </c>
      <c r="J245" s="27">
        <v>0.9</v>
      </c>
      <c r="K245" s="26" t="s">
        <v>7538</v>
      </c>
      <c r="L245" s="26" t="s">
        <v>7539</v>
      </c>
      <c r="M245" s="26" t="s">
        <v>5858</v>
      </c>
      <c r="N245" s="27">
        <v>0.9</v>
      </c>
      <c r="O245" s="26" t="s">
        <v>7540</v>
      </c>
      <c r="P245" s="26" t="s">
        <v>7539</v>
      </c>
      <c r="Q245" s="26" t="s">
        <v>5875</v>
      </c>
      <c r="R245" s="26" t="s">
        <v>5875</v>
      </c>
      <c r="S245" s="26" t="s">
        <v>5875</v>
      </c>
      <c r="T245" s="26" t="s">
        <v>7541</v>
      </c>
      <c r="U245" s="26" t="s">
        <v>7542</v>
      </c>
      <c r="V245" s="26"/>
      <c r="W245" s="26" t="s">
        <v>7539</v>
      </c>
      <c r="X245" s="26" t="s">
        <v>7539</v>
      </c>
      <c r="Y245" s="26" t="s">
        <v>2260</v>
      </c>
      <c r="Z245" s="26" t="s">
        <v>2257</v>
      </c>
      <c r="AA245" s="26" t="s">
        <v>2265</v>
      </c>
      <c r="AB245" s="26"/>
      <c r="AC245" s="26"/>
    </row>
    <row r="246" hidden="1">
      <c r="A246" s="26" t="s">
        <v>2268</v>
      </c>
      <c r="B246" s="27">
        <v>2022.0</v>
      </c>
      <c r="C246" s="26" t="s">
        <v>5891</v>
      </c>
      <c r="D246" s="26" t="str">
        <f>VLOOKUP(Z246, 'Human results'!A:X, 23, FALSE)</f>
        <v>N</v>
      </c>
      <c r="E246" s="26" t="str">
        <f>VLOOKUP(Z246, 'Human results'!A:X, 24, FALSE)</f>
        <v>N</v>
      </c>
      <c r="F246" s="26" t="s">
        <v>5858</v>
      </c>
      <c r="G246" s="26"/>
      <c r="H246" s="26" t="s">
        <v>5892</v>
      </c>
      <c r="I246" s="26" t="s">
        <v>5858</v>
      </c>
      <c r="J246" s="27">
        <v>0.9</v>
      </c>
      <c r="K246" s="26" t="s">
        <v>6757</v>
      </c>
      <c r="L246" s="26" t="s">
        <v>5875</v>
      </c>
      <c r="M246" s="26" t="s">
        <v>5858</v>
      </c>
      <c r="N246" s="27">
        <v>0.9</v>
      </c>
      <c r="O246" s="26" t="s">
        <v>7543</v>
      </c>
      <c r="P246" s="26" t="s">
        <v>5875</v>
      </c>
      <c r="Q246" s="26" t="s">
        <v>5875</v>
      </c>
      <c r="R246" s="26" t="s">
        <v>5875</v>
      </c>
      <c r="S246" s="26" t="s">
        <v>5875</v>
      </c>
      <c r="T246" s="26" t="s">
        <v>7544</v>
      </c>
      <c r="U246" s="26" t="s">
        <v>7545</v>
      </c>
      <c r="V246" s="26"/>
      <c r="W246" s="26" t="s">
        <v>5875</v>
      </c>
      <c r="X246" s="26" t="s">
        <v>5875</v>
      </c>
      <c r="Y246" s="26" t="s">
        <v>2269</v>
      </c>
      <c r="Z246" s="26" t="s">
        <v>2267</v>
      </c>
      <c r="AA246" s="26" t="s">
        <v>2273</v>
      </c>
      <c r="AB246" s="26"/>
      <c r="AC246" s="26"/>
    </row>
    <row r="247" hidden="1">
      <c r="A247" s="26" t="s">
        <v>7546</v>
      </c>
      <c r="B247" s="27">
        <v>2013.0</v>
      </c>
      <c r="C247" s="26" t="s">
        <v>5857</v>
      </c>
      <c r="D247" s="26" t="str">
        <f>VLOOKUP(Z247, 'Human results'!A:X, 23, FALSE)</f>
        <v>N</v>
      </c>
      <c r="E247" s="26" t="str">
        <f>VLOOKUP(Z247, 'Human results'!A:X, 24, FALSE)</f>
        <v>N</v>
      </c>
      <c r="F247" s="26" t="s">
        <v>5858</v>
      </c>
      <c r="G247" s="26"/>
      <c r="H247" s="26" t="s">
        <v>5859</v>
      </c>
      <c r="I247" s="26" t="s">
        <v>5858</v>
      </c>
      <c r="J247" s="27">
        <v>0.85</v>
      </c>
      <c r="K247" s="26" t="s">
        <v>7547</v>
      </c>
      <c r="L247" s="26" t="s">
        <v>7548</v>
      </c>
      <c r="M247" s="26" t="s">
        <v>5858</v>
      </c>
      <c r="N247" s="27">
        <v>0.85</v>
      </c>
      <c r="O247" s="26" t="s">
        <v>7549</v>
      </c>
      <c r="P247" s="26" t="s">
        <v>7548</v>
      </c>
      <c r="Q247" s="26" t="s">
        <v>5875</v>
      </c>
      <c r="R247" s="26" t="s">
        <v>5875</v>
      </c>
      <c r="S247" s="26" t="s">
        <v>5875</v>
      </c>
      <c r="T247" s="26" t="s">
        <v>7550</v>
      </c>
      <c r="U247" s="26" t="s">
        <v>7551</v>
      </c>
      <c r="V247" s="26"/>
      <c r="W247" s="26" t="s">
        <v>7552</v>
      </c>
      <c r="X247" s="26" t="s">
        <v>7553</v>
      </c>
      <c r="Y247" s="26" t="s">
        <v>2280</v>
      </c>
      <c r="Z247" s="26" t="s">
        <v>2275</v>
      </c>
      <c r="AA247" s="26" t="s">
        <v>2284</v>
      </c>
      <c r="AB247" s="26"/>
      <c r="AC247" s="26"/>
    </row>
    <row r="248" hidden="1">
      <c r="A248" s="26" t="s">
        <v>2287</v>
      </c>
      <c r="B248" s="27">
        <v>2019.0</v>
      </c>
      <c r="C248" s="26" t="s">
        <v>5857</v>
      </c>
      <c r="D248" s="26" t="str">
        <f>VLOOKUP(Z248, 'Human results'!A:X, 23, FALSE)</f>
        <v>N</v>
      </c>
      <c r="E248" s="26" t="str">
        <f>VLOOKUP(Z248, 'Human results'!A:X, 24, FALSE)</f>
        <v>N</v>
      </c>
      <c r="F248" s="26" t="s">
        <v>5858</v>
      </c>
      <c r="G248" s="26"/>
      <c r="H248" s="26" t="s">
        <v>5859</v>
      </c>
      <c r="I248" s="26" t="s">
        <v>5858</v>
      </c>
      <c r="J248" s="27">
        <v>0.9</v>
      </c>
      <c r="K248" s="26" t="s">
        <v>7554</v>
      </c>
      <c r="L248" s="26" t="s">
        <v>7555</v>
      </c>
      <c r="M248" s="26" t="s">
        <v>5858</v>
      </c>
      <c r="N248" s="27">
        <v>0.95</v>
      </c>
      <c r="O248" s="26" t="s">
        <v>7556</v>
      </c>
      <c r="P248" s="26" t="s">
        <v>7555</v>
      </c>
      <c r="Q248" s="26" t="s">
        <v>5875</v>
      </c>
      <c r="R248" s="26" t="s">
        <v>5875</v>
      </c>
      <c r="S248" s="26" t="s">
        <v>5875</v>
      </c>
      <c r="T248" s="26" t="s">
        <v>7557</v>
      </c>
      <c r="U248" s="26" t="s">
        <v>7558</v>
      </c>
      <c r="V248" s="26"/>
      <c r="W248" s="26" t="s">
        <v>7559</v>
      </c>
      <c r="X248" s="26" t="s">
        <v>7560</v>
      </c>
      <c r="Y248" s="26" t="s">
        <v>2289</v>
      </c>
      <c r="Z248" s="26" t="s">
        <v>2286</v>
      </c>
      <c r="AA248" s="26" t="s">
        <v>2294</v>
      </c>
      <c r="AB248" s="26"/>
      <c r="AC248" s="26"/>
    </row>
    <row r="249" hidden="1">
      <c r="A249" s="26" t="s">
        <v>7561</v>
      </c>
      <c r="B249" s="27">
        <v>2017.0</v>
      </c>
      <c r="C249" s="26" t="s">
        <v>5891</v>
      </c>
      <c r="D249" s="26" t="str">
        <f>VLOOKUP(Z249, 'Human results'!A:X, 23, FALSE)</f>
        <v>N</v>
      </c>
      <c r="E249" s="26" t="str">
        <f>VLOOKUP(Z249, 'Human results'!A:X, 24, FALSE)</f>
        <v>N</v>
      </c>
      <c r="F249" s="26" t="s">
        <v>5858</v>
      </c>
      <c r="G249" s="26"/>
      <c r="H249" s="26" t="s">
        <v>5892</v>
      </c>
      <c r="I249" s="26" t="s">
        <v>5860</v>
      </c>
      <c r="J249" s="27">
        <v>0.65</v>
      </c>
      <c r="K249" s="26" t="s">
        <v>7562</v>
      </c>
      <c r="L249" s="26" t="s">
        <v>7563</v>
      </c>
      <c r="M249" s="26" t="s">
        <v>5858</v>
      </c>
      <c r="N249" s="27">
        <v>0.85</v>
      </c>
      <c r="O249" s="26" t="s">
        <v>7564</v>
      </c>
      <c r="P249" s="26" t="s">
        <v>7565</v>
      </c>
      <c r="Q249" s="26" t="s">
        <v>5858</v>
      </c>
      <c r="R249" s="27">
        <v>0.9</v>
      </c>
      <c r="S249" s="26" t="s">
        <v>7566</v>
      </c>
      <c r="T249" s="26" t="s">
        <v>7567</v>
      </c>
      <c r="U249" s="26" t="s">
        <v>7568</v>
      </c>
      <c r="V249" s="26" t="s">
        <v>7569</v>
      </c>
      <c r="W249" s="26" t="s">
        <v>7570</v>
      </c>
      <c r="X249" s="26" t="s">
        <v>7571</v>
      </c>
      <c r="Y249" s="26" t="s">
        <v>2298</v>
      </c>
      <c r="Z249" s="26" t="s">
        <v>2296</v>
      </c>
      <c r="AA249" s="26" t="s">
        <v>2303</v>
      </c>
      <c r="AB249" s="26"/>
      <c r="AC249" s="26"/>
    </row>
    <row r="250" hidden="1">
      <c r="A250" s="26" t="s">
        <v>2306</v>
      </c>
      <c r="B250" s="27">
        <v>2018.0</v>
      </c>
      <c r="C250" s="26" t="s">
        <v>5857</v>
      </c>
      <c r="D250" s="26" t="str">
        <f>VLOOKUP(Z250, 'Human results'!A:X, 23, FALSE)</f>
        <v>N</v>
      </c>
      <c r="E250" s="26" t="str">
        <f>VLOOKUP(Z250, 'Human results'!A:X, 24, FALSE)</f>
        <v>N</v>
      </c>
      <c r="F250" s="26" t="s">
        <v>5858</v>
      </c>
      <c r="G250" s="26"/>
      <c r="H250" s="26" t="s">
        <v>5859</v>
      </c>
      <c r="I250" s="26" t="s">
        <v>5860</v>
      </c>
      <c r="J250" s="27">
        <v>0.65</v>
      </c>
      <c r="K250" s="26" t="s">
        <v>7572</v>
      </c>
      <c r="L250" s="26" t="s">
        <v>7573</v>
      </c>
      <c r="M250" s="26" t="s">
        <v>5960</v>
      </c>
      <c r="N250" s="27">
        <v>0.85</v>
      </c>
      <c r="O250" s="26" t="s">
        <v>7574</v>
      </c>
      <c r="P250" s="26" t="s">
        <v>7575</v>
      </c>
      <c r="Q250" s="26" t="s">
        <v>5858</v>
      </c>
      <c r="R250" s="27">
        <v>0.9</v>
      </c>
      <c r="S250" s="26" t="s">
        <v>7576</v>
      </c>
      <c r="T250" s="26" t="s">
        <v>7577</v>
      </c>
      <c r="U250" s="26" t="s">
        <v>7578</v>
      </c>
      <c r="V250" s="26" t="s">
        <v>7579</v>
      </c>
      <c r="W250" s="26" t="s">
        <v>7573</v>
      </c>
      <c r="X250" s="26" t="s">
        <v>7580</v>
      </c>
      <c r="Y250" s="26" t="s">
        <v>2308</v>
      </c>
      <c r="Z250" s="26" t="s">
        <v>2305</v>
      </c>
      <c r="AA250" s="26" t="s">
        <v>2313</v>
      </c>
      <c r="AB250" s="26"/>
      <c r="AC250" s="26"/>
    </row>
    <row r="251" hidden="1">
      <c r="A251" s="26" t="s">
        <v>7581</v>
      </c>
      <c r="B251" s="27">
        <v>2014.0</v>
      </c>
      <c r="C251" s="26" t="s">
        <v>5891</v>
      </c>
      <c r="D251" s="26" t="str">
        <f>VLOOKUP(Z251, 'Human results'!A:X, 23, FALSE)</f>
        <v>N</v>
      </c>
      <c r="E251" s="26" t="str">
        <f>VLOOKUP(Z251, 'Human results'!A:X, 24, FALSE)</f>
        <v>N</v>
      </c>
      <c r="F251" s="26" t="s">
        <v>5858</v>
      </c>
      <c r="G251" s="26"/>
      <c r="H251" s="26" t="s">
        <v>5892</v>
      </c>
      <c r="I251" s="26" t="s">
        <v>5858</v>
      </c>
      <c r="J251" s="27">
        <v>0.9</v>
      </c>
      <c r="K251" s="26" t="s">
        <v>7582</v>
      </c>
      <c r="L251" s="26" t="s">
        <v>7583</v>
      </c>
      <c r="M251" s="26" t="s">
        <v>5858</v>
      </c>
      <c r="N251" s="27">
        <v>0.95</v>
      </c>
      <c r="O251" s="26" t="s">
        <v>7584</v>
      </c>
      <c r="P251" s="26" t="s">
        <v>7585</v>
      </c>
      <c r="Q251" s="26" t="s">
        <v>5875</v>
      </c>
      <c r="R251" s="26" t="s">
        <v>5875</v>
      </c>
      <c r="S251" s="26" t="s">
        <v>5875</v>
      </c>
      <c r="T251" s="26" t="s">
        <v>7586</v>
      </c>
      <c r="U251" s="26" t="s">
        <v>7587</v>
      </c>
      <c r="V251" s="26"/>
      <c r="W251" s="26" t="s">
        <v>7588</v>
      </c>
      <c r="X251" s="26" t="s">
        <v>7589</v>
      </c>
      <c r="Y251" s="26" t="s">
        <v>2320</v>
      </c>
      <c r="Z251" s="26" t="s">
        <v>2315</v>
      </c>
      <c r="AA251" s="26" t="s">
        <v>2325</v>
      </c>
      <c r="AB251" s="26"/>
      <c r="AC251" s="26"/>
    </row>
    <row r="252" hidden="1">
      <c r="A252" s="26" t="s">
        <v>7590</v>
      </c>
      <c r="B252" s="27">
        <v>2016.0</v>
      </c>
      <c r="C252" s="26" t="s">
        <v>5891</v>
      </c>
      <c r="D252" s="26" t="str">
        <f>VLOOKUP(Z252, 'Human results'!A:X, 23, FALSE)</f>
        <v>N</v>
      </c>
      <c r="E252" s="26" t="str">
        <f>VLOOKUP(Z252, 'Human results'!A:X, 24, FALSE)</f>
        <v>N</v>
      </c>
      <c r="F252" s="26" t="s">
        <v>5858</v>
      </c>
      <c r="G252" s="26"/>
      <c r="H252" s="26" t="s">
        <v>5892</v>
      </c>
      <c r="I252" s="26" t="s">
        <v>5858</v>
      </c>
      <c r="J252" s="27">
        <v>0.95</v>
      </c>
      <c r="K252" s="26" t="s">
        <v>7591</v>
      </c>
      <c r="L252" s="26" t="s">
        <v>7592</v>
      </c>
      <c r="M252" s="26" t="s">
        <v>5858</v>
      </c>
      <c r="N252" s="27">
        <v>0.95</v>
      </c>
      <c r="O252" s="26" t="s">
        <v>7593</v>
      </c>
      <c r="P252" s="26" t="s">
        <v>7592</v>
      </c>
      <c r="Q252" s="26" t="s">
        <v>5875</v>
      </c>
      <c r="R252" s="26" t="s">
        <v>5875</v>
      </c>
      <c r="S252" s="26" t="s">
        <v>5875</v>
      </c>
      <c r="T252" s="26" t="s">
        <v>7594</v>
      </c>
      <c r="U252" s="26" t="s">
        <v>7595</v>
      </c>
      <c r="V252" s="26"/>
      <c r="W252" s="26" t="s">
        <v>7596</v>
      </c>
      <c r="X252" s="26" t="s">
        <v>7597</v>
      </c>
      <c r="Y252" s="26" t="s">
        <v>2329</v>
      </c>
      <c r="Z252" s="26" t="s">
        <v>2327</v>
      </c>
      <c r="AA252" s="26" t="s">
        <v>2334</v>
      </c>
      <c r="AB252" s="26"/>
      <c r="AC252" s="26"/>
    </row>
    <row r="253">
      <c r="A253" s="26" t="s">
        <v>2337</v>
      </c>
      <c r="B253" s="27">
        <v>2019.0</v>
      </c>
      <c r="C253" s="26" t="s">
        <v>5857</v>
      </c>
      <c r="D253" s="26" t="str">
        <f>VLOOKUP(Z253, 'Human results'!A:X, 23, FALSE)</f>
        <v>Y</v>
      </c>
      <c r="E253" s="26" t="str">
        <f>VLOOKUP(Z253, 'Human results'!A:X, 24, FALSE)</f>
        <v>Y</v>
      </c>
      <c r="F253" s="26" t="s">
        <v>5860</v>
      </c>
      <c r="G253" s="31" t="s">
        <v>6952</v>
      </c>
      <c r="H253" s="26" t="s">
        <v>5859</v>
      </c>
      <c r="I253" s="26" t="s">
        <v>5860</v>
      </c>
      <c r="J253" s="27">
        <v>0.6</v>
      </c>
      <c r="K253" s="26" t="s">
        <v>5932</v>
      </c>
      <c r="L253" s="26" t="s">
        <v>5875</v>
      </c>
      <c r="M253" s="26" t="s">
        <v>5860</v>
      </c>
      <c r="N253" s="27">
        <v>0.6</v>
      </c>
      <c r="O253" s="26" t="s">
        <v>7598</v>
      </c>
      <c r="P253" s="26" t="s">
        <v>5875</v>
      </c>
      <c r="Q253" s="26" t="s">
        <v>5860</v>
      </c>
      <c r="R253" s="27">
        <v>0.9</v>
      </c>
      <c r="S253" s="26" t="s">
        <v>7599</v>
      </c>
      <c r="T253" s="26" t="s">
        <v>7600</v>
      </c>
      <c r="U253" s="26" t="s">
        <v>7601</v>
      </c>
      <c r="V253" s="26" t="s">
        <v>7602</v>
      </c>
      <c r="W253" s="26" t="s">
        <v>5875</v>
      </c>
      <c r="X253" s="26" t="s">
        <v>5875</v>
      </c>
      <c r="Y253" s="26" t="s">
        <v>2341</v>
      </c>
      <c r="Z253" s="26" t="s">
        <v>2336</v>
      </c>
      <c r="AA253" s="26" t="s">
        <v>2344</v>
      </c>
      <c r="AB253" s="26"/>
      <c r="AC253" s="26"/>
    </row>
    <row r="254" hidden="1">
      <c r="A254" s="26" t="s">
        <v>7603</v>
      </c>
      <c r="B254" s="27">
        <v>2015.0</v>
      </c>
      <c r="C254" s="26" t="s">
        <v>5857</v>
      </c>
      <c r="D254" s="26" t="str">
        <f>VLOOKUP(Z254, 'Human results'!A:X, 23, FALSE)</f>
        <v>Y</v>
      </c>
      <c r="E254" s="26" t="str">
        <f>VLOOKUP(Z254, 'Human results'!A:X, 24, FALSE)</f>
        <v>N</v>
      </c>
      <c r="F254" s="26" t="s">
        <v>5858</v>
      </c>
      <c r="G254" s="26"/>
      <c r="H254" s="26" t="s">
        <v>5859</v>
      </c>
      <c r="I254" s="26" t="s">
        <v>5858</v>
      </c>
      <c r="J254" s="27">
        <v>0.85</v>
      </c>
      <c r="K254" s="26" t="s">
        <v>7604</v>
      </c>
      <c r="L254" s="26" t="s">
        <v>7605</v>
      </c>
      <c r="M254" s="26" t="s">
        <v>5858</v>
      </c>
      <c r="N254" s="27">
        <v>0.85</v>
      </c>
      <c r="O254" s="26" t="s">
        <v>7606</v>
      </c>
      <c r="P254" s="26" t="s">
        <v>7607</v>
      </c>
      <c r="Q254" s="26" t="s">
        <v>5875</v>
      </c>
      <c r="R254" s="26" t="s">
        <v>5875</v>
      </c>
      <c r="S254" s="26" t="s">
        <v>5875</v>
      </c>
      <c r="T254" s="26" t="s">
        <v>7608</v>
      </c>
      <c r="U254" s="26" t="s">
        <v>7609</v>
      </c>
      <c r="V254" s="26"/>
      <c r="W254" s="26" t="s">
        <v>7610</v>
      </c>
      <c r="X254" s="26" t="s">
        <v>7611</v>
      </c>
      <c r="Y254" s="26" t="s">
        <v>2349</v>
      </c>
      <c r="Z254" s="26" t="s">
        <v>2346</v>
      </c>
      <c r="AA254" s="26" t="s">
        <v>5875</v>
      </c>
      <c r="AB254" s="26"/>
      <c r="AC254" s="26"/>
    </row>
    <row r="255" hidden="1">
      <c r="A255" s="26" t="s">
        <v>7612</v>
      </c>
      <c r="B255" s="27">
        <v>2021.0</v>
      </c>
      <c r="C255" s="26" t="s">
        <v>5891</v>
      </c>
      <c r="D255" s="26" t="str">
        <f>VLOOKUP(Z255, 'Human results'!A:X, 23, FALSE)</f>
        <v>N</v>
      </c>
      <c r="E255" s="26" t="str">
        <f>VLOOKUP(Z255, 'Human results'!A:X, 24, FALSE)</f>
        <v>N</v>
      </c>
      <c r="F255" s="26" t="s">
        <v>5858</v>
      </c>
      <c r="G255" s="26"/>
      <c r="H255" s="26" t="s">
        <v>5892</v>
      </c>
      <c r="I255" s="26" t="s">
        <v>5858</v>
      </c>
      <c r="J255" s="27">
        <v>0.9</v>
      </c>
      <c r="K255" s="26" t="s">
        <v>7613</v>
      </c>
      <c r="L255" s="26" t="s">
        <v>7614</v>
      </c>
      <c r="M255" s="26" t="s">
        <v>5858</v>
      </c>
      <c r="N255" s="27">
        <v>0.95</v>
      </c>
      <c r="O255" s="26" t="s">
        <v>7615</v>
      </c>
      <c r="P255" s="26" t="s">
        <v>7614</v>
      </c>
      <c r="Q255" s="26" t="s">
        <v>5875</v>
      </c>
      <c r="R255" s="26" t="s">
        <v>5875</v>
      </c>
      <c r="S255" s="26" t="s">
        <v>5875</v>
      </c>
      <c r="T255" s="26" t="s">
        <v>7616</v>
      </c>
      <c r="U255" s="26" t="s">
        <v>7617</v>
      </c>
      <c r="V255" s="26"/>
      <c r="W255" s="26" t="s">
        <v>7618</v>
      </c>
      <c r="X255" s="26" t="s">
        <v>7618</v>
      </c>
      <c r="Y255" s="26" t="s">
        <v>2357</v>
      </c>
      <c r="Z255" s="26" t="s">
        <v>2355</v>
      </c>
      <c r="AA255" s="26" t="s">
        <v>2362</v>
      </c>
      <c r="AB255" s="26"/>
      <c r="AC255" s="26"/>
    </row>
    <row r="256" hidden="1">
      <c r="A256" s="26" t="s">
        <v>2373</v>
      </c>
      <c r="B256" s="27">
        <v>2016.0</v>
      </c>
      <c r="C256" s="26" t="s">
        <v>5857</v>
      </c>
      <c r="D256" s="26" t="str">
        <f>VLOOKUP(Z256, 'Human results'!A:X, 23, FALSE)</f>
        <v>Y</v>
      </c>
      <c r="E256" s="26" t="str">
        <f>VLOOKUP(Z256, 'Human results'!A:X, 24, FALSE)</f>
        <v>N</v>
      </c>
      <c r="F256" s="26" t="s">
        <v>5858</v>
      </c>
      <c r="G256" s="26"/>
      <c r="H256" s="26" t="s">
        <v>5859</v>
      </c>
      <c r="I256" s="26" t="s">
        <v>5858</v>
      </c>
      <c r="J256" s="27">
        <v>0.85</v>
      </c>
      <c r="K256" s="26" t="s">
        <v>7619</v>
      </c>
      <c r="L256" s="26" t="s">
        <v>7620</v>
      </c>
      <c r="M256" s="26" t="s">
        <v>5960</v>
      </c>
      <c r="N256" s="27">
        <v>0.85</v>
      </c>
      <c r="O256" s="26" t="s">
        <v>7621</v>
      </c>
      <c r="P256" s="26" t="s">
        <v>7620</v>
      </c>
      <c r="Q256" s="26" t="s">
        <v>5858</v>
      </c>
      <c r="R256" s="27">
        <v>0.9</v>
      </c>
      <c r="S256" s="26" t="s">
        <v>7622</v>
      </c>
      <c r="T256" s="26" t="s">
        <v>7623</v>
      </c>
      <c r="U256" s="26" t="s">
        <v>7624</v>
      </c>
      <c r="V256" s="26" t="s">
        <v>7625</v>
      </c>
      <c r="W256" s="26" t="s">
        <v>7626</v>
      </c>
      <c r="X256" s="26" t="s">
        <v>7627</v>
      </c>
      <c r="Y256" s="26" t="s">
        <v>2375</v>
      </c>
      <c r="Z256" s="26" t="s">
        <v>2372</v>
      </c>
      <c r="AA256" s="26" t="s">
        <v>2380</v>
      </c>
      <c r="AB256" s="26"/>
      <c r="AC256" s="26"/>
    </row>
    <row r="257" hidden="1">
      <c r="A257" s="26" t="s">
        <v>2383</v>
      </c>
      <c r="B257" s="27">
        <v>2017.0</v>
      </c>
      <c r="C257" s="26" t="s">
        <v>5891</v>
      </c>
      <c r="D257" s="26" t="str">
        <f>VLOOKUP(Z257, 'Human results'!A:X, 23, FALSE)</f>
        <v>N</v>
      </c>
      <c r="E257" s="26" t="str">
        <f>VLOOKUP(Z257, 'Human results'!A:X, 24, FALSE)</f>
        <v>N</v>
      </c>
      <c r="F257" s="26" t="s">
        <v>5858</v>
      </c>
      <c r="G257" s="26"/>
      <c r="H257" s="26" t="s">
        <v>5892</v>
      </c>
      <c r="I257" s="26" t="s">
        <v>5858</v>
      </c>
      <c r="J257" s="27">
        <v>0.9</v>
      </c>
      <c r="K257" s="26" t="s">
        <v>6122</v>
      </c>
      <c r="L257" s="26" t="s">
        <v>5875</v>
      </c>
      <c r="M257" s="26" t="s">
        <v>5860</v>
      </c>
      <c r="N257" s="27">
        <v>0.5</v>
      </c>
      <c r="O257" s="26" t="s">
        <v>6084</v>
      </c>
      <c r="P257" s="26" t="s">
        <v>5875</v>
      </c>
      <c r="Q257" s="26" t="s">
        <v>5858</v>
      </c>
      <c r="R257" s="27">
        <v>0.8</v>
      </c>
      <c r="S257" s="26" t="s">
        <v>7628</v>
      </c>
      <c r="T257" s="26" t="s">
        <v>7629</v>
      </c>
      <c r="U257" s="26" t="s">
        <v>7630</v>
      </c>
      <c r="V257" s="26" t="s">
        <v>7631</v>
      </c>
      <c r="W257" s="26" t="s">
        <v>5875</v>
      </c>
      <c r="X257" s="26" t="s">
        <v>5875</v>
      </c>
      <c r="Y257" s="26" t="s">
        <v>2385</v>
      </c>
      <c r="Z257" s="26" t="s">
        <v>2382</v>
      </c>
      <c r="AA257" s="26" t="s">
        <v>5875</v>
      </c>
      <c r="AB257" s="26"/>
      <c r="AC257" s="26"/>
    </row>
    <row r="258" hidden="1">
      <c r="A258" s="26" t="s">
        <v>7632</v>
      </c>
      <c r="B258" s="27">
        <v>2017.0</v>
      </c>
      <c r="C258" s="26" t="s">
        <v>5891</v>
      </c>
      <c r="D258" s="26" t="str">
        <f>VLOOKUP(Z258, 'Human results'!A:X, 23, FALSE)</f>
        <v>N</v>
      </c>
      <c r="E258" s="26" t="str">
        <f>VLOOKUP(Z258, 'Human results'!A:X, 24, FALSE)</f>
        <v>N</v>
      </c>
      <c r="F258" s="26" t="s">
        <v>5858</v>
      </c>
      <c r="G258" s="26"/>
      <c r="H258" s="26" t="s">
        <v>5892</v>
      </c>
      <c r="I258" s="26" t="s">
        <v>5858</v>
      </c>
      <c r="J258" s="27">
        <v>0.65</v>
      </c>
      <c r="K258" s="26" t="s">
        <v>7633</v>
      </c>
      <c r="L258" s="26" t="s">
        <v>5875</v>
      </c>
      <c r="M258" s="26" t="s">
        <v>5858</v>
      </c>
      <c r="N258" s="27">
        <v>0.85</v>
      </c>
      <c r="O258" s="26" t="s">
        <v>7634</v>
      </c>
      <c r="P258" s="26" t="s">
        <v>7635</v>
      </c>
      <c r="Q258" s="26" t="s">
        <v>5858</v>
      </c>
      <c r="R258" s="27">
        <v>0.95</v>
      </c>
      <c r="S258" s="26" t="s">
        <v>7636</v>
      </c>
      <c r="T258" s="26" t="s">
        <v>7637</v>
      </c>
      <c r="U258" s="26" t="s">
        <v>7638</v>
      </c>
      <c r="V258" s="26" t="s">
        <v>7639</v>
      </c>
      <c r="W258" s="26" t="s">
        <v>5875</v>
      </c>
      <c r="X258" s="26" t="s">
        <v>7640</v>
      </c>
      <c r="Y258" s="26" t="s">
        <v>2392</v>
      </c>
      <c r="Z258" s="26" t="s">
        <v>2389</v>
      </c>
      <c r="AA258" s="26" t="s">
        <v>2397</v>
      </c>
      <c r="AB258" s="26"/>
      <c r="AC258" s="26"/>
    </row>
    <row r="259" hidden="1">
      <c r="A259" s="26" t="s">
        <v>2400</v>
      </c>
      <c r="B259" s="27">
        <v>2016.0</v>
      </c>
      <c r="C259" s="26" t="s">
        <v>5857</v>
      </c>
      <c r="D259" s="26" t="str">
        <f>VLOOKUP(Z259, 'Human results'!A:X, 23, FALSE)</f>
        <v>Y</v>
      </c>
      <c r="E259" s="26" t="str">
        <f>VLOOKUP(Z259, 'Human results'!A:X, 24, FALSE)</f>
        <v>N</v>
      </c>
      <c r="F259" s="26" t="s">
        <v>5858</v>
      </c>
      <c r="G259" s="26"/>
      <c r="H259" s="26" t="s">
        <v>5859</v>
      </c>
      <c r="I259" s="26" t="s">
        <v>5858</v>
      </c>
      <c r="J259" s="27">
        <v>0.85</v>
      </c>
      <c r="K259" s="26" t="s">
        <v>7641</v>
      </c>
      <c r="L259" s="26" t="s">
        <v>7642</v>
      </c>
      <c r="M259" s="26" t="s">
        <v>5858</v>
      </c>
      <c r="N259" s="27">
        <v>0.85</v>
      </c>
      <c r="O259" s="26" t="s">
        <v>7643</v>
      </c>
      <c r="P259" s="26" t="s">
        <v>7644</v>
      </c>
      <c r="Q259" s="26" t="s">
        <v>5875</v>
      </c>
      <c r="R259" s="26" t="s">
        <v>5875</v>
      </c>
      <c r="S259" s="26" t="s">
        <v>5875</v>
      </c>
      <c r="T259" s="26" t="s">
        <v>7645</v>
      </c>
      <c r="U259" s="26" t="s">
        <v>7646</v>
      </c>
      <c r="V259" s="26"/>
      <c r="W259" s="26" t="s">
        <v>7647</v>
      </c>
      <c r="X259" s="26" t="s">
        <v>7644</v>
      </c>
      <c r="Y259" s="26" t="s">
        <v>2402</v>
      </c>
      <c r="Z259" s="26" t="s">
        <v>2399</v>
      </c>
      <c r="AA259" s="26" t="s">
        <v>2001</v>
      </c>
      <c r="AB259" s="26"/>
      <c r="AC259" s="26"/>
    </row>
    <row r="260" hidden="1">
      <c r="A260" s="26" t="s">
        <v>2409</v>
      </c>
      <c r="B260" s="27">
        <v>2022.0</v>
      </c>
      <c r="C260" s="26" t="s">
        <v>5891</v>
      </c>
      <c r="D260" s="26" t="str">
        <f>VLOOKUP(Z260, 'Human results'!A:X, 23, FALSE)</f>
        <v>N</v>
      </c>
      <c r="E260" s="26" t="str">
        <f>VLOOKUP(Z260, 'Human results'!A:X, 24, FALSE)</f>
        <v>N</v>
      </c>
      <c r="F260" s="26" t="s">
        <v>5858</v>
      </c>
      <c r="G260" s="26"/>
      <c r="H260" s="26" t="s">
        <v>5892</v>
      </c>
      <c r="I260" s="26" t="s">
        <v>5860</v>
      </c>
      <c r="J260" s="27">
        <v>0.5</v>
      </c>
      <c r="K260" s="26" t="s">
        <v>6083</v>
      </c>
      <c r="L260" s="26" t="s">
        <v>5875</v>
      </c>
      <c r="M260" s="26" t="s">
        <v>5858</v>
      </c>
      <c r="N260" s="27">
        <v>0.9</v>
      </c>
      <c r="O260" s="26" t="s">
        <v>7648</v>
      </c>
      <c r="P260" s="26" t="s">
        <v>5875</v>
      </c>
      <c r="Q260" s="26" t="s">
        <v>5858</v>
      </c>
      <c r="R260" s="27">
        <v>0.95</v>
      </c>
      <c r="S260" s="26" t="s">
        <v>7649</v>
      </c>
      <c r="T260" s="26" t="s">
        <v>7650</v>
      </c>
      <c r="U260" s="26" t="s">
        <v>7651</v>
      </c>
      <c r="V260" s="26" t="s">
        <v>7652</v>
      </c>
      <c r="W260" s="26" t="s">
        <v>5875</v>
      </c>
      <c r="X260" s="26" t="s">
        <v>5875</v>
      </c>
      <c r="Y260" s="26" t="s">
        <v>2413</v>
      </c>
      <c r="Z260" s="26" t="s">
        <v>2408</v>
      </c>
      <c r="AA260" s="26" t="s">
        <v>2417</v>
      </c>
      <c r="AB260" s="26"/>
      <c r="AC260" s="26"/>
    </row>
    <row r="261" hidden="1">
      <c r="A261" s="26" t="s">
        <v>2420</v>
      </c>
      <c r="B261" s="27">
        <v>2019.0</v>
      </c>
      <c r="C261" s="26" t="s">
        <v>5857</v>
      </c>
      <c r="D261" s="26" t="str">
        <f>VLOOKUP(Z261, 'Human results'!A:X, 23, FALSE)</f>
        <v>Y</v>
      </c>
      <c r="E261" s="26" t="str">
        <f>VLOOKUP(Z261, 'Human results'!A:X, 24, FALSE)</f>
        <v>N</v>
      </c>
      <c r="F261" s="26" t="s">
        <v>5858</v>
      </c>
      <c r="G261" s="26"/>
      <c r="H261" s="26" t="s">
        <v>5859</v>
      </c>
      <c r="I261" s="26" t="s">
        <v>5860</v>
      </c>
      <c r="J261" s="27">
        <v>0.65</v>
      </c>
      <c r="K261" s="26" t="s">
        <v>7653</v>
      </c>
      <c r="L261" s="26" t="s">
        <v>5875</v>
      </c>
      <c r="M261" s="26" t="s">
        <v>5858</v>
      </c>
      <c r="N261" s="27">
        <v>0.85</v>
      </c>
      <c r="O261" s="26" t="s">
        <v>7654</v>
      </c>
      <c r="P261" s="26" t="s">
        <v>7655</v>
      </c>
      <c r="Q261" s="26" t="s">
        <v>5858</v>
      </c>
      <c r="R261" s="27">
        <v>0.9</v>
      </c>
      <c r="S261" s="26" t="s">
        <v>7656</v>
      </c>
      <c r="T261" s="26" t="s">
        <v>7657</v>
      </c>
      <c r="U261" s="26" t="s">
        <v>7658</v>
      </c>
      <c r="V261" s="26" t="s">
        <v>7659</v>
      </c>
      <c r="W261" s="26" t="s">
        <v>5875</v>
      </c>
      <c r="X261" s="26" t="s">
        <v>7660</v>
      </c>
      <c r="Y261" s="26" t="s">
        <v>2422</v>
      </c>
      <c r="Z261" s="26" t="s">
        <v>2419</v>
      </c>
      <c r="AA261" s="26" t="s">
        <v>2426</v>
      </c>
      <c r="AB261" s="26"/>
      <c r="AC261" s="26"/>
    </row>
    <row r="262" hidden="1">
      <c r="A262" s="26" t="s">
        <v>7661</v>
      </c>
      <c r="B262" s="27">
        <v>2018.0</v>
      </c>
      <c r="C262" s="26" t="s">
        <v>5857</v>
      </c>
      <c r="D262" s="26" t="str">
        <f>VLOOKUP(Z262, 'Human results'!A:X, 23, FALSE)</f>
        <v>N</v>
      </c>
      <c r="E262" s="26" t="str">
        <f>VLOOKUP(Z262, 'Human results'!A:X, 24, FALSE)</f>
        <v>N</v>
      </c>
      <c r="F262" s="26" t="s">
        <v>5858</v>
      </c>
      <c r="G262" s="26"/>
      <c r="H262" s="26" t="s">
        <v>5859</v>
      </c>
      <c r="I262" s="26" t="s">
        <v>5858</v>
      </c>
      <c r="J262" s="27">
        <v>0.9</v>
      </c>
      <c r="K262" s="26" t="s">
        <v>7662</v>
      </c>
      <c r="L262" s="26" t="s">
        <v>7663</v>
      </c>
      <c r="M262" s="26" t="s">
        <v>5858</v>
      </c>
      <c r="N262" s="27">
        <v>0.95</v>
      </c>
      <c r="O262" s="26" t="s">
        <v>7664</v>
      </c>
      <c r="P262" s="26" t="s">
        <v>7665</v>
      </c>
      <c r="Q262" s="26" t="s">
        <v>5875</v>
      </c>
      <c r="R262" s="26" t="s">
        <v>5875</v>
      </c>
      <c r="S262" s="26" t="s">
        <v>5875</v>
      </c>
      <c r="T262" s="26" t="s">
        <v>7666</v>
      </c>
      <c r="U262" s="26" t="s">
        <v>7667</v>
      </c>
      <c r="V262" s="26"/>
      <c r="W262" s="26" t="s">
        <v>7668</v>
      </c>
      <c r="X262" s="26" t="s">
        <v>7665</v>
      </c>
      <c r="Y262" s="26" t="s">
        <v>2433</v>
      </c>
      <c r="Z262" s="26" t="s">
        <v>2428</v>
      </c>
      <c r="AA262" s="26" t="s">
        <v>2438</v>
      </c>
      <c r="AB262" s="26"/>
      <c r="AC262" s="26"/>
    </row>
    <row r="263" hidden="1">
      <c r="A263" s="26" t="s">
        <v>7669</v>
      </c>
      <c r="B263" s="27">
        <v>2015.0</v>
      </c>
      <c r="C263" s="26" t="s">
        <v>5891</v>
      </c>
      <c r="D263" s="26" t="str">
        <f>VLOOKUP(Z263, 'Human results'!A:X, 23, FALSE)</f>
        <v>N</v>
      </c>
      <c r="E263" s="26" t="str">
        <f>VLOOKUP(Z263, 'Human results'!A:X, 24, FALSE)</f>
        <v>N</v>
      </c>
      <c r="F263" s="26" t="s">
        <v>5858</v>
      </c>
      <c r="G263" s="26"/>
      <c r="H263" s="26" t="s">
        <v>5892</v>
      </c>
      <c r="I263" s="26" t="s">
        <v>5858</v>
      </c>
      <c r="J263" s="27">
        <v>0.9</v>
      </c>
      <c r="K263" s="26" t="s">
        <v>7670</v>
      </c>
      <c r="L263" s="26" t="s">
        <v>7671</v>
      </c>
      <c r="M263" s="26" t="s">
        <v>5858</v>
      </c>
      <c r="N263" s="27">
        <v>0.95</v>
      </c>
      <c r="O263" s="26" t="s">
        <v>7672</v>
      </c>
      <c r="P263" s="26" t="s">
        <v>7671</v>
      </c>
      <c r="Q263" s="26" t="s">
        <v>5875</v>
      </c>
      <c r="R263" s="26" t="s">
        <v>5875</v>
      </c>
      <c r="S263" s="26" t="s">
        <v>5875</v>
      </c>
      <c r="T263" s="26" t="s">
        <v>7673</v>
      </c>
      <c r="U263" s="26" t="s">
        <v>7674</v>
      </c>
      <c r="V263" s="26"/>
      <c r="W263" s="26" t="s">
        <v>7675</v>
      </c>
      <c r="X263" s="26" t="s">
        <v>7676</v>
      </c>
      <c r="Y263" s="26" t="s">
        <v>2443</v>
      </c>
      <c r="Z263" s="26" t="s">
        <v>2440</v>
      </c>
      <c r="AA263" s="26" t="s">
        <v>2447</v>
      </c>
      <c r="AB263" s="26"/>
      <c r="AC263" s="26"/>
    </row>
    <row r="264" hidden="1">
      <c r="A264" s="26" t="s">
        <v>7677</v>
      </c>
      <c r="B264" s="27">
        <v>2022.0</v>
      </c>
      <c r="C264" s="26" t="s">
        <v>5891</v>
      </c>
      <c r="D264" s="26" t="str">
        <f>VLOOKUP(Z264, 'Human results'!A:X, 23, FALSE)</f>
        <v>N</v>
      </c>
      <c r="E264" s="26" t="str">
        <f>VLOOKUP(Z264, 'Human results'!A:X, 24, FALSE)</f>
        <v>N</v>
      </c>
      <c r="F264" s="26" t="s">
        <v>5858</v>
      </c>
      <c r="G264" s="26"/>
      <c r="H264" s="26" t="s">
        <v>5892</v>
      </c>
      <c r="I264" s="26" t="s">
        <v>5858</v>
      </c>
      <c r="J264" s="27">
        <v>0.9</v>
      </c>
      <c r="K264" s="26" t="s">
        <v>7678</v>
      </c>
      <c r="L264" s="26" t="s">
        <v>7679</v>
      </c>
      <c r="M264" s="26" t="s">
        <v>5858</v>
      </c>
      <c r="N264" s="27">
        <v>0.95</v>
      </c>
      <c r="O264" s="26" t="s">
        <v>7680</v>
      </c>
      <c r="P264" s="26" t="s">
        <v>7679</v>
      </c>
      <c r="Q264" s="26" t="s">
        <v>5875</v>
      </c>
      <c r="R264" s="26" t="s">
        <v>5875</v>
      </c>
      <c r="S264" s="26" t="s">
        <v>5875</v>
      </c>
      <c r="T264" s="26" t="s">
        <v>7681</v>
      </c>
      <c r="U264" s="26" t="s">
        <v>7682</v>
      </c>
      <c r="V264" s="26"/>
      <c r="W264" s="26" t="s">
        <v>7683</v>
      </c>
      <c r="X264" s="26" t="s">
        <v>7683</v>
      </c>
      <c r="Y264" s="26" t="s">
        <v>2451</v>
      </c>
      <c r="Z264" s="26" t="s">
        <v>2449</v>
      </c>
      <c r="AA264" s="26" t="s">
        <v>2456</v>
      </c>
      <c r="AB264" s="26"/>
      <c r="AC264" s="26"/>
    </row>
    <row r="265" hidden="1">
      <c r="A265" s="26" t="s">
        <v>2459</v>
      </c>
      <c r="B265" s="27">
        <v>2018.0</v>
      </c>
      <c r="C265" s="26" t="s">
        <v>5891</v>
      </c>
      <c r="D265" s="26" t="str">
        <f>VLOOKUP(Z265, 'Human results'!A:X, 23, FALSE)</f>
        <v>N</v>
      </c>
      <c r="E265" s="26" t="str">
        <f>VLOOKUP(Z265, 'Human results'!A:X, 24, FALSE)</f>
        <v>N</v>
      </c>
      <c r="F265" s="26" t="s">
        <v>5858</v>
      </c>
      <c r="G265" s="26"/>
      <c r="H265" s="26" t="s">
        <v>5892</v>
      </c>
      <c r="I265" s="26" t="s">
        <v>5858</v>
      </c>
      <c r="J265" s="27">
        <v>0.9</v>
      </c>
      <c r="K265" s="26" t="s">
        <v>7684</v>
      </c>
      <c r="L265" s="26" t="s">
        <v>7685</v>
      </c>
      <c r="M265" s="26" t="s">
        <v>5858</v>
      </c>
      <c r="N265" s="27">
        <v>0.95</v>
      </c>
      <c r="O265" s="26" t="s">
        <v>7686</v>
      </c>
      <c r="P265" s="26" t="s">
        <v>7687</v>
      </c>
      <c r="Q265" s="26" t="s">
        <v>5875</v>
      </c>
      <c r="R265" s="26" t="s">
        <v>5875</v>
      </c>
      <c r="S265" s="26" t="s">
        <v>5875</v>
      </c>
      <c r="T265" s="26" t="s">
        <v>7688</v>
      </c>
      <c r="U265" s="26" t="s">
        <v>7689</v>
      </c>
      <c r="V265" s="26"/>
      <c r="W265" s="26" t="s">
        <v>7690</v>
      </c>
      <c r="X265" s="26" t="s">
        <v>7691</v>
      </c>
      <c r="Y265" s="26" t="s">
        <v>2461</v>
      </c>
      <c r="Z265" s="26" t="s">
        <v>2458</v>
      </c>
      <c r="AA265" s="26" t="s">
        <v>2466</v>
      </c>
      <c r="AB265" s="26"/>
      <c r="AC265" s="26"/>
    </row>
    <row r="266" hidden="1">
      <c r="A266" s="26" t="s">
        <v>2469</v>
      </c>
      <c r="B266" s="27">
        <v>2015.0</v>
      </c>
      <c r="C266" s="26" t="s">
        <v>5891</v>
      </c>
      <c r="D266" s="26" t="str">
        <f>VLOOKUP(Z266, 'Human results'!A:X, 23, FALSE)</f>
        <v>N</v>
      </c>
      <c r="E266" s="26" t="str">
        <f>VLOOKUP(Z266, 'Human results'!A:X, 24, FALSE)</f>
        <v>N</v>
      </c>
      <c r="F266" s="26" t="s">
        <v>5858</v>
      </c>
      <c r="G266" s="26"/>
      <c r="H266" s="26" t="s">
        <v>5892</v>
      </c>
      <c r="I266" s="26" t="s">
        <v>5858</v>
      </c>
      <c r="J266" s="27">
        <v>0.95</v>
      </c>
      <c r="K266" s="26" t="s">
        <v>7692</v>
      </c>
      <c r="L266" s="26" t="s">
        <v>7693</v>
      </c>
      <c r="M266" s="26" t="s">
        <v>5858</v>
      </c>
      <c r="N266" s="27">
        <v>0.95</v>
      </c>
      <c r="O266" s="26" t="s">
        <v>7694</v>
      </c>
      <c r="P266" s="26" t="s">
        <v>7695</v>
      </c>
      <c r="Q266" s="26" t="s">
        <v>5875</v>
      </c>
      <c r="R266" s="26" t="s">
        <v>5875</v>
      </c>
      <c r="S266" s="26" t="s">
        <v>5875</v>
      </c>
      <c r="T266" s="26" t="s">
        <v>7696</v>
      </c>
      <c r="U266" s="26" t="s">
        <v>7697</v>
      </c>
      <c r="V266" s="26"/>
      <c r="W266" s="26" t="s">
        <v>7693</v>
      </c>
      <c r="X266" s="26" t="s">
        <v>7695</v>
      </c>
      <c r="Y266" s="26" t="s">
        <v>2471</v>
      </c>
      <c r="Z266" s="26" t="s">
        <v>2468</v>
      </c>
      <c r="AA266" s="26" t="s">
        <v>2476</v>
      </c>
      <c r="AB266" s="26"/>
      <c r="AC266" s="26"/>
    </row>
    <row r="267" hidden="1">
      <c r="A267" s="26" t="s">
        <v>7698</v>
      </c>
      <c r="B267" s="27">
        <v>2017.0</v>
      </c>
      <c r="C267" s="26" t="s">
        <v>5891</v>
      </c>
      <c r="D267" s="26" t="str">
        <f>VLOOKUP(Z267, 'Human results'!A:X, 23, FALSE)</f>
        <v>N</v>
      </c>
      <c r="E267" s="26" t="str">
        <f>VLOOKUP(Z267, 'Human results'!A:X, 24, FALSE)</f>
        <v>N</v>
      </c>
      <c r="F267" s="26" t="s">
        <v>5858</v>
      </c>
      <c r="G267" s="26"/>
      <c r="H267" s="26" t="s">
        <v>5892</v>
      </c>
      <c r="I267" s="26" t="s">
        <v>5858</v>
      </c>
      <c r="J267" s="27">
        <v>0.95</v>
      </c>
      <c r="K267" s="26" t="s">
        <v>7699</v>
      </c>
      <c r="L267" s="26" t="s">
        <v>7700</v>
      </c>
      <c r="M267" s="26" t="s">
        <v>5858</v>
      </c>
      <c r="N267" s="27">
        <v>0.95</v>
      </c>
      <c r="O267" s="26" t="s">
        <v>7701</v>
      </c>
      <c r="P267" s="26" t="s">
        <v>7700</v>
      </c>
      <c r="Q267" s="26" t="s">
        <v>5875</v>
      </c>
      <c r="R267" s="26" t="s">
        <v>5875</v>
      </c>
      <c r="S267" s="26" t="s">
        <v>5875</v>
      </c>
      <c r="T267" s="26" t="s">
        <v>7702</v>
      </c>
      <c r="U267" s="26" t="s">
        <v>7703</v>
      </c>
      <c r="V267" s="26"/>
      <c r="W267" s="26" t="s">
        <v>7704</v>
      </c>
      <c r="X267" s="26" t="s">
        <v>7704</v>
      </c>
      <c r="Y267" s="26" t="s">
        <v>2481</v>
      </c>
      <c r="Z267" s="26" t="s">
        <v>2478</v>
      </c>
      <c r="AA267" s="26" t="s">
        <v>2486</v>
      </c>
      <c r="AB267" s="26"/>
      <c r="AC267" s="26"/>
    </row>
    <row r="268" hidden="1">
      <c r="A268" s="26" t="s">
        <v>7705</v>
      </c>
      <c r="B268" s="27">
        <v>2022.0</v>
      </c>
      <c r="C268" s="26" t="s">
        <v>5857</v>
      </c>
      <c r="D268" s="26" t="str">
        <f>VLOOKUP(Z268, 'Human results'!A:X, 23, FALSE)</f>
        <v>N</v>
      </c>
      <c r="E268" s="26" t="str">
        <f>VLOOKUP(Z268, 'Human results'!A:X, 24, FALSE)</f>
        <v>N</v>
      </c>
      <c r="F268" s="26" t="s">
        <v>5858</v>
      </c>
      <c r="G268" s="26"/>
      <c r="H268" s="26" t="s">
        <v>5859</v>
      </c>
      <c r="I268" s="26" t="s">
        <v>5858</v>
      </c>
      <c r="J268" s="27">
        <v>0.9</v>
      </c>
      <c r="K268" s="26" t="s">
        <v>7706</v>
      </c>
      <c r="L268" s="26" t="s">
        <v>7707</v>
      </c>
      <c r="M268" s="26" t="s">
        <v>5858</v>
      </c>
      <c r="N268" s="27">
        <v>0.9</v>
      </c>
      <c r="O268" s="26" t="s">
        <v>7706</v>
      </c>
      <c r="P268" s="26" t="s">
        <v>7707</v>
      </c>
      <c r="Q268" s="26" t="s">
        <v>5875</v>
      </c>
      <c r="R268" s="26" t="s">
        <v>5875</v>
      </c>
      <c r="S268" s="26" t="s">
        <v>5875</v>
      </c>
      <c r="T268" s="26" t="s">
        <v>7708</v>
      </c>
      <c r="U268" s="26" t="s">
        <v>7709</v>
      </c>
      <c r="V268" s="26"/>
      <c r="W268" s="26" t="s">
        <v>7710</v>
      </c>
      <c r="X268" s="26" t="s">
        <v>7711</v>
      </c>
      <c r="Y268" s="26" t="s">
        <v>2491</v>
      </c>
      <c r="Z268" s="26" t="s">
        <v>2488</v>
      </c>
      <c r="AA268" s="26" t="s">
        <v>2496</v>
      </c>
      <c r="AB268" s="26"/>
      <c r="AC268" s="26"/>
    </row>
    <row r="269" hidden="1">
      <c r="A269" s="26" t="s">
        <v>7712</v>
      </c>
      <c r="B269" s="27">
        <v>2021.0</v>
      </c>
      <c r="C269" s="26" t="s">
        <v>5891</v>
      </c>
      <c r="D269" s="26" t="str">
        <f>VLOOKUP(Z269, 'Human results'!A:X, 23, FALSE)</f>
        <v>N</v>
      </c>
      <c r="E269" s="26" t="str">
        <f>VLOOKUP(Z269, 'Human results'!A:X, 24, FALSE)</f>
        <v>N</v>
      </c>
      <c r="F269" s="26" t="s">
        <v>5858</v>
      </c>
      <c r="G269" s="26"/>
      <c r="H269" s="26" t="s">
        <v>5892</v>
      </c>
      <c r="I269" s="26" t="s">
        <v>5858</v>
      </c>
      <c r="J269" s="27">
        <v>0.9</v>
      </c>
      <c r="K269" s="26" t="s">
        <v>7713</v>
      </c>
      <c r="L269" s="26" t="s">
        <v>7714</v>
      </c>
      <c r="M269" s="26" t="s">
        <v>5858</v>
      </c>
      <c r="N269" s="27">
        <v>0.95</v>
      </c>
      <c r="O269" s="26" t="s">
        <v>7715</v>
      </c>
      <c r="P269" s="26" t="s">
        <v>7714</v>
      </c>
      <c r="Q269" s="26" t="s">
        <v>5875</v>
      </c>
      <c r="R269" s="26" t="s">
        <v>5875</v>
      </c>
      <c r="S269" s="26" t="s">
        <v>5875</v>
      </c>
      <c r="T269" s="26" t="s">
        <v>7716</v>
      </c>
      <c r="U269" s="26" t="s">
        <v>7717</v>
      </c>
      <c r="V269" s="26"/>
      <c r="W269" s="26" t="s">
        <v>7718</v>
      </c>
      <c r="X269" s="26" t="s">
        <v>7718</v>
      </c>
      <c r="Y269" s="26" t="s">
        <v>2502</v>
      </c>
      <c r="Z269" s="26" t="s">
        <v>2498</v>
      </c>
      <c r="AA269" s="26" t="s">
        <v>2506</v>
      </c>
      <c r="AB269" s="26"/>
      <c r="AC269" s="26"/>
    </row>
    <row r="270" hidden="1">
      <c r="A270" s="26" t="s">
        <v>7719</v>
      </c>
      <c r="B270" s="27">
        <v>2021.0</v>
      </c>
      <c r="C270" s="26" t="s">
        <v>5891</v>
      </c>
      <c r="D270" s="26" t="str">
        <f>VLOOKUP(Z270, 'Human results'!A:X, 23, FALSE)</f>
        <v>N</v>
      </c>
      <c r="E270" s="26" t="str">
        <f>VLOOKUP(Z270, 'Human results'!A:X, 24, FALSE)</f>
        <v>N</v>
      </c>
      <c r="F270" s="26" t="s">
        <v>5858</v>
      </c>
      <c r="G270" s="26"/>
      <c r="H270" s="26" t="s">
        <v>5892</v>
      </c>
      <c r="I270" s="26" t="s">
        <v>5858</v>
      </c>
      <c r="J270" s="27">
        <v>0.95</v>
      </c>
      <c r="K270" s="26" t="s">
        <v>7720</v>
      </c>
      <c r="L270" s="26" t="s">
        <v>7721</v>
      </c>
      <c r="M270" s="26" t="s">
        <v>5858</v>
      </c>
      <c r="N270" s="27">
        <v>0.95</v>
      </c>
      <c r="O270" s="26" t="s">
        <v>7722</v>
      </c>
      <c r="P270" s="26" t="s">
        <v>7721</v>
      </c>
      <c r="Q270" s="26" t="s">
        <v>5875</v>
      </c>
      <c r="R270" s="26" t="s">
        <v>5875</v>
      </c>
      <c r="S270" s="26" t="s">
        <v>5875</v>
      </c>
      <c r="T270" s="26" t="s">
        <v>7723</v>
      </c>
      <c r="U270" s="26" t="s">
        <v>7724</v>
      </c>
      <c r="V270" s="26"/>
      <c r="W270" s="26" t="s">
        <v>7725</v>
      </c>
      <c r="X270" s="26" t="s">
        <v>7726</v>
      </c>
      <c r="Y270" s="26" t="s">
        <v>2510</v>
      </c>
      <c r="Z270" s="26" t="s">
        <v>2508</v>
      </c>
      <c r="AA270" s="26" t="s">
        <v>2515</v>
      </c>
      <c r="AB270" s="26"/>
      <c r="AC270" s="26"/>
    </row>
    <row r="271" hidden="1">
      <c r="A271" s="26" t="s">
        <v>2518</v>
      </c>
      <c r="B271" s="27">
        <v>2019.0</v>
      </c>
      <c r="C271" s="26" t="s">
        <v>5891</v>
      </c>
      <c r="D271" s="26" t="str">
        <f>VLOOKUP(Z271, 'Human results'!A:X, 23, FALSE)</f>
        <v>N</v>
      </c>
      <c r="E271" s="26" t="str">
        <f>VLOOKUP(Z271, 'Human results'!A:X, 24, FALSE)</f>
        <v>N</v>
      </c>
      <c r="F271" s="26" t="s">
        <v>5858</v>
      </c>
      <c r="G271" s="26"/>
      <c r="H271" s="26" t="s">
        <v>5892</v>
      </c>
      <c r="I271" s="26" t="s">
        <v>5858</v>
      </c>
      <c r="J271" s="27">
        <v>0.9</v>
      </c>
      <c r="K271" s="26" t="s">
        <v>7727</v>
      </c>
      <c r="L271" s="26" t="s">
        <v>7728</v>
      </c>
      <c r="M271" s="26" t="s">
        <v>5858</v>
      </c>
      <c r="N271" s="27">
        <v>0.95</v>
      </c>
      <c r="O271" s="26" t="s">
        <v>7729</v>
      </c>
      <c r="P271" s="26" t="s">
        <v>7730</v>
      </c>
      <c r="Q271" s="26" t="s">
        <v>5875</v>
      </c>
      <c r="R271" s="26" t="s">
        <v>5875</v>
      </c>
      <c r="S271" s="26" t="s">
        <v>5875</v>
      </c>
      <c r="T271" s="26" t="s">
        <v>7731</v>
      </c>
      <c r="U271" s="26" t="s">
        <v>7732</v>
      </c>
      <c r="V271" s="26"/>
      <c r="W271" s="26" t="s">
        <v>7728</v>
      </c>
      <c r="X271" s="26" t="s">
        <v>7730</v>
      </c>
      <c r="Y271" s="26" t="s">
        <v>2522</v>
      </c>
      <c r="Z271" s="26" t="s">
        <v>2517</v>
      </c>
      <c r="AA271" s="26" t="s">
        <v>2527</v>
      </c>
      <c r="AB271" s="26"/>
      <c r="AC271" s="26"/>
    </row>
    <row r="272" hidden="1">
      <c r="A272" s="26" t="s">
        <v>7733</v>
      </c>
      <c r="B272" s="27">
        <v>2021.0</v>
      </c>
      <c r="C272" s="26" t="s">
        <v>5857</v>
      </c>
      <c r="D272" s="26" t="str">
        <f>VLOOKUP(Z272, 'Human results'!A:X, 23, FALSE)</f>
        <v>N</v>
      </c>
      <c r="E272" s="26" t="str">
        <f>VLOOKUP(Z272, 'Human results'!A:X, 24, FALSE)</f>
        <v>N</v>
      </c>
      <c r="F272" s="26" t="s">
        <v>5858</v>
      </c>
      <c r="G272" s="26"/>
      <c r="H272" s="26" t="s">
        <v>5859</v>
      </c>
      <c r="I272" s="26" t="s">
        <v>5858</v>
      </c>
      <c r="J272" s="27">
        <v>0.9</v>
      </c>
      <c r="K272" s="26" t="s">
        <v>7734</v>
      </c>
      <c r="L272" s="26" t="s">
        <v>7735</v>
      </c>
      <c r="M272" s="26" t="s">
        <v>5858</v>
      </c>
      <c r="N272" s="27">
        <v>0.9</v>
      </c>
      <c r="O272" s="26" t="s">
        <v>7736</v>
      </c>
      <c r="P272" s="26" t="s">
        <v>7737</v>
      </c>
      <c r="Q272" s="26" t="s">
        <v>5875</v>
      </c>
      <c r="R272" s="26" t="s">
        <v>5875</v>
      </c>
      <c r="S272" s="26" t="s">
        <v>5875</v>
      </c>
      <c r="T272" s="26" t="s">
        <v>7738</v>
      </c>
      <c r="U272" s="26" t="s">
        <v>7739</v>
      </c>
      <c r="V272" s="26"/>
      <c r="W272" s="26" t="s">
        <v>7735</v>
      </c>
      <c r="X272" s="26" t="s">
        <v>7740</v>
      </c>
      <c r="Y272" s="26" t="s">
        <v>2533</v>
      </c>
      <c r="Z272" s="26" t="s">
        <v>2529</v>
      </c>
      <c r="AA272" s="26" t="s">
        <v>2537</v>
      </c>
      <c r="AB272" s="26"/>
      <c r="AC272" s="26"/>
    </row>
    <row r="273" hidden="1">
      <c r="A273" s="26" t="s">
        <v>7741</v>
      </c>
      <c r="B273" s="27">
        <v>2020.0</v>
      </c>
      <c r="C273" s="26" t="s">
        <v>5891</v>
      </c>
      <c r="D273" s="26" t="str">
        <f>VLOOKUP(Z273, 'Human results'!A:X, 23, FALSE)</f>
        <v>N</v>
      </c>
      <c r="E273" s="26" t="str">
        <f>VLOOKUP(Z273, 'Human results'!A:X, 24, FALSE)</f>
        <v>N</v>
      </c>
      <c r="F273" s="26" t="s">
        <v>5858</v>
      </c>
      <c r="G273" s="26"/>
      <c r="H273" s="26" t="s">
        <v>5892</v>
      </c>
      <c r="I273" s="26" t="s">
        <v>5858</v>
      </c>
      <c r="J273" s="27">
        <v>0.9</v>
      </c>
      <c r="K273" s="26" t="s">
        <v>7742</v>
      </c>
      <c r="L273" s="26" t="s">
        <v>5875</v>
      </c>
      <c r="M273" s="26" t="s">
        <v>5858</v>
      </c>
      <c r="N273" s="27">
        <v>0.9</v>
      </c>
      <c r="O273" s="26" t="s">
        <v>7742</v>
      </c>
      <c r="P273" s="26" t="s">
        <v>7743</v>
      </c>
      <c r="Q273" s="26" t="s">
        <v>5875</v>
      </c>
      <c r="R273" s="26" t="s">
        <v>5875</v>
      </c>
      <c r="S273" s="26" t="s">
        <v>5875</v>
      </c>
      <c r="T273" s="26" t="s">
        <v>7744</v>
      </c>
      <c r="U273" s="26" t="s">
        <v>7745</v>
      </c>
      <c r="V273" s="26"/>
      <c r="W273" s="26" t="s">
        <v>5875</v>
      </c>
      <c r="X273" s="26" t="s">
        <v>7746</v>
      </c>
      <c r="Y273" s="26" t="s">
        <v>2541</v>
      </c>
      <c r="Z273" s="26" t="s">
        <v>2539</v>
      </c>
      <c r="AA273" s="26" t="s">
        <v>2544</v>
      </c>
      <c r="AB273" s="26"/>
      <c r="AC273" s="26"/>
    </row>
    <row r="274" hidden="1">
      <c r="A274" s="26" t="s">
        <v>7747</v>
      </c>
      <c r="B274" s="27">
        <v>2013.0</v>
      </c>
      <c r="C274" s="26" t="s">
        <v>5891</v>
      </c>
      <c r="D274" s="26" t="str">
        <f>VLOOKUP(Z274, 'Human results'!A:X, 23, FALSE)</f>
        <v>N</v>
      </c>
      <c r="E274" s="26" t="str">
        <f>VLOOKUP(Z274, 'Human results'!A:X, 24, FALSE)</f>
        <v>N</v>
      </c>
      <c r="F274" s="26" t="s">
        <v>5858</v>
      </c>
      <c r="G274" s="26"/>
      <c r="H274" s="26" t="s">
        <v>5892</v>
      </c>
      <c r="I274" s="26" t="s">
        <v>5858</v>
      </c>
      <c r="J274" s="27">
        <v>0.95</v>
      </c>
      <c r="K274" s="26" t="s">
        <v>7748</v>
      </c>
      <c r="L274" s="26" t="s">
        <v>7749</v>
      </c>
      <c r="M274" s="26" t="s">
        <v>5858</v>
      </c>
      <c r="N274" s="27">
        <v>0.95</v>
      </c>
      <c r="O274" s="26" t="s">
        <v>7750</v>
      </c>
      <c r="P274" s="26" t="s">
        <v>7749</v>
      </c>
      <c r="Q274" s="26" t="s">
        <v>5875</v>
      </c>
      <c r="R274" s="26" t="s">
        <v>5875</v>
      </c>
      <c r="S274" s="26" t="s">
        <v>5875</v>
      </c>
      <c r="T274" s="26" t="s">
        <v>7751</v>
      </c>
      <c r="U274" s="26" t="s">
        <v>7752</v>
      </c>
      <c r="V274" s="26"/>
      <c r="W274" s="26" t="s">
        <v>7753</v>
      </c>
      <c r="X274" s="26" t="s">
        <v>7753</v>
      </c>
      <c r="Y274" s="26" t="s">
        <v>2550</v>
      </c>
      <c r="Z274" s="26" t="s">
        <v>2546</v>
      </c>
      <c r="AA274" s="26" t="s">
        <v>2554</v>
      </c>
      <c r="AB274" s="26"/>
      <c r="AC274" s="26"/>
    </row>
    <row r="275" hidden="1">
      <c r="A275" s="26" t="s">
        <v>7754</v>
      </c>
      <c r="B275" s="27">
        <v>2018.0</v>
      </c>
      <c r="C275" s="26" t="s">
        <v>5857</v>
      </c>
      <c r="D275" s="26" t="str">
        <f>VLOOKUP(Z275, 'Human results'!A:X, 23, FALSE)</f>
        <v>N</v>
      </c>
      <c r="E275" s="26" t="str">
        <f>VLOOKUP(Z275, 'Human results'!A:X, 24, FALSE)</f>
        <v>N</v>
      </c>
      <c r="F275" s="26" t="s">
        <v>5858</v>
      </c>
      <c r="G275" s="26"/>
      <c r="H275" s="26" t="s">
        <v>5859</v>
      </c>
      <c r="I275" s="26" t="s">
        <v>5858</v>
      </c>
      <c r="J275" s="27">
        <v>0.9</v>
      </c>
      <c r="K275" s="26" t="s">
        <v>7755</v>
      </c>
      <c r="L275" s="26" t="s">
        <v>7756</v>
      </c>
      <c r="M275" s="26" t="s">
        <v>5858</v>
      </c>
      <c r="N275" s="27">
        <v>0.9</v>
      </c>
      <c r="O275" s="26" t="s">
        <v>7757</v>
      </c>
      <c r="P275" s="26" t="s">
        <v>7756</v>
      </c>
      <c r="Q275" s="26" t="s">
        <v>5875</v>
      </c>
      <c r="R275" s="26" t="s">
        <v>5875</v>
      </c>
      <c r="S275" s="26" t="s">
        <v>5875</v>
      </c>
      <c r="T275" s="26" t="s">
        <v>7758</v>
      </c>
      <c r="U275" s="26" t="s">
        <v>7759</v>
      </c>
      <c r="V275" s="26"/>
      <c r="W275" s="26" t="s">
        <v>7760</v>
      </c>
      <c r="X275" s="26" t="s">
        <v>7760</v>
      </c>
      <c r="Y275" s="26" t="s">
        <v>2559</v>
      </c>
      <c r="Z275" s="26" t="s">
        <v>2571</v>
      </c>
      <c r="AA275" s="26" t="s">
        <v>2577</v>
      </c>
      <c r="AB275" s="26"/>
      <c r="AC275" s="26"/>
    </row>
    <row r="276" hidden="1">
      <c r="A276" s="26" t="s">
        <v>7761</v>
      </c>
      <c r="B276" s="27">
        <v>2018.0</v>
      </c>
      <c r="C276" s="26" t="s">
        <v>5891</v>
      </c>
      <c r="D276" s="26" t="str">
        <f>VLOOKUP(Z276, 'Human results'!A:X, 23, FALSE)</f>
        <v>N</v>
      </c>
      <c r="E276" s="26" t="str">
        <f>VLOOKUP(Z276, 'Human results'!A:X, 24, FALSE)</f>
        <v>N</v>
      </c>
      <c r="F276" s="26" t="s">
        <v>5858</v>
      </c>
      <c r="G276" s="26"/>
      <c r="H276" s="26" t="s">
        <v>5892</v>
      </c>
      <c r="I276" s="26" t="s">
        <v>5858</v>
      </c>
      <c r="J276" s="27">
        <v>0.9</v>
      </c>
      <c r="K276" s="26" t="s">
        <v>7762</v>
      </c>
      <c r="L276" s="26" t="s">
        <v>7763</v>
      </c>
      <c r="M276" s="26" t="s">
        <v>5858</v>
      </c>
      <c r="N276" s="27">
        <v>0.95</v>
      </c>
      <c r="O276" s="26" t="s">
        <v>7762</v>
      </c>
      <c r="P276" s="26" t="s">
        <v>7763</v>
      </c>
      <c r="Q276" s="26" t="s">
        <v>5875</v>
      </c>
      <c r="R276" s="26" t="s">
        <v>5875</v>
      </c>
      <c r="S276" s="26" t="s">
        <v>5875</v>
      </c>
      <c r="T276" s="26" t="s">
        <v>7764</v>
      </c>
      <c r="U276" s="26" t="s">
        <v>7765</v>
      </c>
      <c r="V276" s="26"/>
      <c r="W276" s="26" t="s">
        <v>7763</v>
      </c>
      <c r="X276" s="26" t="s">
        <v>7763</v>
      </c>
      <c r="Y276" s="26" t="s">
        <v>2582</v>
      </c>
      <c r="Z276" s="26" t="s">
        <v>2579</v>
      </c>
      <c r="AA276" s="26" t="s">
        <v>2587</v>
      </c>
      <c r="AB276" s="26"/>
      <c r="AC276" s="26"/>
    </row>
    <row r="277" hidden="1">
      <c r="A277" s="26" t="s">
        <v>7766</v>
      </c>
      <c r="B277" s="27">
        <v>2021.0</v>
      </c>
      <c r="C277" s="26" t="s">
        <v>5857</v>
      </c>
      <c r="D277" s="26" t="str">
        <f>VLOOKUP(Z277, 'Human results'!A:X, 23, FALSE)</f>
        <v>N</v>
      </c>
      <c r="E277" s="26" t="str">
        <f>VLOOKUP(Z277, 'Human results'!A:X, 24, FALSE)</f>
        <v>N</v>
      </c>
      <c r="F277" s="26" t="s">
        <v>5858</v>
      </c>
      <c r="G277" s="26"/>
      <c r="H277" s="26" t="s">
        <v>5859</v>
      </c>
      <c r="I277" s="26" t="s">
        <v>5858</v>
      </c>
      <c r="J277" s="27">
        <v>0.9</v>
      </c>
      <c r="K277" s="26" t="s">
        <v>7767</v>
      </c>
      <c r="L277" s="26" t="s">
        <v>7768</v>
      </c>
      <c r="M277" s="26" t="s">
        <v>5858</v>
      </c>
      <c r="N277" s="27">
        <v>0.9</v>
      </c>
      <c r="O277" s="26" t="s">
        <v>7769</v>
      </c>
      <c r="P277" s="26" t="s">
        <v>7768</v>
      </c>
      <c r="Q277" s="26" t="s">
        <v>5875</v>
      </c>
      <c r="R277" s="26" t="s">
        <v>5875</v>
      </c>
      <c r="S277" s="26" t="s">
        <v>5875</v>
      </c>
      <c r="T277" s="26" t="s">
        <v>7770</v>
      </c>
      <c r="U277" s="26" t="s">
        <v>7771</v>
      </c>
      <c r="V277" s="26"/>
      <c r="W277" s="26" t="s">
        <v>7772</v>
      </c>
      <c r="X277" s="26" t="s">
        <v>7772</v>
      </c>
      <c r="Y277" s="26" t="s">
        <v>2593</v>
      </c>
      <c r="Z277" s="26" t="s">
        <v>2589</v>
      </c>
      <c r="AA277" s="26" t="s">
        <v>2598</v>
      </c>
      <c r="AB277" s="26"/>
      <c r="AC277" s="26"/>
    </row>
    <row r="278" hidden="1">
      <c r="A278" s="26" t="s">
        <v>7773</v>
      </c>
      <c r="B278" s="27">
        <v>2021.0</v>
      </c>
      <c r="C278" s="26" t="s">
        <v>5857</v>
      </c>
      <c r="D278" s="26" t="str">
        <f>VLOOKUP(Z278, 'Human results'!A:X, 23, FALSE)</f>
        <v>N</v>
      </c>
      <c r="E278" s="26" t="str">
        <f>VLOOKUP(Z278, 'Human results'!A:X, 24, FALSE)</f>
        <v>N</v>
      </c>
      <c r="F278" s="26" t="s">
        <v>5858</v>
      </c>
      <c r="G278" s="26"/>
      <c r="H278" s="26" t="s">
        <v>5859</v>
      </c>
      <c r="I278" s="26" t="s">
        <v>5858</v>
      </c>
      <c r="J278" s="27">
        <v>0.9</v>
      </c>
      <c r="K278" s="26" t="s">
        <v>7774</v>
      </c>
      <c r="L278" s="26" t="s">
        <v>7775</v>
      </c>
      <c r="M278" s="26" t="s">
        <v>5858</v>
      </c>
      <c r="N278" s="27">
        <v>0.95</v>
      </c>
      <c r="O278" s="26" t="s">
        <v>7774</v>
      </c>
      <c r="P278" s="26" t="s">
        <v>7775</v>
      </c>
      <c r="Q278" s="26" t="s">
        <v>5875</v>
      </c>
      <c r="R278" s="26" t="s">
        <v>5875</v>
      </c>
      <c r="S278" s="26" t="s">
        <v>5875</v>
      </c>
      <c r="T278" s="26" t="s">
        <v>7776</v>
      </c>
      <c r="U278" s="26" t="s">
        <v>7777</v>
      </c>
      <c r="V278" s="26"/>
      <c r="W278" s="26" t="s">
        <v>7778</v>
      </c>
      <c r="X278" s="26" t="s">
        <v>7778</v>
      </c>
      <c r="Y278" s="26" t="s">
        <v>2593</v>
      </c>
      <c r="Z278" s="26" t="s">
        <v>2600</v>
      </c>
      <c r="AA278" s="26" t="s">
        <v>2607</v>
      </c>
      <c r="AB278" s="26"/>
      <c r="AC278" s="26"/>
    </row>
    <row r="279" hidden="1">
      <c r="A279" s="26" t="s">
        <v>7779</v>
      </c>
      <c r="B279" s="27">
        <v>2018.0</v>
      </c>
      <c r="C279" s="26" t="s">
        <v>5891</v>
      </c>
      <c r="D279" s="26" t="str">
        <f>VLOOKUP(Z279, 'Human results'!A:X, 23, FALSE)</f>
        <v>N</v>
      </c>
      <c r="E279" s="26" t="str">
        <f>VLOOKUP(Z279, 'Human results'!A:X, 24, FALSE)</f>
        <v>N</v>
      </c>
      <c r="F279" s="26" t="s">
        <v>5858</v>
      </c>
      <c r="G279" s="26"/>
      <c r="H279" s="26" t="s">
        <v>5892</v>
      </c>
      <c r="I279" s="26" t="s">
        <v>5858</v>
      </c>
      <c r="J279" s="27">
        <v>0.95</v>
      </c>
      <c r="K279" s="26" t="s">
        <v>7780</v>
      </c>
      <c r="L279" s="26" t="s">
        <v>7781</v>
      </c>
      <c r="M279" s="26" t="s">
        <v>5858</v>
      </c>
      <c r="N279" s="27">
        <v>0.95</v>
      </c>
      <c r="O279" s="26" t="s">
        <v>7782</v>
      </c>
      <c r="P279" s="26" t="s">
        <v>7783</v>
      </c>
      <c r="Q279" s="26" t="s">
        <v>5875</v>
      </c>
      <c r="R279" s="26" t="s">
        <v>5875</v>
      </c>
      <c r="S279" s="26" t="s">
        <v>5875</v>
      </c>
      <c r="T279" s="26" t="s">
        <v>7784</v>
      </c>
      <c r="U279" s="26" t="s">
        <v>7785</v>
      </c>
      <c r="V279" s="26"/>
      <c r="W279" s="26" t="s">
        <v>7781</v>
      </c>
      <c r="X279" s="26" t="s">
        <v>7786</v>
      </c>
      <c r="Y279" s="26" t="s">
        <v>2612</v>
      </c>
      <c r="Z279" s="26" t="s">
        <v>2609</v>
      </c>
      <c r="AA279" s="26" t="s">
        <v>2617</v>
      </c>
      <c r="AB279" s="26"/>
      <c r="AC279" s="26"/>
    </row>
    <row r="280" hidden="1">
      <c r="A280" s="26" t="s">
        <v>2620</v>
      </c>
      <c r="B280" s="27">
        <v>2019.0</v>
      </c>
      <c r="C280" s="26" t="s">
        <v>5891</v>
      </c>
      <c r="D280" s="26" t="str">
        <f>VLOOKUP(Z280, 'Human results'!A:X, 23, FALSE)</f>
        <v>N</v>
      </c>
      <c r="E280" s="26" t="str">
        <f>VLOOKUP(Z280, 'Human results'!A:X, 24, FALSE)</f>
        <v>N</v>
      </c>
      <c r="F280" s="26" t="s">
        <v>5860</v>
      </c>
      <c r="G280" s="26"/>
      <c r="H280" s="26" t="s">
        <v>5892</v>
      </c>
      <c r="I280" s="26" t="s">
        <v>5860</v>
      </c>
      <c r="J280" s="27">
        <v>0.5</v>
      </c>
      <c r="K280" s="26" t="s">
        <v>5932</v>
      </c>
      <c r="L280" s="26" t="s">
        <v>5875</v>
      </c>
      <c r="M280" s="26" t="s">
        <v>5860</v>
      </c>
      <c r="N280" s="27">
        <v>0.6</v>
      </c>
      <c r="O280" s="26" t="s">
        <v>7787</v>
      </c>
      <c r="P280" s="26" t="s">
        <v>5875</v>
      </c>
      <c r="Q280" s="26" t="s">
        <v>5860</v>
      </c>
      <c r="R280" s="27">
        <v>0.75</v>
      </c>
      <c r="S280" s="26" t="s">
        <v>7788</v>
      </c>
      <c r="T280" s="26" t="s">
        <v>7600</v>
      </c>
      <c r="U280" s="26" t="s">
        <v>7789</v>
      </c>
      <c r="V280" s="26" t="s">
        <v>7790</v>
      </c>
      <c r="W280" s="26" t="s">
        <v>5875</v>
      </c>
      <c r="X280" s="26" t="s">
        <v>5875</v>
      </c>
      <c r="Y280" s="26" t="s">
        <v>2622</v>
      </c>
      <c r="Z280" s="26" t="s">
        <v>2619</v>
      </c>
      <c r="AA280" s="26" t="s">
        <v>5875</v>
      </c>
      <c r="AB280" s="26"/>
      <c r="AC280" s="26"/>
    </row>
    <row r="281">
      <c r="A281" s="26" t="s">
        <v>2627</v>
      </c>
      <c r="B281" s="27">
        <v>2019.0</v>
      </c>
      <c r="C281" s="26" t="s">
        <v>5857</v>
      </c>
      <c r="D281" s="26" t="str">
        <f>VLOOKUP(Z281, 'Human results'!A:X, 23, FALSE)</f>
        <v>Y</v>
      </c>
      <c r="E281" s="26" t="str">
        <f>VLOOKUP(Z281, 'Human results'!A:X, 24, FALSE)</f>
        <v>Y</v>
      </c>
      <c r="F281" s="26" t="s">
        <v>5960</v>
      </c>
      <c r="G281" s="30" t="s">
        <v>244</v>
      </c>
      <c r="H281" s="26" t="s">
        <v>5961</v>
      </c>
      <c r="I281" s="26" t="s">
        <v>5860</v>
      </c>
      <c r="J281" s="27">
        <v>0.65</v>
      </c>
      <c r="K281" s="26" t="s">
        <v>7791</v>
      </c>
      <c r="L281" s="26" t="s">
        <v>7792</v>
      </c>
      <c r="M281" s="26" t="s">
        <v>5960</v>
      </c>
      <c r="N281" s="27">
        <v>0.9</v>
      </c>
      <c r="O281" s="26" t="s">
        <v>7793</v>
      </c>
      <c r="P281" s="26" t="s">
        <v>7794</v>
      </c>
      <c r="Q281" s="26" t="s">
        <v>5960</v>
      </c>
      <c r="R281" s="27">
        <v>0.95</v>
      </c>
      <c r="S281" s="26" t="s">
        <v>7795</v>
      </c>
      <c r="T281" s="26" t="s">
        <v>7796</v>
      </c>
      <c r="U281" s="26" t="s">
        <v>7797</v>
      </c>
      <c r="V281" s="26" t="s">
        <v>7798</v>
      </c>
      <c r="W281" s="26" t="s">
        <v>7799</v>
      </c>
      <c r="X281" s="26" t="s">
        <v>7800</v>
      </c>
      <c r="Y281" s="26" t="s">
        <v>2629</v>
      </c>
      <c r="Z281" s="26" t="s">
        <v>2626</v>
      </c>
      <c r="AA281" s="26" t="s">
        <v>2633</v>
      </c>
      <c r="AB281" s="26"/>
      <c r="AC281" s="26"/>
    </row>
    <row r="282" hidden="1">
      <c r="A282" s="26" t="s">
        <v>7801</v>
      </c>
      <c r="B282" s="27">
        <v>2020.0</v>
      </c>
      <c r="C282" s="26" t="s">
        <v>5891</v>
      </c>
      <c r="D282" s="26" t="str">
        <f>VLOOKUP(Z282, 'Human results'!A:X, 23, FALSE)</f>
        <v>N</v>
      </c>
      <c r="E282" s="26" t="str">
        <f>VLOOKUP(Z282, 'Human results'!A:X, 24, FALSE)</f>
        <v>N</v>
      </c>
      <c r="F282" s="26" t="s">
        <v>5858</v>
      </c>
      <c r="G282" s="26"/>
      <c r="H282" s="26" t="s">
        <v>5892</v>
      </c>
      <c r="I282" s="26" t="s">
        <v>5858</v>
      </c>
      <c r="J282" s="27">
        <v>0.95</v>
      </c>
      <c r="K282" s="26" t="s">
        <v>7802</v>
      </c>
      <c r="L282" s="26" t="s">
        <v>7803</v>
      </c>
      <c r="M282" s="26" t="s">
        <v>5858</v>
      </c>
      <c r="N282" s="27">
        <v>0.95</v>
      </c>
      <c r="O282" s="26" t="s">
        <v>7802</v>
      </c>
      <c r="P282" s="26" t="s">
        <v>7803</v>
      </c>
      <c r="Q282" s="26" t="s">
        <v>5875</v>
      </c>
      <c r="R282" s="26" t="s">
        <v>5875</v>
      </c>
      <c r="S282" s="26" t="s">
        <v>5875</v>
      </c>
      <c r="T282" s="26" t="s">
        <v>7804</v>
      </c>
      <c r="U282" s="26" t="s">
        <v>7805</v>
      </c>
      <c r="V282" s="26"/>
      <c r="W282" s="26" t="s">
        <v>7806</v>
      </c>
      <c r="X282" s="26" t="s">
        <v>7806</v>
      </c>
      <c r="Y282" s="26" t="s">
        <v>2637</v>
      </c>
      <c r="Z282" s="26" t="s">
        <v>2635</v>
      </c>
      <c r="AA282" s="26" t="s">
        <v>2642</v>
      </c>
      <c r="AB282" s="26"/>
      <c r="AC282" s="26"/>
    </row>
    <row r="283" hidden="1">
      <c r="A283" s="26" t="s">
        <v>2645</v>
      </c>
      <c r="B283" s="27">
        <v>2021.0</v>
      </c>
      <c r="C283" s="26" t="s">
        <v>5857</v>
      </c>
      <c r="D283" s="26" t="str">
        <f>VLOOKUP(Z283, 'Human results'!A:X, 23, FALSE)</f>
        <v>N</v>
      </c>
      <c r="E283" s="26" t="str">
        <f>VLOOKUP(Z283, 'Human results'!A:X, 24, FALSE)</f>
        <v>N</v>
      </c>
      <c r="F283" s="26" t="s">
        <v>5858</v>
      </c>
      <c r="G283" s="26"/>
      <c r="H283" s="26" t="s">
        <v>5859</v>
      </c>
      <c r="I283" s="26" t="s">
        <v>5858</v>
      </c>
      <c r="J283" s="27">
        <v>0.85</v>
      </c>
      <c r="K283" s="26" t="s">
        <v>7807</v>
      </c>
      <c r="L283" s="26" t="s">
        <v>7808</v>
      </c>
      <c r="M283" s="26" t="s">
        <v>5858</v>
      </c>
      <c r="N283" s="27">
        <v>0.9</v>
      </c>
      <c r="O283" s="26" t="s">
        <v>7809</v>
      </c>
      <c r="P283" s="26" t="s">
        <v>7808</v>
      </c>
      <c r="Q283" s="26" t="s">
        <v>5875</v>
      </c>
      <c r="R283" s="26" t="s">
        <v>5875</v>
      </c>
      <c r="S283" s="26" t="s">
        <v>5875</v>
      </c>
      <c r="T283" s="26" t="s">
        <v>7810</v>
      </c>
      <c r="U283" s="26" t="s">
        <v>7811</v>
      </c>
      <c r="V283" s="26"/>
      <c r="W283" s="26" t="s">
        <v>7812</v>
      </c>
      <c r="X283" s="26" t="s">
        <v>7812</v>
      </c>
      <c r="Y283" s="26" t="s">
        <v>2646</v>
      </c>
      <c r="Z283" s="26" t="s">
        <v>2644</v>
      </c>
      <c r="AA283" s="26" t="s">
        <v>2651</v>
      </c>
      <c r="AB283" s="26"/>
      <c r="AC283" s="26"/>
    </row>
    <row r="284" hidden="1">
      <c r="A284" s="26" t="s">
        <v>2654</v>
      </c>
      <c r="B284" s="27">
        <v>2015.0</v>
      </c>
      <c r="C284" s="26" t="s">
        <v>5891</v>
      </c>
      <c r="D284" s="26" t="str">
        <f>VLOOKUP(Z284, 'Human results'!A:X, 23, FALSE)</f>
        <v>N</v>
      </c>
      <c r="E284" s="26" t="str">
        <f>VLOOKUP(Z284, 'Human results'!A:X, 24, FALSE)</f>
        <v>N</v>
      </c>
      <c r="F284" s="26" t="s">
        <v>5858</v>
      </c>
      <c r="G284" s="26"/>
      <c r="H284" s="26" t="s">
        <v>5892</v>
      </c>
      <c r="I284" s="26" t="s">
        <v>5858</v>
      </c>
      <c r="J284" s="27">
        <v>0.95</v>
      </c>
      <c r="K284" s="26" t="s">
        <v>7813</v>
      </c>
      <c r="L284" s="26" t="s">
        <v>7814</v>
      </c>
      <c r="M284" s="26" t="s">
        <v>5858</v>
      </c>
      <c r="N284" s="27">
        <v>0.95</v>
      </c>
      <c r="O284" s="26" t="s">
        <v>7815</v>
      </c>
      <c r="P284" s="26" t="s">
        <v>7816</v>
      </c>
      <c r="Q284" s="26" t="s">
        <v>5875</v>
      </c>
      <c r="R284" s="26" t="s">
        <v>5875</v>
      </c>
      <c r="S284" s="26" t="s">
        <v>5875</v>
      </c>
      <c r="T284" s="26" t="s">
        <v>7817</v>
      </c>
      <c r="U284" s="26" t="s">
        <v>7818</v>
      </c>
      <c r="V284" s="26"/>
      <c r="W284" s="26" t="s">
        <v>7814</v>
      </c>
      <c r="X284" s="26" t="s">
        <v>7819</v>
      </c>
      <c r="Y284" s="26" t="s">
        <v>2656</v>
      </c>
      <c r="Z284" s="26" t="s">
        <v>2653</v>
      </c>
      <c r="AA284" s="26" t="s">
        <v>2660</v>
      </c>
      <c r="AB284" s="26"/>
      <c r="AC284" s="26"/>
    </row>
    <row r="285" hidden="1">
      <c r="A285" s="26" t="s">
        <v>7820</v>
      </c>
      <c r="B285" s="27">
        <v>2015.0</v>
      </c>
      <c r="C285" s="26" t="s">
        <v>5857</v>
      </c>
      <c r="D285" s="26" t="str">
        <f>VLOOKUP(Z285, 'Human results'!A:X, 23, FALSE)</f>
        <v>Y</v>
      </c>
      <c r="E285" s="26" t="str">
        <f>VLOOKUP(Z285, 'Human results'!A:X, 24, FALSE)</f>
        <v>N</v>
      </c>
      <c r="F285" s="26" t="s">
        <v>5858</v>
      </c>
      <c r="G285" s="26"/>
      <c r="H285" s="26" t="s">
        <v>5859</v>
      </c>
      <c r="I285" s="26" t="s">
        <v>5858</v>
      </c>
      <c r="J285" s="27">
        <v>0.65</v>
      </c>
      <c r="K285" s="26" t="s">
        <v>7821</v>
      </c>
      <c r="L285" s="26" t="s">
        <v>7822</v>
      </c>
      <c r="M285" s="26" t="s">
        <v>5858</v>
      </c>
      <c r="N285" s="27">
        <v>0.85</v>
      </c>
      <c r="O285" s="26" t="s">
        <v>7823</v>
      </c>
      <c r="P285" s="26" t="s">
        <v>7824</v>
      </c>
      <c r="Q285" s="26" t="s">
        <v>5858</v>
      </c>
      <c r="R285" s="27">
        <v>0.9</v>
      </c>
      <c r="S285" s="26" t="s">
        <v>7825</v>
      </c>
      <c r="T285" s="26" t="s">
        <v>7826</v>
      </c>
      <c r="U285" s="26" t="s">
        <v>7827</v>
      </c>
      <c r="V285" s="26" t="s">
        <v>7828</v>
      </c>
      <c r="W285" s="26" t="s">
        <v>7822</v>
      </c>
      <c r="X285" s="26" t="s">
        <v>7829</v>
      </c>
      <c r="Y285" s="26" t="s">
        <v>2666</v>
      </c>
      <c r="Z285" s="26" t="s">
        <v>2662</v>
      </c>
      <c r="AA285" s="26" t="s">
        <v>2671</v>
      </c>
      <c r="AB285" s="26"/>
      <c r="AC285" s="26"/>
    </row>
    <row r="286" hidden="1">
      <c r="A286" s="26" t="s">
        <v>7830</v>
      </c>
      <c r="B286" s="27">
        <v>2020.0</v>
      </c>
      <c r="C286" s="26" t="s">
        <v>5857</v>
      </c>
      <c r="D286" s="26" t="str">
        <f>VLOOKUP(Z286, 'Human results'!A:X, 23, FALSE)</f>
        <v>N</v>
      </c>
      <c r="E286" s="26" t="str">
        <f>VLOOKUP(Z286, 'Human results'!A:X, 24, FALSE)</f>
        <v>N</v>
      </c>
      <c r="F286" s="26" t="s">
        <v>5858</v>
      </c>
      <c r="G286" s="26"/>
      <c r="H286" s="26" t="s">
        <v>5859</v>
      </c>
      <c r="I286" s="26" t="s">
        <v>5858</v>
      </c>
      <c r="J286" s="27">
        <v>0.9</v>
      </c>
      <c r="K286" s="26" t="s">
        <v>7831</v>
      </c>
      <c r="L286" s="26" t="s">
        <v>7832</v>
      </c>
      <c r="M286" s="26" t="s">
        <v>5858</v>
      </c>
      <c r="N286" s="27">
        <v>0.9</v>
      </c>
      <c r="O286" s="26" t="s">
        <v>7833</v>
      </c>
      <c r="P286" s="26" t="s">
        <v>7832</v>
      </c>
      <c r="Q286" s="26" t="s">
        <v>5875</v>
      </c>
      <c r="R286" s="26" t="s">
        <v>5875</v>
      </c>
      <c r="S286" s="26" t="s">
        <v>5875</v>
      </c>
      <c r="T286" s="26" t="s">
        <v>7834</v>
      </c>
      <c r="U286" s="26" t="s">
        <v>7835</v>
      </c>
      <c r="V286" s="26"/>
      <c r="W286" s="26" t="s">
        <v>7836</v>
      </c>
      <c r="X286" s="26" t="s">
        <v>7836</v>
      </c>
      <c r="Y286" s="26" t="s">
        <v>2676</v>
      </c>
      <c r="Z286" s="26" t="s">
        <v>2673</v>
      </c>
      <c r="AA286" s="26" t="s">
        <v>2680</v>
      </c>
      <c r="AB286" s="26"/>
      <c r="AC286" s="26"/>
    </row>
    <row r="287" hidden="1">
      <c r="A287" s="26" t="s">
        <v>7837</v>
      </c>
      <c r="B287" s="27">
        <v>2021.0</v>
      </c>
      <c r="C287" s="26" t="s">
        <v>5891</v>
      </c>
      <c r="D287" s="26" t="str">
        <f>VLOOKUP(Z287, 'Human results'!A:X, 23, FALSE)</f>
        <v>N</v>
      </c>
      <c r="E287" s="26" t="str">
        <f>VLOOKUP(Z287, 'Human results'!A:X, 24, FALSE)</f>
        <v>N</v>
      </c>
      <c r="F287" s="26" t="s">
        <v>5858</v>
      </c>
      <c r="G287" s="26"/>
      <c r="H287" s="26" t="s">
        <v>5892</v>
      </c>
      <c r="I287" s="26" t="s">
        <v>5858</v>
      </c>
      <c r="J287" s="27">
        <v>0.95</v>
      </c>
      <c r="K287" s="26" t="s">
        <v>7838</v>
      </c>
      <c r="L287" s="26" t="s">
        <v>7839</v>
      </c>
      <c r="M287" s="26" t="s">
        <v>5858</v>
      </c>
      <c r="N287" s="27">
        <v>0.95</v>
      </c>
      <c r="O287" s="26" t="s">
        <v>7838</v>
      </c>
      <c r="P287" s="26" t="s">
        <v>7840</v>
      </c>
      <c r="Q287" s="26" t="s">
        <v>5875</v>
      </c>
      <c r="R287" s="26" t="s">
        <v>5875</v>
      </c>
      <c r="S287" s="26" t="s">
        <v>5875</v>
      </c>
      <c r="T287" s="26" t="s">
        <v>7841</v>
      </c>
      <c r="U287" s="26" t="s">
        <v>7842</v>
      </c>
      <c r="V287" s="26"/>
      <c r="W287" s="26" t="s">
        <v>7839</v>
      </c>
      <c r="X287" s="26" t="s">
        <v>7843</v>
      </c>
      <c r="Y287" s="26" t="s">
        <v>2684</v>
      </c>
      <c r="Z287" s="26" t="s">
        <v>2682</v>
      </c>
      <c r="AA287" s="26" t="s">
        <v>2689</v>
      </c>
      <c r="AB287" s="26"/>
      <c r="AC287" s="26"/>
    </row>
    <row r="288" hidden="1">
      <c r="A288" s="26" t="s">
        <v>7844</v>
      </c>
      <c r="B288" s="27">
        <v>2021.0</v>
      </c>
      <c r="C288" s="26" t="s">
        <v>5857</v>
      </c>
      <c r="D288" s="26" t="str">
        <f>VLOOKUP(Z288, 'Human results'!A:X, 23, FALSE)</f>
        <v>Y</v>
      </c>
      <c r="E288" s="26" t="str">
        <f>VLOOKUP(Z288, 'Human results'!A:X, 24, FALSE)</f>
        <v>N</v>
      </c>
      <c r="F288" s="26" t="s">
        <v>5858</v>
      </c>
      <c r="G288" s="26"/>
      <c r="H288" s="26" t="s">
        <v>5859</v>
      </c>
      <c r="I288" s="26" t="s">
        <v>5860</v>
      </c>
      <c r="J288" s="27">
        <v>0.65</v>
      </c>
      <c r="K288" s="26" t="s">
        <v>7845</v>
      </c>
      <c r="L288" s="26" t="s">
        <v>7846</v>
      </c>
      <c r="M288" s="26" t="s">
        <v>5858</v>
      </c>
      <c r="N288" s="27">
        <v>0.85</v>
      </c>
      <c r="O288" s="26" t="s">
        <v>7847</v>
      </c>
      <c r="P288" s="26" t="s">
        <v>7848</v>
      </c>
      <c r="Q288" s="26" t="s">
        <v>5858</v>
      </c>
      <c r="R288" s="27">
        <v>0.9</v>
      </c>
      <c r="S288" s="26" t="s">
        <v>7849</v>
      </c>
      <c r="T288" s="26" t="s">
        <v>7850</v>
      </c>
      <c r="U288" s="26" t="s">
        <v>7851</v>
      </c>
      <c r="V288" s="26" t="s">
        <v>7852</v>
      </c>
      <c r="W288" s="26" t="s">
        <v>7853</v>
      </c>
      <c r="X288" s="26" t="s">
        <v>7854</v>
      </c>
      <c r="Y288" s="26" t="s">
        <v>2696</v>
      </c>
      <c r="Z288" s="26" t="s">
        <v>2691</v>
      </c>
      <c r="AA288" s="26" t="s">
        <v>2700</v>
      </c>
      <c r="AB288" s="26"/>
      <c r="AC288" s="26"/>
    </row>
    <row r="289" hidden="1">
      <c r="A289" s="26" t="s">
        <v>7855</v>
      </c>
      <c r="B289" s="27">
        <v>2015.0</v>
      </c>
      <c r="C289" s="26" t="s">
        <v>5891</v>
      </c>
      <c r="D289" s="26" t="str">
        <f>VLOOKUP(Z289, 'Human results'!A:X, 23, FALSE)</f>
        <v>N</v>
      </c>
      <c r="E289" s="26" t="str">
        <f>VLOOKUP(Z289, 'Human results'!A:X, 24, FALSE)</f>
        <v>N</v>
      </c>
      <c r="F289" s="26" t="s">
        <v>5858</v>
      </c>
      <c r="G289" s="26"/>
      <c r="H289" s="26" t="s">
        <v>5892</v>
      </c>
      <c r="I289" s="26" t="s">
        <v>5858</v>
      </c>
      <c r="J289" s="27">
        <v>0.95</v>
      </c>
      <c r="K289" s="26" t="s">
        <v>7856</v>
      </c>
      <c r="L289" s="26" t="s">
        <v>7857</v>
      </c>
      <c r="M289" s="26" t="s">
        <v>5858</v>
      </c>
      <c r="N289" s="27">
        <v>0.95</v>
      </c>
      <c r="O289" s="26" t="s">
        <v>7856</v>
      </c>
      <c r="P289" s="26" t="s">
        <v>7857</v>
      </c>
      <c r="Q289" s="26" t="s">
        <v>5875</v>
      </c>
      <c r="R289" s="26" t="s">
        <v>5875</v>
      </c>
      <c r="S289" s="26" t="s">
        <v>5875</v>
      </c>
      <c r="T289" s="26" t="s">
        <v>7858</v>
      </c>
      <c r="U289" s="26" t="s">
        <v>7858</v>
      </c>
      <c r="V289" s="26"/>
      <c r="W289" s="26" t="s">
        <v>7859</v>
      </c>
      <c r="X289" s="26" t="s">
        <v>7859</v>
      </c>
      <c r="Y289" s="26" t="s">
        <v>2705</v>
      </c>
      <c r="Z289" s="26" t="s">
        <v>2702</v>
      </c>
      <c r="AA289" s="26" t="s">
        <v>2709</v>
      </c>
      <c r="AB289" s="26"/>
      <c r="AC289" s="26"/>
    </row>
    <row r="290" hidden="1">
      <c r="A290" s="26" t="s">
        <v>7860</v>
      </c>
      <c r="B290" s="27">
        <v>2018.0</v>
      </c>
      <c r="C290" s="26" t="s">
        <v>5891</v>
      </c>
      <c r="D290" s="26" t="str">
        <f>VLOOKUP(Z290, 'Human results'!A:X, 23, FALSE)</f>
        <v>N</v>
      </c>
      <c r="E290" s="26" t="str">
        <f>VLOOKUP(Z290, 'Human results'!A:X, 24, FALSE)</f>
        <v>N</v>
      </c>
      <c r="F290" s="26" t="s">
        <v>5858</v>
      </c>
      <c r="G290" s="26"/>
      <c r="H290" s="26" t="s">
        <v>5892</v>
      </c>
      <c r="I290" s="26" t="s">
        <v>5858</v>
      </c>
      <c r="J290" s="27">
        <v>0.9</v>
      </c>
      <c r="K290" s="26" t="s">
        <v>7861</v>
      </c>
      <c r="L290" s="26" t="s">
        <v>7862</v>
      </c>
      <c r="M290" s="26" t="s">
        <v>5858</v>
      </c>
      <c r="N290" s="27">
        <v>0.95</v>
      </c>
      <c r="O290" s="26" t="s">
        <v>7861</v>
      </c>
      <c r="P290" s="26" t="s">
        <v>7862</v>
      </c>
      <c r="Q290" s="26" t="s">
        <v>5875</v>
      </c>
      <c r="R290" s="26" t="s">
        <v>5875</v>
      </c>
      <c r="S290" s="26" t="s">
        <v>5875</v>
      </c>
      <c r="T290" s="26" t="s">
        <v>7863</v>
      </c>
      <c r="U290" s="26" t="s">
        <v>7864</v>
      </c>
      <c r="V290" s="26"/>
      <c r="W290" s="26" t="s">
        <v>7865</v>
      </c>
      <c r="X290" s="26" t="s">
        <v>7865</v>
      </c>
      <c r="Y290" s="26" t="s">
        <v>2715</v>
      </c>
      <c r="Z290" s="26" t="s">
        <v>2711</v>
      </c>
      <c r="AA290" s="26" t="s">
        <v>2719</v>
      </c>
      <c r="AB290" s="26"/>
      <c r="AC290" s="26"/>
    </row>
    <row r="291" hidden="1">
      <c r="A291" s="26" t="s">
        <v>7866</v>
      </c>
      <c r="B291" s="27">
        <v>2018.0</v>
      </c>
      <c r="C291" s="26" t="s">
        <v>5891</v>
      </c>
      <c r="D291" s="26" t="str">
        <f>VLOOKUP(Z291, 'Human results'!A:X, 23, FALSE)</f>
        <v>N</v>
      </c>
      <c r="E291" s="26" t="str">
        <f>VLOOKUP(Z291, 'Human results'!A:X, 24, FALSE)</f>
        <v>N</v>
      </c>
      <c r="F291" s="26" t="s">
        <v>5858</v>
      </c>
      <c r="G291" s="26"/>
      <c r="H291" s="26" t="s">
        <v>5892</v>
      </c>
      <c r="I291" s="26" t="s">
        <v>5858</v>
      </c>
      <c r="J291" s="27">
        <v>0.95</v>
      </c>
      <c r="K291" s="26" t="s">
        <v>7867</v>
      </c>
      <c r="L291" s="26" t="s">
        <v>7868</v>
      </c>
      <c r="M291" s="26" t="s">
        <v>5858</v>
      </c>
      <c r="N291" s="27">
        <v>0.95</v>
      </c>
      <c r="O291" s="26" t="s">
        <v>7867</v>
      </c>
      <c r="P291" s="26" t="s">
        <v>7868</v>
      </c>
      <c r="Q291" s="26" t="s">
        <v>5875</v>
      </c>
      <c r="R291" s="26" t="s">
        <v>5875</v>
      </c>
      <c r="S291" s="26" t="s">
        <v>5875</v>
      </c>
      <c r="T291" s="26" t="s">
        <v>7869</v>
      </c>
      <c r="U291" s="26" t="s">
        <v>7870</v>
      </c>
      <c r="V291" s="26"/>
      <c r="W291" s="26" t="s">
        <v>7868</v>
      </c>
      <c r="X291" s="26" t="s">
        <v>7868</v>
      </c>
      <c r="Y291" s="26" t="s">
        <v>2726</v>
      </c>
      <c r="Z291" s="26" t="s">
        <v>2721</v>
      </c>
      <c r="AA291" s="26" t="s">
        <v>2730</v>
      </c>
      <c r="AB291" s="26"/>
      <c r="AC291" s="26"/>
    </row>
    <row r="292" hidden="1">
      <c r="A292" s="26" t="s">
        <v>2789</v>
      </c>
      <c r="B292" s="27">
        <v>2018.0</v>
      </c>
      <c r="C292" s="26" t="s">
        <v>5857</v>
      </c>
      <c r="D292" s="26" t="str">
        <f>VLOOKUP(Z292, 'Human results'!A:X, 23, FALSE)</f>
        <v>N</v>
      </c>
      <c r="E292" s="26" t="str">
        <f>VLOOKUP(Z292, 'Human results'!A:X, 24, FALSE)</f>
        <v>N</v>
      </c>
      <c r="F292" s="26" t="s">
        <v>5858</v>
      </c>
      <c r="G292" s="26"/>
      <c r="H292" s="26" t="s">
        <v>5859</v>
      </c>
      <c r="I292" s="26" t="s">
        <v>5858</v>
      </c>
      <c r="J292" s="27">
        <v>0.85</v>
      </c>
      <c r="K292" s="26" t="s">
        <v>7871</v>
      </c>
      <c r="L292" s="26" t="s">
        <v>7872</v>
      </c>
      <c r="M292" s="26" t="s">
        <v>5858</v>
      </c>
      <c r="N292" s="27">
        <v>0.85</v>
      </c>
      <c r="O292" s="26" t="s">
        <v>7873</v>
      </c>
      <c r="P292" s="26" t="s">
        <v>7872</v>
      </c>
      <c r="Q292" s="26" t="s">
        <v>5875</v>
      </c>
      <c r="R292" s="26" t="s">
        <v>5875</v>
      </c>
      <c r="S292" s="26" t="s">
        <v>5875</v>
      </c>
      <c r="T292" s="26" t="s">
        <v>7874</v>
      </c>
      <c r="U292" s="26" t="s">
        <v>7875</v>
      </c>
      <c r="V292" s="26"/>
      <c r="W292" s="26" t="s">
        <v>7876</v>
      </c>
      <c r="X292" s="26" t="s">
        <v>7876</v>
      </c>
      <c r="Y292" s="26" t="s">
        <v>2793</v>
      </c>
      <c r="Z292" s="26" t="s">
        <v>2788</v>
      </c>
      <c r="AA292" s="26" t="s">
        <v>2798</v>
      </c>
      <c r="AB292" s="26"/>
      <c r="AC292" s="26"/>
    </row>
    <row r="293" hidden="1">
      <c r="A293" s="26" t="s">
        <v>7877</v>
      </c>
      <c r="B293" s="27">
        <v>2017.0</v>
      </c>
      <c r="C293" s="26" t="s">
        <v>5891</v>
      </c>
      <c r="D293" s="26" t="str">
        <f>VLOOKUP(Z293, 'Human results'!A:X, 23, FALSE)</f>
        <v>N</v>
      </c>
      <c r="E293" s="26" t="str">
        <f>VLOOKUP(Z293, 'Human results'!A:X, 24, FALSE)</f>
        <v>N</v>
      </c>
      <c r="F293" s="26" t="s">
        <v>5858</v>
      </c>
      <c r="G293" s="26"/>
      <c r="H293" s="26" t="s">
        <v>5892</v>
      </c>
      <c r="I293" s="26" t="s">
        <v>5858</v>
      </c>
      <c r="J293" s="27">
        <v>0.9</v>
      </c>
      <c r="K293" s="26" t="s">
        <v>7878</v>
      </c>
      <c r="L293" s="26" t="s">
        <v>7879</v>
      </c>
      <c r="M293" s="26" t="s">
        <v>5858</v>
      </c>
      <c r="N293" s="27">
        <v>0.95</v>
      </c>
      <c r="O293" s="26" t="s">
        <v>7878</v>
      </c>
      <c r="P293" s="26" t="s">
        <v>7880</v>
      </c>
      <c r="Q293" s="26" t="s">
        <v>5875</v>
      </c>
      <c r="R293" s="26" t="s">
        <v>5875</v>
      </c>
      <c r="S293" s="26" t="s">
        <v>5875</v>
      </c>
      <c r="T293" s="26" t="s">
        <v>7881</v>
      </c>
      <c r="U293" s="26" t="s">
        <v>7882</v>
      </c>
      <c r="V293" s="26"/>
      <c r="W293" s="26" t="s">
        <v>7879</v>
      </c>
      <c r="X293" s="26" t="s">
        <v>7880</v>
      </c>
      <c r="Y293" s="26" t="s">
        <v>2735</v>
      </c>
      <c r="Z293" s="26" t="s">
        <v>2732</v>
      </c>
      <c r="AA293" s="26" t="s">
        <v>2740</v>
      </c>
      <c r="AB293" s="26"/>
      <c r="AC293" s="26"/>
    </row>
    <row r="294" hidden="1">
      <c r="A294" s="26" t="s">
        <v>7883</v>
      </c>
      <c r="B294" s="27">
        <v>2017.0</v>
      </c>
      <c r="C294" s="26" t="s">
        <v>5891</v>
      </c>
      <c r="D294" s="26" t="str">
        <f>VLOOKUP(Z294, 'Human results'!A:X, 23, FALSE)</f>
        <v>N</v>
      </c>
      <c r="E294" s="26" t="str">
        <f>VLOOKUP(Z294, 'Human results'!A:X, 24, FALSE)</f>
        <v>N</v>
      </c>
      <c r="F294" s="26" t="s">
        <v>5858</v>
      </c>
      <c r="G294" s="26"/>
      <c r="H294" s="26" t="s">
        <v>5892</v>
      </c>
      <c r="I294" s="26" t="s">
        <v>5858</v>
      </c>
      <c r="J294" s="27">
        <v>0.9</v>
      </c>
      <c r="K294" s="26" t="s">
        <v>7884</v>
      </c>
      <c r="L294" s="26" t="s">
        <v>7885</v>
      </c>
      <c r="M294" s="26" t="s">
        <v>5858</v>
      </c>
      <c r="N294" s="27">
        <v>0.95</v>
      </c>
      <c r="O294" s="26" t="s">
        <v>7886</v>
      </c>
      <c r="P294" s="26" t="s">
        <v>7885</v>
      </c>
      <c r="Q294" s="26" t="s">
        <v>5875</v>
      </c>
      <c r="R294" s="26" t="s">
        <v>5875</v>
      </c>
      <c r="S294" s="26" t="s">
        <v>5875</v>
      </c>
      <c r="T294" s="26" t="s">
        <v>7887</v>
      </c>
      <c r="U294" s="26" t="s">
        <v>7888</v>
      </c>
      <c r="V294" s="26"/>
      <c r="W294" s="26" t="s">
        <v>7885</v>
      </c>
      <c r="X294" s="26" t="s">
        <v>7885</v>
      </c>
      <c r="Y294" s="26" t="s">
        <v>2745</v>
      </c>
      <c r="Z294" s="26" t="s">
        <v>2742</v>
      </c>
      <c r="AA294" s="26" t="s">
        <v>2750</v>
      </c>
      <c r="AB294" s="26"/>
      <c r="AC294" s="26"/>
    </row>
    <row r="295" hidden="1">
      <c r="A295" s="26" t="s">
        <v>7889</v>
      </c>
      <c r="B295" s="27">
        <v>2021.0</v>
      </c>
      <c r="C295" s="26" t="s">
        <v>5891</v>
      </c>
      <c r="D295" s="26" t="str">
        <f>VLOOKUP(Z295, 'Human results'!A:X, 23, FALSE)</f>
        <v>N</v>
      </c>
      <c r="E295" s="26" t="str">
        <f>VLOOKUP(Z295, 'Human results'!A:X, 24, FALSE)</f>
        <v>N</v>
      </c>
      <c r="F295" s="26" t="s">
        <v>5858</v>
      </c>
      <c r="G295" s="26"/>
      <c r="H295" s="26" t="s">
        <v>5892</v>
      </c>
      <c r="I295" s="26" t="s">
        <v>5858</v>
      </c>
      <c r="J295" s="27">
        <v>0.95</v>
      </c>
      <c r="K295" s="26" t="s">
        <v>7890</v>
      </c>
      <c r="L295" s="26" t="s">
        <v>7891</v>
      </c>
      <c r="M295" s="26" t="s">
        <v>5858</v>
      </c>
      <c r="N295" s="27">
        <v>0.95</v>
      </c>
      <c r="O295" s="26" t="s">
        <v>7890</v>
      </c>
      <c r="P295" s="26" t="s">
        <v>7891</v>
      </c>
      <c r="Q295" s="26" t="s">
        <v>5875</v>
      </c>
      <c r="R295" s="26" t="s">
        <v>5875</v>
      </c>
      <c r="S295" s="26" t="s">
        <v>5875</v>
      </c>
      <c r="T295" s="26" t="s">
        <v>7892</v>
      </c>
      <c r="U295" s="26" t="s">
        <v>7893</v>
      </c>
      <c r="V295" s="26"/>
      <c r="W295" s="26" t="s">
        <v>7894</v>
      </c>
      <c r="X295" s="26" t="s">
        <v>7894</v>
      </c>
      <c r="Y295" s="26" t="s">
        <v>2757</v>
      </c>
      <c r="Z295" s="26" t="s">
        <v>2752</v>
      </c>
      <c r="AA295" s="26" t="s">
        <v>2762</v>
      </c>
      <c r="AB295" s="26"/>
      <c r="AC295" s="26"/>
    </row>
    <row r="296" hidden="1">
      <c r="A296" s="26" t="s">
        <v>2765</v>
      </c>
      <c r="B296" s="27">
        <v>2020.0</v>
      </c>
      <c r="C296" s="26" t="s">
        <v>5857</v>
      </c>
      <c r="D296" s="26" t="str">
        <f>VLOOKUP(Z296, 'Human results'!A:X, 23, FALSE)</f>
        <v>N</v>
      </c>
      <c r="E296" s="26" t="str">
        <f>VLOOKUP(Z296, 'Human results'!A:X, 24, FALSE)</f>
        <v>N</v>
      </c>
      <c r="F296" s="26" t="s">
        <v>5858</v>
      </c>
      <c r="G296" s="26"/>
      <c r="H296" s="26" t="s">
        <v>5859</v>
      </c>
      <c r="I296" s="26" t="s">
        <v>5860</v>
      </c>
      <c r="J296" s="27">
        <v>0.5</v>
      </c>
      <c r="K296" s="26" t="s">
        <v>5932</v>
      </c>
      <c r="L296" s="26" t="s">
        <v>5875</v>
      </c>
      <c r="M296" s="26" t="s">
        <v>5860</v>
      </c>
      <c r="N296" s="27">
        <v>0.6</v>
      </c>
      <c r="O296" s="26" t="s">
        <v>7895</v>
      </c>
      <c r="P296" s="26" t="s">
        <v>5875</v>
      </c>
      <c r="Q296" s="26" t="s">
        <v>5858</v>
      </c>
      <c r="R296" s="27">
        <v>0.75</v>
      </c>
      <c r="S296" s="26" t="s">
        <v>7896</v>
      </c>
      <c r="T296" s="26" t="s">
        <v>7897</v>
      </c>
      <c r="U296" s="26" t="s">
        <v>7898</v>
      </c>
      <c r="V296" s="26" t="s">
        <v>7899</v>
      </c>
      <c r="W296" s="26" t="s">
        <v>5875</v>
      </c>
      <c r="X296" s="26" t="s">
        <v>5875</v>
      </c>
      <c r="Y296" s="26" t="s">
        <v>2766</v>
      </c>
      <c r="Z296" s="26" t="s">
        <v>2764</v>
      </c>
      <c r="AA296" s="26" t="s">
        <v>5875</v>
      </c>
      <c r="AB296" s="26"/>
      <c r="AC296" s="26"/>
    </row>
    <row r="297" hidden="1">
      <c r="A297" s="26" t="s">
        <v>7900</v>
      </c>
      <c r="B297" s="27">
        <v>2021.0</v>
      </c>
      <c r="C297" s="26" t="s">
        <v>5857</v>
      </c>
      <c r="D297" s="26" t="str">
        <f>VLOOKUP(Z297, 'Human results'!A:X, 23, FALSE)</f>
        <v>N</v>
      </c>
      <c r="E297" s="26" t="str">
        <f>VLOOKUP(Z297, 'Human results'!A:X, 24, FALSE)</f>
        <v>N</v>
      </c>
      <c r="F297" s="26" t="s">
        <v>5858</v>
      </c>
      <c r="G297" s="26"/>
      <c r="H297" s="26" t="s">
        <v>5859</v>
      </c>
      <c r="I297" s="26" t="s">
        <v>5858</v>
      </c>
      <c r="J297" s="27">
        <v>0.9</v>
      </c>
      <c r="K297" s="26" t="s">
        <v>7901</v>
      </c>
      <c r="L297" s="26" t="s">
        <v>7902</v>
      </c>
      <c r="M297" s="26" t="s">
        <v>5858</v>
      </c>
      <c r="N297" s="27">
        <v>0.95</v>
      </c>
      <c r="O297" s="26" t="s">
        <v>7903</v>
      </c>
      <c r="P297" s="26" t="s">
        <v>7904</v>
      </c>
      <c r="Q297" s="26" t="s">
        <v>5875</v>
      </c>
      <c r="R297" s="26" t="s">
        <v>5875</v>
      </c>
      <c r="S297" s="26" t="s">
        <v>5875</v>
      </c>
      <c r="T297" s="26" t="s">
        <v>7905</v>
      </c>
      <c r="U297" s="26" t="s">
        <v>7906</v>
      </c>
      <c r="V297" s="26"/>
      <c r="W297" s="26" t="s">
        <v>7907</v>
      </c>
      <c r="X297" s="26" t="s">
        <v>7908</v>
      </c>
      <c r="Y297" s="26" t="s">
        <v>2772</v>
      </c>
      <c r="Z297" s="26" t="s">
        <v>2769</v>
      </c>
      <c r="AA297" s="26" t="s">
        <v>2607</v>
      </c>
      <c r="AB297" s="26"/>
      <c r="AC297" s="26"/>
    </row>
    <row r="298" hidden="1">
      <c r="A298" s="26" t="s">
        <v>7909</v>
      </c>
      <c r="B298" s="27">
        <v>2016.0</v>
      </c>
      <c r="C298" s="26" t="s">
        <v>5891</v>
      </c>
      <c r="D298" s="26" t="str">
        <f>VLOOKUP(Z298, 'Human results'!A:X, 23, FALSE)</f>
        <v>N</v>
      </c>
      <c r="E298" s="26" t="str">
        <f>VLOOKUP(Z298, 'Human results'!A:X, 24, FALSE)</f>
        <v>N</v>
      </c>
      <c r="F298" s="26" t="s">
        <v>5858</v>
      </c>
      <c r="G298" s="26"/>
      <c r="H298" s="26" t="s">
        <v>5892</v>
      </c>
      <c r="I298" s="26" t="s">
        <v>5858</v>
      </c>
      <c r="J298" s="27">
        <v>0.9</v>
      </c>
      <c r="K298" s="26" t="s">
        <v>7910</v>
      </c>
      <c r="L298" s="26" t="s">
        <v>7911</v>
      </c>
      <c r="M298" s="26" t="s">
        <v>5858</v>
      </c>
      <c r="N298" s="27">
        <v>0.9</v>
      </c>
      <c r="O298" s="26" t="s">
        <v>7910</v>
      </c>
      <c r="P298" s="26" t="s">
        <v>7911</v>
      </c>
      <c r="Q298" s="26" t="s">
        <v>5875</v>
      </c>
      <c r="R298" s="26" t="s">
        <v>5875</v>
      </c>
      <c r="S298" s="26" t="s">
        <v>5875</v>
      </c>
      <c r="T298" s="26" t="s">
        <v>7912</v>
      </c>
      <c r="U298" s="26" t="s">
        <v>7913</v>
      </c>
      <c r="V298" s="26"/>
      <c r="W298" s="26" t="s">
        <v>7914</v>
      </c>
      <c r="X298" s="26" t="s">
        <v>7914</v>
      </c>
      <c r="Y298" s="26" t="s">
        <v>2781</v>
      </c>
      <c r="Z298" s="26" t="s">
        <v>2778</v>
      </c>
      <c r="AA298" s="26" t="s">
        <v>2786</v>
      </c>
      <c r="AB298" s="26"/>
      <c r="AC298" s="26"/>
    </row>
    <row r="299" hidden="1">
      <c r="A299" s="26" t="s">
        <v>7915</v>
      </c>
      <c r="B299" s="27">
        <v>2021.0</v>
      </c>
      <c r="C299" s="26" t="s">
        <v>5857</v>
      </c>
      <c r="D299" s="26" t="str">
        <f>VLOOKUP(Z299, 'Human results'!A:X, 23, FALSE)</f>
        <v>N</v>
      </c>
      <c r="E299" s="26" t="str">
        <f>VLOOKUP(Z299, 'Human results'!A:X, 24, FALSE)</f>
        <v>N</v>
      </c>
      <c r="F299" s="26" t="s">
        <v>5858</v>
      </c>
      <c r="G299" s="26"/>
      <c r="H299" s="26" t="s">
        <v>5859</v>
      </c>
      <c r="I299" s="26" t="s">
        <v>5858</v>
      </c>
      <c r="J299" s="27">
        <v>0.95</v>
      </c>
      <c r="K299" s="26" t="s">
        <v>7916</v>
      </c>
      <c r="L299" s="26" t="s">
        <v>7917</v>
      </c>
      <c r="M299" s="26" t="s">
        <v>5858</v>
      </c>
      <c r="N299" s="27">
        <v>0.95</v>
      </c>
      <c r="O299" s="26" t="s">
        <v>7918</v>
      </c>
      <c r="P299" s="26" t="s">
        <v>7919</v>
      </c>
      <c r="Q299" s="26" t="s">
        <v>5875</v>
      </c>
      <c r="R299" s="26" t="s">
        <v>5875</v>
      </c>
      <c r="S299" s="26" t="s">
        <v>5875</v>
      </c>
      <c r="T299" s="26" t="s">
        <v>7920</v>
      </c>
      <c r="U299" s="26" t="s">
        <v>7921</v>
      </c>
      <c r="V299" s="26"/>
      <c r="W299" s="26" t="s">
        <v>7922</v>
      </c>
      <c r="X299" s="26" t="s">
        <v>7923</v>
      </c>
      <c r="Y299" s="26" t="s">
        <v>2867</v>
      </c>
      <c r="Z299" s="26" t="s">
        <v>2862</v>
      </c>
      <c r="AA299" s="26" t="s">
        <v>2871</v>
      </c>
      <c r="AB299" s="26"/>
      <c r="AC299" s="26"/>
    </row>
    <row r="300" hidden="1">
      <c r="A300" s="26" t="s">
        <v>2874</v>
      </c>
      <c r="B300" s="27">
        <v>2015.0</v>
      </c>
      <c r="C300" s="26" t="s">
        <v>5891</v>
      </c>
      <c r="D300" s="26" t="str">
        <f>VLOOKUP(Z300, 'Human results'!A:X, 23, FALSE)</f>
        <v>N</v>
      </c>
      <c r="E300" s="26" t="str">
        <f>VLOOKUP(Z300, 'Human results'!A:X, 24, FALSE)</f>
        <v>N</v>
      </c>
      <c r="F300" s="26" t="s">
        <v>5858</v>
      </c>
      <c r="G300" s="26"/>
      <c r="H300" s="26" t="s">
        <v>5892</v>
      </c>
      <c r="I300" s="26" t="s">
        <v>5858</v>
      </c>
      <c r="J300" s="27">
        <v>0.9</v>
      </c>
      <c r="K300" s="26" t="s">
        <v>7924</v>
      </c>
      <c r="L300" s="26" t="s">
        <v>7925</v>
      </c>
      <c r="M300" s="26" t="s">
        <v>5858</v>
      </c>
      <c r="N300" s="27">
        <v>0.9</v>
      </c>
      <c r="O300" s="26" t="s">
        <v>7926</v>
      </c>
      <c r="P300" s="26" t="s">
        <v>7927</v>
      </c>
      <c r="Q300" s="26" t="s">
        <v>5875</v>
      </c>
      <c r="R300" s="26" t="s">
        <v>5875</v>
      </c>
      <c r="S300" s="26" t="s">
        <v>5875</v>
      </c>
      <c r="T300" s="26" t="s">
        <v>7928</v>
      </c>
      <c r="U300" s="26" t="s">
        <v>7929</v>
      </c>
      <c r="V300" s="26"/>
      <c r="W300" s="26" t="s">
        <v>7930</v>
      </c>
      <c r="X300" s="26" t="s">
        <v>7931</v>
      </c>
      <c r="Y300" s="26" t="s">
        <v>2876</v>
      </c>
      <c r="Z300" s="26" t="s">
        <v>2873</v>
      </c>
      <c r="AA300" s="26" t="s">
        <v>2881</v>
      </c>
      <c r="AB300" s="26"/>
      <c r="AC300" s="26"/>
    </row>
    <row r="301" hidden="1">
      <c r="A301" s="26" t="s">
        <v>7932</v>
      </c>
      <c r="B301" s="27">
        <v>2022.0</v>
      </c>
      <c r="C301" s="26" t="s">
        <v>5891</v>
      </c>
      <c r="D301" s="26" t="str">
        <f>VLOOKUP(Z301, 'Human results'!A:X, 23, FALSE)</f>
        <v>N</v>
      </c>
      <c r="E301" s="26" t="str">
        <f>VLOOKUP(Z301, 'Human results'!A:X, 24, FALSE)</f>
        <v>N</v>
      </c>
      <c r="F301" s="26" t="s">
        <v>5858</v>
      </c>
      <c r="G301" s="26"/>
      <c r="H301" s="26" t="s">
        <v>5892</v>
      </c>
      <c r="I301" s="26" t="s">
        <v>5858</v>
      </c>
      <c r="J301" s="27">
        <v>0.9</v>
      </c>
      <c r="K301" s="26" t="s">
        <v>7933</v>
      </c>
      <c r="L301" s="26" t="s">
        <v>7934</v>
      </c>
      <c r="M301" s="26" t="s">
        <v>5858</v>
      </c>
      <c r="N301" s="27">
        <v>0.9</v>
      </c>
      <c r="O301" s="26" t="s">
        <v>7933</v>
      </c>
      <c r="P301" s="26" t="s">
        <v>7935</v>
      </c>
      <c r="Q301" s="26" t="s">
        <v>5875</v>
      </c>
      <c r="R301" s="26" t="s">
        <v>5875</v>
      </c>
      <c r="S301" s="26" t="s">
        <v>5875</v>
      </c>
      <c r="T301" s="26" t="s">
        <v>7936</v>
      </c>
      <c r="U301" s="26" t="s">
        <v>7937</v>
      </c>
      <c r="V301" s="26"/>
      <c r="W301" s="26" t="s">
        <v>7938</v>
      </c>
      <c r="X301" s="26" t="s">
        <v>7939</v>
      </c>
      <c r="Y301" s="26" t="s">
        <v>2885</v>
      </c>
      <c r="Z301" s="26" t="s">
        <v>2883</v>
      </c>
      <c r="AA301" s="26" t="s">
        <v>2890</v>
      </c>
      <c r="AB301" s="26"/>
      <c r="AC301" s="26"/>
    </row>
    <row r="302" hidden="1">
      <c r="A302" s="26" t="s">
        <v>7940</v>
      </c>
      <c r="B302" s="27">
        <v>2021.0</v>
      </c>
      <c r="C302" s="26" t="s">
        <v>5891</v>
      </c>
      <c r="D302" s="26" t="str">
        <f>VLOOKUP(Z302, 'Human results'!A:X, 23, FALSE)</f>
        <v>N</v>
      </c>
      <c r="E302" s="26" t="str">
        <f>VLOOKUP(Z302, 'Human results'!A:X, 24, FALSE)</f>
        <v>N</v>
      </c>
      <c r="F302" s="26" t="s">
        <v>5858</v>
      </c>
      <c r="G302" s="26"/>
      <c r="H302" s="26" t="s">
        <v>5892</v>
      </c>
      <c r="I302" s="26" t="s">
        <v>5858</v>
      </c>
      <c r="J302" s="27">
        <v>0.65</v>
      </c>
      <c r="K302" s="26" t="s">
        <v>7941</v>
      </c>
      <c r="L302" s="26" t="s">
        <v>7942</v>
      </c>
      <c r="M302" s="26" t="s">
        <v>5858</v>
      </c>
      <c r="N302" s="27">
        <v>0.85</v>
      </c>
      <c r="O302" s="26" t="s">
        <v>7943</v>
      </c>
      <c r="P302" s="26" t="s">
        <v>7944</v>
      </c>
      <c r="Q302" s="26" t="s">
        <v>5858</v>
      </c>
      <c r="R302" s="27">
        <v>1.0</v>
      </c>
      <c r="S302" s="26" t="s">
        <v>7945</v>
      </c>
      <c r="T302" s="26" t="s">
        <v>7946</v>
      </c>
      <c r="U302" s="26" t="s">
        <v>7947</v>
      </c>
      <c r="V302" s="26" t="s">
        <v>7948</v>
      </c>
      <c r="W302" s="26" t="s">
        <v>7942</v>
      </c>
      <c r="X302" s="26" t="s">
        <v>7949</v>
      </c>
      <c r="Y302" s="26" t="s">
        <v>2897</v>
      </c>
      <c r="Z302" s="26" t="s">
        <v>2892</v>
      </c>
      <c r="AA302" s="26" t="s">
        <v>2901</v>
      </c>
      <c r="AB302" s="26"/>
      <c r="AC302" s="26"/>
    </row>
    <row r="303" hidden="1">
      <c r="A303" s="26" t="s">
        <v>7950</v>
      </c>
      <c r="B303" s="27">
        <v>2018.0</v>
      </c>
      <c r="C303" s="26" t="s">
        <v>5891</v>
      </c>
      <c r="D303" s="26" t="str">
        <f>VLOOKUP(Z303, 'Human results'!A:X, 23, FALSE)</f>
        <v>N</v>
      </c>
      <c r="E303" s="26" t="str">
        <f>VLOOKUP(Z303, 'Human results'!A:X, 24, FALSE)</f>
        <v>N</v>
      </c>
      <c r="F303" s="26" t="s">
        <v>5858</v>
      </c>
      <c r="G303" s="26"/>
      <c r="H303" s="26" t="s">
        <v>5892</v>
      </c>
      <c r="I303" s="26" t="s">
        <v>5858</v>
      </c>
      <c r="J303" s="27">
        <v>0.9</v>
      </c>
      <c r="K303" s="26" t="s">
        <v>7951</v>
      </c>
      <c r="L303" s="26" t="s">
        <v>7952</v>
      </c>
      <c r="M303" s="26" t="s">
        <v>5858</v>
      </c>
      <c r="N303" s="27">
        <v>0.9</v>
      </c>
      <c r="O303" s="26" t="s">
        <v>7953</v>
      </c>
      <c r="P303" s="26" t="s">
        <v>7952</v>
      </c>
      <c r="Q303" s="26" t="s">
        <v>5875</v>
      </c>
      <c r="R303" s="26" t="s">
        <v>5875</v>
      </c>
      <c r="S303" s="26" t="s">
        <v>5875</v>
      </c>
      <c r="T303" s="26" t="s">
        <v>7954</v>
      </c>
      <c r="U303" s="26" t="s">
        <v>7955</v>
      </c>
      <c r="V303" s="26"/>
      <c r="W303" s="26" t="s">
        <v>7956</v>
      </c>
      <c r="X303" s="26" t="s">
        <v>7956</v>
      </c>
      <c r="Y303" s="26" t="s">
        <v>2906</v>
      </c>
      <c r="Z303" s="26" t="s">
        <v>2903</v>
      </c>
      <c r="AA303" s="26" t="s">
        <v>2911</v>
      </c>
      <c r="AB303" s="26"/>
      <c r="AC303" s="26"/>
    </row>
    <row r="304" hidden="1">
      <c r="A304" s="26" t="s">
        <v>7957</v>
      </c>
      <c r="B304" s="27">
        <v>2020.0</v>
      </c>
      <c r="C304" s="26" t="s">
        <v>5857</v>
      </c>
      <c r="D304" s="26" t="str">
        <f>VLOOKUP(Z304, 'Human results'!A:X, 23, FALSE)</f>
        <v>N</v>
      </c>
      <c r="E304" s="26" t="str">
        <f>VLOOKUP(Z304, 'Human results'!A:X, 24, FALSE)</f>
        <v>N</v>
      </c>
      <c r="F304" s="26" t="s">
        <v>5858</v>
      </c>
      <c r="G304" s="26"/>
      <c r="H304" s="26" t="s">
        <v>5859</v>
      </c>
      <c r="I304" s="26" t="s">
        <v>5858</v>
      </c>
      <c r="J304" s="27">
        <v>0.85</v>
      </c>
      <c r="K304" s="26" t="s">
        <v>7958</v>
      </c>
      <c r="L304" s="26" t="s">
        <v>7959</v>
      </c>
      <c r="M304" s="26" t="s">
        <v>5858</v>
      </c>
      <c r="N304" s="27">
        <v>0.85</v>
      </c>
      <c r="O304" s="26" t="s">
        <v>7958</v>
      </c>
      <c r="P304" s="26" t="s">
        <v>7959</v>
      </c>
      <c r="Q304" s="26" t="s">
        <v>5875</v>
      </c>
      <c r="R304" s="26" t="s">
        <v>5875</v>
      </c>
      <c r="S304" s="26" t="s">
        <v>5875</v>
      </c>
      <c r="T304" s="26" t="s">
        <v>7960</v>
      </c>
      <c r="U304" s="26" t="s">
        <v>7961</v>
      </c>
      <c r="V304" s="26"/>
      <c r="W304" s="26" t="s">
        <v>7962</v>
      </c>
      <c r="X304" s="26" t="s">
        <v>7962</v>
      </c>
      <c r="Y304" s="26" t="s">
        <v>3289</v>
      </c>
      <c r="Z304" s="26" t="s">
        <v>3286</v>
      </c>
      <c r="AA304" s="26" t="s">
        <v>3293</v>
      </c>
      <c r="AB304" s="26"/>
      <c r="AC304" s="26"/>
    </row>
    <row r="305" hidden="1">
      <c r="A305" s="26" t="s">
        <v>2914</v>
      </c>
      <c r="B305" s="27">
        <v>2020.0</v>
      </c>
      <c r="C305" s="26" t="s">
        <v>5891</v>
      </c>
      <c r="D305" s="26" t="str">
        <f>VLOOKUP(Z305, 'Human results'!A:X, 23, FALSE)</f>
        <v>N</v>
      </c>
      <c r="E305" s="26" t="str">
        <f>VLOOKUP(Z305, 'Human results'!A:X, 24, FALSE)</f>
        <v>N</v>
      </c>
      <c r="F305" s="26" t="s">
        <v>5858</v>
      </c>
      <c r="G305" s="26"/>
      <c r="H305" s="26" t="s">
        <v>5892</v>
      </c>
      <c r="I305" s="26" t="s">
        <v>5858</v>
      </c>
      <c r="J305" s="27">
        <v>0.9</v>
      </c>
      <c r="K305" s="26" t="s">
        <v>7963</v>
      </c>
      <c r="L305" s="26" t="s">
        <v>7964</v>
      </c>
      <c r="M305" s="26" t="s">
        <v>5858</v>
      </c>
      <c r="N305" s="27">
        <v>0.85</v>
      </c>
      <c r="O305" s="26" t="s">
        <v>7965</v>
      </c>
      <c r="P305" s="26" t="s">
        <v>7966</v>
      </c>
      <c r="Q305" s="26" t="s">
        <v>5875</v>
      </c>
      <c r="R305" s="26" t="s">
        <v>5875</v>
      </c>
      <c r="S305" s="26" t="s">
        <v>5875</v>
      </c>
      <c r="T305" s="26" t="s">
        <v>7967</v>
      </c>
      <c r="U305" s="26" t="s">
        <v>7968</v>
      </c>
      <c r="V305" s="26"/>
      <c r="W305" s="26" t="s">
        <v>7969</v>
      </c>
      <c r="X305" s="26" t="s">
        <v>7970</v>
      </c>
      <c r="Y305" s="26" t="s">
        <v>2915</v>
      </c>
      <c r="Z305" s="26" t="s">
        <v>2913</v>
      </c>
      <c r="AA305" s="26" t="s">
        <v>2920</v>
      </c>
      <c r="AB305" s="26"/>
      <c r="AC305" s="26"/>
    </row>
    <row r="306" hidden="1">
      <c r="A306" s="26" t="s">
        <v>7971</v>
      </c>
      <c r="B306" s="27">
        <v>2021.0</v>
      </c>
      <c r="C306" s="26" t="s">
        <v>5891</v>
      </c>
      <c r="D306" s="26" t="str">
        <f>VLOOKUP(Z306, 'Human results'!A:X, 23, FALSE)</f>
        <v>N</v>
      </c>
      <c r="E306" s="26" t="str">
        <f>VLOOKUP(Z306, 'Human results'!A:X, 24, FALSE)</f>
        <v>N</v>
      </c>
      <c r="F306" s="26" t="s">
        <v>5858</v>
      </c>
      <c r="G306" s="26"/>
      <c r="H306" s="26" t="s">
        <v>5892</v>
      </c>
      <c r="I306" s="26" t="s">
        <v>5858</v>
      </c>
      <c r="J306" s="27">
        <v>0.95</v>
      </c>
      <c r="K306" s="26" t="s">
        <v>7972</v>
      </c>
      <c r="L306" s="26" t="s">
        <v>7973</v>
      </c>
      <c r="M306" s="26" t="s">
        <v>5858</v>
      </c>
      <c r="N306" s="27">
        <v>0.95</v>
      </c>
      <c r="O306" s="26" t="s">
        <v>7974</v>
      </c>
      <c r="P306" s="26" t="s">
        <v>7973</v>
      </c>
      <c r="Q306" s="26" t="s">
        <v>5875</v>
      </c>
      <c r="R306" s="26" t="s">
        <v>5875</v>
      </c>
      <c r="S306" s="26" t="s">
        <v>5875</v>
      </c>
      <c r="T306" s="26" t="s">
        <v>7975</v>
      </c>
      <c r="U306" s="26" t="s">
        <v>7976</v>
      </c>
      <c r="V306" s="26"/>
      <c r="W306" s="26" t="s">
        <v>7977</v>
      </c>
      <c r="X306" s="26" t="s">
        <v>7978</v>
      </c>
      <c r="Y306" s="26" t="s">
        <v>2927</v>
      </c>
      <c r="Z306" s="26" t="s">
        <v>2922</v>
      </c>
      <c r="AA306" s="26" t="s">
        <v>2931</v>
      </c>
      <c r="AB306" s="26"/>
      <c r="AC306" s="26"/>
    </row>
    <row r="307" hidden="1">
      <c r="A307" s="26" t="s">
        <v>2934</v>
      </c>
      <c r="B307" s="27">
        <v>2015.0</v>
      </c>
      <c r="C307" s="26" t="s">
        <v>5891</v>
      </c>
      <c r="D307" s="26" t="str">
        <f>VLOOKUP(Z307, 'Human results'!A:X, 23, FALSE)</f>
        <v>N</v>
      </c>
      <c r="E307" s="26" t="str">
        <f>VLOOKUP(Z307, 'Human results'!A:X, 24, FALSE)</f>
        <v>N</v>
      </c>
      <c r="F307" s="26" t="s">
        <v>5858</v>
      </c>
      <c r="G307" s="26"/>
      <c r="H307" s="26" t="s">
        <v>5892</v>
      </c>
      <c r="I307" s="26" t="s">
        <v>5858</v>
      </c>
      <c r="J307" s="27">
        <v>0.95</v>
      </c>
      <c r="K307" s="26" t="s">
        <v>7979</v>
      </c>
      <c r="L307" s="26" t="s">
        <v>7980</v>
      </c>
      <c r="M307" s="26" t="s">
        <v>5858</v>
      </c>
      <c r="N307" s="27">
        <v>0.95</v>
      </c>
      <c r="O307" s="26" t="s">
        <v>7981</v>
      </c>
      <c r="P307" s="26" t="s">
        <v>7980</v>
      </c>
      <c r="Q307" s="26" t="s">
        <v>5875</v>
      </c>
      <c r="R307" s="26" t="s">
        <v>5875</v>
      </c>
      <c r="S307" s="26" t="s">
        <v>5875</v>
      </c>
      <c r="T307" s="26" t="s">
        <v>7982</v>
      </c>
      <c r="U307" s="26" t="s">
        <v>7983</v>
      </c>
      <c r="V307" s="26"/>
      <c r="W307" s="26" t="s">
        <v>7984</v>
      </c>
      <c r="X307" s="26" t="s">
        <v>7984</v>
      </c>
      <c r="Y307" s="26" t="s">
        <v>2936</v>
      </c>
      <c r="Z307" s="26" t="s">
        <v>2933</v>
      </c>
      <c r="AA307" s="26" t="s">
        <v>2941</v>
      </c>
      <c r="AB307" s="26"/>
      <c r="AC307" s="26"/>
    </row>
    <row r="308" hidden="1">
      <c r="A308" s="26" t="s">
        <v>7985</v>
      </c>
      <c r="B308" s="27">
        <v>2013.0</v>
      </c>
      <c r="C308" s="26" t="s">
        <v>5891</v>
      </c>
      <c r="D308" s="26" t="str">
        <f>VLOOKUP(Z308, 'Human results'!A:X, 23, FALSE)</f>
        <v>N</v>
      </c>
      <c r="E308" s="26" t="str">
        <f>VLOOKUP(Z308, 'Human results'!A:X, 24, FALSE)</f>
        <v>N</v>
      </c>
      <c r="F308" s="26" t="s">
        <v>5858</v>
      </c>
      <c r="G308" s="26"/>
      <c r="H308" s="26" t="s">
        <v>5892</v>
      </c>
      <c r="I308" s="26" t="s">
        <v>5858</v>
      </c>
      <c r="J308" s="27">
        <v>0.9</v>
      </c>
      <c r="K308" s="26" t="s">
        <v>7986</v>
      </c>
      <c r="L308" s="26" t="s">
        <v>7987</v>
      </c>
      <c r="M308" s="26" t="s">
        <v>5858</v>
      </c>
      <c r="N308" s="27">
        <v>0.95</v>
      </c>
      <c r="O308" s="26" t="s">
        <v>7986</v>
      </c>
      <c r="P308" s="26" t="s">
        <v>7987</v>
      </c>
      <c r="Q308" s="26" t="s">
        <v>5875</v>
      </c>
      <c r="R308" s="26" t="s">
        <v>5875</v>
      </c>
      <c r="S308" s="26" t="s">
        <v>5875</v>
      </c>
      <c r="T308" s="26" t="s">
        <v>7988</v>
      </c>
      <c r="U308" s="26" t="s">
        <v>7989</v>
      </c>
      <c r="V308" s="26"/>
      <c r="W308" s="26" t="s">
        <v>7990</v>
      </c>
      <c r="X308" s="26" t="s">
        <v>7991</v>
      </c>
      <c r="Y308" s="26" t="s">
        <v>2946</v>
      </c>
      <c r="Z308" s="26" t="s">
        <v>2943</v>
      </c>
      <c r="AA308" s="26" t="s">
        <v>2950</v>
      </c>
      <c r="AB308" s="26"/>
      <c r="AC308" s="26"/>
    </row>
    <row r="309" hidden="1">
      <c r="A309" s="26" t="s">
        <v>2953</v>
      </c>
      <c r="B309" s="27">
        <v>2021.0</v>
      </c>
      <c r="C309" s="26" t="s">
        <v>5891</v>
      </c>
      <c r="D309" s="26" t="str">
        <f>VLOOKUP(Z309, 'Human results'!A:X, 23, FALSE)</f>
        <v>N</v>
      </c>
      <c r="E309" s="26" t="str">
        <f>VLOOKUP(Z309, 'Human results'!A:X, 24, FALSE)</f>
        <v>N</v>
      </c>
      <c r="F309" s="26" t="s">
        <v>5858</v>
      </c>
      <c r="G309" s="26"/>
      <c r="H309" s="26" t="s">
        <v>5892</v>
      </c>
      <c r="I309" s="26" t="s">
        <v>5858</v>
      </c>
      <c r="J309" s="27">
        <v>0.95</v>
      </c>
      <c r="K309" s="26" t="s">
        <v>7992</v>
      </c>
      <c r="L309" s="26" t="s">
        <v>7993</v>
      </c>
      <c r="M309" s="26" t="s">
        <v>5858</v>
      </c>
      <c r="N309" s="27">
        <v>0.95</v>
      </c>
      <c r="O309" s="26" t="s">
        <v>7994</v>
      </c>
      <c r="P309" s="26" t="s">
        <v>7993</v>
      </c>
      <c r="Q309" s="26" t="s">
        <v>5875</v>
      </c>
      <c r="R309" s="26" t="s">
        <v>5875</v>
      </c>
      <c r="S309" s="26" t="s">
        <v>5875</v>
      </c>
      <c r="T309" s="26" t="s">
        <v>7995</v>
      </c>
      <c r="U309" s="26" t="s">
        <v>7996</v>
      </c>
      <c r="V309" s="26"/>
      <c r="W309" s="26" t="s">
        <v>7997</v>
      </c>
      <c r="X309" s="26" t="s">
        <v>7997</v>
      </c>
      <c r="Y309" s="26" t="s">
        <v>2954</v>
      </c>
      <c r="Z309" s="26" t="s">
        <v>2952</v>
      </c>
      <c r="AA309" s="26" t="s">
        <v>2959</v>
      </c>
      <c r="AB309" s="26"/>
      <c r="AC309" s="26"/>
    </row>
    <row r="310" hidden="1">
      <c r="A310" s="26" t="s">
        <v>7998</v>
      </c>
      <c r="B310" s="27">
        <v>2019.0</v>
      </c>
      <c r="C310" s="26" t="s">
        <v>5857</v>
      </c>
      <c r="D310" s="26" t="str">
        <f>VLOOKUP(Z310, 'Human results'!A:X, 23, FALSE)</f>
        <v>N</v>
      </c>
      <c r="E310" s="26" t="str">
        <f>VLOOKUP(Z310, 'Human results'!A:X, 24, FALSE)</f>
        <v>N</v>
      </c>
      <c r="F310" s="26" t="s">
        <v>5858</v>
      </c>
      <c r="G310" s="26"/>
      <c r="H310" s="26" t="s">
        <v>5859</v>
      </c>
      <c r="I310" s="26" t="s">
        <v>5858</v>
      </c>
      <c r="J310" s="27">
        <v>0.9</v>
      </c>
      <c r="K310" s="26" t="s">
        <v>7999</v>
      </c>
      <c r="L310" s="26" t="s">
        <v>8000</v>
      </c>
      <c r="M310" s="26" t="s">
        <v>5858</v>
      </c>
      <c r="N310" s="27">
        <v>0.95</v>
      </c>
      <c r="O310" s="26" t="s">
        <v>8001</v>
      </c>
      <c r="P310" s="26" t="s">
        <v>8000</v>
      </c>
      <c r="Q310" s="26" t="s">
        <v>5875</v>
      </c>
      <c r="R310" s="26" t="s">
        <v>5875</v>
      </c>
      <c r="S310" s="26" t="s">
        <v>5875</v>
      </c>
      <c r="T310" s="26" t="s">
        <v>8002</v>
      </c>
      <c r="U310" s="26" t="s">
        <v>8003</v>
      </c>
      <c r="V310" s="26"/>
      <c r="W310" s="26" t="s">
        <v>8004</v>
      </c>
      <c r="X310" s="26" t="s">
        <v>8005</v>
      </c>
      <c r="Y310" s="26" t="s">
        <v>2964</v>
      </c>
      <c r="Z310" s="26" t="s">
        <v>2961</v>
      </c>
      <c r="AA310" s="26" t="s">
        <v>2969</v>
      </c>
      <c r="AB310" s="26"/>
      <c r="AC310" s="26"/>
    </row>
    <row r="311" hidden="1">
      <c r="A311" s="26" t="s">
        <v>2972</v>
      </c>
      <c r="B311" s="27">
        <v>2015.0</v>
      </c>
      <c r="C311" s="26" t="s">
        <v>5891</v>
      </c>
      <c r="D311" s="26" t="str">
        <f>VLOOKUP(Z311, 'Human results'!A:X, 23, FALSE)</f>
        <v>N</v>
      </c>
      <c r="E311" s="26" t="str">
        <f>VLOOKUP(Z311, 'Human results'!A:X, 24, FALSE)</f>
        <v>N</v>
      </c>
      <c r="F311" s="26" t="s">
        <v>5858</v>
      </c>
      <c r="G311" s="26"/>
      <c r="H311" s="26" t="s">
        <v>5892</v>
      </c>
      <c r="I311" s="26" t="s">
        <v>5858</v>
      </c>
      <c r="J311" s="27">
        <v>0.9</v>
      </c>
      <c r="K311" s="26" t="s">
        <v>8006</v>
      </c>
      <c r="L311" s="26" t="s">
        <v>8007</v>
      </c>
      <c r="M311" s="26" t="s">
        <v>5858</v>
      </c>
      <c r="N311" s="27">
        <v>0.95</v>
      </c>
      <c r="O311" s="26" t="s">
        <v>8008</v>
      </c>
      <c r="P311" s="26" t="s">
        <v>8009</v>
      </c>
      <c r="Q311" s="26" t="s">
        <v>5875</v>
      </c>
      <c r="R311" s="26" t="s">
        <v>5875</v>
      </c>
      <c r="S311" s="26" t="s">
        <v>5875</v>
      </c>
      <c r="T311" s="26" t="s">
        <v>8010</v>
      </c>
      <c r="U311" s="26" t="s">
        <v>8011</v>
      </c>
      <c r="V311" s="26"/>
      <c r="W311" s="26" t="s">
        <v>8012</v>
      </c>
      <c r="X311" s="26" t="s">
        <v>8013</v>
      </c>
      <c r="Y311" s="26" t="s">
        <v>2974</v>
      </c>
      <c r="Z311" s="26" t="s">
        <v>2971</v>
      </c>
      <c r="AA311" s="26" t="s">
        <v>2979</v>
      </c>
      <c r="AB311" s="26"/>
      <c r="AC311" s="26"/>
    </row>
    <row r="312" hidden="1">
      <c r="A312" s="26" t="s">
        <v>8014</v>
      </c>
      <c r="B312" s="27">
        <v>2013.0</v>
      </c>
      <c r="C312" s="26" t="s">
        <v>5891</v>
      </c>
      <c r="D312" s="26" t="str">
        <f>VLOOKUP(Z312, 'Human results'!A:X, 23, FALSE)</f>
        <v>N</v>
      </c>
      <c r="E312" s="26" t="str">
        <f>VLOOKUP(Z312, 'Human results'!A:X, 24, FALSE)</f>
        <v>N</v>
      </c>
      <c r="F312" s="26" t="s">
        <v>5858</v>
      </c>
      <c r="G312" s="26"/>
      <c r="H312" s="26" t="s">
        <v>5892</v>
      </c>
      <c r="I312" s="26" t="s">
        <v>5858</v>
      </c>
      <c r="J312" s="27">
        <v>0.9</v>
      </c>
      <c r="K312" s="26" t="s">
        <v>8015</v>
      </c>
      <c r="L312" s="26" t="s">
        <v>8016</v>
      </c>
      <c r="M312" s="26" t="s">
        <v>5858</v>
      </c>
      <c r="N312" s="27">
        <v>0.9</v>
      </c>
      <c r="O312" s="26" t="s">
        <v>8017</v>
      </c>
      <c r="P312" s="26" t="s">
        <v>8016</v>
      </c>
      <c r="Q312" s="26" t="s">
        <v>5875</v>
      </c>
      <c r="R312" s="26" t="s">
        <v>5875</v>
      </c>
      <c r="S312" s="26" t="s">
        <v>5875</v>
      </c>
      <c r="T312" s="26" t="s">
        <v>8018</v>
      </c>
      <c r="U312" s="26" t="s">
        <v>8019</v>
      </c>
      <c r="V312" s="26"/>
      <c r="W312" s="26" t="s">
        <v>8020</v>
      </c>
      <c r="X312" s="26" t="s">
        <v>8020</v>
      </c>
      <c r="Y312" s="26" t="s">
        <v>2986</v>
      </c>
      <c r="Z312" s="26" t="s">
        <v>2981</v>
      </c>
      <c r="AA312" s="26" t="s">
        <v>5875</v>
      </c>
      <c r="AB312" s="26"/>
      <c r="AC312" s="26"/>
    </row>
    <row r="313" hidden="1">
      <c r="A313" s="26" t="s">
        <v>2993</v>
      </c>
      <c r="B313" s="27">
        <v>2020.0</v>
      </c>
      <c r="C313" s="26" t="s">
        <v>5891</v>
      </c>
      <c r="D313" s="26" t="str">
        <f>VLOOKUP(Z313, 'Human results'!A:X, 23, FALSE)</f>
        <v>N</v>
      </c>
      <c r="E313" s="26" t="str">
        <f>VLOOKUP(Z313, 'Human results'!A:X, 24, FALSE)</f>
        <v>N</v>
      </c>
      <c r="F313" s="26" t="s">
        <v>5858</v>
      </c>
      <c r="G313" s="26"/>
      <c r="H313" s="26" t="s">
        <v>5892</v>
      </c>
      <c r="I313" s="26" t="s">
        <v>5858</v>
      </c>
      <c r="J313" s="27">
        <v>0.95</v>
      </c>
      <c r="K313" s="26" t="s">
        <v>8021</v>
      </c>
      <c r="L313" s="26" t="s">
        <v>8022</v>
      </c>
      <c r="M313" s="26" t="s">
        <v>5858</v>
      </c>
      <c r="N313" s="27">
        <v>0.95</v>
      </c>
      <c r="O313" s="26" t="s">
        <v>8021</v>
      </c>
      <c r="P313" s="26" t="s">
        <v>8022</v>
      </c>
      <c r="Q313" s="26" t="s">
        <v>5875</v>
      </c>
      <c r="R313" s="26" t="s">
        <v>5875</v>
      </c>
      <c r="S313" s="26" t="s">
        <v>5875</v>
      </c>
      <c r="T313" s="26" t="s">
        <v>8023</v>
      </c>
      <c r="U313" s="26" t="s">
        <v>8024</v>
      </c>
      <c r="V313" s="26"/>
      <c r="W313" s="26" t="s">
        <v>8025</v>
      </c>
      <c r="X313" s="26" t="s">
        <v>8025</v>
      </c>
      <c r="Y313" s="26" t="s">
        <v>2995</v>
      </c>
      <c r="Z313" s="26" t="s">
        <v>2992</v>
      </c>
      <c r="AA313" s="26" t="s">
        <v>2999</v>
      </c>
      <c r="AB313" s="26"/>
      <c r="AC313" s="26"/>
    </row>
    <row r="314" hidden="1">
      <c r="A314" s="26" t="s">
        <v>3002</v>
      </c>
      <c r="B314" s="27">
        <v>2020.0</v>
      </c>
      <c r="C314" s="26" t="s">
        <v>5891</v>
      </c>
      <c r="D314" s="26" t="str">
        <f>VLOOKUP(Z314, 'Human results'!A:X, 23, FALSE)</f>
        <v>N</v>
      </c>
      <c r="E314" s="26" t="str">
        <f>VLOOKUP(Z314, 'Human results'!A:X, 24, FALSE)</f>
        <v>N</v>
      </c>
      <c r="F314" s="26" t="s">
        <v>5858</v>
      </c>
      <c r="G314" s="26"/>
      <c r="H314" s="26" t="s">
        <v>5892</v>
      </c>
      <c r="I314" s="26" t="s">
        <v>5858</v>
      </c>
      <c r="J314" s="27">
        <v>0.95</v>
      </c>
      <c r="K314" s="26" t="s">
        <v>8026</v>
      </c>
      <c r="L314" s="26" t="s">
        <v>8022</v>
      </c>
      <c r="M314" s="26" t="s">
        <v>5858</v>
      </c>
      <c r="N314" s="27">
        <v>0.95</v>
      </c>
      <c r="O314" s="26" t="s">
        <v>8021</v>
      </c>
      <c r="P314" s="26" t="s">
        <v>8022</v>
      </c>
      <c r="Q314" s="26" t="s">
        <v>5875</v>
      </c>
      <c r="R314" s="26" t="s">
        <v>5875</v>
      </c>
      <c r="S314" s="26" t="s">
        <v>5875</v>
      </c>
      <c r="T314" s="26" t="s">
        <v>8027</v>
      </c>
      <c r="U314" s="26" t="s">
        <v>8024</v>
      </c>
      <c r="V314" s="26"/>
      <c r="W314" s="26" t="s">
        <v>8025</v>
      </c>
      <c r="X314" s="26" t="s">
        <v>8025</v>
      </c>
      <c r="Y314" s="26" t="s">
        <v>3006</v>
      </c>
      <c r="Z314" s="26" t="s">
        <v>3001</v>
      </c>
      <c r="AA314" s="26" t="s">
        <v>2999</v>
      </c>
      <c r="AB314" s="26"/>
      <c r="AC314" s="26"/>
    </row>
    <row r="315">
      <c r="A315" s="26" t="s">
        <v>3012</v>
      </c>
      <c r="B315" s="27">
        <v>2014.0</v>
      </c>
      <c r="C315" s="26" t="s">
        <v>5857</v>
      </c>
      <c r="D315" s="26" t="str">
        <f>VLOOKUP(Z315, 'Human results'!A:X, 23, FALSE)</f>
        <v>Y</v>
      </c>
      <c r="E315" s="26" t="str">
        <f>VLOOKUP(Z315, 'Human results'!A:X, 24, FALSE)</f>
        <v>Y</v>
      </c>
      <c r="F315" s="26" t="s">
        <v>5858</v>
      </c>
      <c r="G315" s="31" t="s">
        <v>35</v>
      </c>
      <c r="H315" s="26" t="s">
        <v>5859</v>
      </c>
      <c r="I315" s="26" t="s">
        <v>5858</v>
      </c>
      <c r="J315" s="27">
        <v>0.85</v>
      </c>
      <c r="K315" s="26" t="s">
        <v>8028</v>
      </c>
      <c r="L315" s="26" t="s">
        <v>8029</v>
      </c>
      <c r="M315" s="26" t="s">
        <v>5858</v>
      </c>
      <c r="N315" s="27">
        <v>0.85</v>
      </c>
      <c r="O315" s="26" t="s">
        <v>8028</v>
      </c>
      <c r="P315" s="26" t="s">
        <v>8029</v>
      </c>
      <c r="Q315" s="26" t="s">
        <v>5875</v>
      </c>
      <c r="R315" s="26" t="s">
        <v>5875</v>
      </c>
      <c r="S315" s="26" t="s">
        <v>5875</v>
      </c>
      <c r="T315" s="26" t="s">
        <v>8030</v>
      </c>
      <c r="U315" s="26" t="s">
        <v>8031</v>
      </c>
      <c r="V315" s="26"/>
      <c r="W315" s="26" t="s">
        <v>8032</v>
      </c>
      <c r="X315" s="26" t="s">
        <v>8032</v>
      </c>
      <c r="Y315" s="26" t="s">
        <v>3015</v>
      </c>
      <c r="Z315" s="26" t="s">
        <v>3011</v>
      </c>
      <c r="AA315" s="26" t="s">
        <v>3020</v>
      </c>
      <c r="AB315" s="26"/>
      <c r="AC315" s="26"/>
    </row>
    <row r="316" hidden="1">
      <c r="A316" s="26" t="s">
        <v>8033</v>
      </c>
      <c r="B316" s="27">
        <v>2018.0</v>
      </c>
      <c r="C316" s="26" t="s">
        <v>5891</v>
      </c>
      <c r="D316" s="26" t="str">
        <f>VLOOKUP(Z316, 'Human results'!A:X, 23, FALSE)</f>
        <v>N</v>
      </c>
      <c r="E316" s="26" t="str">
        <f>VLOOKUP(Z316, 'Human results'!A:X, 24, FALSE)</f>
        <v>N</v>
      </c>
      <c r="F316" s="26" t="s">
        <v>5858</v>
      </c>
      <c r="G316" s="26"/>
      <c r="H316" s="26" t="s">
        <v>5892</v>
      </c>
      <c r="I316" s="26" t="s">
        <v>5858</v>
      </c>
      <c r="J316" s="27">
        <v>0.9</v>
      </c>
      <c r="K316" s="26" t="s">
        <v>8034</v>
      </c>
      <c r="L316" s="26" t="s">
        <v>8035</v>
      </c>
      <c r="M316" s="26" t="s">
        <v>5858</v>
      </c>
      <c r="N316" s="27">
        <v>0.9</v>
      </c>
      <c r="O316" s="26" t="s">
        <v>8034</v>
      </c>
      <c r="P316" s="26" t="s">
        <v>8035</v>
      </c>
      <c r="Q316" s="26" t="s">
        <v>5875</v>
      </c>
      <c r="R316" s="26" t="s">
        <v>5875</v>
      </c>
      <c r="S316" s="26" t="s">
        <v>5875</v>
      </c>
      <c r="T316" s="26" t="s">
        <v>8036</v>
      </c>
      <c r="U316" s="26" t="s">
        <v>8037</v>
      </c>
      <c r="V316" s="26"/>
      <c r="W316" s="26" t="s">
        <v>8038</v>
      </c>
      <c r="X316" s="26" t="s">
        <v>8038</v>
      </c>
      <c r="Y316" s="26" t="s">
        <v>3025</v>
      </c>
      <c r="Z316" s="26" t="s">
        <v>3022</v>
      </c>
      <c r="AA316" s="26" t="s">
        <v>3030</v>
      </c>
      <c r="AB316" s="26"/>
      <c r="AC316" s="26"/>
    </row>
    <row r="317" hidden="1">
      <c r="A317" s="26" t="s">
        <v>8039</v>
      </c>
      <c r="B317" s="27">
        <v>2017.0</v>
      </c>
      <c r="C317" s="26" t="s">
        <v>5891</v>
      </c>
      <c r="D317" s="26" t="str">
        <f>VLOOKUP(Z317, 'Human results'!A:X, 23, FALSE)</f>
        <v>N</v>
      </c>
      <c r="E317" s="26" t="str">
        <f>VLOOKUP(Z317, 'Human results'!A:X, 24, FALSE)</f>
        <v>N</v>
      </c>
      <c r="F317" s="26" t="s">
        <v>5858</v>
      </c>
      <c r="G317" s="26"/>
      <c r="H317" s="26" t="s">
        <v>5892</v>
      </c>
      <c r="I317" s="26" t="s">
        <v>5858</v>
      </c>
      <c r="J317" s="27">
        <v>0.95</v>
      </c>
      <c r="K317" s="26" t="s">
        <v>8040</v>
      </c>
      <c r="L317" s="26" t="s">
        <v>8041</v>
      </c>
      <c r="M317" s="26" t="s">
        <v>5858</v>
      </c>
      <c r="N317" s="27">
        <v>0.95</v>
      </c>
      <c r="O317" s="26" t="s">
        <v>8042</v>
      </c>
      <c r="P317" s="26" t="s">
        <v>8041</v>
      </c>
      <c r="Q317" s="26" t="s">
        <v>5875</v>
      </c>
      <c r="R317" s="26" t="s">
        <v>5875</v>
      </c>
      <c r="S317" s="26" t="s">
        <v>5875</v>
      </c>
      <c r="T317" s="26" t="s">
        <v>8043</v>
      </c>
      <c r="U317" s="26" t="s">
        <v>8044</v>
      </c>
      <c r="V317" s="26"/>
      <c r="W317" s="26" t="s">
        <v>8045</v>
      </c>
      <c r="X317" s="26" t="s">
        <v>8045</v>
      </c>
      <c r="Y317" s="26" t="s">
        <v>3269</v>
      </c>
      <c r="Z317" s="26" t="s">
        <v>3264</v>
      </c>
      <c r="AA317" s="26" t="s">
        <v>3273</v>
      </c>
      <c r="AB317" s="26"/>
      <c r="AC317" s="26"/>
    </row>
    <row r="318" hidden="1">
      <c r="A318" s="26" t="s">
        <v>8046</v>
      </c>
      <c r="B318" s="27">
        <v>2018.0</v>
      </c>
      <c r="C318" s="26" t="s">
        <v>5857</v>
      </c>
      <c r="D318" s="26" t="str">
        <f>VLOOKUP(Z318, 'Human results'!A:X, 23, FALSE)</f>
        <v>Y</v>
      </c>
      <c r="E318" s="26" t="str">
        <f>VLOOKUP(Z318, 'Human results'!A:X, 24, FALSE)</f>
        <v>N</v>
      </c>
      <c r="F318" s="26" t="s">
        <v>5858</v>
      </c>
      <c r="G318" s="26"/>
      <c r="H318" s="26" t="s">
        <v>5859</v>
      </c>
      <c r="I318" s="26" t="s">
        <v>5858</v>
      </c>
      <c r="J318" s="27">
        <v>0.85</v>
      </c>
      <c r="K318" s="26" t="s">
        <v>8047</v>
      </c>
      <c r="L318" s="26" t="s">
        <v>8048</v>
      </c>
      <c r="M318" s="26" t="s">
        <v>5858</v>
      </c>
      <c r="N318" s="27">
        <v>0.85</v>
      </c>
      <c r="O318" s="26" t="s">
        <v>8047</v>
      </c>
      <c r="P318" s="26" t="s">
        <v>8049</v>
      </c>
      <c r="Q318" s="26" t="s">
        <v>5875</v>
      </c>
      <c r="R318" s="26" t="s">
        <v>5875</v>
      </c>
      <c r="S318" s="26" t="s">
        <v>5875</v>
      </c>
      <c r="T318" s="26" t="s">
        <v>8050</v>
      </c>
      <c r="U318" s="26" t="s">
        <v>8051</v>
      </c>
      <c r="V318" s="26"/>
      <c r="W318" s="26" t="s">
        <v>8048</v>
      </c>
      <c r="X318" s="26" t="s">
        <v>8052</v>
      </c>
      <c r="Y318" s="26" t="s">
        <v>3037</v>
      </c>
      <c r="Z318" s="26" t="s">
        <v>3032</v>
      </c>
      <c r="AA318" s="26" t="s">
        <v>5875</v>
      </c>
      <c r="AB318" s="26"/>
      <c r="AC318" s="26"/>
    </row>
    <row r="319" hidden="1">
      <c r="A319" s="26" t="s">
        <v>3043</v>
      </c>
      <c r="B319" s="27">
        <v>2018.0</v>
      </c>
      <c r="C319" s="26" t="s">
        <v>5891</v>
      </c>
      <c r="D319" s="26" t="str">
        <f>VLOOKUP(Z319, 'Human results'!A:X, 23, FALSE)</f>
        <v>N</v>
      </c>
      <c r="E319" s="26" t="str">
        <f>VLOOKUP(Z319, 'Human results'!A:X, 24, FALSE)</f>
        <v>N</v>
      </c>
      <c r="F319" s="26" t="s">
        <v>5858</v>
      </c>
      <c r="G319" s="26"/>
      <c r="H319" s="26" t="s">
        <v>5892</v>
      </c>
      <c r="I319" s="26" t="s">
        <v>5858</v>
      </c>
      <c r="J319" s="27">
        <v>0.9</v>
      </c>
      <c r="K319" s="26" t="s">
        <v>8053</v>
      </c>
      <c r="L319" s="26" t="s">
        <v>8054</v>
      </c>
      <c r="M319" s="26" t="s">
        <v>5858</v>
      </c>
      <c r="N319" s="27">
        <v>0.9</v>
      </c>
      <c r="O319" s="26" t="s">
        <v>8053</v>
      </c>
      <c r="P319" s="26" t="s">
        <v>8055</v>
      </c>
      <c r="Q319" s="26" t="s">
        <v>5875</v>
      </c>
      <c r="R319" s="26" t="s">
        <v>5875</v>
      </c>
      <c r="S319" s="26" t="s">
        <v>5875</v>
      </c>
      <c r="T319" s="26" t="s">
        <v>8056</v>
      </c>
      <c r="U319" s="26" t="s">
        <v>8057</v>
      </c>
      <c r="V319" s="26"/>
      <c r="W319" s="26" t="s">
        <v>8058</v>
      </c>
      <c r="X319" s="26" t="s">
        <v>8059</v>
      </c>
      <c r="Y319" s="26" t="s">
        <v>3047</v>
      </c>
      <c r="Z319" s="26" t="s">
        <v>3042</v>
      </c>
      <c r="AA319" s="26" t="s">
        <v>3052</v>
      </c>
      <c r="AB319" s="26"/>
      <c r="AC319" s="26"/>
    </row>
    <row r="320" hidden="1">
      <c r="A320" s="26" t="s">
        <v>8060</v>
      </c>
      <c r="B320" s="27">
        <v>2019.0</v>
      </c>
      <c r="C320" s="26" t="s">
        <v>5891</v>
      </c>
      <c r="D320" s="26" t="str">
        <f>VLOOKUP(Z320, 'Human results'!A:X, 23, FALSE)</f>
        <v>N</v>
      </c>
      <c r="E320" s="26" t="str">
        <f>VLOOKUP(Z320, 'Human results'!A:X, 24, FALSE)</f>
        <v>N</v>
      </c>
      <c r="F320" s="26" t="s">
        <v>5858</v>
      </c>
      <c r="G320" s="26"/>
      <c r="H320" s="26" t="s">
        <v>5892</v>
      </c>
      <c r="I320" s="26" t="s">
        <v>5858</v>
      </c>
      <c r="J320" s="27">
        <v>0.9</v>
      </c>
      <c r="K320" s="26" t="s">
        <v>8061</v>
      </c>
      <c r="L320" s="26" t="s">
        <v>8062</v>
      </c>
      <c r="M320" s="26" t="s">
        <v>5858</v>
      </c>
      <c r="N320" s="27">
        <v>0.85</v>
      </c>
      <c r="O320" s="26" t="s">
        <v>8063</v>
      </c>
      <c r="P320" s="26" t="s">
        <v>8064</v>
      </c>
      <c r="Q320" s="26" t="s">
        <v>5875</v>
      </c>
      <c r="R320" s="26" t="s">
        <v>5875</v>
      </c>
      <c r="S320" s="26" t="s">
        <v>5875</v>
      </c>
      <c r="T320" s="26" t="s">
        <v>8065</v>
      </c>
      <c r="U320" s="26" t="s">
        <v>8066</v>
      </c>
      <c r="V320" s="26"/>
      <c r="W320" s="26" t="s">
        <v>8067</v>
      </c>
      <c r="X320" s="26" t="s">
        <v>8068</v>
      </c>
      <c r="Y320" s="26" t="s">
        <v>3059</v>
      </c>
      <c r="Z320" s="26" t="s">
        <v>3054</v>
      </c>
      <c r="AA320" s="26" t="s">
        <v>3063</v>
      </c>
      <c r="AB320" s="26"/>
      <c r="AC320" s="26"/>
    </row>
    <row r="321" hidden="1">
      <c r="A321" s="26" t="s">
        <v>8069</v>
      </c>
      <c r="B321" s="27">
        <v>2021.0</v>
      </c>
      <c r="C321" s="26" t="s">
        <v>5891</v>
      </c>
      <c r="D321" s="26" t="str">
        <f>VLOOKUP(Z321, 'Human results'!A:X, 23, FALSE)</f>
        <v>N</v>
      </c>
      <c r="E321" s="26" t="str">
        <f>VLOOKUP(Z321, 'Human results'!A:X, 24, FALSE)</f>
        <v>N</v>
      </c>
      <c r="F321" s="26" t="s">
        <v>5858</v>
      </c>
      <c r="G321" s="26"/>
      <c r="H321" s="26" t="s">
        <v>5892</v>
      </c>
      <c r="I321" s="26" t="s">
        <v>5858</v>
      </c>
      <c r="J321" s="27">
        <v>0.95</v>
      </c>
      <c r="K321" s="26" t="s">
        <v>8070</v>
      </c>
      <c r="L321" s="26" t="s">
        <v>8071</v>
      </c>
      <c r="M321" s="26" t="s">
        <v>5858</v>
      </c>
      <c r="N321" s="27">
        <v>0.95</v>
      </c>
      <c r="O321" s="26" t="s">
        <v>8072</v>
      </c>
      <c r="P321" s="26" t="s">
        <v>8073</v>
      </c>
      <c r="Q321" s="26" t="s">
        <v>5875</v>
      </c>
      <c r="R321" s="26" t="s">
        <v>5875</v>
      </c>
      <c r="S321" s="26" t="s">
        <v>5875</v>
      </c>
      <c r="T321" s="26" t="s">
        <v>8074</v>
      </c>
      <c r="U321" s="26" t="s">
        <v>8075</v>
      </c>
      <c r="V321" s="26"/>
      <c r="W321" s="26" t="s">
        <v>8076</v>
      </c>
      <c r="X321" s="26" t="s">
        <v>8073</v>
      </c>
      <c r="Y321" s="26" t="s">
        <v>3067</v>
      </c>
      <c r="Z321" s="26" t="s">
        <v>3065</v>
      </c>
      <c r="AA321" s="26" t="s">
        <v>3072</v>
      </c>
      <c r="AB321" s="26"/>
      <c r="AC321" s="26"/>
    </row>
    <row r="322" hidden="1">
      <c r="A322" s="26" t="s">
        <v>3075</v>
      </c>
      <c r="B322" s="27">
        <v>2017.0</v>
      </c>
      <c r="C322" s="26" t="s">
        <v>5857</v>
      </c>
      <c r="D322" s="26" t="str">
        <f>VLOOKUP(Z322, 'Human results'!A:X, 23, FALSE)</f>
        <v>Y</v>
      </c>
      <c r="E322" s="26" t="str">
        <f>VLOOKUP(Z322, 'Human results'!A:X, 24, FALSE)</f>
        <v>N</v>
      </c>
      <c r="F322" s="26" t="s">
        <v>5858</v>
      </c>
      <c r="G322" s="26"/>
      <c r="H322" s="26" t="s">
        <v>5859</v>
      </c>
      <c r="I322" s="26" t="s">
        <v>5860</v>
      </c>
      <c r="J322" s="27">
        <v>0.65</v>
      </c>
      <c r="K322" s="26" t="s">
        <v>8077</v>
      </c>
      <c r="L322" s="26" t="s">
        <v>5875</v>
      </c>
      <c r="M322" s="26" t="s">
        <v>5858</v>
      </c>
      <c r="N322" s="27">
        <v>0.85</v>
      </c>
      <c r="O322" s="26" t="s">
        <v>8078</v>
      </c>
      <c r="P322" s="26" t="s">
        <v>8079</v>
      </c>
      <c r="Q322" s="26" t="s">
        <v>5858</v>
      </c>
      <c r="R322" s="27">
        <v>0.9</v>
      </c>
      <c r="S322" s="26" t="s">
        <v>8080</v>
      </c>
      <c r="T322" s="26" t="s">
        <v>8081</v>
      </c>
      <c r="U322" s="26" t="s">
        <v>8082</v>
      </c>
      <c r="V322" s="26" t="s">
        <v>8083</v>
      </c>
      <c r="W322" s="26" t="s">
        <v>5875</v>
      </c>
      <c r="X322" s="26" t="s">
        <v>8084</v>
      </c>
      <c r="Y322" s="26" t="s">
        <v>3079</v>
      </c>
      <c r="Z322" s="26" t="s">
        <v>3074</v>
      </c>
      <c r="AA322" s="26" t="s">
        <v>3083</v>
      </c>
      <c r="AB322" s="26"/>
      <c r="AC322" s="26"/>
    </row>
    <row r="323" hidden="1">
      <c r="A323" s="26" t="s">
        <v>3137</v>
      </c>
      <c r="B323" s="27">
        <v>2021.0</v>
      </c>
      <c r="C323" s="26" t="s">
        <v>5891</v>
      </c>
      <c r="D323" s="26" t="str">
        <f>VLOOKUP(Z323, 'Human results'!A:X, 23, FALSE)</f>
        <v>N</v>
      </c>
      <c r="E323" s="26" t="str">
        <f>VLOOKUP(Z323, 'Human results'!A:X, 24, FALSE)</f>
        <v>N</v>
      </c>
      <c r="F323" s="26" t="s">
        <v>5858</v>
      </c>
      <c r="G323" s="26"/>
      <c r="H323" s="26" t="s">
        <v>5892</v>
      </c>
      <c r="I323" s="26" t="s">
        <v>5858</v>
      </c>
      <c r="J323" s="27">
        <v>0.95</v>
      </c>
      <c r="K323" s="26" t="s">
        <v>8085</v>
      </c>
      <c r="L323" s="26" t="s">
        <v>8086</v>
      </c>
      <c r="M323" s="26" t="s">
        <v>5858</v>
      </c>
      <c r="N323" s="27">
        <v>0.95</v>
      </c>
      <c r="O323" s="26" t="s">
        <v>8085</v>
      </c>
      <c r="P323" s="26" t="s">
        <v>8087</v>
      </c>
      <c r="Q323" s="26" t="s">
        <v>5875</v>
      </c>
      <c r="R323" s="26" t="s">
        <v>5875</v>
      </c>
      <c r="S323" s="26" t="s">
        <v>5875</v>
      </c>
      <c r="T323" s="26" t="s">
        <v>8088</v>
      </c>
      <c r="U323" s="26" t="s">
        <v>8089</v>
      </c>
      <c r="V323" s="26"/>
      <c r="W323" s="26" t="s">
        <v>8090</v>
      </c>
      <c r="X323" s="26" t="s">
        <v>8091</v>
      </c>
      <c r="Y323" s="26" t="s">
        <v>3141</v>
      </c>
      <c r="Z323" s="26" t="s">
        <v>3136</v>
      </c>
      <c r="AA323" s="26" t="s">
        <v>3145</v>
      </c>
      <c r="AB323" s="26"/>
      <c r="AC323" s="26"/>
    </row>
    <row r="324" hidden="1">
      <c r="A324" s="26" t="s">
        <v>8092</v>
      </c>
      <c r="B324" s="27">
        <v>2018.0</v>
      </c>
      <c r="C324" s="26" t="s">
        <v>5857</v>
      </c>
      <c r="D324" s="26" t="str">
        <f>VLOOKUP(Z324, 'Human results'!A:X, 23, FALSE)</f>
        <v>Y</v>
      </c>
      <c r="E324" s="26" t="str">
        <f>VLOOKUP(Z324, 'Human results'!A:X, 24, FALSE)</f>
        <v>N</v>
      </c>
      <c r="F324" s="26" t="s">
        <v>5858</v>
      </c>
      <c r="G324" s="26"/>
      <c r="H324" s="26" t="s">
        <v>5859</v>
      </c>
      <c r="I324" s="26" t="s">
        <v>5858</v>
      </c>
      <c r="J324" s="27">
        <v>0.9</v>
      </c>
      <c r="K324" s="26" t="s">
        <v>8093</v>
      </c>
      <c r="L324" s="26" t="s">
        <v>8094</v>
      </c>
      <c r="M324" s="26" t="s">
        <v>5858</v>
      </c>
      <c r="N324" s="27">
        <v>0.9</v>
      </c>
      <c r="O324" s="26" t="s">
        <v>8093</v>
      </c>
      <c r="P324" s="26" t="s">
        <v>8094</v>
      </c>
      <c r="Q324" s="26" t="s">
        <v>5875</v>
      </c>
      <c r="R324" s="26" t="s">
        <v>5875</v>
      </c>
      <c r="S324" s="26" t="s">
        <v>5875</v>
      </c>
      <c r="T324" s="26" t="s">
        <v>8095</v>
      </c>
      <c r="U324" s="26" t="s">
        <v>8096</v>
      </c>
      <c r="V324" s="26"/>
      <c r="W324" s="26" t="s">
        <v>8097</v>
      </c>
      <c r="X324" s="26" t="s">
        <v>8098</v>
      </c>
      <c r="Y324" s="26" t="s">
        <v>3088</v>
      </c>
      <c r="Z324" s="26" t="s">
        <v>3085</v>
      </c>
      <c r="AA324" s="26" t="s">
        <v>3092</v>
      </c>
      <c r="AB324" s="26"/>
      <c r="AC324" s="26"/>
    </row>
    <row r="325" hidden="1">
      <c r="A325" s="26" t="s">
        <v>8099</v>
      </c>
      <c r="B325" s="27">
        <v>2019.0</v>
      </c>
      <c r="C325" s="26" t="s">
        <v>5857</v>
      </c>
      <c r="D325" s="26" t="str">
        <f>VLOOKUP(Z325, 'Human results'!A:X, 23, FALSE)</f>
        <v>Y</v>
      </c>
      <c r="E325" s="26" t="str">
        <f>VLOOKUP(Z325, 'Human results'!A:X, 24, FALSE)</f>
        <v>N</v>
      </c>
      <c r="F325" s="26" t="s">
        <v>5960</v>
      </c>
      <c r="G325" s="26"/>
      <c r="H325" s="26" t="s">
        <v>5961</v>
      </c>
      <c r="I325" s="26" t="s">
        <v>5860</v>
      </c>
      <c r="J325" s="27">
        <v>0.65</v>
      </c>
      <c r="K325" s="26" t="s">
        <v>8100</v>
      </c>
      <c r="L325" s="26" t="s">
        <v>5875</v>
      </c>
      <c r="M325" s="26" t="s">
        <v>5960</v>
      </c>
      <c r="N325" s="27">
        <v>0.85</v>
      </c>
      <c r="O325" s="26" t="s">
        <v>8101</v>
      </c>
      <c r="P325" s="26" t="s">
        <v>8102</v>
      </c>
      <c r="Q325" s="26" t="s">
        <v>5960</v>
      </c>
      <c r="R325" s="27">
        <v>0.8</v>
      </c>
      <c r="S325" s="26" t="s">
        <v>8103</v>
      </c>
      <c r="T325" s="26" t="s">
        <v>8104</v>
      </c>
      <c r="U325" s="26" t="s">
        <v>8105</v>
      </c>
      <c r="V325" s="26" t="s">
        <v>8106</v>
      </c>
      <c r="W325" s="26" t="s">
        <v>5875</v>
      </c>
      <c r="X325" s="26" t="s">
        <v>8107</v>
      </c>
      <c r="Y325" s="26" t="s">
        <v>3088</v>
      </c>
      <c r="Z325" s="26" t="s">
        <v>3094</v>
      </c>
      <c r="AA325" s="26" t="s">
        <v>3102</v>
      </c>
      <c r="AB325" s="26"/>
      <c r="AC325" s="26"/>
    </row>
    <row r="326" hidden="1">
      <c r="A326" s="26" t="s">
        <v>3105</v>
      </c>
      <c r="B326" s="27">
        <v>2016.0</v>
      </c>
      <c r="C326" s="26" t="s">
        <v>5857</v>
      </c>
      <c r="D326" s="26" t="str">
        <f>VLOOKUP(Z326, 'Human results'!A:X, 23, FALSE)</f>
        <v>N</v>
      </c>
      <c r="E326" s="26" t="str">
        <f>VLOOKUP(Z326, 'Human results'!A:X, 24, FALSE)</f>
        <v>N</v>
      </c>
      <c r="F326" s="26" t="s">
        <v>5858</v>
      </c>
      <c r="G326" s="26"/>
      <c r="H326" s="26" t="s">
        <v>5859</v>
      </c>
      <c r="I326" s="26" t="s">
        <v>5858</v>
      </c>
      <c r="J326" s="27">
        <v>0.9</v>
      </c>
      <c r="K326" s="26" t="s">
        <v>8108</v>
      </c>
      <c r="L326" s="26" t="s">
        <v>8109</v>
      </c>
      <c r="M326" s="26" t="s">
        <v>5858</v>
      </c>
      <c r="N326" s="27">
        <v>0.9</v>
      </c>
      <c r="O326" s="26" t="s">
        <v>8108</v>
      </c>
      <c r="P326" s="26" t="s">
        <v>8109</v>
      </c>
      <c r="Q326" s="26" t="s">
        <v>5875</v>
      </c>
      <c r="R326" s="26" t="s">
        <v>5875</v>
      </c>
      <c r="S326" s="26" t="s">
        <v>5875</v>
      </c>
      <c r="T326" s="26" t="s">
        <v>8110</v>
      </c>
      <c r="U326" s="26" t="s">
        <v>8111</v>
      </c>
      <c r="V326" s="26"/>
      <c r="W326" s="26" t="s">
        <v>8112</v>
      </c>
      <c r="X326" s="26" t="s">
        <v>8113</v>
      </c>
      <c r="Y326" s="26" t="s">
        <v>3109</v>
      </c>
      <c r="Z326" s="26" t="s">
        <v>3104</v>
      </c>
      <c r="AA326" s="26" t="s">
        <v>3114</v>
      </c>
      <c r="AB326" s="26"/>
      <c r="AC326" s="26"/>
    </row>
    <row r="327" hidden="1">
      <c r="A327" s="26" t="s">
        <v>8114</v>
      </c>
      <c r="B327" s="27">
        <v>2022.0</v>
      </c>
      <c r="C327" s="26" t="s">
        <v>5857</v>
      </c>
      <c r="D327" s="26" t="str">
        <f>VLOOKUP(Z327, 'Human results'!A:X, 23, FALSE)</f>
        <v>N</v>
      </c>
      <c r="E327" s="26" t="str">
        <f>VLOOKUP(Z327, 'Human results'!A:X, 24, FALSE)</f>
        <v>N</v>
      </c>
      <c r="F327" s="26" t="s">
        <v>5858</v>
      </c>
      <c r="G327" s="26"/>
      <c r="H327" s="26" t="s">
        <v>5859</v>
      </c>
      <c r="I327" s="26" t="s">
        <v>5858</v>
      </c>
      <c r="J327" s="27">
        <v>0.9</v>
      </c>
      <c r="K327" s="26" t="s">
        <v>8115</v>
      </c>
      <c r="L327" s="26" t="s">
        <v>8116</v>
      </c>
      <c r="M327" s="26" t="s">
        <v>5858</v>
      </c>
      <c r="N327" s="27">
        <v>0.95</v>
      </c>
      <c r="O327" s="26" t="s">
        <v>8115</v>
      </c>
      <c r="P327" s="26" t="s">
        <v>8116</v>
      </c>
      <c r="Q327" s="26" t="s">
        <v>5875</v>
      </c>
      <c r="R327" s="26" t="s">
        <v>5875</v>
      </c>
      <c r="S327" s="26" t="s">
        <v>5875</v>
      </c>
      <c r="T327" s="26" t="s">
        <v>8117</v>
      </c>
      <c r="U327" s="26" t="s">
        <v>8118</v>
      </c>
      <c r="V327" s="26"/>
      <c r="W327" s="26" t="s">
        <v>8119</v>
      </c>
      <c r="X327" s="26" t="s">
        <v>8119</v>
      </c>
      <c r="Y327" s="26" t="s">
        <v>3121</v>
      </c>
      <c r="Z327" s="26" t="s">
        <v>3116</v>
      </c>
      <c r="AA327" s="26" t="s">
        <v>3125</v>
      </c>
      <c r="AB327" s="26"/>
      <c r="AC327" s="26"/>
    </row>
    <row r="328" hidden="1">
      <c r="A328" s="26" t="s">
        <v>8120</v>
      </c>
      <c r="B328" s="27">
        <v>2021.0</v>
      </c>
      <c r="C328" s="26" t="s">
        <v>5891</v>
      </c>
      <c r="D328" s="26" t="str">
        <f>VLOOKUP(Z328, 'Human results'!A:X, 23, FALSE)</f>
        <v>N</v>
      </c>
      <c r="E328" s="26" t="str">
        <f>VLOOKUP(Z328, 'Human results'!A:X, 24, FALSE)</f>
        <v>N</v>
      </c>
      <c r="F328" s="26" t="s">
        <v>5858</v>
      </c>
      <c r="G328" s="26"/>
      <c r="H328" s="26" t="s">
        <v>5892</v>
      </c>
      <c r="I328" s="26" t="s">
        <v>5858</v>
      </c>
      <c r="J328" s="27">
        <v>0.9</v>
      </c>
      <c r="K328" s="26" t="s">
        <v>8121</v>
      </c>
      <c r="L328" s="26" t="s">
        <v>8122</v>
      </c>
      <c r="M328" s="26" t="s">
        <v>5858</v>
      </c>
      <c r="N328" s="27">
        <v>0.95</v>
      </c>
      <c r="O328" s="26" t="s">
        <v>8121</v>
      </c>
      <c r="P328" s="26" t="s">
        <v>8122</v>
      </c>
      <c r="Q328" s="26" t="s">
        <v>5875</v>
      </c>
      <c r="R328" s="26" t="s">
        <v>5875</v>
      </c>
      <c r="S328" s="26" t="s">
        <v>5875</v>
      </c>
      <c r="T328" s="26" t="s">
        <v>8123</v>
      </c>
      <c r="U328" s="26" t="s">
        <v>8124</v>
      </c>
      <c r="V328" s="26"/>
      <c r="W328" s="26" t="s">
        <v>8125</v>
      </c>
      <c r="X328" s="26" t="s">
        <v>8125</v>
      </c>
      <c r="Y328" s="26" t="s">
        <v>3129</v>
      </c>
      <c r="Z328" s="26" t="s">
        <v>3127</v>
      </c>
      <c r="AA328" s="26" t="s">
        <v>3134</v>
      </c>
      <c r="AB328" s="26"/>
      <c r="AC328" s="26"/>
    </row>
    <row r="329" hidden="1">
      <c r="A329" s="26" t="s">
        <v>3148</v>
      </c>
      <c r="B329" s="27">
        <v>2022.0</v>
      </c>
      <c r="C329" s="26" t="s">
        <v>5891</v>
      </c>
      <c r="D329" s="26" t="str">
        <f>VLOOKUP(Z329, 'Human results'!A:X, 23, FALSE)</f>
        <v>N</v>
      </c>
      <c r="E329" s="26" t="str">
        <f>VLOOKUP(Z329, 'Human results'!A:X, 24, FALSE)</f>
        <v>N</v>
      </c>
      <c r="F329" s="26" t="s">
        <v>5858</v>
      </c>
      <c r="G329" s="26"/>
      <c r="H329" s="26" t="s">
        <v>5892</v>
      </c>
      <c r="I329" s="26" t="s">
        <v>5858</v>
      </c>
      <c r="J329" s="27">
        <v>0.9</v>
      </c>
      <c r="K329" s="26" t="s">
        <v>8126</v>
      </c>
      <c r="L329" s="26" t="s">
        <v>8127</v>
      </c>
      <c r="M329" s="26" t="s">
        <v>5858</v>
      </c>
      <c r="N329" s="27">
        <v>0.9</v>
      </c>
      <c r="O329" s="26" t="s">
        <v>8128</v>
      </c>
      <c r="P329" s="26" t="s">
        <v>8129</v>
      </c>
      <c r="Q329" s="26" t="s">
        <v>5875</v>
      </c>
      <c r="R329" s="26" t="s">
        <v>5875</v>
      </c>
      <c r="S329" s="26" t="s">
        <v>5875</v>
      </c>
      <c r="T329" s="26" t="s">
        <v>8130</v>
      </c>
      <c r="U329" s="26" t="s">
        <v>8131</v>
      </c>
      <c r="V329" s="26"/>
      <c r="W329" s="26" t="s">
        <v>8127</v>
      </c>
      <c r="X329" s="26" t="s">
        <v>8132</v>
      </c>
      <c r="Y329" s="26" t="s">
        <v>3152</v>
      </c>
      <c r="Z329" s="26" t="s">
        <v>3147</v>
      </c>
      <c r="AA329" s="26" t="s">
        <v>3156</v>
      </c>
      <c r="AB329" s="26"/>
      <c r="AC329" s="26"/>
    </row>
    <row r="330" hidden="1">
      <c r="A330" s="26" t="s">
        <v>3159</v>
      </c>
      <c r="B330" s="27">
        <v>2021.0</v>
      </c>
      <c r="C330" s="26" t="s">
        <v>5891</v>
      </c>
      <c r="D330" s="26" t="str">
        <f>VLOOKUP(Z330, 'Human results'!A:X, 23, FALSE)</f>
        <v>N</v>
      </c>
      <c r="E330" s="26" t="str">
        <f>VLOOKUP(Z330, 'Human results'!A:X, 24, FALSE)</f>
        <v>N</v>
      </c>
      <c r="F330" s="26" t="s">
        <v>5858</v>
      </c>
      <c r="G330" s="26"/>
      <c r="H330" s="26" t="s">
        <v>5892</v>
      </c>
      <c r="I330" s="26" t="s">
        <v>5858</v>
      </c>
      <c r="J330" s="27">
        <v>0.9</v>
      </c>
      <c r="K330" s="26" t="s">
        <v>8133</v>
      </c>
      <c r="L330" s="26" t="s">
        <v>8134</v>
      </c>
      <c r="M330" s="26" t="s">
        <v>5858</v>
      </c>
      <c r="N330" s="27">
        <v>0.95</v>
      </c>
      <c r="O330" s="26" t="s">
        <v>8135</v>
      </c>
      <c r="P330" s="26" t="s">
        <v>8136</v>
      </c>
      <c r="Q330" s="26" t="s">
        <v>5875</v>
      </c>
      <c r="R330" s="26" t="s">
        <v>5875</v>
      </c>
      <c r="S330" s="26" t="s">
        <v>5875</v>
      </c>
      <c r="T330" s="26" t="s">
        <v>8137</v>
      </c>
      <c r="U330" s="26" t="s">
        <v>8138</v>
      </c>
      <c r="V330" s="26"/>
      <c r="W330" s="26" t="s">
        <v>8139</v>
      </c>
      <c r="X330" s="26" t="s">
        <v>8140</v>
      </c>
      <c r="Y330" s="26" t="s">
        <v>3163</v>
      </c>
      <c r="Z330" s="26" t="s">
        <v>3158</v>
      </c>
      <c r="AA330" s="26" t="s">
        <v>3168</v>
      </c>
      <c r="AB330" s="26"/>
      <c r="AC330" s="26"/>
    </row>
    <row r="331" hidden="1">
      <c r="A331" s="26" t="s">
        <v>8141</v>
      </c>
      <c r="B331" s="27">
        <v>2020.0</v>
      </c>
      <c r="C331" s="26" t="s">
        <v>5891</v>
      </c>
      <c r="D331" s="26" t="str">
        <f>VLOOKUP(Z331, 'Human results'!A:X, 23, FALSE)</f>
        <v>N</v>
      </c>
      <c r="E331" s="26" t="str">
        <f>VLOOKUP(Z331, 'Human results'!A:X, 24, FALSE)</f>
        <v>N</v>
      </c>
      <c r="F331" s="26" t="s">
        <v>5858</v>
      </c>
      <c r="G331" s="26"/>
      <c r="H331" s="26" t="s">
        <v>5892</v>
      </c>
      <c r="I331" s="26" t="s">
        <v>5858</v>
      </c>
      <c r="J331" s="27">
        <v>0.9</v>
      </c>
      <c r="K331" s="26" t="s">
        <v>8142</v>
      </c>
      <c r="L331" s="26" t="s">
        <v>8143</v>
      </c>
      <c r="M331" s="26" t="s">
        <v>5858</v>
      </c>
      <c r="N331" s="27">
        <v>0.95</v>
      </c>
      <c r="O331" s="26" t="s">
        <v>8144</v>
      </c>
      <c r="P331" s="26" t="s">
        <v>8143</v>
      </c>
      <c r="Q331" s="26" t="s">
        <v>5875</v>
      </c>
      <c r="R331" s="26" t="s">
        <v>5875</v>
      </c>
      <c r="S331" s="26" t="s">
        <v>5875</v>
      </c>
      <c r="T331" s="26" t="s">
        <v>8145</v>
      </c>
      <c r="U331" s="26" t="s">
        <v>8146</v>
      </c>
      <c r="V331" s="26"/>
      <c r="W331" s="26" t="s">
        <v>8147</v>
      </c>
      <c r="X331" s="26" t="s">
        <v>8147</v>
      </c>
      <c r="Y331" s="26" t="s">
        <v>3174</v>
      </c>
      <c r="Z331" s="26" t="s">
        <v>3170</v>
      </c>
      <c r="AA331" s="26" t="s">
        <v>3178</v>
      </c>
      <c r="AB331" s="26"/>
      <c r="AC331" s="26"/>
    </row>
    <row r="332" hidden="1">
      <c r="A332" s="26" t="s">
        <v>8148</v>
      </c>
      <c r="B332" s="27">
        <v>2019.0</v>
      </c>
      <c r="C332" s="26" t="s">
        <v>5857</v>
      </c>
      <c r="D332" s="26" t="str">
        <f>VLOOKUP(Z332, 'Human results'!A:X, 23, FALSE)</f>
        <v>Y</v>
      </c>
      <c r="E332" s="26" t="str">
        <f>VLOOKUP(Z332, 'Human results'!A:X, 24, FALSE)</f>
        <v>N</v>
      </c>
      <c r="F332" s="26" t="s">
        <v>5858</v>
      </c>
      <c r="G332" s="26"/>
      <c r="H332" s="26" t="s">
        <v>5859</v>
      </c>
      <c r="I332" s="26" t="s">
        <v>5858</v>
      </c>
      <c r="J332" s="27">
        <v>0.9</v>
      </c>
      <c r="K332" s="26" t="s">
        <v>8149</v>
      </c>
      <c r="L332" s="26" t="s">
        <v>8150</v>
      </c>
      <c r="M332" s="26" t="s">
        <v>5858</v>
      </c>
      <c r="N332" s="27">
        <v>0.95</v>
      </c>
      <c r="O332" s="26" t="s">
        <v>8149</v>
      </c>
      <c r="P332" s="26" t="s">
        <v>8150</v>
      </c>
      <c r="Q332" s="26" t="s">
        <v>5875</v>
      </c>
      <c r="R332" s="26" t="s">
        <v>5875</v>
      </c>
      <c r="S332" s="26" t="s">
        <v>5875</v>
      </c>
      <c r="T332" s="26" t="s">
        <v>8151</v>
      </c>
      <c r="U332" s="26" t="s">
        <v>8152</v>
      </c>
      <c r="V332" s="26"/>
      <c r="W332" s="26" t="s">
        <v>8153</v>
      </c>
      <c r="X332" s="26" t="s">
        <v>8153</v>
      </c>
      <c r="Y332" s="26" t="s">
        <v>3088</v>
      </c>
      <c r="Z332" s="26" t="s">
        <v>3180</v>
      </c>
      <c r="AA332" s="26" t="s">
        <v>3188</v>
      </c>
      <c r="AB332" s="26"/>
      <c r="AC332" s="26"/>
    </row>
    <row r="333" hidden="1">
      <c r="A333" s="26" t="s">
        <v>3191</v>
      </c>
      <c r="B333" s="27">
        <v>2013.0</v>
      </c>
      <c r="C333" s="26" t="s">
        <v>5857</v>
      </c>
      <c r="D333" s="26" t="str">
        <f>VLOOKUP(Z333, 'Human results'!A:X, 23, FALSE)</f>
        <v>Y</v>
      </c>
      <c r="E333" s="26" t="str">
        <f>VLOOKUP(Z333, 'Human results'!A:X, 24, FALSE)</f>
        <v>N</v>
      </c>
      <c r="F333" s="26" t="s">
        <v>5858</v>
      </c>
      <c r="G333" s="26"/>
      <c r="H333" s="26" t="s">
        <v>5859</v>
      </c>
      <c r="I333" s="26" t="s">
        <v>5858</v>
      </c>
      <c r="J333" s="27">
        <v>0.85</v>
      </c>
      <c r="K333" s="26" t="s">
        <v>8154</v>
      </c>
      <c r="L333" s="26" t="s">
        <v>8155</v>
      </c>
      <c r="M333" s="26" t="s">
        <v>5858</v>
      </c>
      <c r="N333" s="27">
        <v>0.85</v>
      </c>
      <c r="O333" s="26" t="s">
        <v>8156</v>
      </c>
      <c r="P333" s="26" t="s">
        <v>8155</v>
      </c>
      <c r="Q333" s="26" t="s">
        <v>5875</v>
      </c>
      <c r="R333" s="26" t="s">
        <v>5875</v>
      </c>
      <c r="S333" s="26" t="s">
        <v>5875</v>
      </c>
      <c r="T333" s="26" t="s">
        <v>8157</v>
      </c>
      <c r="U333" s="26" t="s">
        <v>8158</v>
      </c>
      <c r="V333" s="26"/>
      <c r="W333" s="26" t="s">
        <v>8159</v>
      </c>
      <c r="X333" s="26" t="s">
        <v>8159</v>
      </c>
      <c r="Y333" s="26" t="s">
        <v>3195</v>
      </c>
      <c r="Z333" s="26" t="s">
        <v>3190</v>
      </c>
      <c r="AA333" s="26" t="s">
        <v>3199</v>
      </c>
      <c r="AB333" s="26"/>
      <c r="AC333" s="26"/>
    </row>
    <row r="334" hidden="1">
      <c r="A334" s="26" t="s">
        <v>8160</v>
      </c>
      <c r="B334" s="27">
        <v>2018.0</v>
      </c>
      <c r="C334" s="26" t="s">
        <v>5891</v>
      </c>
      <c r="D334" s="26" t="str">
        <f>VLOOKUP(Z334, 'Human results'!A:X, 23, FALSE)</f>
        <v>N</v>
      </c>
      <c r="E334" s="26" t="str">
        <f>VLOOKUP(Z334, 'Human results'!A:X, 24, FALSE)</f>
        <v>N</v>
      </c>
      <c r="F334" s="26" t="s">
        <v>5858</v>
      </c>
      <c r="G334" s="26"/>
      <c r="H334" s="26" t="s">
        <v>5892</v>
      </c>
      <c r="I334" s="26" t="s">
        <v>5858</v>
      </c>
      <c r="J334" s="27">
        <v>0.95</v>
      </c>
      <c r="K334" s="26" t="s">
        <v>8161</v>
      </c>
      <c r="L334" s="26" t="s">
        <v>8162</v>
      </c>
      <c r="M334" s="26" t="s">
        <v>5858</v>
      </c>
      <c r="N334" s="27">
        <v>0.95</v>
      </c>
      <c r="O334" s="26" t="s">
        <v>8163</v>
      </c>
      <c r="P334" s="26" t="s">
        <v>8162</v>
      </c>
      <c r="Q334" s="26" t="s">
        <v>5875</v>
      </c>
      <c r="R334" s="26" t="s">
        <v>5875</v>
      </c>
      <c r="S334" s="26" t="s">
        <v>5875</v>
      </c>
      <c r="T334" s="26" t="s">
        <v>8164</v>
      </c>
      <c r="U334" s="26" t="s">
        <v>8165</v>
      </c>
      <c r="V334" s="26"/>
      <c r="W334" s="26" t="s">
        <v>8166</v>
      </c>
      <c r="X334" s="26" t="s">
        <v>8166</v>
      </c>
      <c r="Y334" s="26" t="s">
        <v>3204</v>
      </c>
      <c r="Z334" s="26" t="s">
        <v>3201</v>
      </c>
      <c r="AA334" s="26" t="s">
        <v>3209</v>
      </c>
      <c r="AB334" s="26"/>
      <c r="AC334" s="26"/>
    </row>
    <row r="335" hidden="1">
      <c r="A335" s="26" t="s">
        <v>3276</v>
      </c>
      <c r="B335" s="27">
        <v>2022.0</v>
      </c>
      <c r="C335" s="26" t="s">
        <v>5891</v>
      </c>
      <c r="D335" s="26" t="str">
        <f>VLOOKUP(Z335, 'Human results'!A:X, 23, FALSE)</f>
        <v>N</v>
      </c>
      <c r="E335" s="26" t="str">
        <f>VLOOKUP(Z335, 'Human results'!A:X, 24, FALSE)</f>
        <v>N</v>
      </c>
      <c r="F335" s="26" t="s">
        <v>5858</v>
      </c>
      <c r="G335" s="26"/>
      <c r="H335" s="26" t="s">
        <v>5892</v>
      </c>
      <c r="I335" s="26" t="s">
        <v>5858</v>
      </c>
      <c r="J335" s="27">
        <v>0.9</v>
      </c>
      <c r="K335" s="26" t="s">
        <v>8167</v>
      </c>
      <c r="L335" s="26" t="s">
        <v>8168</v>
      </c>
      <c r="M335" s="26" t="s">
        <v>5858</v>
      </c>
      <c r="N335" s="27">
        <v>0.95</v>
      </c>
      <c r="O335" s="26" t="s">
        <v>8169</v>
      </c>
      <c r="P335" s="26" t="s">
        <v>8168</v>
      </c>
      <c r="Q335" s="26" t="s">
        <v>5875</v>
      </c>
      <c r="R335" s="26" t="s">
        <v>5875</v>
      </c>
      <c r="S335" s="26" t="s">
        <v>5875</v>
      </c>
      <c r="T335" s="26" t="s">
        <v>8170</v>
      </c>
      <c r="U335" s="26" t="s">
        <v>8171</v>
      </c>
      <c r="V335" s="26"/>
      <c r="W335" s="26" t="s">
        <v>8172</v>
      </c>
      <c r="X335" s="26" t="s">
        <v>8172</v>
      </c>
      <c r="Y335" s="26" t="s">
        <v>3280</v>
      </c>
      <c r="Z335" s="26" t="s">
        <v>3275</v>
      </c>
      <c r="AA335" s="26" t="s">
        <v>3284</v>
      </c>
      <c r="AB335" s="26"/>
      <c r="AC335" s="26"/>
    </row>
    <row r="336" hidden="1">
      <c r="A336" s="26" t="s">
        <v>3212</v>
      </c>
      <c r="B336" s="27">
        <v>2016.0</v>
      </c>
      <c r="C336" s="26" t="s">
        <v>5891</v>
      </c>
      <c r="D336" s="26" t="str">
        <f>VLOOKUP(Z336, 'Human results'!A:X, 23, FALSE)</f>
        <v>N</v>
      </c>
      <c r="E336" s="26" t="str">
        <f>VLOOKUP(Z336, 'Human results'!A:X, 24, FALSE)</f>
        <v>N</v>
      </c>
      <c r="F336" s="26" t="s">
        <v>5858</v>
      </c>
      <c r="G336" s="26"/>
      <c r="H336" s="26" t="s">
        <v>5892</v>
      </c>
      <c r="I336" s="26" t="s">
        <v>5858</v>
      </c>
      <c r="J336" s="27">
        <v>0.95</v>
      </c>
      <c r="K336" s="26" t="s">
        <v>8173</v>
      </c>
      <c r="L336" s="26" t="s">
        <v>8174</v>
      </c>
      <c r="M336" s="26" t="s">
        <v>5858</v>
      </c>
      <c r="N336" s="27">
        <v>0.95</v>
      </c>
      <c r="O336" s="26" t="s">
        <v>8175</v>
      </c>
      <c r="P336" s="26" t="s">
        <v>8176</v>
      </c>
      <c r="Q336" s="26" t="s">
        <v>5875</v>
      </c>
      <c r="R336" s="26" t="s">
        <v>5875</v>
      </c>
      <c r="S336" s="26" t="s">
        <v>5875</v>
      </c>
      <c r="T336" s="26" t="s">
        <v>8177</v>
      </c>
      <c r="U336" s="26" t="s">
        <v>8178</v>
      </c>
      <c r="V336" s="26"/>
      <c r="W336" s="26" t="s">
        <v>8174</v>
      </c>
      <c r="X336" s="26" t="s">
        <v>8179</v>
      </c>
      <c r="Y336" s="26" t="s">
        <v>3214</v>
      </c>
      <c r="Z336" s="26" t="s">
        <v>3211</v>
      </c>
      <c r="AA336" s="26" t="s">
        <v>3219</v>
      </c>
      <c r="AB336" s="26"/>
      <c r="AC336" s="26"/>
    </row>
    <row r="337" hidden="1">
      <c r="A337" s="28" t="s">
        <v>8180</v>
      </c>
      <c r="B337" s="27">
        <v>2015.0</v>
      </c>
      <c r="C337" s="26" t="s">
        <v>5857</v>
      </c>
      <c r="D337" s="26" t="str">
        <f>VLOOKUP(Z337, 'Human results'!A:X, 23, FALSE)</f>
        <v>Y</v>
      </c>
      <c r="E337" s="26" t="str">
        <f>VLOOKUP(Z337, 'Human results'!A:X, 24, FALSE)</f>
        <v>N</v>
      </c>
      <c r="F337" s="26" t="s">
        <v>5858</v>
      </c>
      <c r="G337" s="26"/>
      <c r="H337" s="26" t="s">
        <v>5859</v>
      </c>
      <c r="I337" s="26" t="s">
        <v>5858</v>
      </c>
      <c r="J337" s="27">
        <v>0.9</v>
      </c>
      <c r="K337" s="26" t="s">
        <v>8181</v>
      </c>
      <c r="L337" s="26" t="s">
        <v>8182</v>
      </c>
      <c r="M337" s="26" t="s">
        <v>5858</v>
      </c>
      <c r="N337" s="27">
        <v>0.85</v>
      </c>
      <c r="O337" s="26" t="s">
        <v>8181</v>
      </c>
      <c r="P337" s="26" t="s">
        <v>8182</v>
      </c>
      <c r="Q337" s="26" t="s">
        <v>5875</v>
      </c>
      <c r="R337" s="26" t="s">
        <v>5875</v>
      </c>
      <c r="S337" s="26" t="s">
        <v>5875</v>
      </c>
      <c r="T337" s="26" t="s">
        <v>8183</v>
      </c>
      <c r="U337" s="26" t="s">
        <v>8184</v>
      </c>
      <c r="V337" s="26"/>
      <c r="W337" s="26" t="s">
        <v>8185</v>
      </c>
      <c r="X337" s="26" t="s">
        <v>8185</v>
      </c>
      <c r="Y337" s="26" t="s">
        <v>3226</v>
      </c>
      <c r="Z337" s="26" t="s">
        <v>3221</v>
      </c>
      <c r="AA337" s="26" t="s">
        <v>3230</v>
      </c>
      <c r="AB337" s="26"/>
      <c r="AC337" s="26"/>
    </row>
    <row r="338" hidden="1">
      <c r="A338" s="26" t="s">
        <v>3233</v>
      </c>
      <c r="B338" s="27">
        <v>2019.0</v>
      </c>
      <c r="C338" s="26" t="s">
        <v>5857</v>
      </c>
      <c r="D338" s="26" t="str">
        <f>VLOOKUP(Z338, 'Human results'!A:X, 23, FALSE)</f>
        <v>N</v>
      </c>
      <c r="E338" s="26" t="str">
        <f>VLOOKUP(Z338, 'Human results'!A:X, 24, FALSE)</f>
        <v>N</v>
      </c>
      <c r="F338" s="26" t="s">
        <v>5858</v>
      </c>
      <c r="G338" s="26"/>
      <c r="H338" s="26" t="s">
        <v>5859</v>
      </c>
      <c r="I338" s="26" t="s">
        <v>5858</v>
      </c>
      <c r="J338" s="27">
        <v>0.9</v>
      </c>
      <c r="K338" s="26" t="s">
        <v>8186</v>
      </c>
      <c r="L338" s="26" t="s">
        <v>8187</v>
      </c>
      <c r="M338" s="26" t="s">
        <v>5858</v>
      </c>
      <c r="N338" s="27">
        <v>0.85</v>
      </c>
      <c r="O338" s="26" t="s">
        <v>8188</v>
      </c>
      <c r="P338" s="26" t="s">
        <v>8189</v>
      </c>
      <c r="Q338" s="26" t="s">
        <v>5875</v>
      </c>
      <c r="R338" s="26" t="s">
        <v>5875</v>
      </c>
      <c r="S338" s="26" t="s">
        <v>5875</v>
      </c>
      <c r="T338" s="26" t="s">
        <v>8190</v>
      </c>
      <c r="U338" s="26" t="s">
        <v>8191</v>
      </c>
      <c r="V338" s="26"/>
      <c r="W338" s="26" t="s">
        <v>8187</v>
      </c>
      <c r="X338" s="26" t="s">
        <v>8192</v>
      </c>
      <c r="Y338" s="26" t="s">
        <v>3237</v>
      </c>
      <c r="Z338" s="26" t="s">
        <v>3232</v>
      </c>
      <c r="AA338" s="26" t="s">
        <v>3241</v>
      </c>
      <c r="AB338" s="26"/>
      <c r="AC338" s="26"/>
    </row>
    <row r="339" hidden="1">
      <c r="A339" s="26" t="s">
        <v>8193</v>
      </c>
      <c r="B339" s="27">
        <v>2021.0</v>
      </c>
      <c r="C339" s="26" t="s">
        <v>5857</v>
      </c>
      <c r="D339" s="26" t="str">
        <f>VLOOKUP(Z339, 'Human results'!A:X, 23, FALSE)</f>
        <v>N</v>
      </c>
      <c r="E339" s="26" t="str">
        <f>VLOOKUP(Z339, 'Human results'!A:X, 24, FALSE)</f>
        <v>N</v>
      </c>
      <c r="F339" s="26" t="s">
        <v>5858</v>
      </c>
      <c r="G339" s="26"/>
      <c r="H339" s="26" t="s">
        <v>5859</v>
      </c>
      <c r="I339" s="26" t="s">
        <v>5858</v>
      </c>
      <c r="J339" s="27">
        <v>0.9</v>
      </c>
      <c r="K339" s="26" t="s">
        <v>8194</v>
      </c>
      <c r="L339" s="26" t="s">
        <v>8195</v>
      </c>
      <c r="M339" s="26" t="s">
        <v>5858</v>
      </c>
      <c r="N339" s="27">
        <v>0.9</v>
      </c>
      <c r="O339" s="26" t="s">
        <v>8194</v>
      </c>
      <c r="P339" s="26" t="s">
        <v>8195</v>
      </c>
      <c r="Q339" s="26" t="s">
        <v>5875</v>
      </c>
      <c r="R339" s="26" t="s">
        <v>5875</v>
      </c>
      <c r="S339" s="26" t="s">
        <v>5875</v>
      </c>
      <c r="T339" s="26" t="s">
        <v>8196</v>
      </c>
      <c r="U339" s="26" t="s">
        <v>8197</v>
      </c>
      <c r="V339" s="26"/>
      <c r="W339" s="26" t="s">
        <v>8198</v>
      </c>
      <c r="X339" s="26" t="s">
        <v>8199</v>
      </c>
      <c r="Y339" s="26" t="s">
        <v>3248</v>
      </c>
      <c r="Z339" s="26" t="s">
        <v>3243</v>
      </c>
      <c r="AA339" s="26" t="s">
        <v>3252</v>
      </c>
      <c r="AB339" s="26"/>
      <c r="AC339" s="26"/>
    </row>
    <row r="340" hidden="1">
      <c r="A340" s="26" t="s">
        <v>8200</v>
      </c>
      <c r="B340" s="27">
        <v>2018.0</v>
      </c>
      <c r="C340" s="26" t="s">
        <v>5857</v>
      </c>
      <c r="D340" s="26" t="str">
        <f>VLOOKUP(Z340, 'Human results'!A:X, 23, FALSE)</f>
        <v>N</v>
      </c>
      <c r="E340" s="26" t="str">
        <f>VLOOKUP(Z340, 'Human results'!A:X, 24, FALSE)</f>
        <v>N</v>
      </c>
      <c r="F340" s="26" t="s">
        <v>5858</v>
      </c>
      <c r="G340" s="26"/>
      <c r="H340" s="26" t="s">
        <v>5859</v>
      </c>
      <c r="I340" s="26" t="s">
        <v>5858</v>
      </c>
      <c r="J340" s="27">
        <v>0.9</v>
      </c>
      <c r="K340" s="26" t="s">
        <v>8201</v>
      </c>
      <c r="L340" s="26" t="s">
        <v>8202</v>
      </c>
      <c r="M340" s="26" t="s">
        <v>5858</v>
      </c>
      <c r="N340" s="27">
        <v>0.9</v>
      </c>
      <c r="O340" s="26" t="s">
        <v>8201</v>
      </c>
      <c r="P340" s="26" t="s">
        <v>8202</v>
      </c>
      <c r="Q340" s="26" t="s">
        <v>5875</v>
      </c>
      <c r="R340" s="26" t="s">
        <v>5875</v>
      </c>
      <c r="S340" s="26" t="s">
        <v>5875</v>
      </c>
      <c r="T340" s="26" t="s">
        <v>8203</v>
      </c>
      <c r="U340" s="26" t="s">
        <v>8204</v>
      </c>
      <c r="V340" s="26"/>
      <c r="W340" s="26" t="s">
        <v>8205</v>
      </c>
      <c r="X340" s="26" t="s">
        <v>8205</v>
      </c>
      <c r="Y340" s="26" t="s">
        <v>3257</v>
      </c>
      <c r="Z340" s="26" t="s">
        <v>3254</v>
      </c>
      <c r="AA340" s="26" t="s">
        <v>3262</v>
      </c>
      <c r="AB340" s="26"/>
      <c r="AC340" s="26"/>
    </row>
    <row r="341" hidden="1">
      <c r="A341" s="26" t="s">
        <v>8206</v>
      </c>
      <c r="B341" s="27">
        <v>2015.0</v>
      </c>
      <c r="C341" s="26" t="s">
        <v>5891</v>
      </c>
      <c r="D341" s="26" t="str">
        <f>VLOOKUP(Z341, 'Human results'!A:X, 23, FALSE)</f>
        <v>N</v>
      </c>
      <c r="E341" s="26" t="str">
        <f>VLOOKUP(Z341, 'Human results'!A:X, 24, FALSE)</f>
        <v>N</v>
      </c>
      <c r="F341" s="26" t="s">
        <v>5858</v>
      </c>
      <c r="G341" s="26"/>
      <c r="H341" s="26" t="s">
        <v>5892</v>
      </c>
      <c r="I341" s="26" t="s">
        <v>5858</v>
      </c>
      <c r="J341" s="27">
        <v>0.9</v>
      </c>
      <c r="K341" s="26" t="s">
        <v>8207</v>
      </c>
      <c r="L341" s="26" t="s">
        <v>8208</v>
      </c>
      <c r="M341" s="26" t="s">
        <v>5858</v>
      </c>
      <c r="N341" s="27">
        <v>0.9</v>
      </c>
      <c r="O341" s="26" t="s">
        <v>8209</v>
      </c>
      <c r="P341" s="26" t="s">
        <v>8210</v>
      </c>
      <c r="Q341" s="26" t="s">
        <v>5875</v>
      </c>
      <c r="R341" s="26" t="s">
        <v>5875</v>
      </c>
      <c r="S341" s="26" t="s">
        <v>5875</v>
      </c>
      <c r="T341" s="26" t="s">
        <v>8211</v>
      </c>
      <c r="U341" s="26" t="s">
        <v>8212</v>
      </c>
      <c r="V341" s="26"/>
      <c r="W341" s="26" t="s">
        <v>8213</v>
      </c>
      <c r="X341" s="26" t="s">
        <v>8214</v>
      </c>
      <c r="Y341" s="26" t="s">
        <v>3298</v>
      </c>
      <c r="Z341" s="26" t="s">
        <v>3295</v>
      </c>
      <c r="AA341" s="26" t="s">
        <v>3303</v>
      </c>
      <c r="AB341" s="26"/>
      <c r="AC341" s="26"/>
    </row>
    <row r="342" hidden="1">
      <c r="A342" s="26" t="s">
        <v>3306</v>
      </c>
      <c r="B342" s="27">
        <v>2019.0</v>
      </c>
      <c r="C342" s="26" t="s">
        <v>5857</v>
      </c>
      <c r="D342" s="26" t="str">
        <f>VLOOKUP(Z342, 'Human results'!A:X, 23, FALSE)</f>
        <v>N</v>
      </c>
      <c r="E342" s="26" t="str">
        <f>VLOOKUP(Z342, 'Human results'!A:X, 24, FALSE)</f>
        <v>N</v>
      </c>
      <c r="F342" s="26" t="s">
        <v>5858</v>
      </c>
      <c r="G342" s="26"/>
      <c r="H342" s="26" t="s">
        <v>5859</v>
      </c>
      <c r="I342" s="26" t="s">
        <v>5858</v>
      </c>
      <c r="J342" s="27">
        <v>0.9</v>
      </c>
      <c r="K342" s="26" t="s">
        <v>8215</v>
      </c>
      <c r="L342" s="26" t="s">
        <v>8216</v>
      </c>
      <c r="M342" s="26" t="s">
        <v>5858</v>
      </c>
      <c r="N342" s="27">
        <v>0.9</v>
      </c>
      <c r="O342" s="26" t="s">
        <v>8215</v>
      </c>
      <c r="P342" s="26" t="s">
        <v>8216</v>
      </c>
      <c r="Q342" s="26" t="s">
        <v>5875</v>
      </c>
      <c r="R342" s="26" t="s">
        <v>5875</v>
      </c>
      <c r="S342" s="26" t="s">
        <v>5875</v>
      </c>
      <c r="T342" s="26" t="s">
        <v>8217</v>
      </c>
      <c r="U342" s="26" t="s">
        <v>8218</v>
      </c>
      <c r="V342" s="26"/>
      <c r="W342" s="26" t="s">
        <v>8219</v>
      </c>
      <c r="X342" s="26" t="s">
        <v>8219</v>
      </c>
      <c r="Y342" s="26" t="s">
        <v>3310</v>
      </c>
      <c r="Z342" s="26" t="s">
        <v>3305</v>
      </c>
      <c r="AA342" s="26" t="s">
        <v>3315</v>
      </c>
      <c r="AB342" s="26"/>
      <c r="AC342" s="26"/>
    </row>
    <row r="343" hidden="1">
      <c r="A343" s="26" t="s">
        <v>8220</v>
      </c>
      <c r="B343" s="27">
        <v>2021.0</v>
      </c>
      <c r="C343" s="26" t="s">
        <v>5891</v>
      </c>
      <c r="D343" s="26" t="str">
        <f>VLOOKUP(Z343, 'Human results'!A:X, 23, FALSE)</f>
        <v>N</v>
      </c>
      <c r="E343" s="26" t="str">
        <f>VLOOKUP(Z343, 'Human results'!A:X, 24, FALSE)</f>
        <v>N</v>
      </c>
      <c r="F343" s="26" t="s">
        <v>5858</v>
      </c>
      <c r="G343" s="26"/>
      <c r="H343" s="26" t="s">
        <v>5892</v>
      </c>
      <c r="I343" s="26" t="s">
        <v>5858</v>
      </c>
      <c r="J343" s="27">
        <v>0.9</v>
      </c>
      <c r="K343" s="26" t="s">
        <v>8221</v>
      </c>
      <c r="L343" s="26" t="s">
        <v>8222</v>
      </c>
      <c r="M343" s="26" t="s">
        <v>5858</v>
      </c>
      <c r="N343" s="27">
        <v>0.9</v>
      </c>
      <c r="O343" s="26" t="s">
        <v>8221</v>
      </c>
      <c r="P343" s="26" t="s">
        <v>8222</v>
      </c>
      <c r="Q343" s="26" t="s">
        <v>5875</v>
      </c>
      <c r="R343" s="26" t="s">
        <v>5875</v>
      </c>
      <c r="S343" s="26" t="s">
        <v>5875</v>
      </c>
      <c r="T343" s="26" t="s">
        <v>8223</v>
      </c>
      <c r="U343" s="26" t="s">
        <v>8224</v>
      </c>
      <c r="V343" s="26"/>
      <c r="W343" s="26" t="s">
        <v>8225</v>
      </c>
      <c r="X343" s="26" t="s">
        <v>8225</v>
      </c>
      <c r="Y343" s="26" t="s">
        <v>3319</v>
      </c>
      <c r="Z343" s="26" t="s">
        <v>3317</v>
      </c>
      <c r="AA343" s="26" t="s">
        <v>3323</v>
      </c>
      <c r="AB343" s="26"/>
      <c r="AC343" s="26"/>
    </row>
    <row r="344" hidden="1">
      <c r="A344" s="26" t="s">
        <v>3326</v>
      </c>
      <c r="B344" s="27">
        <v>2021.0</v>
      </c>
      <c r="C344" s="26" t="s">
        <v>5857</v>
      </c>
      <c r="D344" s="26" t="str">
        <f>VLOOKUP(Z344, 'Human results'!A:X, 23, FALSE)</f>
        <v>N</v>
      </c>
      <c r="E344" s="26" t="str">
        <f>VLOOKUP(Z344, 'Human results'!A:X, 24, FALSE)</f>
        <v>N</v>
      </c>
      <c r="F344" s="26" t="s">
        <v>5858</v>
      </c>
      <c r="G344" s="26"/>
      <c r="H344" s="26" t="s">
        <v>5859</v>
      </c>
      <c r="I344" s="26" t="s">
        <v>5858</v>
      </c>
      <c r="J344" s="27">
        <v>0.9</v>
      </c>
      <c r="K344" s="26" t="s">
        <v>8226</v>
      </c>
      <c r="L344" s="26" t="s">
        <v>8227</v>
      </c>
      <c r="M344" s="26" t="s">
        <v>5858</v>
      </c>
      <c r="N344" s="27">
        <v>0.9</v>
      </c>
      <c r="O344" s="26" t="s">
        <v>6781</v>
      </c>
      <c r="P344" s="26" t="s">
        <v>8228</v>
      </c>
      <c r="Q344" s="26" t="s">
        <v>5875</v>
      </c>
      <c r="R344" s="26" t="s">
        <v>5875</v>
      </c>
      <c r="S344" s="26" t="s">
        <v>5875</v>
      </c>
      <c r="T344" s="26" t="s">
        <v>8229</v>
      </c>
      <c r="U344" s="26" t="s">
        <v>8230</v>
      </c>
      <c r="V344" s="26"/>
      <c r="W344" s="26" t="s">
        <v>8231</v>
      </c>
      <c r="X344" s="26" t="s">
        <v>8228</v>
      </c>
      <c r="Y344" s="26" t="s">
        <v>3327</v>
      </c>
      <c r="Z344" s="26" t="s">
        <v>3325</v>
      </c>
      <c r="AA344" s="26" t="s">
        <v>3332</v>
      </c>
      <c r="AB344" s="26"/>
      <c r="AC344" s="26"/>
    </row>
    <row r="345" hidden="1">
      <c r="A345" s="26" t="s">
        <v>8232</v>
      </c>
      <c r="B345" s="27">
        <v>2016.0</v>
      </c>
      <c r="C345" s="26" t="s">
        <v>5857</v>
      </c>
      <c r="D345" s="26" t="str">
        <f>VLOOKUP(Z345, 'Human results'!A:X, 23, FALSE)</f>
        <v>Y</v>
      </c>
      <c r="E345" s="26" t="str">
        <f>VLOOKUP(Z345, 'Human results'!A:X, 24, FALSE)</f>
        <v>N</v>
      </c>
      <c r="F345" s="26" t="s">
        <v>5858</v>
      </c>
      <c r="G345" s="26"/>
      <c r="H345" s="26" t="s">
        <v>5859</v>
      </c>
      <c r="I345" s="26" t="s">
        <v>5858</v>
      </c>
      <c r="J345" s="27">
        <v>0.95</v>
      </c>
      <c r="K345" s="26" t="s">
        <v>8233</v>
      </c>
      <c r="L345" s="26" t="s">
        <v>8234</v>
      </c>
      <c r="M345" s="26" t="s">
        <v>5858</v>
      </c>
      <c r="N345" s="27">
        <v>0.9</v>
      </c>
      <c r="O345" s="26" t="s">
        <v>8235</v>
      </c>
      <c r="P345" s="26" t="s">
        <v>8234</v>
      </c>
      <c r="Q345" s="26" t="s">
        <v>5875</v>
      </c>
      <c r="R345" s="26" t="s">
        <v>5875</v>
      </c>
      <c r="S345" s="26" t="s">
        <v>5875</v>
      </c>
      <c r="T345" s="26" t="s">
        <v>8236</v>
      </c>
      <c r="U345" s="26" t="s">
        <v>8237</v>
      </c>
      <c r="V345" s="26"/>
      <c r="W345" s="26" t="s">
        <v>8238</v>
      </c>
      <c r="X345" s="26" t="s">
        <v>8238</v>
      </c>
      <c r="Y345" s="26" t="s">
        <v>3339</v>
      </c>
      <c r="Z345" s="26" t="s">
        <v>3334</v>
      </c>
      <c r="AA345" s="26" t="s">
        <v>3344</v>
      </c>
      <c r="AB345" s="26"/>
      <c r="AC345" s="26"/>
    </row>
    <row r="346" hidden="1">
      <c r="A346" s="26" t="s">
        <v>3445</v>
      </c>
      <c r="B346" s="27">
        <v>2020.0</v>
      </c>
      <c r="C346" s="26" t="s">
        <v>5891</v>
      </c>
      <c r="D346" s="26" t="str">
        <f>VLOOKUP(Z346, 'Human results'!A:X, 23, FALSE)</f>
        <v>N</v>
      </c>
      <c r="E346" s="26" t="str">
        <f>VLOOKUP(Z346, 'Human results'!A:X, 24, FALSE)</f>
        <v>N</v>
      </c>
      <c r="F346" s="26" t="s">
        <v>5858</v>
      </c>
      <c r="G346" s="26"/>
      <c r="H346" s="26" t="s">
        <v>5892</v>
      </c>
      <c r="I346" s="26" t="s">
        <v>5858</v>
      </c>
      <c r="J346" s="27">
        <v>0.9</v>
      </c>
      <c r="K346" s="26" t="s">
        <v>8239</v>
      </c>
      <c r="L346" s="26" t="s">
        <v>8240</v>
      </c>
      <c r="M346" s="26" t="s">
        <v>5858</v>
      </c>
      <c r="N346" s="27">
        <v>0.9</v>
      </c>
      <c r="O346" s="26" t="s">
        <v>8241</v>
      </c>
      <c r="P346" s="26" t="s">
        <v>8242</v>
      </c>
      <c r="Q346" s="26" t="s">
        <v>5875</v>
      </c>
      <c r="R346" s="26" t="s">
        <v>5875</v>
      </c>
      <c r="S346" s="26" t="s">
        <v>5875</v>
      </c>
      <c r="T346" s="26" t="s">
        <v>8243</v>
      </c>
      <c r="U346" s="26" t="s">
        <v>8244</v>
      </c>
      <c r="V346" s="26"/>
      <c r="W346" s="26" t="s">
        <v>8240</v>
      </c>
      <c r="X346" s="26" t="s">
        <v>8245</v>
      </c>
      <c r="Y346" s="26" t="s">
        <v>3447</v>
      </c>
      <c r="Z346" s="26" t="s">
        <v>3444</v>
      </c>
      <c r="AA346" s="26" t="s">
        <v>3452</v>
      </c>
      <c r="AB346" s="26"/>
      <c r="AC346" s="26"/>
    </row>
    <row r="347">
      <c r="A347" s="26" t="s">
        <v>8246</v>
      </c>
      <c r="B347" s="27">
        <v>2021.0</v>
      </c>
      <c r="C347" s="26" t="s">
        <v>5857</v>
      </c>
      <c r="D347" s="26" t="str">
        <f>VLOOKUP(Z347, 'Human results'!A:X, 23, FALSE)</f>
        <v>Y</v>
      </c>
      <c r="E347" s="26" t="str">
        <f>VLOOKUP(Z347, 'Human results'!A:X, 24, FALSE)</f>
        <v>Y</v>
      </c>
      <c r="F347" s="26" t="s">
        <v>5860</v>
      </c>
      <c r="G347" s="31" t="s">
        <v>6952</v>
      </c>
      <c r="H347" s="26" t="s">
        <v>5859</v>
      </c>
      <c r="I347" s="26" t="s">
        <v>5860</v>
      </c>
      <c r="J347" s="27">
        <v>0.65</v>
      </c>
      <c r="K347" s="26" t="s">
        <v>5932</v>
      </c>
      <c r="L347" s="26" t="s">
        <v>5875</v>
      </c>
      <c r="M347" s="26" t="s">
        <v>5860</v>
      </c>
      <c r="N347" s="27">
        <v>0.6</v>
      </c>
      <c r="O347" s="26" t="s">
        <v>8247</v>
      </c>
      <c r="P347" s="26" t="s">
        <v>5875</v>
      </c>
      <c r="Q347" s="26" t="s">
        <v>5860</v>
      </c>
      <c r="R347" s="27">
        <v>0.9</v>
      </c>
      <c r="S347" s="26" t="s">
        <v>8248</v>
      </c>
      <c r="T347" s="26" t="s">
        <v>8249</v>
      </c>
      <c r="U347" s="26" t="s">
        <v>8250</v>
      </c>
      <c r="V347" s="26" t="s">
        <v>8251</v>
      </c>
      <c r="W347" s="26" t="s">
        <v>5875</v>
      </c>
      <c r="X347" s="26" t="s">
        <v>5875</v>
      </c>
      <c r="Y347" s="26" t="s">
        <v>3349</v>
      </c>
      <c r="Z347" s="26" t="s">
        <v>3346</v>
      </c>
      <c r="AA347" s="26" t="s">
        <v>3352</v>
      </c>
      <c r="AB347" s="26"/>
      <c r="AC347" s="26"/>
    </row>
    <row r="348" hidden="1">
      <c r="A348" s="26" t="s">
        <v>3355</v>
      </c>
      <c r="B348" s="27">
        <v>2018.0</v>
      </c>
      <c r="C348" s="26" t="s">
        <v>5857</v>
      </c>
      <c r="D348" s="26" t="str">
        <f>VLOOKUP(Z348, 'Human results'!A:X, 23, FALSE)</f>
        <v>N</v>
      </c>
      <c r="E348" s="26" t="str">
        <f>VLOOKUP(Z348, 'Human results'!A:X, 24, FALSE)</f>
        <v>N</v>
      </c>
      <c r="F348" s="26" t="s">
        <v>5858</v>
      </c>
      <c r="G348" s="26"/>
      <c r="H348" s="26" t="s">
        <v>5859</v>
      </c>
      <c r="I348" s="26" t="s">
        <v>5858</v>
      </c>
      <c r="J348" s="27">
        <v>0.9</v>
      </c>
      <c r="K348" s="26" t="s">
        <v>8252</v>
      </c>
      <c r="L348" s="26" t="s">
        <v>8253</v>
      </c>
      <c r="M348" s="26" t="s">
        <v>5858</v>
      </c>
      <c r="N348" s="27">
        <v>0.9</v>
      </c>
      <c r="O348" s="26" t="s">
        <v>8254</v>
      </c>
      <c r="P348" s="26" t="s">
        <v>8255</v>
      </c>
      <c r="Q348" s="26" t="s">
        <v>5875</v>
      </c>
      <c r="R348" s="26" t="s">
        <v>5875</v>
      </c>
      <c r="S348" s="26" t="s">
        <v>5875</v>
      </c>
      <c r="T348" s="26" t="s">
        <v>8256</v>
      </c>
      <c r="U348" s="26" t="s">
        <v>8257</v>
      </c>
      <c r="V348" s="26"/>
      <c r="W348" s="26" t="s">
        <v>8258</v>
      </c>
      <c r="X348" s="26" t="s">
        <v>8259</v>
      </c>
      <c r="Y348" s="26" t="s">
        <v>3359</v>
      </c>
      <c r="Z348" s="26" t="s">
        <v>3354</v>
      </c>
      <c r="AA348" s="26" t="s">
        <v>3364</v>
      </c>
      <c r="AB348" s="26"/>
      <c r="AC348" s="26"/>
    </row>
    <row r="349" hidden="1">
      <c r="A349" s="26" t="s">
        <v>8260</v>
      </c>
      <c r="B349" s="27">
        <v>2021.0</v>
      </c>
      <c r="C349" s="26" t="s">
        <v>5891</v>
      </c>
      <c r="D349" s="26" t="str">
        <f>VLOOKUP(Z349, 'Human results'!A:X, 23, FALSE)</f>
        <v>N</v>
      </c>
      <c r="E349" s="26" t="str">
        <f>VLOOKUP(Z349, 'Human results'!A:X, 24, FALSE)</f>
        <v>N</v>
      </c>
      <c r="F349" s="26" t="s">
        <v>5858</v>
      </c>
      <c r="G349" s="26"/>
      <c r="H349" s="26" t="s">
        <v>5892</v>
      </c>
      <c r="I349" s="26" t="s">
        <v>5858</v>
      </c>
      <c r="J349" s="27">
        <v>0.95</v>
      </c>
      <c r="K349" s="26" t="s">
        <v>8261</v>
      </c>
      <c r="L349" s="26" t="s">
        <v>8262</v>
      </c>
      <c r="M349" s="26" t="s">
        <v>5858</v>
      </c>
      <c r="N349" s="27">
        <v>0.95</v>
      </c>
      <c r="O349" s="26" t="s">
        <v>8263</v>
      </c>
      <c r="P349" s="26" t="s">
        <v>8262</v>
      </c>
      <c r="Q349" s="26" t="s">
        <v>5875</v>
      </c>
      <c r="R349" s="26" t="s">
        <v>5875</v>
      </c>
      <c r="S349" s="26" t="s">
        <v>5875</v>
      </c>
      <c r="T349" s="26" t="s">
        <v>8264</v>
      </c>
      <c r="U349" s="26" t="s">
        <v>8265</v>
      </c>
      <c r="V349" s="26"/>
      <c r="W349" s="26" t="s">
        <v>8262</v>
      </c>
      <c r="X349" s="26" t="s">
        <v>8262</v>
      </c>
      <c r="Y349" s="26" t="s">
        <v>3368</v>
      </c>
      <c r="Z349" s="26" t="s">
        <v>3366</v>
      </c>
      <c r="AA349" s="26" t="s">
        <v>3373</v>
      </c>
      <c r="AB349" s="26"/>
      <c r="AC349" s="26"/>
    </row>
    <row r="350" hidden="1">
      <c r="A350" s="26" t="s">
        <v>3376</v>
      </c>
      <c r="B350" s="27">
        <v>2022.0</v>
      </c>
      <c r="C350" s="26" t="s">
        <v>5891</v>
      </c>
      <c r="D350" s="26" t="str">
        <f>VLOOKUP(Z350, 'Human results'!A:X, 23, FALSE)</f>
        <v>N</v>
      </c>
      <c r="E350" s="26" t="str">
        <f>VLOOKUP(Z350, 'Human results'!A:X, 24, FALSE)</f>
        <v>N</v>
      </c>
      <c r="F350" s="26" t="s">
        <v>5858</v>
      </c>
      <c r="G350" s="26"/>
      <c r="H350" s="26" t="s">
        <v>5892</v>
      </c>
      <c r="I350" s="26" t="s">
        <v>5858</v>
      </c>
      <c r="J350" s="27">
        <v>0.9</v>
      </c>
      <c r="K350" s="26" t="s">
        <v>5902</v>
      </c>
      <c r="L350" s="26" t="s">
        <v>8266</v>
      </c>
      <c r="M350" s="26" t="s">
        <v>5858</v>
      </c>
      <c r="N350" s="27">
        <v>0.85</v>
      </c>
      <c r="O350" s="26" t="s">
        <v>8267</v>
      </c>
      <c r="P350" s="26" t="s">
        <v>8268</v>
      </c>
      <c r="Q350" s="26" t="s">
        <v>5875</v>
      </c>
      <c r="R350" s="26" t="s">
        <v>5875</v>
      </c>
      <c r="S350" s="26" t="s">
        <v>5875</v>
      </c>
      <c r="T350" s="26" t="s">
        <v>8269</v>
      </c>
      <c r="U350" s="26" t="s">
        <v>8270</v>
      </c>
      <c r="V350" s="26"/>
      <c r="W350" s="26" t="s">
        <v>8271</v>
      </c>
      <c r="X350" s="26" t="s">
        <v>8268</v>
      </c>
      <c r="Y350" s="26" t="s">
        <v>3377</v>
      </c>
      <c r="Z350" s="26" t="s">
        <v>3375</v>
      </c>
      <c r="AA350" s="26" t="s">
        <v>3382</v>
      </c>
      <c r="AB350" s="26"/>
      <c r="AC350" s="26"/>
    </row>
    <row r="351" hidden="1">
      <c r="A351" s="26" t="s">
        <v>8272</v>
      </c>
      <c r="B351" s="27">
        <v>2022.0</v>
      </c>
      <c r="C351" s="26" t="s">
        <v>5891</v>
      </c>
      <c r="D351" s="26" t="str">
        <f>VLOOKUP(Z351, 'Human results'!A:X, 23, FALSE)</f>
        <v>N</v>
      </c>
      <c r="E351" s="26" t="str">
        <f>VLOOKUP(Z351, 'Human results'!A:X, 24, FALSE)</f>
        <v>N</v>
      </c>
      <c r="F351" s="26" t="s">
        <v>5858</v>
      </c>
      <c r="G351" s="26"/>
      <c r="H351" s="26" t="s">
        <v>5892</v>
      </c>
      <c r="I351" s="26" t="s">
        <v>5858</v>
      </c>
      <c r="J351" s="27">
        <v>0.9</v>
      </c>
      <c r="K351" s="26" t="s">
        <v>8273</v>
      </c>
      <c r="L351" s="26" t="s">
        <v>3385</v>
      </c>
      <c r="M351" s="26" t="s">
        <v>5858</v>
      </c>
      <c r="N351" s="27">
        <v>0.9</v>
      </c>
      <c r="O351" s="26" t="s">
        <v>8273</v>
      </c>
      <c r="P351" s="26" t="s">
        <v>3385</v>
      </c>
      <c r="Q351" s="26" t="s">
        <v>5875</v>
      </c>
      <c r="R351" s="26" t="s">
        <v>5875</v>
      </c>
      <c r="S351" s="26" t="s">
        <v>5875</v>
      </c>
      <c r="T351" s="26" t="s">
        <v>8274</v>
      </c>
      <c r="U351" s="26" t="s">
        <v>8274</v>
      </c>
      <c r="V351" s="26"/>
      <c r="W351" s="26" t="s">
        <v>3385</v>
      </c>
      <c r="X351" s="26" t="s">
        <v>3385</v>
      </c>
      <c r="Y351" s="26" t="s">
        <v>3389</v>
      </c>
      <c r="Z351" s="26" t="s">
        <v>3384</v>
      </c>
      <c r="AA351" s="26" t="s">
        <v>3392</v>
      </c>
      <c r="AB351" s="26"/>
      <c r="AC351" s="26"/>
    </row>
    <row r="352" hidden="1">
      <c r="A352" s="26" t="s">
        <v>8275</v>
      </c>
      <c r="B352" s="27">
        <v>2017.0</v>
      </c>
      <c r="C352" s="26" t="s">
        <v>5857</v>
      </c>
      <c r="D352" s="26" t="str">
        <f>VLOOKUP(Z352, 'Human results'!A:X, 23, FALSE)</f>
        <v>N</v>
      </c>
      <c r="E352" s="26" t="str">
        <f>VLOOKUP(Z352, 'Human results'!A:X, 24, FALSE)</f>
        <v>N</v>
      </c>
      <c r="F352" s="26" t="s">
        <v>5858</v>
      </c>
      <c r="G352" s="26"/>
      <c r="H352" s="26" t="s">
        <v>5859</v>
      </c>
      <c r="I352" s="26" t="s">
        <v>5858</v>
      </c>
      <c r="J352" s="27">
        <v>0.9</v>
      </c>
      <c r="K352" s="26" t="s">
        <v>8276</v>
      </c>
      <c r="L352" s="26" t="s">
        <v>8277</v>
      </c>
      <c r="M352" s="26" t="s">
        <v>5858</v>
      </c>
      <c r="N352" s="27">
        <v>0.95</v>
      </c>
      <c r="O352" s="26" t="s">
        <v>8276</v>
      </c>
      <c r="P352" s="26" t="s">
        <v>8278</v>
      </c>
      <c r="Q352" s="26" t="s">
        <v>5875</v>
      </c>
      <c r="R352" s="26" t="s">
        <v>5875</v>
      </c>
      <c r="S352" s="26" t="s">
        <v>5875</v>
      </c>
      <c r="T352" s="26" t="s">
        <v>8279</v>
      </c>
      <c r="U352" s="26" t="s">
        <v>8280</v>
      </c>
      <c r="V352" s="26"/>
      <c r="W352" s="26" t="s">
        <v>8277</v>
      </c>
      <c r="X352" s="26" t="s">
        <v>8281</v>
      </c>
      <c r="Y352" s="26" t="s">
        <v>3459</v>
      </c>
      <c r="Z352" s="26" t="s">
        <v>3454</v>
      </c>
      <c r="AA352" s="26" t="s">
        <v>3464</v>
      </c>
      <c r="AB352" s="26"/>
      <c r="AC352" s="26"/>
    </row>
    <row r="353" hidden="1">
      <c r="A353" s="26" t="s">
        <v>8282</v>
      </c>
      <c r="B353" s="27">
        <v>2021.0</v>
      </c>
      <c r="C353" s="26" t="s">
        <v>5857</v>
      </c>
      <c r="D353" s="26" t="str">
        <f>VLOOKUP(Z353, 'Human results'!A:X, 23, FALSE)</f>
        <v>Y</v>
      </c>
      <c r="E353" s="26" t="str">
        <f>VLOOKUP(Z353, 'Human results'!A:X, 24, FALSE)</f>
        <v>N</v>
      </c>
      <c r="F353" s="26" t="s">
        <v>5858</v>
      </c>
      <c r="G353" s="26"/>
      <c r="H353" s="26" t="s">
        <v>5859</v>
      </c>
      <c r="I353" s="26" t="s">
        <v>5860</v>
      </c>
      <c r="J353" s="27">
        <v>0.65</v>
      </c>
      <c r="K353" s="26" t="s">
        <v>8283</v>
      </c>
      <c r="L353" s="26" t="s">
        <v>5875</v>
      </c>
      <c r="M353" s="26" t="s">
        <v>5858</v>
      </c>
      <c r="N353" s="27">
        <v>0.85</v>
      </c>
      <c r="O353" s="26" t="s">
        <v>8284</v>
      </c>
      <c r="P353" s="26" t="s">
        <v>8285</v>
      </c>
      <c r="Q353" s="26" t="s">
        <v>5858</v>
      </c>
      <c r="R353" s="27">
        <v>0.85</v>
      </c>
      <c r="S353" s="26" t="s">
        <v>8286</v>
      </c>
      <c r="T353" s="26" t="s">
        <v>8287</v>
      </c>
      <c r="U353" s="26" t="s">
        <v>8288</v>
      </c>
      <c r="V353" s="26" t="s">
        <v>8289</v>
      </c>
      <c r="W353" s="26" t="s">
        <v>5875</v>
      </c>
      <c r="X353" s="26" t="s">
        <v>8290</v>
      </c>
      <c r="Y353" s="26" t="s">
        <v>3397</v>
      </c>
      <c r="Z353" s="26" t="s">
        <v>3394</v>
      </c>
      <c r="AA353" s="26" t="s">
        <v>3401</v>
      </c>
      <c r="AB353" s="26"/>
      <c r="AC353" s="26"/>
    </row>
    <row r="354" hidden="1">
      <c r="A354" s="26" t="s">
        <v>3404</v>
      </c>
      <c r="B354" s="27">
        <v>2022.0</v>
      </c>
      <c r="C354" s="26" t="s">
        <v>5891</v>
      </c>
      <c r="D354" s="26" t="str">
        <f>VLOOKUP(Z354, 'Human results'!A:X, 23, FALSE)</f>
        <v>N</v>
      </c>
      <c r="E354" s="26" t="str">
        <f>VLOOKUP(Z354, 'Human results'!A:X, 24, FALSE)</f>
        <v>N</v>
      </c>
      <c r="F354" s="26" t="s">
        <v>5858</v>
      </c>
      <c r="G354" s="26"/>
      <c r="H354" s="26" t="s">
        <v>5892</v>
      </c>
      <c r="I354" s="26" t="s">
        <v>5858</v>
      </c>
      <c r="J354" s="27">
        <v>0.9</v>
      </c>
      <c r="K354" s="26" t="s">
        <v>8291</v>
      </c>
      <c r="L354" s="26" t="s">
        <v>5875</v>
      </c>
      <c r="M354" s="26" t="s">
        <v>5858</v>
      </c>
      <c r="N354" s="27">
        <v>0.9</v>
      </c>
      <c r="O354" s="26" t="s">
        <v>8292</v>
      </c>
      <c r="P354" s="26" t="s">
        <v>5875</v>
      </c>
      <c r="Q354" s="26" t="s">
        <v>5875</v>
      </c>
      <c r="R354" s="26" t="s">
        <v>5875</v>
      </c>
      <c r="S354" s="26" t="s">
        <v>5875</v>
      </c>
      <c r="T354" s="26" t="s">
        <v>8293</v>
      </c>
      <c r="U354" s="26" t="s">
        <v>8294</v>
      </c>
      <c r="V354" s="26"/>
      <c r="W354" s="26" t="s">
        <v>5875</v>
      </c>
      <c r="X354" s="26" t="s">
        <v>5875</v>
      </c>
      <c r="Y354" s="26" t="s">
        <v>3407</v>
      </c>
      <c r="Z354" s="26" t="s">
        <v>3403</v>
      </c>
      <c r="AA354" s="26" t="s">
        <v>3411</v>
      </c>
      <c r="AB354" s="26"/>
      <c r="AC354" s="26"/>
    </row>
    <row r="355" hidden="1">
      <c r="A355" s="26" t="s">
        <v>3414</v>
      </c>
      <c r="B355" s="27">
        <v>2015.0</v>
      </c>
      <c r="C355" s="26" t="s">
        <v>5891</v>
      </c>
      <c r="D355" s="26" t="str">
        <f>VLOOKUP(Z355, 'Human results'!A:X, 23, FALSE)</f>
        <v>N</v>
      </c>
      <c r="E355" s="26" t="str">
        <f>VLOOKUP(Z355, 'Human results'!A:X, 24, FALSE)</f>
        <v>N</v>
      </c>
      <c r="F355" s="26" t="s">
        <v>5858</v>
      </c>
      <c r="G355" s="26"/>
      <c r="H355" s="26" t="s">
        <v>5892</v>
      </c>
      <c r="I355" s="26" t="s">
        <v>5858</v>
      </c>
      <c r="J355" s="27">
        <v>0.95</v>
      </c>
      <c r="K355" s="26" t="s">
        <v>8295</v>
      </c>
      <c r="L355" s="26" t="s">
        <v>8296</v>
      </c>
      <c r="M355" s="26" t="s">
        <v>5858</v>
      </c>
      <c r="N355" s="27">
        <v>0.95</v>
      </c>
      <c r="O355" s="26" t="s">
        <v>8297</v>
      </c>
      <c r="P355" s="26" t="s">
        <v>8296</v>
      </c>
      <c r="Q355" s="26" t="s">
        <v>5875</v>
      </c>
      <c r="R355" s="26" t="s">
        <v>5875</v>
      </c>
      <c r="S355" s="26" t="s">
        <v>5875</v>
      </c>
      <c r="T355" s="26" t="s">
        <v>8298</v>
      </c>
      <c r="U355" s="26" t="s">
        <v>8299</v>
      </c>
      <c r="V355" s="26"/>
      <c r="W355" s="26" t="s">
        <v>8300</v>
      </c>
      <c r="X355" s="26" t="s">
        <v>8300</v>
      </c>
      <c r="Y355" s="26" t="s">
        <v>3418</v>
      </c>
      <c r="Z355" s="26" t="s">
        <v>3413</v>
      </c>
      <c r="AA355" s="26" t="s">
        <v>3422</v>
      </c>
      <c r="AB355" s="26"/>
      <c r="AC355" s="26"/>
    </row>
    <row r="356" hidden="1">
      <c r="A356" s="26" t="s">
        <v>3425</v>
      </c>
      <c r="B356" s="27">
        <v>2019.0</v>
      </c>
      <c r="C356" s="26" t="s">
        <v>5891</v>
      </c>
      <c r="D356" s="26" t="str">
        <f>VLOOKUP(Z356, 'Human results'!A:X, 23, FALSE)</f>
        <v>N</v>
      </c>
      <c r="E356" s="26" t="str">
        <f>VLOOKUP(Z356, 'Human results'!A:X, 24, FALSE)</f>
        <v>N</v>
      </c>
      <c r="F356" s="26" t="s">
        <v>5858</v>
      </c>
      <c r="G356" s="26"/>
      <c r="H356" s="26" t="s">
        <v>5892</v>
      </c>
      <c r="I356" s="26" t="s">
        <v>5858</v>
      </c>
      <c r="J356" s="27">
        <v>0.95</v>
      </c>
      <c r="K356" s="26" t="s">
        <v>8301</v>
      </c>
      <c r="L356" s="26" t="s">
        <v>8302</v>
      </c>
      <c r="M356" s="26" t="s">
        <v>5858</v>
      </c>
      <c r="N356" s="27">
        <v>0.95</v>
      </c>
      <c r="O356" s="26" t="s">
        <v>8303</v>
      </c>
      <c r="P356" s="26" t="s">
        <v>8302</v>
      </c>
      <c r="Q356" s="26" t="s">
        <v>5875</v>
      </c>
      <c r="R356" s="26" t="s">
        <v>5875</v>
      </c>
      <c r="S356" s="26" t="s">
        <v>5875</v>
      </c>
      <c r="T356" s="26" t="s">
        <v>8304</v>
      </c>
      <c r="U356" s="26" t="s">
        <v>8305</v>
      </c>
      <c r="V356" s="26"/>
      <c r="W356" s="26" t="s">
        <v>8302</v>
      </c>
      <c r="X356" s="26" t="s">
        <v>8302</v>
      </c>
      <c r="Y356" s="26" t="s">
        <v>3418</v>
      </c>
      <c r="Z356" s="26" t="s">
        <v>3424</v>
      </c>
      <c r="AA356" s="26" t="s">
        <v>3432</v>
      </c>
      <c r="AB356" s="26"/>
      <c r="AC356" s="26"/>
    </row>
    <row r="357" hidden="1">
      <c r="A357" s="26" t="s">
        <v>3435</v>
      </c>
      <c r="B357" s="27">
        <v>2018.0</v>
      </c>
      <c r="C357" s="26" t="s">
        <v>5857</v>
      </c>
      <c r="D357" s="26" t="str">
        <f>VLOOKUP(Z357, 'Human results'!A:X, 23, FALSE)</f>
        <v>N</v>
      </c>
      <c r="E357" s="26" t="str">
        <f>VLOOKUP(Z357, 'Human results'!A:X, 24, FALSE)</f>
        <v>N</v>
      </c>
      <c r="F357" s="26" t="s">
        <v>5858</v>
      </c>
      <c r="G357" s="26"/>
      <c r="H357" s="26" t="s">
        <v>5859</v>
      </c>
      <c r="I357" s="26" t="s">
        <v>5858</v>
      </c>
      <c r="J357" s="27">
        <v>0.9</v>
      </c>
      <c r="K357" s="26" t="s">
        <v>8306</v>
      </c>
      <c r="L357" s="26" t="s">
        <v>8307</v>
      </c>
      <c r="M357" s="26" t="s">
        <v>5858</v>
      </c>
      <c r="N357" s="27">
        <v>0.95</v>
      </c>
      <c r="O357" s="26" t="s">
        <v>8306</v>
      </c>
      <c r="P357" s="26" t="s">
        <v>8308</v>
      </c>
      <c r="Q357" s="26" t="s">
        <v>5875</v>
      </c>
      <c r="R357" s="26" t="s">
        <v>5875</v>
      </c>
      <c r="S357" s="26" t="s">
        <v>5875</v>
      </c>
      <c r="T357" s="26" t="s">
        <v>8309</v>
      </c>
      <c r="U357" s="26" t="s">
        <v>8310</v>
      </c>
      <c r="V357" s="26"/>
      <c r="W357" s="26" t="s">
        <v>8311</v>
      </c>
      <c r="X357" s="26" t="s">
        <v>8312</v>
      </c>
      <c r="Y357" s="26" t="s">
        <v>3437</v>
      </c>
      <c r="Z357" s="26" t="s">
        <v>3434</v>
      </c>
      <c r="AA357" s="26" t="s">
        <v>3442</v>
      </c>
      <c r="AB357" s="26"/>
      <c r="AC357" s="26"/>
    </row>
    <row r="358" hidden="1">
      <c r="A358" s="26" t="s">
        <v>8313</v>
      </c>
      <c r="B358" s="27">
        <v>2019.0</v>
      </c>
      <c r="C358" s="26" t="s">
        <v>5857</v>
      </c>
      <c r="D358" s="26" t="str">
        <f>VLOOKUP(Z358, 'Human results'!A:X, 23, FALSE)</f>
        <v>N</v>
      </c>
      <c r="E358" s="26" t="str">
        <f>VLOOKUP(Z358, 'Human results'!A:X, 24, FALSE)</f>
        <v>N</v>
      </c>
      <c r="F358" s="26" t="s">
        <v>5858</v>
      </c>
      <c r="G358" s="26"/>
      <c r="H358" s="26" t="s">
        <v>5859</v>
      </c>
      <c r="I358" s="26" t="s">
        <v>5858</v>
      </c>
      <c r="J358" s="27">
        <v>0.9</v>
      </c>
      <c r="K358" s="26" t="s">
        <v>7727</v>
      </c>
      <c r="L358" s="26" t="s">
        <v>8314</v>
      </c>
      <c r="M358" s="26" t="s">
        <v>5858</v>
      </c>
      <c r="N358" s="27">
        <v>0.9</v>
      </c>
      <c r="O358" s="26" t="s">
        <v>8315</v>
      </c>
      <c r="P358" s="26" t="s">
        <v>8316</v>
      </c>
      <c r="Q358" s="26" t="s">
        <v>5875</v>
      </c>
      <c r="R358" s="26" t="s">
        <v>5875</v>
      </c>
      <c r="S358" s="26" t="s">
        <v>5875</v>
      </c>
      <c r="T358" s="26" t="s">
        <v>8317</v>
      </c>
      <c r="U358" s="26" t="s">
        <v>8318</v>
      </c>
      <c r="V358" s="26"/>
      <c r="W358" s="26" t="s">
        <v>8319</v>
      </c>
      <c r="X358" s="26" t="s">
        <v>8320</v>
      </c>
      <c r="Y358" s="26" t="s">
        <v>3469</v>
      </c>
      <c r="Z358" s="26" t="s">
        <v>3466</v>
      </c>
      <c r="AA358" s="26" t="s">
        <v>3474</v>
      </c>
      <c r="AB358" s="26"/>
      <c r="AC358" s="26"/>
    </row>
    <row r="359" hidden="1">
      <c r="A359" s="26" t="s">
        <v>8321</v>
      </c>
      <c r="B359" s="27">
        <v>2021.0</v>
      </c>
      <c r="C359" s="26" t="s">
        <v>5857</v>
      </c>
      <c r="D359" s="26" t="str">
        <f>VLOOKUP(Z359, 'Human results'!A:X, 23, FALSE)</f>
        <v>N</v>
      </c>
      <c r="E359" s="26" t="str">
        <f>VLOOKUP(Z359, 'Human results'!A:X, 24, FALSE)</f>
        <v>N</v>
      </c>
      <c r="F359" s="26" t="s">
        <v>5858</v>
      </c>
      <c r="G359" s="26"/>
      <c r="H359" s="26" t="s">
        <v>5859</v>
      </c>
      <c r="I359" s="26" t="s">
        <v>5858</v>
      </c>
      <c r="J359" s="27">
        <v>0.9</v>
      </c>
      <c r="K359" s="26" t="s">
        <v>8322</v>
      </c>
      <c r="L359" s="26" t="s">
        <v>8323</v>
      </c>
      <c r="M359" s="26" t="s">
        <v>5858</v>
      </c>
      <c r="N359" s="27">
        <v>0.9</v>
      </c>
      <c r="O359" s="26" t="s">
        <v>8324</v>
      </c>
      <c r="P359" s="26" t="s">
        <v>8323</v>
      </c>
      <c r="Q359" s="26" t="s">
        <v>5875</v>
      </c>
      <c r="R359" s="26" t="s">
        <v>5875</v>
      </c>
      <c r="S359" s="26" t="s">
        <v>5875</v>
      </c>
      <c r="T359" s="26" t="s">
        <v>8325</v>
      </c>
      <c r="U359" s="26" t="s">
        <v>8326</v>
      </c>
      <c r="V359" s="26"/>
      <c r="W359" s="26" t="s">
        <v>8327</v>
      </c>
      <c r="X359" s="26" t="s">
        <v>8328</v>
      </c>
      <c r="Y359" s="26" t="s">
        <v>3478</v>
      </c>
      <c r="Z359" s="26" t="s">
        <v>3476</v>
      </c>
      <c r="AA359" s="26" t="s">
        <v>3482</v>
      </c>
      <c r="AB359" s="26"/>
      <c r="AC359" s="26"/>
    </row>
    <row r="360" hidden="1">
      <c r="A360" s="26" t="s">
        <v>8329</v>
      </c>
      <c r="B360" s="27">
        <v>2020.0</v>
      </c>
      <c r="C360" s="26" t="s">
        <v>5891</v>
      </c>
      <c r="D360" s="26" t="str">
        <f>VLOOKUP(Z360, 'Human results'!A:X, 23, FALSE)</f>
        <v>N</v>
      </c>
      <c r="E360" s="26" t="str">
        <f>VLOOKUP(Z360, 'Human results'!A:X, 24, FALSE)</f>
        <v>N</v>
      </c>
      <c r="F360" s="26" t="s">
        <v>5858</v>
      </c>
      <c r="G360" s="26"/>
      <c r="H360" s="26" t="s">
        <v>5892</v>
      </c>
      <c r="I360" s="26" t="s">
        <v>5858</v>
      </c>
      <c r="J360" s="27">
        <v>0.9</v>
      </c>
      <c r="K360" s="26" t="s">
        <v>8330</v>
      </c>
      <c r="L360" s="26" t="s">
        <v>8331</v>
      </c>
      <c r="M360" s="26" t="s">
        <v>5858</v>
      </c>
      <c r="N360" s="27">
        <v>0.9</v>
      </c>
      <c r="O360" s="26" t="s">
        <v>8330</v>
      </c>
      <c r="P360" s="26" t="s">
        <v>8331</v>
      </c>
      <c r="Q360" s="26" t="s">
        <v>5875</v>
      </c>
      <c r="R360" s="26" t="s">
        <v>5875</v>
      </c>
      <c r="S360" s="26" t="s">
        <v>5875</v>
      </c>
      <c r="T360" s="26" t="s">
        <v>8332</v>
      </c>
      <c r="U360" s="26" t="s">
        <v>8333</v>
      </c>
      <c r="V360" s="26"/>
      <c r="W360" s="26" t="s">
        <v>8331</v>
      </c>
      <c r="X360" s="26" t="s">
        <v>8331</v>
      </c>
      <c r="Y360" s="26" t="s">
        <v>3486</v>
      </c>
      <c r="Z360" s="26" t="s">
        <v>3484</v>
      </c>
      <c r="AA360" s="26" t="s">
        <v>3491</v>
      </c>
      <c r="AB360" s="26"/>
      <c r="AC360" s="26"/>
    </row>
    <row r="361" hidden="1">
      <c r="A361" s="26" t="s">
        <v>8334</v>
      </c>
      <c r="B361" s="27">
        <v>2020.0</v>
      </c>
      <c r="C361" s="26" t="s">
        <v>5891</v>
      </c>
      <c r="D361" s="26" t="str">
        <f>VLOOKUP(Z361, 'Human results'!A:X, 23, FALSE)</f>
        <v>N</v>
      </c>
      <c r="E361" s="26" t="str">
        <f>VLOOKUP(Z361, 'Human results'!A:X, 24, FALSE)</f>
        <v>N</v>
      </c>
      <c r="F361" s="26" t="s">
        <v>5858</v>
      </c>
      <c r="G361" s="26"/>
      <c r="H361" s="26" t="s">
        <v>5892</v>
      </c>
      <c r="I361" s="26" t="s">
        <v>5858</v>
      </c>
      <c r="J361" s="27">
        <v>0.9</v>
      </c>
      <c r="K361" s="26" t="s">
        <v>8335</v>
      </c>
      <c r="L361" s="26" t="s">
        <v>5875</v>
      </c>
      <c r="M361" s="26" t="s">
        <v>5858</v>
      </c>
      <c r="N361" s="27">
        <v>0.9</v>
      </c>
      <c r="O361" s="26" t="s">
        <v>8336</v>
      </c>
      <c r="P361" s="26" t="s">
        <v>3494</v>
      </c>
      <c r="Q361" s="26" t="s">
        <v>5875</v>
      </c>
      <c r="R361" s="26" t="s">
        <v>5875</v>
      </c>
      <c r="S361" s="26" t="s">
        <v>5875</v>
      </c>
      <c r="T361" s="26" t="s">
        <v>8337</v>
      </c>
      <c r="U361" s="26" t="s">
        <v>8338</v>
      </c>
      <c r="V361" s="26"/>
      <c r="W361" s="26" t="s">
        <v>5875</v>
      </c>
      <c r="X361" s="26" t="s">
        <v>3494</v>
      </c>
      <c r="Y361" s="26" t="s">
        <v>3495</v>
      </c>
      <c r="Z361" s="26" t="s">
        <v>3493</v>
      </c>
      <c r="AA361" s="26" t="s">
        <v>3498</v>
      </c>
      <c r="AB361" s="26"/>
      <c r="AC361" s="26"/>
    </row>
    <row r="362" hidden="1">
      <c r="A362" s="26" t="s">
        <v>3501</v>
      </c>
      <c r="B362" s="27">
        <v>2013.0</v>
      </c>
      <c r="C362" s="26" t="s">
        <v>5891</v>
      </c>
      <c r="D362" s="26" t="str">
        <f>VLOOKUP(Z362, 'Human results'!A:X, 23, FALSE)</f>
        <v>N</v>
      </c>
      <c r="E362" s="26" t="str">
        <f>VLOOKUP(Z362, 'Human results'!A:X, 24, FALSE)</f>
        <v>N</v>
      </c>
      <c r="F362" s="26" t="s">
        <v>5858</v>
      </c>
      <c r="G362" s="26"/>
      <c r="H362" s="26" t="s">
        <v>5892</v>
      </c>
      <c r="I362" s="26" t="s">
        <v>5858</v>
      </c>
      <c r="J362" s="27">
        <v>0.95</v>
      </c>
      <c r="K362" s="26" t="s">
        <v>8339</v>
      </c>
      <c r="L362" s="26" t="s">
        <v>8340</v>
      </c>
      <c r="M362" s="26" t="s">
        <v>5858</v>
      </c>
      <c r="N362" s="27">
        <v>0.95</v>
      </c>
      <c r="O362" s="26" t="s">
        <v>8341</v>
      </c>
      <c r="P362" s="26" t="s">
        <v>8340</v>
      </c>
      <c r="Q362" s="26" t="s">
        <v>5875</v>
      </c>
      <c r="R362" s="26" t="s">
        <v>5875</v>
      </c>
      <c r="S362" s="26" t="s">
        <v>5875</v>
      </c>
      <c r="T362" s="26" t="s">
        <v>8342</v>
      </c>
      <c r="U362" s="26" t="s">
        <v>8343</v>
      </c>
      <c r="V362" s="26"/>
      <c r="W362" s="26" t="s">
        <v>8344</v>
      </c>
      <c r="X362" s="26" t="s">
        <v>8344</v>
      </c>
      <c r="Y362" s="26" t="s">
        <v>3504</v>
      </c>
      <c r="Z362" s="26" t="s">
        <v>3500</v>
      </c>
      <c r="AA362" s="26" t="s">
        <v>5875</v>
      </c>
      <c r="AB362" s="26"/>
      <c r="AC362" s="26"/>
    </row>
    <row r="363" hidden="1">
      <c r="A363" s="26" t="s">
        <v>8345</v>
      </c>
      <c r="B363" s="27">
        <v>2015.0</v>
      </c>
      <c r="C363" s="26" t="s">
        <v>5891</v>
      </c>
      <c r="D363" s="26" t="str">
        <f>VLOOKUP(Z363, 'Human results'!A:X, 23, FALSE)</f>
        <v>N</v>
      </c>
      <c r="E363" s="26" t="str">
        <f>VLOOKUP(Z363, 'Human results'!A:X, 24, FALSE)</f>
        <v>N</v>
      </c>
      <c r="F363" s="26" t="s">
        <v>5858</v>
      </c>
      <c r="G363" s="26"/>
      <c r="H363" s="26" t="s">
        <v>5892</v>
      </c>
      <c r="I363" s="26" t="s">
        <v>5858</v>
      </c>
      <c r="J363" s="27">
        <v>0.85</v>
      </c>
      <c r="K363" s="26" t="s">
        <v>8346</v>
      </c>
      <c r="L363" s="26" t="s">
        <v>8347</v>
      </c>
      <c r="M363" s="26" t="s">
        <v>5858</v>
      </c>
      <c r="N363" s="27">
        <v>0.85</v>
      </c>
      <c r="O363" s="26" t="s">
        <v>8346</v>
      </c>
      <c r="P363" s="26" t="s">
        <v>8348</v>
      </c>
      <c r="Q363" s="26" t="s">
        <v>5875</v>
      </c>
      <c r="R363" s="26" t="s">
        <v>5875</v>
      </c>
      <c r="S363" s="26" t="s">
        <v>5875</v>
      </c>
      <c r="T363" s="26" t="s">
        <v>8349</v>
      </c>
      <c r="U363" s="26" t="s">
        <v>8350</v>
      </c>
      <c r="V363" s="26"/>
      <c r="W363" s="26" t="s">
        <v>8351</v>
      </c>
      <c r="X363" s="26" t="s">
        <v>8352</v>
      </c>
      <c r="Y363" s="26" t="s">
        <v>3513</v>
      </c>
      <c r="Z363" s="26" t="s">
        <v>3510</v>
      </c>
      <c r="AA363" s="26" t="s">
        <v>3518</v>
      </c>
      <c r="AB363" s="26"/>
      <c r="AC363" s="26"/>
    </row>
    <row r="364" hidden="1">
      <c r="A364" s="26" t="s">
        <v>8353</v>
      </c>
      <c r="B364" s="27">
        <v>2022.0</v>
      </c>
      <c r="C364" s="26" t="s">
        <v>5891</v>
      </c>
      <c r="D364" s="26" t="str">
        <f>VLOOKUP(Z364, 'Human results'!A:X, 23, FALSE)</f>
        <v>N</v>
      </c>
      <c r="E364" s="26" t="str">
        <f>VLOOKUP(Z364, 'Human results'!A:X, 24, FALSE)</f>
        <v>N</v>
      </c>
      <c r="F364" s="26" t="s">
        <v>5858</v>
      </c>
      <c r="G364" s="26"/>
      <c r="H364" s="26" t="s">
        <v>5892</v>
      </c>
      <c r="I364" s="26" t="s">
        <v>5858</v>
      </c>
      <c r="J364" s="27">
        <v>0.95</v>
      </c>
      <c r="K364" s="26" t="s">
        <v>8354</v>
      </c>
      <c r="L364" s="26" t="s">
        <v>8355</v>
      </c>
      <c r="M364" s="26" t="s">
        <v>5858</v>
      </c>
      <c r="N364" s="27">
        <v>0.95</v>
      </c>
      <c r="O364" s="26" t="s">
        <v>8356</v>
      </c>
      <c r="P364" s="26" t="s">
        <v>8355</v>
      </c>
      <c r="Q364" s="26" t="s">
        <v>5875</v>
      </c>
      <c r="R364" s="26" t="s">
        <v>5875</v>
      </c>
      <c r="S364" s="26" t="s">
        <v>5875</v>
      </c>
      <c r="T364" s="26" t="s">
        <v>8357</v>
      </c>
      <c r="U364" s="26" t="s">
        <v>8358</v>
      </c>
      <c r="V364" s="26"/>
      <c r="W364" s="26" t="s">
        <v>8359</v>
      </c>
      <c r="X364" s="26" t="s">
        <v>8359</v>
      </c>
      <c r="Y364" s="26" t="s">
        <v>3522</v>
      </c>
      <c r="Z364" s="26" t="s">
        <v>3520</v>
      </c>
      <c r="AA364" s="26" t="s">
        <v>3527</v>
      </c>
      <c r="AB364" s="26"/>
      <c r="AC364" s="26"/>
    </row>
    <row r="365" hidden="1">
      <c r="A365" s="26" t="s">
        <v>3530</v>
      </c>
      <c r="B365" s="27">
        <v>2015.0</v>
      </c>
      <c r="C365" s="26" t="s">
        <v>5891</v>
      </c>
      <c r="D365" s="26" t="str">
        <f>VLOOKUP(Z365, 'Human results'!A:X, 23, FALSE)</f>
        <v>N</v>
      </c>
      <c r="E365" s="26" t="str">
        <f>VLOOKUP(Z365, 'Human results'!A:X, 24, FALSE)</f>
        <v>N</v>
      </c>
      <c r="F365" s="26" t="s">
        <v>5858</v>
      </c>
      <c r="G365" s="26"/>
      <c r="H365" s="26" t="s">
        <v>5892</v>
      </c>
      <c r="I365" s="26" t="s">
        <v>5858</v>
      </c>
      <c r="J365" s="27">
        <v>0.95</v>
      </c>
      <c r="K365" s="26" t="s">
        <v>8360</v>
      </c>
      <c r="L365" s="26" t="s">
        <v>8361</v>
      </c>
      <c r="M365" s="26" t="s">
        <v>5858</v>
      </c>
      <c r="N365" s="27">
        <v>0.95</v>
      </c>
      <c r="O365" s="26" t="s">
        <v>8362</v>
      </c>
      <c r="P365" s="26" t="s">
        <v>8361</v>
      </c>
      <c r="Q365" s="26" t="s">
        <v>5875</v>
      </c>
      <c r="R365" s="26" t="s">
        <v>5875</v>
      </c>
      <c r="S365" s="26" t="s">
        <v>5875</v>
      </c>
      <c r="T365" s="26" t="s">
        <v>8363</v>
      </c>
      <c r="U365" s="26" t="s">
        <v>8364</v>
      </c>
      <c r="V365" s="26"/>
      <c r="W365" s="26" t="s">
        <v>8365</v>
      </c>
      <c r="X365" s="26" t="s">
        <v>8365</v>
      </c>
      <c r="Y365" s="26" t="s">
        <v>3532</v>
      </c>
      <c r="Z365" s="26" t="s">
        <v>3529</v>
      </c>
      <c r="AA365" s="26" t="s">
        <v>3537</v>
      </c>
      <c r="AB365" s="26"/>
      <c r="AC365" s="26"/>
    </row>
    <row r="366" hidden="1">
      <c r="A366" s="26" t="s">
        <v>8366</v>
      </c>
      <c r="B366" s="27">
        <v>2014.0</v>
      </c>
      <c r="C366" s="26" t="s">
        <v>5891</v>
      </c>
      <c r="D366" s="26" t="str">
        <f>VLOOKUP(Z366, 'Human results'!A:X, 23, FALSE)</f>
        <v>N</v>
      </c>
      <c r="E366" s="26" t="str">
        <f>VLOOKUP(Z366, 'Human results'!A:X, 24, FALSE)</f>
        <v>N</v>
      </c>
      <c r="F366" s="26" t="s">
        <v>5858</v>
      </c>
      <c r="G366" s="26"/>
      <c r="H366" s="26" t="s">
        <v>5892</v>
      </c>
      <c r="I366" s="26" t="s">
        <v>5858</v>
      </c>
      <c r="J366" s="27">
        <v>0.9</v>
      </c>
      <c r="K366" s="26" t="s">
        <v>8367</v>
      </c>
      <c r="L366" s="26" t="s">
        <v>8368</v>
      </c>
      <c r="M366" s="26" t="s">
        <v>5858</v>
      </c>
      <c r="N366" s="27">
        <v>0.9</v>
      </c>
      <c r="O366" s="26" t="s">
        <v>8369</v>
      </c>
      <c r="P366" s="26" t="s">
        <v>8368</v>
      </c>
      <c r="Q366" s="26" t="s">
        <v>5875</v>
      </c>
      <c r="R366" s="26" t="s">
        <v>5875</v>
      </c>
      <c r="S366" s="26" t="s">
        <v>5875</v>
      </c>
      <c r="T366" s="26" t="s">
        <v>8370</v>
      </c>
      <c r="U366" s="26" t="s">
        <v>8371</v>
      </c>
      <c r="V366" s="26"/>
      <c r="W366" s="26" t="s">
        <v>8372</v>
      </c>
      <c r="X366" s="26" t="s">
        <v>8372</v>
      </c>
      <c r="Y366" s="26" t="s">
        <v>3541</v>
      </c>
      <c r="Z366" s="26" t="s">
        <v>3539</v>
      </c>
      <c r="AA366" s="26" t="s">
        <v>3546</v>
      </c>
      <c r="AB366" s="26"/>
      <c r="AC366" s="26"/>
    </row>
    <row r="367" hidden="1">
      <c r="A367" s="26" t="s">
        <v>8373</v>
      </c>
      <c r="B367" s="27">
        <v>2016.0</v>
      </c>
      <c r="C367" s="26" t="s">
        <v>5891</v>
      </c>
      <c r="D367" s="26" t="str">
        <f>VLOOKUP(Z367, 'Human results'!A:X, 23, FALSE)</f>
        <v>N</v>
      </c>
      <c r="E367" s="26" t="str">
        <f>VLOOKUP(Z367, 'Human results'!A:X, 24, FALSE)</f>
        <v>N</v>
      </c>
      <c r="F367" s="26" t="s">
        <v>5858</v>
      </c>
      <c r="G367" s="26"/>
      <c r="H367" s="26" t="s">
        <v>5892</v>
      </c>
      <c r="I367" s="26" t="s">
        <v>5858</v>
      </c>
      <c r="J367" s="27">
        <v>0.9</v>
      </c>
      <c r="K367" s="26" t="s">
        <v>8374</v>
      </c>
      <c r="L367" s="26" t="s">
        <v>8375</v>
      </c>
      <c r="M367" s="26" t="s">
        <v>5858</v>
      </c>
      <c r="N367" s="27">
        <v>0.9</v>
      </c>
      <c r="O367" s="26" t="s">
        <v>8376</v>
      </c>
      <c r="P367" s="26" t="s">
        <v>8375</v>
      </c>
      <c r="Q367" s="26" t="s">
        <v>5875</v>
      </c>
      <c r="R367" s="26" t="s">
        <v>5875</v>
      </c>
      <c r="S367" s="26" t="s">
        <v>5875</v>
      </c>
      <c r="T367" s="26" t="s">
        <v>8377</v>
      </c>
      <c r="U367" s="26" t="s">
        <v>8378</v>
      </c>
      <c r="V367" s="26"/>
      <c r="W367" s="26" t="s">
        <v>8379</v>
      </c>
      <c r="X367" s="26" t="s">
        <v>8379</v>
      </c>
      <c r="Y367" s="26" t="s">
        <v>3553</v>
      </c>
      <c r="Z367" s="26" t="s">
        <v>3548</v>
      </c>
      <c r="AA367" s="26" t="s">
        <v>3557</v>
      </c>
      <c r="AB367" s="26"/>
      <c r="AC367" s="26"/>
    </row>
    <row r="368" hidden="1">
      <c r="A368" s="26" t="s">
        <v>8380</v>
      </c>
      <c r="B368" s="27">
        <v>2022.0</v>
      </c>
      <c r="C368" s="26" t="s">
        <v>5857</v>
      </c>
      <c r="D368" s="26" t="str">
        <f>VLOOKUP(Z368, 'Human results'!A:X, 23, FALSE)</f>
        <v>Y</v>
      </c>
      <c r="E368" s="26" t="str">
        <f>VLOOKUP(Z368, 'Human results'!A:X, 24, FALSE)</f>
        <v>N</v>
      </c>
      <c r="F368" s="26" t="s">
        <v>5960</v>
      </c>
      <c r="G368" s="26"/>
      <c r="H368" s="26" t="s">
        <v>5961</v>
      </c>
      <c r="I368" s="26" t="s">
        <v>5860</v>
      </c>
      <c r="J368" s="27">
        <v>0.65</v>
      </c>
      <c r="K368" s="26" t="s">
        <v>8381</v>
      </c>
      <c r="L368" s="26" t="s">
        <v>5875</v>
      </c>
      <c r="M368" s="26" t="s">
        <v>5960</v>
      </c>
      <c r="N368" s="27">
        <v>0.85</v>
      </c>
      <c r="O368" s="26" t="s">
        <v>8382</v>
      </c>
      <c r="P368" s="26" t="s">
        <v>8383</v>
      </c>
      <c r="Q368" s="26" t="s">
        <v>5960</v>
      </c>
      <c r="R368" s="27">
        <v>0.85</v>
      </c>
      <c r="S368" s="26" t="s">
        <v>8384</v>
      </c>
      <c r="T368" s="26" t="s">
        <v>8385</v>
      </c>
      <c r="U368" s="26" t="s">
        <v>8386</v>
      </c>
      <c r="V368" s="26" t="s">
        <v>8387</v>
      </c>
      <c r="W368" s="26" t="s">
        <v>5875</v>
      </c>
      <c r="X368" s="26" t="s">
        <v>8388</v>
      </c>
      <c r="Y368" s="26" t="s">
        <v>3564</v>
      </c>
      <c r="Z368" s="26" t="s">
        <v>3559</v>
      </c>
      <c r="AA368" s="26" t="s">
        <v>3568</v>
      </c>
      <c r="AB368" s="26"/>
      <c r="AC368" s="26"/>
    </row>
    <row r="369" hidden="1">
      <c r="A369" s="26" t="s">
        <v>3571</v>
      </c>
      <c r="B369" s="27">
        <v>2020.0</v>
      </c>
      <c r="C369" s="26" t="s">
        <v>5891</v>
      </c>
      <c r="D369" s="26" t="str">
        <f>VLOOKUP(Z369, 'Human results'!A:X, 23, FALSE)</f>
        <v>N</v>
      </c>
      <c r="E369" s="26" t="str">
        <f>VLOOKUP(Z369, 'Human results'!A:X, 24, FALSE)</f>
        <v>N</v>
      </c>
      <c r="F369" s="26" t="s">
        <v>5858</v>
      </c>
      <c r="G369" s="26"/>
      <c r="H369" s="26" t="s">
        <v>5892</v>
      </c>
      <c r="I369" s="26" t="s">
        <v>5858</v>
      </c>
      <c r="J369" s="27">
        <v>0.9</v>
      </c>
      <c r="K369" s="26" t="s">
        <v>8389</v>
      </c>
      <c r="L369" s="26" t="s">
        <v>8390</v>
      </c>
      <c r="M369" s="26" t="s">
        <v>5858</v>
      </c>
      <c r="N369" s="27">
        <v>0.9</v>
      </c>
      <c r="O369" s="26" t="s">
        <v>8391</v>
      </c>
      <c r="P369" s="26" t="s">
        <v>8390</v>
      </c>
      <c r="Q369" s="26" t="s">
        <v>5875</v>
      </c>
      <c r="R369" s="26" t="s">
        <v>5875</v>
      </c>
      <c r="S369" s="26" t="s">
        <v>5875</v>
      </c>
      <c r="T369" s="26" t="s">
        <v>8392</v>
      </c>
      <c r="U369" s="26" t="s">
        <v>8393</v>
      </c>
      <c r="V369" s="26"/>
      <c r="W369" s="26" t="s">
        <v>8394</v>
      </c>
      <c r="X369" s="26" t="s">
        <v>8394</v>
      </c>
      <c r="Y369" s="26" t="s">
        <v>3572</v>
      </c>
      <c r="Z369" s="26" t="s">
        <v>3570</v>
      </c>
      <c r="AA369" s="26" t="s">
        <v>3577</v>
      </c>
      <c r="AB369" s="26"/>
      <c r="AC369" s="26"/>
    </row>
    <row r="370" hidden="1">
      <c r="A370" s="26" t="s">
        <v>8395</v>
      </c>
      <c r="B370" s="27">
        <v>2012.0</v>
      </c>
      <c r="C370" s="26" t="s">
        <v>5857</v>
      </c>
      <c r="D370" s="26" t="str">
        <f>VLOOKUP(Z370, 'Human results'!A:X, 23, FALSE)</f>
        <v>N</v>
      </c>
      <c r="E370" s="26" t="str">
        <f>VLOOKUP(Z370, 'Human results'!A:X, 24, FALSE)</f>
        <v>N</v>
      </c>
      <c r="F370" s="26" t="s">
        <v>5858</v>
      </c>
      <c r="G370" s="26"/>
      <c r="H370" s="26" t="s">
        <v>5859</v>
      </c>
      <c r="I370" s="26" t="s">
        <v>5858</v>
      </c>
      <c r="J370" s="27">
        <v>0.85</v>
      </c>
      <c r="K370" s="26" t="s">
        <v>8396</v>
      </c>
      <c r="L370" s="26" t="s">
        <v>8397</v>
      </c>
      <c r="M370" s="26" t="s">
        <v>5858</v>
      </c>
      <c r="N370" s="27">
        <v>0.85</v>
      </c>
      <c r="O370" s="26" t="s">
        <v>8396</v>
      </c>
      <c r="P370" s="26" t="s">
        <v>8397</v>
      </c>
      <c r="Q370" s="26" t="s">
        <v>5875</v>
      </c>
      <c r="R370" s="26" t="s">
        <v>5875</v>
      </c>
      <c r="S370" s="26" t="s">
        <v>5875</v>
      </c>
      <c r="T370" s="26" t="s">
        <v>8398</v>
      </c>
      <c r="U370" s="26" t="s">
        <v>8399</v>
      </c>
      <c r="V370" s="26"/>
      <c r="W370" s="26" t="s">
        <v>8400</v>
      </c>
      <c r="X370" s="26" t="s">
        <v>8400</v>
      </c>
      <c r="Y370" s="26" t="s">
        <v>3583</v>
      </c>
      <c r="Z370" s="26" t="s">
        <v>3579</v>
      </c>
      <c r="AA370" s="26" t="s">
        <v>3587</v>
      </c>
      <c r="AB370" s="26"/>
      <c r="AC370" s="26"/>
    </row>
    <row r="371" hidden="1">
      <c r="A371" s="26" t="s">
        <v>8401</v>
      </c>
      <c r="B371" s="27">
        <v>2019.0</v>
      </c>
      <c r="C371" s="26" t="s">
        <v>5891</v>
      </c>
      <c r="D371" s="26" t="str">
        <f>VLOOKUP(Z371, 'Human results'!A:X, 23, FALSE)</f>
        <v>N</v>
      </c>
      <c r="E371" s="26" t="str">
        <f>VLOOKUP(Z371, 'Human results'!A:X, 24, FALSE)</f>
        <v>N</v>
      </c>
      <c r="F371" s="26" t="s">
        <v>5858</v>
      </c>
      <c r="G371" s="26"/>
      <c r="H371" s="26" t="s">
        <v>5892</v>
      </c>
      <c r="I371" s="26" t="s">
        <v>5858</v>
      </c>
      <c r="J371" s="27">
        <v>0.95</v>
      </c>
      <c r="K371" s="26" t="s">
        <v>8402</v>
      </c>
      <c r="L371" s="26" t="s">
        <v>8403</v>
      </c>
      <c r="M371" s="26" t="s">
        <v>5858</v>
      </c>
      <c r="N371" s="27">
        <v>0.95</v>
      </c>
      <c r="O371" s="26" t="s">
        <v>8402</v>
      </c>
      <c r="P371" s="26" t="s">
        <v>8404</v>
      </c>
      <c r="Q371" s="26" t="s">
        <v>5875</v>
      </c>
      <c r="R371" s="26" t="s">
        <v>5875</v>
      </c>
      <c r="S371" s="26" t="s">
        <v>5875</v>
      </c>
      <c r="T371" s="26" t="s">
        <v>8405</v>
      </c>
      <c r="U371" s="26" t="s">
        <v>8406</v>
      </c>
      <c r="V371" s="26"/>
      <c r="W371" s="26" t="s">
        <v>8407</v>
      </c>
      <c r="X371" s="26" t="s">
        <v>8408</v>
      </c>
      <c r="Y371" s="26" t="s">
        <v>3591</v>
      </c>
      <c r="Z371" s="26" t="s">
        <v>3589</v>
      </c>
      <c r="AA371" s="26" t="s">
        <v>3596</v>
      </c>
      <c r="AB371" s="26"/>
      <c r="AC371" s="26"/>
    </row>
    <row r="372" hidden="1">
      <c r="A372" s="26" t="s">
        <v>3746</v>
      </c>
      <c r="B372" s="27">
        <v>2015.0</v>
      </c>
      <c r="C372" s="26" t="s">
        <v>5891</v>
      </c>
      <c r="D372" s="26" t="str">
        <f>VLOOKUP(Z372, 'Human results'!A:X, 23, FALSE)</f>
        <v>N</v>
      </c>
      <c r="E372" s="26" t="str">
        <f>VLOOKUP(Z372, 'Human results'!A:X, 24, FALSE)</f>
        <v>N</v>
      </c>
      <c r="F372" s="26" t="s">
        <v>5858</v>
      </c>
      <c r="G372" s="26"/>
      <c r="H372" s="26" t="s">
        <v>5892</v>
      </c>
      <c r="I372" s="26" t="s">
        <v>5858</v>
      </c>
      <c r="J372" s="27">
        <v>0.9</v>
      </c>
      <c r="K372" s="26" t="s">
        <v>8409</v>
      </c>
      <c r="L372" s="26" t="s">
        <v>8410</v>
      </c>
      <c r="M372" s="26" t="s">
        <v>5858</v>
      </c>
      <c r="N372" s="27">
        <v>0.95</v>
      </c>
      <c r="O372" s="26" t="s">
        <v>8411</v>
      </c>
      <c r="P372" s="26" t="s">
        <v>8410</v>
      </c>
      <c r="Q372" s="26" t="s">
        <v>5875</v>
      </c>
      <c r="R372" s="26" t="s">
        <v>5875</v>
      </c>
      <c r="S372" s="26" t="s">
        <v>5875</v>
      </c>
      <c r="T372" s="26" t="s">
        <v>8412</v>
      </c>
      <c r="U372" s="26" t="s">
        <v>8413</v>
      </c>
      <c r="V372" s="26"/>
      <c r="W372" s="26" t="s">
        <v>8414</v>
      </c>
      <c r="X372" s="26" t="s">
        <v>8415</v>
      </c>
      <c r="Y372" s="26" t="s">
        <v>3748</v>
      </c>
      <c r="Z372" s="26" t="s">
        <v>3745</v>
      </c>
      <c r="AA372" s="26" t="s">
        <v>3753</v>
      </c>
      <c r="AB372" s="26"/>
      <c r="AC372" s="26"/>
    </row>
    <row r="373" hidden="1">
      <c r="A373" s="26" t="s">
        <v>5153</v>
      </c>
      <c r="B373" s="27">
        <v>2018.0</v>
      </c>
      <c r="C373" s="26" t="s">
        <v>5891</v>
      </c>
      <c r="D373" s="26" t="str">
        <f>VLOOKUP(Z373, 'Human results'!A:X, 23, FALSE)</f>
        <v>N</v>
      </c>
      <c r="E373" s="26" t="str">
        <f>VLOOKUP(Z373, 'Human results'!A:X, 24, FALSE)</f>
        <v>N</v>
      </c>
      <c r="F373" s="26" t="s">
        <v>5858</v>
      </c>
      <c r="G373" s="26"/>
      <c r="H373" s="26" t="s">
        <v>5892</v>
      </c>
      <c r="I373" s="26" t="s">
        <v>5858</v>
      </c>
      <c r="J373" s="27">
        <v>0.95</v>
      </c>
      <c r="K373" s="26" t="s">
        <v>8416</v>
      </c>
      <c r="L373" s="26" t="s">
        <v>8417</v>
      </c>
      <c r="M373" s="26" t="s">
        <v>5858</v>
      </c>
      <c r="N373" s="27">
        <v>0.95</v>
      </c>
      <c r="O373" s="26" t="s">
        <v>8418</v>
      </c>
      <c r="P373" s="26" t="s">
        <v>8417</v>
      </c>
      <c r="Q373" s="26" t="s">
        <v>5875</v>
      </c>
      <c r="R373" s="26" t="s">
        <v>5875</v>
      </c>
      <c r="S373" s="26" t="s">
        <v>5875</v>
      </c>
      <c r="T373" s="26" t="s">
        <v>8419</v>
      </c>
      <c r="U373" s="26" t="s">
        <v>8420</v>
      </c>
      <c r="V373" s="26"/>
      <c r="W373" s="26" t="s">
        <v>8421</v>
      </c>
      <c r="X373" s="26" t="s">
        <v>8422</v>
      </c>
      <c r="Y373" s="26" t="s">
        <v>5155</v>
      </c>
      <c r="Z373" s="26" t="s">
        <v>5152</v>
      </c>
      <c r="AA373" s="26" t="s">
        <v>5160</v>
      </c>
      <c r="AB373" s="26"/>
      <c r="AC373" s="26"/>
    </row>
    <row r="374" hidden="1">
      <c r="A374" s="26" t="s">
        <v>3599</v>
      </c>
      <c r="B374" s="27">
        <v>2018.0</v>
      </c>
      <c r="C374" s="26" t="s">
        <v>5857</v>
      </c>
      <c r="D374" s="26" t="str">
        <f>VLOOKUP(Z374, 'Human results'!A:X, 23, FALSE)</f>
        <v>N</v>
      </c>
      <c r="E374" s="26" t="str">
        <f>VLOOKUP(Z374, 'Human results'!A:X, 24, FALSE)</f>
        <v>N</v>
      </c>
      <c r="F374" s="26" t="s">
        <v>5858</v>
      </c>
      <c r="G374" s="26"/>
      <c r="H374" s="26" t="s">
        <v>5859</v>
      </c>
      <c r="I374" s="26" t="s">
        <v>5858</v>
      </c>
      <c r="J374" s="27">
        <v>0.9</v>
      </c>
      <c r="K374" s="26" t="s">
        <v>8423</v>
      </c>
      <c r="L374" s="26" t="s">
        <v>8424</v>
      </c>
      <c r="M374" s="26" t="s">
        <v>5858</v>
      </c>
      <c r="N374" s="27">
        <v>0.9</v>
      </c>
      <c r="O374" s="26" t="s">
        <v>8425</v>
      </c>
      <c r="P374" s="26" t="s">
        <v>8424</v>
      </c>
      <c r="Q374" s="26" t="s">
        <v>5875</v>
      </c>
      <c r="R374" s="26" t="s">
        <v>5875</v>
      </c>
      <c r="S374" s="26" t="s">
        <v>5875</v>
      </c>
      <c r="T374" s="26" t="s">
        <v>8426</v>
      </c>
      <c r="U374" s="26" t="s">
        <v>8427</v>
      </c>
      <c r="V374" s="26"/>
      <c r="W374" s="26" t="s">
        <v>8428</v>
      </c>
      <c r="X374" s="26" t="s">
        <v>8428</v>
      </c>
      <c r="Y374" s="26" t="s">
        <v>3603</v>
      </c>
      <c r="Z374" s="26" t="s">
        <v>3598</v>
      </c>
      <c r="AA374" s="26" t="s">
        <v>5875</v>
      </c>
      <c r="AB374" s="26"/>
      <c r="AC374" s="26"/>
    </row>
    <row r="375" hidden="1">
      <c r="A375" s="26" t="s">
        <v>8429</v>
      </c>
      <c r="B375" s="27">
        <v>2015.0</v>
      </c>
      <c r="C375" s="26" t="s">
        <v>5857</v>
      </c>
      <c r="D375" s="26" t="str">
        <f>VLOOKUP(Z375, 'Human results'!A:X, 23, FALSE)</f>
        <v>N</v>
      </c>
      <c r="E375" s="26" t="str">
        <f>VLOOKUP(Z375, 'Human results'!A:X, 24, FALSE)</f>
        <v>N</v>
      </c>
      <c r="F375" s="26" t="s">
        <v>5858</v>
      </c>
      <c r="G375" s="26"/>
      <c r="H375" s="26" t="s">
        <v>5859</v>
      </c>
      <c r="I375" s="26" t="s">
        <v>5858</v>
      </c>
      <c r="J375" s="27">
        <v>0.9</v>
      </c>
      <c r="K375" s="26" t="s">
        <v>8430</v>
      </c>
      <c r="L375" s="26" t="s">
        <v>8431</v>
      </c>
      <c r="M375" s="26" t="s">
        <v>5858</v>
      </c>
      <c r="N375" s="27">
        <v>0.9</v>
      </c>
      <c r="O375" s="26" t="s">
        <v>8432</v>
      </c>
      <c r="P375" s="26" t="s">
        <v>8431</v>
      </c>
      <c r="Q375" s="26" t="s">
        <v>5875</v>
      </c>
      <c r="R375" s="26" t="s">
        <v>5875</v>
      </c>
      <c r="S375" s="26" t="s">
        <v>5875</v>
      </c>
      <c r="T375" s="26" t="s">
        <v>8433</v>
      </c>
      <c r="U375" s="26" t="s">
        <v>8434</v>
      </c>
      <c r="V375" s="26"/>
      <c r="W375" s="26" t="s">
        <v>8431</v>
      </c>
      <c r="X375" s="26" t="s">
        <v>8431</v>
      </c>
      <c r="Y375" s="26" t="s">
        <v>3614</v>
      </c>
      <c r="Z375" s="26" t="s">
        <v>3609</v>
      </c>
      <c r="AA375" s="26" t="s">
        <v>3619</v>
      </c>
      <c r="AB375" s="26"/>
      <c r="AC375" s="26"/>
    </row>
    <row r="376" hidden="1">
      <c r="A376" s="26" t="s">
        <v>8435</v>
      </c>
      <c r="B376" s="27">
        <v>2014.0</v>
      </c>
      <c r="C376" s="26" t="s">
        <v>5857</v>
      </c>
      <c r="D376" s="26" t="str">
        <f>VLOOKUP(Z376, 'Human results'!A:X, 23, FALSE)</f>
        <v>N</v>
      </c>
      <c r="E376" s="26" t="str">
        <f>VLOOKUP(Z376, 'Human results'!A:X, 24, FALSE)</f>
        <v>N</v>
      </c>
      <c r="F376" s="26" t="s">
        <v>5858</v>
      </c>
      <c r="G376" s="26"/>
      <c r="H376" s="26" t="s">
        <v>5859</v>
      </c>
      <c r="I376" s="26" t="s">
        <v>5858</v>
      </c>
      <c r="J376" s="27">
        <v>0.9</v>
      </c>
      <c r="K376" s="26" t="s">
        <v>8436</v>
      </c>
      <c r="L376" s="26" t="s">
        <v>8437</v>
      </c>
      <c r="M376" s="26" t="s">
        <v>5858</v>
      </c>
      <c r="N376" s="27">
        <v>0.95</v>
      </c>
      <c r="O376" s="26" t="s">
        <v>8438</v>
      </c>
      <c r="P376" s="26" t="s">
        <v>8439</v>
      </c>
      <c r="Q376" s="26" t="s">
        <v>5875</v>
      </c>
      <c r="R376" s="26" t="s">
        <v>5875</v>
      </c>
      <c r="S376" s="26" t="s">
        <v>5875</v>
      </c>
      <c r="T376" s="26" t="s">
        <v>8440</v>
      </c>
      <c r="U376" s="26" t="s">
        <v>8441</v>
      </c>
      <c r="V376" s="26"/>
      <c r="W376" s="26" t="s">
        <v>8442</v>
      </c>
      <c r="X376" s="26" t="s">
        <v>8443</v>
      </c>
      <c r="Y376" s="26" t="s">
        <v>3626</v>
      </c>
      <c r="Z376" s="26" t="s">
        <v>3621</v>
      </c>
      <c r="AA376" s="26" t="s">
        <v>3631</v>
      </c>
      <c r="AB376" s="26"/>
      <c r="AC376" s="26"/>
    </row>
    <row r="377" hidden="1">
      <c r="A377" s="26" t="s">
        <v>3634</v>
      </c>
      <c r="B377" s="27">
        <v>2014.0</v>
      </c>
      <c r="C377" s="26" t="s">
        <v>5891</v>
      </c>
      <c r="D377" s="26" t="str">
        <f>VLOOKUP(Z377, 'Human results'!A:X, 23, FALSE)</f>
        <v>N</v>
      </c>
      <c r="E377" s="26" t="str">
        <f>VLOOKUP(Z377, 'Human results'!A:X, 24, FALSE)</f>
        <v>N</v>
      </c>
      <c r="F377" s="26" t="s">
        <v>5858</v>
      </c>
      <c r="G377" s="26"/>
      <c r="H377" s="26" t="s">
        <v>5892</v>
      </c>
      <c r="I377" s="26" t="s">
        <v>5858</v>
      </c>
      <c r="J377" s="27">
        <v>0.95</v>
      </c>
      <c r="K377" s="26" t="s">
        <v>8444</v>
      </c>
      <c r="L377" s="26" t="s">
        <v>8445</v>
      </c>
      <c r="M377" s="26" t="s">
        <v>5858</v>
      </c>
      <c r="N377" s="27">
        <v>0.95</v>
      </c>
      <c r="O377" s="26" t="s">
        <v>8446</v>
      </c>
      <c r="P377" s="26" t="s">
        <v>8447</v>
      </c>
      <c r="Q377" s="26" t="s">
        <v>5875</v>
      </c>
      <c r="R377" s="26" t="s">
        <v>5875</v>
      </c>
      <c r="S377" s="26" t="s">
        <v>5875</v>
      </c>
      <c r="T377" s="26" t="s">
        <v>8448</v>
      </c>
      <c r="U377" s="26" t="s">
        <v>8449</v>
      </c>
      <c r="V377" s="26"/>
      <c r="W377" s="26" t="s">
        <v>8445</v>
      </c>
      <c r="X377" s="26" t="s">
        <v>8450</v>
      </c>
      <c r="Y377" s="26" t="s">
        <v>3638</v>
      </c>
      <c r="Z377" s="26" t="s">
        <v>3633</v>
      </c>
      <c r="AA377" s="26" t="s">
        <v>3642</v>
      </c>
      <c r="AB377" s="26"/>
      <c r="AC377" s="26"/>
    </row>
    <row r="378" hidden="1">
      <c r="A378" s="26" t="s">
        <v>8451</v>
      </c>
      <c r="B378" s="27">
        <v>2017.0</v>
      </c>
      <c r="C378" s="26" t="s">
        <v>5891</v>
      </c>
      <c r="D378" s="26" t="str">
        <f>VLOOKUP(Z378, 'Human results'!A:X, 23, FALSE)</f>
        <v>N</v>
      </c>
      <c r="E378" s="26" t="str">
        <f>VLOOKUP(Z378, 'Human results'!A:X, 24, FALSE)</f>
        <v>N</v>
      </c>
      <c r="F378" s="26" t="s">
        <v>5858</v>
      </c>
      <c r="G378" s="26"/>
      <c r="H378" s="26" t="s">
        <v>5892</v>
      </c>
      <c r="I378" s="26" t="s">
        <v>5858</v>
      </c>
      <c r="J378" s="27">
        <v>0.9</v>
      </c>
      <c r="K378" s="26" t="s">
        <v>8452</v>
      </c>
      <c r="L378" s="26" t="s">
        <v>8453</v>
      </c>
      <c r="M378" s="26" t="s">
        <v>5858</v>
      </c>
      <c r="N378" s="27">
        <v>0.95</v>
      </c>
      <c r="O378" s="26" t="s">
        <v>8452</v>
      </c>
      <c r="P378" s="26" t="s">
        <v>8454</v>
      </c>
      <c r="Q378" s="26" t="s">
        <v>5875</v>
      </c>
      <c r="R378" s="26" t="s">
        <v>5875</v>
      </c>
      <c r="S378" s="26" t="s">
        <v>5875</v>
      </c>
      <c r="T378" s="26" t="s">
        <v>8455</v>
      </c>
      <c r="U378" s="26" t="s">
        <v>8456</v>
      </c>
      <c r="V378" s="26"/>
      <c r="W378" s="26" t="s">
        <v>8453</v>
      </c>
      <c r="X378" s="26" t="s">
        <v>8457</v>
      </c>
      <c r="Y378" s="26" t="s">
        <v>3757</v>
      </c>
      <c r="Z378" s="26" t="s">
        <v>3755</v>
      </c>
      <c r="AA378" s="26" t="s">
        <v>3762</v>
      </c>
      <c r="AB378" s="26"/>
      <c r="AC378" s="26"/>
    </row>
    <row r="379" hidden="1">
      <c r="A379" s="26" t="s">
        <v>8458</v>
      </c>
      <c r="B379" s="27">
        <v>2021.0</v>
      </c>
      <c r="C379" s="26" t="s">
        <v>5891</v>
      </c>
      <c r="D379" s="26" t="str">
        <f>VLOOKUP(Z379, 'Human results'!A:X, 23, FALSE)</f>
        <v>N</v>
      </c>
      <c r="E379" s="26" t="str">
        <f>VLOOKUP(Z379, 'Human results'!A:X, 24, FALSE)</f>
        <v>N</v>
      </c>
      <c r="F379" s="26" t="s">
        <v>5858</v>
      </c>
      <c r="G379" s="26"/>
      <c r="H379" s="26" t="s">
        <v>5892</v>
      </c>
      <c r="I379" s="26" t="s">
        <v>5858</v>
      </c>
      <c r="J379" s="27">
        <v>0.95</v>
      </c>
      <c r="K379" s="26" t="s">
        <v>8459</v>
      </c>
      <c r="L379" s="26" t="s">
        <v>8460</v>
      </c>
      <c r="M379" s="26" t="s">
        <v>5858</v>
      </c>
      <c r="N379" s="27">
        <v>0.95</v>
      </c>
      <c r="O379" s="26" t="s">
        <v>8459</v>
      </c>
      <c r="P379" s="26" t="s">
        <v>8460</v>
      </c>
      <c r="Q379" s="26" t="s">
        <v>5875</v>
      </c>
      <c r="R379" s="26" t="s">
        <v>5875</v>
      </c>
      <c r="S379" s="26" t="s">
        <v>5875</v>
      </c>
      <c r="T379" s="26" t="s">
        <v>8461</v>
      </c>
      <c r="U379" s="26" t="s">
        <v>8462</v>
      </c>
      <c r="V379" s="26"/>
      <c r="W379" s="26" t="s">
        <v>8463</v>
      </c>
      <c r="X379" s="26" t="s">
        <v>8463</v>
      </c>
      <c r="Y379" s="26" t="s">
        <v>3647</v>
      </c>
      <c r="Z379" s="26" t="s">
        <v>3644</v>
      </c>
      <c r="AA379" s="26" t="s">
        <v>3651</v>
      </c>
      <c r="AB379" s="26"/>
      <c r="AC379" s="26"/>
    </row>
    <row r="380" hidden="1">
      <c r="A380" s="26" t="s">
        <v>3654</v>
      </c>
      <c r="B380" s="27">
        <v>2015.0</v>
      </c>
      <c r="C380" s="26" t="s">
        <v>5891</v>
      </c>
      <c r="D380" s="26" t="str">
        <f>VLOOKUP(Z380, 'Human results'!A:X, 23, FALSE)</f>
        <v>N</v>
      </c>
      <c r="E380" s="26" t="str">
        <f>VLOOKUP(Z380, 'Human results'!A:X, 24, FALSE)</f>
        <v>N</v>
      </c>
      <c r="F380" s="26" t="s">
        <v>5858</v>
      </c>
      <c r="G380" s="26"/>
      <c r="H380" s="26" t="s">
        <v>5892</v>
      </c>
      <c r="I380" s="26" t="s">
        <v>5858</v>
      </c>
      <c r="J380" s="27">
        <v>0.9</v>
      </c>
      <c r="K380" s="26" t="s">
        <v>8464</v>
      </c>
      <c r="L380" s="26" t="s">
        <v>5875</v>
      </c>
      <c r="M380" s="26" t="s">
        <v>5858</v>
      </c>
      <c r="N380" s="27">
        <v>0.9</v>
      </c>
      <c r="O380" s="26" t="s">
        <v>8465</v>
      </c>
      <c r="P380" s="26" t="s">
        <v>5875</v>
      </c>
      <c r="Q380" s="26" t="s">
        <v>5875</v>
      </c>
      <c r="R380" s="26" t="s">
        <v>5875</v>
      </c>
      <c r="S380" s="26" t="s">
        <v>5875</v>
      </c>
      <c r="T380" s="26" t="s">
        <v>8466</v>
      </c>
      <c r="U380" s="26" t="s">
        <v>8467</v>
      </c>
      <c r="V380" s="26"/>
      <c r="W380" s="26" t="s">
        <v>5875</v>
      </c>
      <c r="X380" s="26" t="s">
        <v>5875</v>
      </c>
      <c r="Y380" s="26" t="s">
        <v>3656</v>
      </c>
      <c r="Z380" s="26" t="s">
        <v>3653</v>
      </c>
      <c r="AA380" s="26" t="s">
        <v>5875</v>
      </c>
      <c r="AB380" s="26"/>
      <c r="AC380" s="26"/>
    </row>
    <row r="381" hidden="1">
      <c r="A381" s="26" t="s">
        <v>8468</v>
      </c>
      <c r="B381" s="27">
        <v>2018.0</v>
      </c>
      <c r="C381" s="26" t="s">
        <v>5891</v>
      </c>
      <c r="D381" s="26" t="str">
        <f>VLOOKUP(Z381, 'Human results'!A:X, 23, FALSE)</f>
        <v>N</v>
      </c>
      <c r="E381" s="26" t="str">
        <f>VLOOKUP(Z381, 'Human results'!A:X, 24, FALSE)</f>
        <v>N</v>
      </c>
      <c r="F381" s="26" t="s">
        <v>5858</v>
      </c>
      <c r="G381" s="26"/>
      <c r="H381" s="26" t="s">
        <v>5892</v>
      </c>
      <c r="I381" s="26" t="s">
        <v>5858</v>
      </c>
      <c r="J381" s="27">
        <v>0.9</v>
      </c>
      <c r="K381" s="26" t="s">
        <v>8469</v>
      </c>
      <c r="L381" s="26" t="s">
        <v>5875</v>
      </c>
      <c r="M381" s="26" t="s">
        <v>5858</v>
      </c>
      <c r="N381" s="27">
        <v>0.9</v>
      </c>
      <c r="O381" s="26" t="s">
        <v>8470</v>
      </c>
      <c r="P381" s="26" t="s">
        <v>8471</v>
      </c>
      <c r="Q381" s="26" t="s">
        <v>5875</v>
      </c>
      <c r="R381" s="26" t="s">
        <v>5875</v>
      </c>
      <c r="S381" s="26" t="s">
        <v>5875</v>
      </c>
      <c r="T381" s="26" t="s">
        <v>8472</v>
      </c>
      <c r="U381" s="26" t="s">
        <v>8473</v>
      </c>
      <c r="V381" s="26"/>
      <c r="W381" s="26" t="s">
        <v>5875</v>
      </c>
      <c r="X381" s="26" t="s">
        <v>8471</v>
      </c>
      <c r="Y381" s="26" t="s">
        <v>3662</v>
      </c>
      <c r="Z381" s="26" t="s">
        <v>3659</v>
      </c>
      <c r="AA381" s="26" t="s">
        <v>5875</v>
      </c>
      <c r="AB381" s="26"/>
      <c r="AC381" s="26"/>
    </row>
    <row r="382" hidden="1">
      <c r="A382" s="26" t="s">
        <v>3667</v>
      </c>
      <c r="B382" s="27">
        <v>2020.0</v>
      </c>
      <c r="C382" s="26" t="s">
        <v>5891</v>
      </c>
      <c r="D382" s="26" t="str">
        <f>VLOOKUP(Z382, 'Human results'!A:X, 23, FALSE)</f>
        <v>N</v>
      </c>
      <c r="E382" s="26" t="str">
        <f>VLOOKUP(Z382, 'Human results'!A:X, 24, FALSE)</f>
        <v>N</v>
      </c>
      <c r="F382" s="26" t="s">
        <v>5858</v>
      </c>
      <c r="G382" s="26"/>
      <c r="H382" s="26" t="s">
        <v>5892</v>
      </c>
      <c r="I382" s="26" t="s">
        <v>5858</v>
      </c>
      <c r="J382" s="27">
        <v>0.95</v>
      </c>
      <c r="K382" s="26" t="s">
        <v>8474</v>
      </c>
      <c r="L382" s="26" t="s">
        <v>8475</v>
      </c>
      <c r="M382" s="26" t="s">
        <v>5858</v>
      </c>
      <c r="N382" s="27">
        <v>0.9</v>
      </c>
      <c r="O382" s="26" t="s">
        <v>8476</v>
      </c>
      <c r="P382" s="26" t="s">
        <v>8475</v>
      </c>
      <c r="Q382" s="26" t="s">
        <v>5875</v>
      </c>
      <c r="R382" s="26" t="s">
        <v>5875</v>
      </c>
      <c r="S382" s="26" t="s">
        <v>5875</v>
      </c>
      <c r="T382" s="26" t="s">
        <v>8477</v>
      </c>
      <c r="U382" s="26" t="s">
        <v>8478</v>
      </c>
      <c r="V382" s="26"/>
      <c r="W382" s="26" t="s">
        <v>8479</v>
      </c>
      <c r="X382" s="26" t="s">
        <v>8479</v>
      </c>
      <c r="Y382" s="26" t="s">
        <v>3671</v>
      </c>
      <c r="Z382" s="26" t="s">
        <v>3666</v>
      </c>
      <c r="AA382" s="26" t="s">
        <v>3675</v>
      </c>
      <c r="AB382" s="26"/>
      <c r="AC382" s="26"/>
    </row>
    <row r="383" hidden="1">
      <c r="A383" s="26" t="s">
        <v>3678</v>
      </c>
      <c r="B383" s="27">
        <v>2022.0</v>
      </c>
      <c r="C383" s="26" t="s">
        <v>5857</v>
      </c>
      <c r="D383" s="26" t="str">
        <f>VLOOKUP(Z383, 'Human results'!A:X, 23, FALSE)</f>
        <v>N</v>
      </c>
      <c r="E383" s="26" t="str">
        <f>VLOOKUP(Z383, 'Human results'!A:X, 24, FALSE)</f>
        <v>N</v>
      </c>
      <c r="F383" s="26" t="s">
        <v>5858</v>
      </c>
      <c r="G383" s="26"/>
      <c r="H383" s="26" t="s">
        <v>5859</v>
      </c>
      <c r="I383" s="26" t="s">
        <v>5858</v>
      </c>
      <c r="J383" s="27">
        <v>0.9</v>
      </c>
      <c r="K383" s="26" t="s">
        <v>8480</v>
      </c>
      <c r="L383" s="26" t="s">
        <v>8481</v>
      </c>
      <c r="M383" s="26" t="s">
        <v>5858</v>
      </c>
      <c r="N383" s="27">
        <v>0.9</v>
      </c>
      <c r="O383" s="26" t="s">
        <v>8482</v>
      </c>
      <c r="P383" s="26" t="s">
        <v>8481</v>
      </c>
      <c r="Q383" s="26" t="s">
        <v>5875</v>
      </c>
      <c r="R383" s="26" t="s">
        <v>5875</v>
      </c>
      <c r="S383" s="26" t="s">
        <v>5875</v>
      </c>
      <c r="T383" s="26" t="s">
        <v>8483</v>
      </c>
      <c r="U383" s="26" t="s">
        <v>8484</v>
      </c>
      <c r="V383" s="26"/>
      <c r="W383" s="26" t="s">
        <v>8485</v>
      </c>
      <c r="X383" s="26" t="s">
        <v>8485</v>
      </c>
      <c r="Y383" s="26" t="s">
        <v>3681</v>
      </c>
      <c r="Z383" s="26" t="s">
        <v>3677</v>
      </c>
      <c r="AA383" s="26" t="s">
        <v>3685</v>
      </c>
      <c r="AB383" s="26"/>
      <c r="AC383" s="26"/>
    </row>
    <row r="384" hidden="1">
      <c r="A384" s="26" t="s">
        <v>3688</v>
      </c>
      <c r="B384" s="27">
        <v>2021.0</v>
      </c>
      <c r="C384" s="26" t="s">
        <v>5857</v>
      </c>
      <c r="D384" s="26" t="str">
        <f>VLOOKUP(Z384, 'Human results'!A:X, 23, FALSE)</f>
        <v>N</v>
      </c>
      <c r="E384" s="26" t="str">
        <f>VLOOKUP(Z384, 'Human results'!A:X, 24, FALSE)</f>
        <v>N</v>
      </c>
      <c r="F384" s="26" t="s">
        <v>5858</v>
      </c>
      <c r="G384" s="26"/>
      <c r="H384" s="26" t="s">
        <v>5859</v>
      </c>
      <c r="I384" s="26" t="s">
        <v>5858</v>
      </c>
      <c r="J384" s="27">
        <v>0.9</v>
      </c>
      <c r="K384" s="26" t="s">
        <v>5902</v>
      </c>
      <c r="L384" s="26" t="s">
        <v>8486</v>
      </c>
      <c r="M384" s="26" t="s">
        <v>5858</v>
      </c>
      <c r="N384" s="27">
        <v>0.9</v>
      </c>
      <c r="O384" s="26" t="s">
        <v>5902</v>
      </c>
      <c r="P384" s="26" t="s">
        <v>8487</v>
      </c>
      <c r="Q384" s="26" t="s">
        <v>5875</v>
      </c>
      <c r="R384" s="26" t="s">
        <v>5875</v>
      </c>
      <c r="S384" s="26" t="s">
        <v>5875</v>
      </c>
      <c r="T384" s="26" t="s">
        <v>8488</v>
      </c>
      <c r="U384" s="26" t="s">
        <v>8489</v>
      </c>
      <c r="V384" s="26"/>
      <c r="W384" s="26" t="s">
        <v>8490</v>
      </c>
      <c r="X384" s="26" t="s">
        <v>8491</v>
      </c>
      <c r="Y384" s="26" t="s">
        <v>3689</v>
      </c>
      <c r="Z384" s="26" t="s">
        <v>3687</v>
      </c>
      <c r="AA384" s="26" t="s">
        <v>3693</v>
      </c>
      <c r="AB384" s="26"/>
      <c r="AC384" s="26"/>
    </row>
    <row r="385" hidden="1">
      <c r="A385" s="26" t="s">
        <v>8492</v>
      </c>
      <c r="B385" s="27">
        <v>2021.0</v>
      </c>
      <c r="C385" s="26" t="s">
        <v>5857</v>
      </c>
      <c r="D385" s="26" t="str">
        <f>VLOOKUP(Z385, 'Human results'!A:X, 23, FALSE)</f>
        <v>N</v>
      </c>
      <c r="E385" s="26" t="str">
        <f>VLOOKUP(Z385, 'Human results'!A:X, 24, FALSE)</f>
        <v>N</v>
      </c>
      <c r="F385" s="26" t="s">
        <v>5858</v>
      </c>
      <c r="G385" s="26"/>
      <c r="H385" s="26" t="s">
        <v>5859</v>
      </c>
      <c r="I385" s="26" t="s">
        <v>5858</v>
      </c>
      <c r="J385" s="27">
        <v>0.9</v>
      </c>
      <c r="K385" s="26" t="s">
        <v>8493</v>
      </c>
      <c r="L385" s="26" t="s">
        <v>8494</v>
      </c>
      <c r="M385" s="26" t="s">
        <v>5858</v>
      </c>
      <c r="N385" s="27">
        <v>0.9</v>
      </c>
      <c r="O385" s="26" t="s">
        <v>8493</v>
      </c>
      <c r="P385" s="26" t="s">
        <v>8494</v>
      </c>
      <c r="Q385" s="26" t="s">
        <v>5875</v>
      </c>
      <c r="R385" s="26" t="s">
        <v>5875</v>
      </c>
      <c r="S385" s="26" t="s">
        <v>5875</v>
      </c>
      <c r="T385" s="26" t="s">
        <v>8495</v>
      </c>
      <c r="U385" s="26" t="s">
        <v>8496</v>
      </c>
      <c r="V385" s="26"/>
      <c r="W385" s="26" t="s">
        <v>8497</v>
      </c>
      <c r="X385" s="26" t="s">
        <v>8497</v>
      </c>
      <c r="Y385" s="26" t="s">
        <v>3700</v>
      </c>
      <c r="Z385" s="26" t="s">
        <v>3695</v>
      </c>
      <c r="AA385" s="26" t="s">
        <v>3704</v>
      </c>
      <c r="AB385" s="26"/>
      <c r="AC385" s="26"/>
    </row>
    <row r="386" hidden="1">
      <c r="A386" s="26" t="s">
        <v>8498</v>
      </c>
      <c r="B386" s="27">
        <v>2016.0</v>
      </c>
      <c r="C386" s="26" t="s">
        <v>5891</v>
      </c>
      <c r="D386" s="26" t="str">
        <f>VLOOKUP(Z386, 'Human results'!A:X, 23, FALSE)</f>
        <v>N</v>
      </c>
      <c r="E386" s="26" t="str">
        <f>VLOOKUP(Z386, 'Human results'!A:X, 24, FALSE)</f>
        <v>N</v>
      </c>
      <c r="F386" s="26" t="s">
        <v>5858</v>
      </c>
      <c r="G386" s="26"/>
      <c r="H386" s="26" t="s">
        <v>5892</v>
      </c>
      <c r="I386" s="26" t="s">
        <v>5858</v>
      </c>
      <c r="J386" s="27">
        <v>0.95</v>
      </c>
      <c r="K386" s="26" t="s">
        <v>8499</v>
      </c>
      <c r="L386" s="26" t="s">
        <v>8500</v>
      </c>
      <c r="M386" s="26" t="s">
        <v>5858</v>
      </c>
      <c r="N386" s="27">
        <v>0.95</v>
      </c>
      <c r="O386" s="26" t="s">
        <v>8501</v>
      </c>
      <c r="P386" s="26" t="s">
        <v>8500</v>
      </c>
      <c r="Q386" s="26" t="s">
        <v>5875</v>
      </c>
      <c r="R386" s="26" t="s">
        <v>5875</v>
      </c>
      <c r="S386" s="26" t="s">
        <v>5875</v>
      </c>
      <c r="T386" s="26" t="s">
        <v>8502</v>
      </c>
      <c r="U386" s="26" t="s">
        <v>8503</v>
      </c>
      <c r="V386" s="26"/>
      <c r="W386" s="26" t="s">
        <v>8504</v>
      </c>
      <c r="X386" s="26" t="s">
        <v>8505</v>
      </c>
      <c r="Y386" s="26" t="s">
        <v>3709</v>
      </c>
      <c r="Z386" s="26" t="s">
        <v>3706</v>
      </c>
      <c r="AA386" s="26" t="s">
        <v>3713</v>
      </c>
      <c r="AB386" s="26"/>
      <c r="AC386" s="26"/>
    </row>
    <row r="387" hidden="1">
      <c r="A387" s="26" t="s">
        <v>3716</v>
      </c>
      <c r="B387" s="27">
        <v>2015.0</v>
      </c>
      <c r="C387" s="26" t="s">
        <v>5891</v>
      </c>
      <c r="D387" s="26" t="str">
        <f>VLOOKUP(Z387, 'Human results'!A:X, 23, FALSE)</f>
        <v>N</v>
      </c>
      <c r="E387" s="26" t="str">
        <f>VLOOKUP(Z387, 'Human results'!A:X, 24, FALSE)</f>
        <v>N</v>
      </c>
      <c r="F387" s="26" t="s">
        <v>5858</v>
      </c>
      <c r="G387" s="26"/>
      <c r="H387" s="26" t="s">
        <v>5892</v>
      </c>
      <c r="I387" s="26" t="s">
        <v>5858</v>
      </c>
      <c r="J387" s="27">
        <v>0.9</v>
      </c>
      <c r="K387" s="26" t="s">
        <v>8506</v>
      </c>
      <c r="L387" s="26" t="s">
        <v>8507</v>
      </c>
      <c r="M387" s="26" t="s">
        <v>5858</v>
      </c>
      <c r="N387" s="27">
        <v>0.9</v>
      </c>
      <c r="O387" s="26" t="s">
        <v>8508</v>
      </c>
      <c r="P387" s="26" t="s">
        <v>8507</v>
      </c>
      <c r="Q387" s="26" t="s">
        <v>5875</v>
      </c>
      <c r="R387" s="26" t="s">
        <v>5875</v>
      </c>
      <c r="S387" s="26" t="s">
        <v>5875</v>
      </c>
      <c r="T387" s="26" t="s">
        <v>8509</v>
      </c>
      <c r="U387" s="26" t="s">
        <v>8510</v>
      </c>
      <c r="V387" s="26"/>
      <c r="W387" s="26" t="s">
        <v>8511</v>
      </c>
      <c r="X387" s="26" t="s">
        <v>8511</v>
      </c>
      <c r="Y387" s="26" t="s">
        <v>3718</v>
      </c>
      <c r="Z387" s="26" t="s">
        <v>3715</v>
      </c>
      <c r="AA387" s="26" t="s">
        <v>3722</v>
      </c>
      <c r="AB387" s="26"/>
      <c r="AC387" s="26"/>
    </row>
    <row r="388">
      <c r="A388" s="26" t="s">
        <v>3725</v>
      </c>
      <c r="B388" s="27">
        <v>2022.0</v>
      </c>
      <c r="C388" s="26" t="s">
        <v>5857</v>
      </c>
      <c r="D388" s="26" t="str">
        <f>VLOOKUP(Z388, 'Human results'!A:X, 23, FALSE)</f>
        <v>Y</v>
      </c>
      <c r="E388" s="26" t="str">
        <f>VLOOKUP(Z388, 'Human results'!A:X, 24, FALSE)</f>
        <v>Y</v>
      </c>
      <c r="F388" s="26" t="s">
        <v>5858</v>
      </c>
      <c r="G388" s="31" t="s">
        <v>35</v>
      </c>
      <c r="H388" s="26" t="s">
        <v>5859</v>
      </c>
      <c r="I388" s="26" t="s">
        <v>5860</v>
      </c>
      <c r="J388" s="27">
        <v>0.65</v>
      </c>
      <c r="K388" s="26" t="s">
        <v>8512</v>
      </c>
      <c r="L388" s="26" t="s">
        <v>5875</v>
      </c>
      <c r="M388" s="26" t="s">
        <v>5858</v>
      </c>
      <c r="N388" s="27">
        <v>0.85</v>
      </c>
      <c r="O388" s="26" t="s">
        <v>8513</v>
      </c>
      <c r="P388" s="26" t="s">
        <v>8514</v>
      </c>
      <c r="Q388" s="26" t="s">
        <v>5858</v>
      </c>
      <c r="R388" s="27">
        <v>0.9</v>
      </c>
      <c r="S388" s="26" t="s">
        <v>8515</v>
      </c>
      <c r="T388" s="26" t="s">
        <v>8516</v>
      </c>
      <c r="U388" s="26" t="s">
        <v>8517</v>
      </c>
      <c r="V388" s="26" t="s">
        <v>8518</v>
      </c>
      <c r="W388" s="26" t="s">
        <v>5875</v>
      </c>
      <c r="X388" s="26" t="s">
        <v>8519</v>
      </c>
      <c r="Y388" s="26" t="s">
        <v>3728</v>
      </c>
      <c r="Z388" s="26" t="s">
        <v>3724</v>
      </c>
      <c r="AA388" s="26" t="s">
        <v>3733</v>
      </c>
      <c r="AB388" s="26"/>
      <c r="AC388" s="26"/>
    </row>
    <row r="389">
      <c r="A389" s="26" t="s">
        <v>3736</v>
      </c>
      <c r="B389" s="27">
        <v>2022.0</v>
      </c>
      <c r="C389" s="26" t="s">
        <v>5857</v>
      </c>
      <c r="D389" s="26" t="str">
        <f>VLOOKUP(Z389, 'Human results'!A:X, 23, FALSE)</f>
        <v>Y</v>
      </c>
      <c r="E389" s="26" t="str">
        <f>VLOOKUP(Z389, 'Human results'!A:X, 24, FALSE)</f>
        <v>Y</v>
      </c>
      <c r="F389" s="26" t="s">
        <v>5960</v>
      </c>
      <c r="G389" s="30" t="s">
        <v>244</v>
      </c>
      <c r="H389" s="26" t="s">
        <v>5961</v>
      </c>
      <c r="I389" s="26" t="s">
        <v>5960</v>
      </c>
      <c r="J389" s="27">
        <v>0.85</v>
      </c>
      <c r="K389" s="26" t="s">
        <v>8520</v>
      </c>
      <c r="L389" s="26" t="s">
        <v>8521</v>
      </c>
      <c r="M389" s="26" t="s">
        <v>5960</v>
      </c>
      <c r="N389" s="27">
        <v>0.9</v>
      </c>
      <c r="O389" s="26" t="s">
        <v>8522</v>
      </c>
      <c r="P389" s="26" t="s">
        <v>8521</v>
      </c>
      <c r="Q389" s="26" t="s">
        <v>5875</v>
      </c>
      <c r="R389" s="26" t="s">
        <v>5875</v>
      </c>
      <c r="S389" s="26" t="s">
        <v>5875</v>
      </c>
      <c r="T389" s="26" t="s">
        <v>8523</v>
      </c>
      <c r="U389" s="26" t="s">
        <v>8524</v>
      </c>
      <c r="V389" s="26"/>
      <c r="W389" s="26" t="s">
        <v>8525</v>
      </c>
      <c r="X389" s="26" t="s">
        <v>8525</v>
      </c>
      <c r="Y389" s="26" t="s">
        <v>3739</v>
      </c>
      <c r="Z389" s="26" t="s">
        <v>3735</v>
      </c>
      <c r="AA389" s="26" t="s">
        <v>3743</v>
      </c>
      <c r="AB389" s="26"/>
      <c r="AC389" s="26"/>
    </row>
    <row r="390" hidden="1">
      <c r="A390" s="26" t="s">
        <v>8526</v>
      </c>
      <c r="B390" s="27">
        <v>2019.0</v>
      </c>
      <c r="C390" s="26" t="s">
        <v>5891</v>
      </c>
      <c r="D390" s="26" t="str">
        <f>VLOOKUP(Z390, 'Human results'!A:X, 23, FALSE)</f>
        <v>N</v>
      </c>
      <c r="E390" s="26" t="str">
        <f>VLOOKUP(Z390, 'Human results'!A:X, 24, FALSE)</f>
        <v>N</v>
      </c>
      <c r="F390" s="26" t="s">
        <v>5858</v>
      </c>
      <c r="G390" s="26"/>
      <c r="H390" s="26" t="s">
        <v>5892</v>
      </c>
      <c r="I390" s="26" t="s">
        <v>5858</v>
      </c>
      <c r="J390" s="27">
        <v>0.95</v>
      </c>
      <c r="K390" s="26" t="s">
        <v>8527</v>
      </c>
      <c r="L390" s="26" t="s">
        <v>5875</v>
      </c>
      <c r="M390" s="26" t="s">
        <v>5858</v>
      </c>
      <c r="N390" s="27">
        <v>0.95</v>
      </c>
      <c r="O390" s="26" t="s">
        <v>8527</v>
      </c>
      <c r="P390" s="26" t="s">
        <v>8528</v>
      </c>
      <c r="Q390" s="26" t="s">
        <v>5875</v>
      </c>
      <c r="R390" s="26" t="s">
        <v>5875</v>
      </c>
      <c r="S390" s="26" t="s">
        <v>5875</v>
      </c>
      <c r="T390" s="26" t="s">
        <v>8529</v>
      </c>
      <c r="U390" s="26" t="s">
        <v>8530</v>
      </c>
      <c r="V390" s="26"/>
      <c r="W390" s="26" t="s">
        <v>5875</v>
      </c>
      <c r="X390" s="26" t="s">
        <v>8528</v>
      </c>
      <c r="Y390" s="26" t="s">
        <v>3767</v>
      </c>
      <c r="Z390" s="26" t="s">
        <v>3764</v>
      </c>
      <c r="AA390" s="26" t="s">
        <v>3772</v>
      </c>
      <c r="AB390" s="26"/>
      <c r="AC390" s="26"/>
    </row>
    <row r="391" hidden="1">
      <c r="A391" s="26" t="s">
        <v>8531</v>
      </c>
      <c r="B391" s="27">
        <v>2018.0</v>
      </c>
      <c r="C391" s="26" t="s">
        <v>5891</v>
      </c>
      <c r="D391" s="26" t="str">
        <f>VLOOKUP(Z391, 'Human results'!A:X, 23, FALSE)</f>
        <v>N</v>
      </c>
      <c r="E391" s="26" t="str">
        <f>VLOOKUP(Z391, 'Human results'!A:X, 24, FALSE)</f>
        <v>N</v>
      </c>
      <c r="F391" s="26" t="s">
        <v>5858</v>
      </c>
      <c r="G391" s="26"/>
      <c r="H391" s="26" t="s">
        <v>5892</v>
      </c>
      <c r="I391" s="26" t="s">
        <v>5858</v>
      </c>
      <c r="J391" s="27">
        <v>0.85</v>
      </c>
      <c r="K391" s="26" t="s">
        <v>8532</v>
      </c>
      <c r="L391" s="26" t="s">
        <v>8533</v>
      </c>
      <c r="M391" s="26" t="s">
        <v>5960</v>
      </c>
      <c r="N391" s="27">
        <v>0.85</v>
      </c>
      <c r="O391" s="26" t="s">
        <v>8534</v>
      </c>
      <c r="P391" s="26" t="s">
        <v>8535</v>
      </c>
      <c r="Q391" s="26" t="s">
        <v>5858</v>
      </c>
      <c r="R391" s="27">
        <v>0.95</v>
      </c>
      <c r="S391" s="26" t="s">
        <v>8536</v>
      </c>
      <c r="T391" s="26" t="s">
        <v>8537</v>
      </c>
      <c r="U391" s="26" t="s">
        <v>8538</v>
      </c>
      <c r="V391" s="26" t="s">
        <v>8539</v>
      </c>
      <c r="W391" s="26" t="s">
        <v>8533</v>
      </c>
      <c r="X391" s="26" t="s">
        <v>8535</v>
      </c>
      <c r="Y391" s="26" t="s">
        <v>3777</v>
      </c>
      <c r="Z391" s="26" t="s">
        <v>3774</v>
      </c>
      <c r="AA391" s="26" t="s">
        <v>3781</v>
      </c>
      <c r="AB391" s="26"/>
      <c r="AC391" s="26"/>
    </row>
    <row r="392" hidden="1">
      <c r="A392" s="26" t="s">
        <v>8540</v>
      </c>
      <c r="B392" s="27">
        <v>2018.0</v>
      </c>
      <c r="C392" s="26" t="s">
        <v>5891</v>
      </c>
      <c r="D392" s="26" t="str">
        <f>VLOOKUP(Z392, 'Human results'!A:X, 23, FALSE)</f>
        <v>N</v>
      </c>
      <c r="E392" s="26" t="str">
        <f>VLOOKUP(Z392, 'Human results'!A:X, 24, FALSE)</f>
        <v>N</v>
      </c>
      <c r="F392" s="26" t="s">
        <v>5858</v>
      </c>
      <c r="G392" s="26"/>
      <c r="H392" s="26" t="s">
        <v>5892</v>
      </c>
      <c r="I392" s="26" t="s">
        <v>5858</v>
      </c>
      <c r="J392" s="27">
        <v>0.9</v>
      </c>
      <c r="K392" s="26" t="s">
        <v>8541</v>
      </c>
      <c r="L392" s="26" t="s">
        <v>8542</v>
      </c>
      <c r="M392" s="26" t="s">
        <v>5858</v>
      </c>
      <c r="N392" s="27">
        <v>0.9</v>
      </c>
      <c r="O392" s="26" t="s">
        <v>8543</v>
      </c>
      <c r="P392" s="26" t="s">
        <v>8542</v>
      </c>
      <c r="Q392" s="26" t="s">
        <v>5875</v>
      </c>
      <c r="R392" s="26" t="s">
        <v>5875</v>
      </c>
      <c r="S392" s="26" t="s">
        <v>5875</v>
      </c>
      <c r="T392" s="26" t="s">
        <v>8544</v>
      </c>
      <c r="U392" s="26" t="s">
        <v>8545</v>
      </c>
      <c r="V392" s="26"/>
      <c r="W392" s="26" t="s">
        <v>8542</v>
      </c>
      <c r="X392" s="26" t="s">
        <v>8542</v>
      </c>
      <c r="Y392" s="26" t="s">
        <v>3777</v>
      </c>
      <c r="Z392" s="26" t="s">
        <v>3783</v>
      </c>
      <c r="AA392" s="26" t="s">
        <v>3790</v>
      </c>
      <c r="AB392" s="26"/>
      <c r="AC392" s="26"/>
    </row>
    <row r="393" hidden="1">
      <c r="A393" s="26" t="s">
        <v>8546</v>
      </c>
      <c r="B393" s="27">
        <v>2020.0</v>
      </c>
      <c r="C393" s="26" t="s">
        <v>5891</v>
      </c>
      <c r="D393" s="26" t="str">
        <f>VLOOKUP(Z393, 'Human results'!A:X, 23, FALSE)</f>
        <v>N</v>
      </c>
      <c r="E393" s="26" t="str">
        <f>VLOOKUP(Z393, 'Human results'!A:X, 24, FALSE)</f>
        <v>N</v>
      </c>
      <c r="F393" s="26" t="s">
        <v>5858</v>
      </c>
      <c r="G393" s="26"/>
      <c r="H393" s="26" t="s">
        <v>5892</v>
      </c>
      <c r="I393" s="26" t="s">
        <v>5858</v>
      </c>
      <c r="J393" s="27">
        <v>0.9</v>
      </c>
      <c r="K393" s="26" t="s">
        <v>8547</v>
      </c>
      <c r="L393" s="26" t="s">
        <v>8548</v>
      </c>
      <c r="M393" s="26" t="s">
        <v>5858</v>
      </c>
      <c r="N393" s="27">
        <v>0.9</v>
      </c>
      <c r="O393" s="26" t="s">
        <v>8549</v>
      </c>
      <c r="P393" s="26" t="s">
        <v>8550</v>
      </c>
      <c r="Q393" s="26" t="s">
        <v>5875</v>
      </c>
      <c r="R393" s="26" t="s">
        <v>5875</v>
      </c>
      <c r="S393" s="26" t="s">
        <v>5875</v>
      </c>
      <c r="T393" s="26" t="s">
        <v>8551</v>
      </c>
      <c r="U393" s="26" t="s">
        <v>8552</v>
      </c>
      <c r="V393" s="26"/>
      <c r="W393" s="26" t="s">
        <v>8548</v>
      </c>
      <c r="X393" s="26" t="s">
        <v>8553</v>
      </c>
      <c r="Y393" s="26" t="s">
        <v>3794</v>
      </c>
      <c r="Z393" s="26" t="s">
        <v>3792</v>
      </c>
      <c r="AA393" s="26" t="s">
        <v>3799</v>
      </c>
      <c r="AB393" s="26"/>
      <c r="AC393" s="26"/>
    </row>
    <row r="394" hidden="1">
      <c r="A394" s="26" t="s">
        <v>3802</v>
      </c>
      <c r="B394" s="27">
        <v>2021.0</v>
      </c>
      <c r="C394" s="26" t="s">
        <v>5891</v>
      </c>
      <c r="D394" s="26" t="str">
        <f>VLOOKUP(Z394, 'Human results'!A:X, 23, FALSE)</f>
        <v>N</v>
      </c>
      <c r="E394" s="26" t="str">
        <f>VLOOKUP(Z394, 'Human results'!A:X, 24, FALSE)</f>
        <v>N</v>
      </c>
      <c r="F394" s="26" t="s">
        <v>5858</v>
      </c>
      <c r="G394" s="26"/>
      <c r="H394" s="26" t="s">
        <v>5892</v>
      </c>
      <c r="I394" s="26" t="s">
        <v>5858</v>
      </c>
      <c r="J394" s="27">
        <v>0.9</v>
      </c>
      <c r="K394" s="26" t="s">
        <v>8554</v>
      </c>
      <c r="L394" s="26" t="s">
        <v>8555</v>
      </c>
      <c r="M394" s="26" t="s">
        <v>5858</v>
      </c>
      <c r="N394" s="27">
        <v>0.9</v>
      </c>
      <c r="O394" s="26" t="s">
        <v>8556</v>
      </c>
      <c r="P394" s="26" t="s">
        <v>8555</v>
      </c>
      <c r="Q394" s="26" t="s">
        <v>5875</v>
      </c>
      <c r="R394" s="26" t="s">
        <v>5875</v>
      </c>
      <c r="S394" s="26" t="s">
        <v>5875</v>
      </c>
      <c r="T394" s="26" t="s">
        <v>8557</v>
      </c>
      <c r="U394" s="26" t="s">
        <v>8558</v>
      </c>
      <c r="V394" s="26"/>
      <c r="W394" s="26" t="s">
        <v>8559</v>
      </c>
      <c r="X394" s="26" t="s">
        <v>8559</v>
      </c>
      <c r="Y394" s="26" t="s">
        <v>3806</v>
      </c>
      <c r="Z394" s="26" t="s">
        <v>3801</v>
      </c>
      <c r="AA394" s="26" t="s">
        <v>3811</v>
      </c>
      <c r="AB394" s="26"/>
      <c r="AC394" s="26"/>
    </row>
    <row r="395" hidden="1">
      <c r="A395" s="26" t="s">
        <v>3814</v>
      </c>
      <c r="B395" s="27">
        <v>2019.0</v>
      </c>
      <c r="C395" s="26" t="s">
        <v>5891</v>
      </c>
      <c r="D395" s="26" t="str">
        <f>VLOOKUP(Z395, 'Human results'!A:X, 23, FALSE)</f>
        <v>N</v>
      </c>
      <c r="E395" s="26" t="str">
        <f>VLOOKUP(Z395, 'Human results'!A:X, 24, FALSE)</f>
        <v>N</v>
      </c>
      <c r="F395" s="26" t="s">
        <v>5858</v>
      </c>
      <c r="G395" s="26"/>
      <c r="H395" s="26" t="s">
        <v>5892</v>
      </c>
      <c r="I395" s="26" t="s">
        <v>5858</v>
      </c>
      <c r="J395" s="27">
        <v>0.95</v>
      </c>
      <c r="K395" s="26" t="s">
        <v>8560</v>
      </c>
      <c r="L395" s="26" t="s">
        <v>8561</v>
      </c>
      <c r="M395" s="26" t="s">
        <v>5858</v>
      </c>
      <c r="N395" s="27">
        <v>0.95</v>
      </c>
      <c r="O395" s="26" t="s">
        <v>8560</v>
      </c>
      <c r="P395" s="26" t="s">
        <v>8561</v>
      </c>
      <c r="Q395" s="26" t="s">
        <v>5875</v>
      </c>
      <c r="R395" s="26" t="s">
        <v>5875</v>
      </c>
      <c r="S395" s="26" t="s">
        <v>5875</v>
      </c>
      <c r="T395" s="26" t="s">
        <v>8562</v>
      </c>
      <c r="U395" s="26" t="s">
        <v>8563</v>
      </c>
      <c r="V395" s="26"/>
      <c r="W395" s="26" t="s">
        <v>8564</v>
      </c>
      <c r="X395" s="26" t="s">
        <v>8564</v>
      </c>
      <c r="Y395" s="26" t="s">
        <v>3816</v>
      </c>
      <c r="Z395" s="26" t="s">
        <v>3813</v>
      </c>
      <c r="AA395" s="26" t="s">
        <v>3821</v>
      </c>
      <c r="AB395" s="26"/>
      <c r="AC395" s="26"/>
    </row>
    <row r="396" hidden="1">
      <c r="A396" s="26" t="s">
        <v>8565</v>
      </c>
      <c r="B396" s="27">
        <v>2015.0</v>
      </c>
      <c r="C396" s="26" t="s">
        <v>5891</v>
      </c>
      <c r="D396" s="26" t="str">
        <f>VLOOKUP(Z396, 'Human results'!A:X, 23, FALSE)</f>
        <v>N</v>
      </c>
      <c r="E396" s="26" t="str">
        <f>VLOOKUP(Z396, 'Human results'!A:X, 24, FALSE)</f>
        <v>N</v>
      </c>
      <c r="F396" s="26" t="s">
        <v>5858</v>
      </c>
      <c r="G396" s="26"/>
      <c r="H396" s="26" t="s">
        <v>5892</v>
      </c>
      <c r="I396" s="26" t="s">
        <v>5858</v>
      </c>
      <c r="J396" s="27">
        <v>0.85</v>
      </c>
      <c r="K396" s="26" t="s">
        <v>8566</v>
      </c>
      <c r="L396" s="26" t="s">
        <v>8567</v>
      </c>
      <c r="M396" s="26" t="s">
        <v>5858</v>
      </c>
      <c r="N396" s="27">
        <v>0.85</v>
      </c>
      <c r="O396" s="26" t="s">
        <v>8568</v>
      </c>
      <c r="P396" s="26" t="s">
        <v>8567</v>
      </c>
      <c r="Q396" s="26" t="s">
        <v>5875</v>
      </c>
      <c r="R396" s="26" t="s">
        <v>5875</v>
      </c>
      <c r="S396" s="26" t="s">
        <v>5875</v>
      </c>
      <c r="T396" s="26" t="s">
        <v>8569</v>
      </c>
      <c r="U396" s="26" t="s">
        <v>8570</v>
      </c>
      <c r="V396" s="26"/>
      <c r="W396" s="26" t="s">
        <v>8571</v>
      </c>
      <c r="X396" s="26" t="s">
        <v>8572</v>
      </c>
      <c r="Y396" s="26" t="s">
        <v>3826</v>
      </c>
      <c r="Z396" s="26" t="s">
        <v>3823</v>
      </c>
      <c r="AA396" s="26" t="s">
        <v>3830</v>
      </c>
      <c r="AB396" s="26"/>
      <c r="AC396" s="26"/>
    </row>
    <row r="397">
      <c r="A397" s="26" t="s">
        <v>3833</v>
      </c>
      <c r="B397" s="27">
        <v>2022.0</v>
      </c>
      <c r="C397" s="26" t="s">
        <v>5857</v>
      </c>
      <c r="D397" s="26" t="str">
        <f>VLOOKUP(Z397, 'Human results'!A:X, 23, FALSE)</f>
        <v>Y</v>
      </c>
      <c r="E397" s="26" t="str">
        <f>VLOOKUP(Z397, 'Human results'!A:X, 24, FALSE)</f>
        <v>Y</v>
      </c>
      <c r="F397" s="26" t="s">
        <v>5960</v>
      </c>
      <c r="G397" s="30" t="s">
        <v>244</v>
      </c>
      <c r="H397" s="26" t="s">
        <v>5961</v>
      </c>
      <c r="I397" s="26" t="s">
        <v>5860</v>
      </c>
      <c r="J397" s="27">
        <v>0.65</v>
      </c>
      <c r="K397" s="26" t="s">
        <v>8573</v>
      </c>
      <c r="L397" s="26" t="s">
        <v>8574</v>
      </c>
      <c r="M397" s="26" t="s">
        <v>5960</v>
      </c>
      <c r="N397" s="27">
        <v>0.85</v>
      </c>
      <c r="O397" s="26" t="s">
        <v>8575</v>
      </c>
      <c r="P397" s="26" t="s">
        <v>8576</v>
      </c>
      <c r="Q397" s="26" t="s">
        <v>5960</v>
      </c>
      <c r="R397" s="27">
        <v>0.9</v>
      </c>
      <c r="S397" s="26" t="s">
        <v>8577</v>
      </c>
      <c r="T397" s="26" t="s">
        <v>8578</v>
      </c>
      <c r="U397" s="26" t="s">
        <v>8579</v>
      </c>
      <c r="V397" s="26" t="s">
        <v>8580</v>
      </c>
      <c r="W397" s="26" t="s">
        <v>8581</v>
      </c>
      <c r="X397" s="26" t="s">
        <v>8582</v>
      </c>
      <c r="Y397" s="26" t="s">
        <v>3835</v>
      </c>
      <c r="Z397" s="26" t="s">
        <v>3832</v>
      </c>
      <c r="AA397" s="26" t="s">
        <v>5875</v>
      </c>
      <c r="AB397" s="26"/>
      <c r="AC397" s="26"/>
    </row>
    <row r="398" hidden="1">
      <c r="A398" s="26" t="s">
        <v>8583</v>
      </c>
      <c r="B398" s="27">
        <v>2019.0</v>
      </c>
      <c r="C398" s="26" t="s">
        <v>5857</v>
      </c>
      <c r="D398" s="26" t="str">
        <f>VLOOKUP(Z398, 'Human results'!A:X, 23, FALSE)</f>
        <v>N</v>
      </c>
      <c r="E398" s="26" t="str">
        <f>VLOOKUP(Z398, 'Human results'!A:X, 24, FALSE)</f>
        <v>N</v>
      </c>
      <c r="F398" s="26" t="s">
        <v>5858</v>
      </c>
      <c r="G398" s="26"/>
      <c r="H398" s="26" t="s">
        <v>5859</v>
      </c>
      <c r="I398" s="26" t="s">
        <v>5858</v>
      </c>
      <c r="J398" s="27">
        <v>0.95</v>
      </c>
      <c r="K398" s="26" t="s">
        <v>8584</v>
      </c>
      <c r="L398" s="26" t="s">
        <v>8585</v>
      </c>
      <c r="M398" s="26" t="s">
        <v>5858</v>
      </c>
      <c r="N398" s="27">
        <v>0.95</v>
      </c>
      <c r="O398" s="26" t="s">
        <v>8586</v>
      </c>
      <c r="P398" s="26" t="s">
        <v>8585</v>
      </c>
      <c r="Q398" s="26" t="s">
        <v>5875</v>
      </c>
      <c r="R398" s="26" t="s">
        <v>5875</v>
      </c>
      <c r="S398" s="26" t="s">
        <v>5875</v>
      </c>
      <c r="T398" s="26" t="s">
        <v>8587</v>
      </c>
      <c r="U398" s="26" t="s">
        <v>8588</v>
      </c>
      <c r="V398" s="26"/>
      <c r="W398" s="26" t="s">
        <v>8589</v>
      </c>
      <c r="X398" s="26" t="s">
        <v>8589</v>
      </c>
      <c r="Y398" s="26" t="s">
        <v>3845</v>
      </c>
      <c r="Z398" s="26" t="s">
        <v>3840</v>
      </c>
      <c r="AA398" s="26" t="s">
        <v>3849</v>
      </c>
      <c r="AB398" s="26"/>
      <c r="AC398" s="26"/>
    </row>
    <row r="399" hidden="1">
      <c r="A399" s="26" t="s">
        <v>8590</v>
      </c>
      <c r="B399" s="27">
        <v>2014.0</v>
      </c>
      <c r="C399" s="26" t="s">
        <v>5891</v>
      </c>
      <c r="D399" s="26" t="str">
        <f>VLOOKUP(Z399, 'Human results'!A:X, 23, FALSE)</f>
        <v>N</v>
      </c>
      <c r="E399" s="26" t="str">
        <f>VLOOKUP(Z399, 'Human results'!A:X, 24, FALSE)</f>
        <v>N</v>
      </c>
      <c r="F399" s="26" t="s">
        <v>5858</v>
      </c>
      <c r="G399" s="26"/>
      <c r="H399" s="26" t="s">
        <v>5892</v>
      </c>
      <c r="I399" s="26" t="s">
        <v>5858</v>
      </c>
      <c r="J399" s="27">
        <v>0.95</v>
      </c>
      <c r="K399" s="26" t="s">
        <v>8591</v>
      </c>
      <c r="L399" s="26" t="s">
        <v>8592</v>
      </c>
      <c r="M399" s="26" t="s">
        <v>5858</v>
      </c>
      <c r="N399" s="27">
        <v>0.95</v>
      </c>
      <c r="O399" s="26" t="s">
        <v>8593</v>
      </c>
      <c r="P399" s="26" t="s">
        <v>8592</v>
      </c>
      <c r="Q399" s="26" t="s">
        <v>5875</v>
      </c>
      <c r="R399" s="26" t="s">
        <v>5875</v>
      </c>
      <c r="S399" s="26" t="s">
        <v>5875</v>
      </c>
      <c r="T399" s="26" t="s">
        <v>8594</v>
      </c>
      <c r="U399" s="26" t="s">
        <v>8595</v>
      </c>
      <c r="V399" s="26"/>
      <c r="W399" s="26" t="s">
        <v>8596</v>
      </c>
      <c r="X399" s="26" t="s">
        <v>8596</v>
      </c>
      <c r="Y399" s="26" t="s">
        <v>3856</v>
      </c>
      <c r="Z399" s="26" t="s">
        <v>3851</v>
      </c>
      <c r="AA399" s="26" t="s">
        <v>3860</v>
      </c>
      <c r="AB399" s="26"/>
      <c r="AC399" s="26"/>
    </row>
    <row r="400" hidden="1">
      <c r="A400" s="26" t="s">
        <v>8597</v>
      </c>
      <c r="B400" s="27">
        <v>2018.0</v>
      </c>
      <c r="C400" s="26" t="s">
        <v>5891</v>
      </c>
      <c r="D400" s="26" t="str">
        <f>VLOOKUP(Z400, 'Human results'!A:X, 23, FALSE)</f>
        <v>N</v>
      </c>
      <c r="E400" s="26" t="str">
        <f>VLOOKUP(Z400, 'Human results'!A:X, 24, FALSE)</f>
        <v>N</v>
      </c>
      <c r="F400" s="26" t="s">
        <v>5858</v>
      </c>
      <c r="G400" s="26"/>
      <c r="H400" s="26" t="s">
        <v>5892</v>
      </c>
      <c r="I400" s="26" t="s">
        <v>5858</v>
      </c>
      <c r="J400" s="27">
        <v>0.95</v>
      </c>
      <c r="K400" s="26" t="s">
        <v>8598</v>
      </c>
      <c r="L400" s="26" t="s">
        <v>8599</v>
      </c>
      <c r="M400" s="26" t="s">
        <v>5858</v>
      </c>
      <c r="N400" s="27">
        <v>0.95</v>
      </c>
      <c r="O400" s="26" t="s">
        <v>8598</v>
      </c>
      <c r="P400" s="26" t="s">
        <v>8600</v>
      </c>
      <c r="Q400" s="26" t="s">
        <v>5875</v>
      </c>
      <c r="R400" s="26" t="s">
        <v>5875</v>
      </c>
      <c r="S400" s="26" t="s">
        <v>5875</v>
      </c>
      <c r="T400" s="26" t="s">
        <v>8601</v>
      </c>
      <c r="U400" s="26" t="s">
        <v>8602</v>
      </c>
      <c r="V400" s="26"/>
      <c r="W400" s="26" t="s">
        <v>8603</v>
      </c>
      <c r="X400" s="26" t="s">
        <v>8604</v>
      </c>
      <c r="Y400" s="26" t="s">
        <v>3867</v>
      </c>
      <c r="Z400" s="26" t="s">
        <v>3862</v>
      </c>
      <c r="AA400" s="26" t="s">
        <v>3872</v>
      </c>
      <c r="AB400" s="26"/>
      <c r="AC400" s="26"/>
    </row>
    <row r="401" hidden="1">
      <c r="A401" s="26" t="s">
        <v>3875</v>
      </c>
      <c r="B401" s="27">
        <v>2017.0</v>
      </c>
      <c r="C401" s="26" t="s">
        <v>5857</v>
      </c>
      <c r="D401" s="26" t="str">
        <f>VLOOKUP(Z401, 'Human results'!A:X, 23, FALSE)</f>
        <v>Y</v>
      </c>
      <c r="E401" s="26" t="str">
        <f>VLOOKUP(Z401, 'Human results'!A:X, 24, FALSE)</f>
        <v>N</v>
      </c>
      <c r="F401" s="26" t="s">
        <v>5858</v>
      </c>
      <c r="G401" s="26"/>
      <c r="H401" s="26" t="s">
        <v>5859</v>
      </c>
      <c r="I401" s="26" t="s">
        <v>5858</v>
      </c>
      <c r="J401" s="27">
        <v>0.9</v>
      </c>
      <c r="K401" s="26" t="s">
        <v>8605</v>
      </c>
      <c r="L401" s="26" t="s">
        <v>8606</v>
      </c>
      <c r="M401" s="26" t="s">
        <v>5858</v>
      </c>
      <c r="N401" s="27">
        <v>0.85</v>
      </c>
      <c r="O401" s="26" t="s">
        <v>8607</v>
      </c>
      <c r="P401" s="26" t="s">
        <v>8606</v>
      </c>
      <c r="Q401" s="26" t="s">
        <v>5875</v>
      </c>
      <c r="R401" s="26" t="s">
        <v>5875</v>
      </c>
      <c r="S401" s="26" t="s">
        <v>5875</v>
      </c>
      <c r="T401" s="26" t="s">
        <v>8608</v>
      </c>
      <c r="U401" s="26" t="s">
        <v>8609</v>
      </c>
      <c r="V401" s="26"/>
      <c r="W401" s="26" t="s">
        <v>8610</v>
      </c>
      <c r="X401" s="26" t="s">
        <v>8610</v>
      </c>
      <c r="Y401" s="26" t="s">
        <v>3879</v>
      </c>
      <c r="Z401" s="26" t="s">
        <v>3874</v>
      </c>
      <c r="AA401" s="26" t="s">
        <v>3884</v>
      </c>
      <c r="AB401" s="26"/>
      <c r="AC401" s="26"/>
    </row>
    <row r="402" hidden="1">
      <c r="A402" s="26" t="s">
        <v>3887</v>
      </c>
      <c r="B402" s="27">
        <v>2019.0</v>
      </c>
      <c r="C402" s="26" t="s">
        <v>5891</v>
      </c>
      <c r="D402" s="26" t="str">
        <f>VLOOKUP(Z402, 'Human results'!A:X, 23, FALSE)</f>
        <v>N</v>
      </c>
      <c r="E402" s="26" t="str">
        <f>VLOOKUP(Z402, 'Human results'!A:X, 24, FALSE)</f>
        <v>N</v>
      </c>
      <c r="F402" s="26" t="s">
        <v>5858</v>
      </c>
      <c r="G402" s="26"/>
      <c r="H402" s="26" t="s">
        <v>5892</v>
      </c>
      <c r="I402" s="26" t="s">
        <v>5858</v>
      </c>
      <c r="J402" s="27">
        <v>0.9</v>
      </c>
      <c r="K402" s="26" t="s">
        <v>8611</v>
      </c>
      <c r="L402" s="26" t="s">
        <v>8612</v>
      </c>
      <c r="M402" s="26" t="s">
        <v>5858</v>
      </c>
      <c r="N402" s="27">
        <v>0.9</v>
      </c>
      <c r="O402" s="26" t="s">
        <v>8613</v>
      </c>
      <c r="P402" s="26" t="s">
        <v>8612</v>
      </c>
      <c r="Q402" s="26" t="s">
        <v>5875</v>
      </c>
      <c r="R402" s="26" t="s">
        <v>5875</v>
      </c>
      <c r="S402" s="26" t="s">
        <v>5875</v>
      </c>
      <c r="T402" s="26" t="s">
        <v>8614</v>
      </c>
      <c r="U402" s="26" t="s">
        <v>8615</v>
      </c>
      <c r="V402" s="26"/>
      <c r="W402" s="26" t="s">
        <v>8612</v>
      </c>
      <c r="X402" s="26" t="s">
        <v>8612</v>
      </c>
      <c r="Y402" s="26" t="s">
        <v>3891</v>
      </c>
      <c r="Z402" s="26" t="s">
        <v>3886</v>
      </c>
      <c r="AA402" s="26" t="s">
        <v>3895</v>
      </c>
      <c r="AB402" s="26"/>
      <c r="AC402" s="26"/>
    </row>
    <row r="403" hidden="1">
      <c r="A403" s="26" t="s">
        <v>3898</v>
      </c>
      <c r="B403" s="27">
        <v>2018.0</v>
      </c>
      <c r="C403" s="26" t="s">
        <v>5857</v>
      </c>
      <c r="D403" s="26" t="str">
        <f>VLOOKUP(Z403, 'Human results'!A:X, 23, FALSE)</f>
        <v>Y</v>
      </c>
      <c r="E403" s="26" t="str">
        <f>VLOOKUP(Z403, 'Human results'!A:X, 24, FALSE)</f>
        <v>N</v>
      </c>
      <c r="F403" s="26" t="s">
        <v>5858</v>
      </c>
      <c r="G403" s="26"/>
      <c r="H403" s="26" t="s">
        <v>5859</v>
      </c>
      <c r="I403" s="26" t="s">
        <v>5858</v>
      </c>
      <c r="J403" s="27">
        <v>0.85</v>
      </c>
      <c r="K403" s="26" t="s">
        <v>8616</v>
      </c>
      <c r="L403" s="26" t="s">
        <v>8617</v>
      </c>
      <c r="M403" s="26" t="s">
        <v>5858</v>
      </c>
      <c r="N403" s="27">
        <v>0.85</v>
      </c>
      <c r="O403" s="26" t="s">
        <v>8618</v>
      </c>
      <c r="P403" s="26" t="s">
        <v>8617</v>
      </c>
      <c r="Q403" s="26" t="s">
        <v>5875</v>
      </c>
      <c r="R403" s="26" t="s">
        <v>5875</v>
      </c>
      <c r="S403" s="26" t="s">
        <v>5875</v>
      </c>
      <c r="T403" s="26" t="s">
        <v>8619</v>
      </c>
      <c r="U403" s="26" t="s">
        <v>8620</v>
      </c>
      <c r="V403" s="26"/>
      <c r="W403" s="26" t="s">
        <v>8621</v>
      </c>
      <c r="X403" s="26" t="s">
        <v>8621</v>
      </c>
      <c r="Y403" s="26" t="s">
        <v>3902</v>
      </c>
      <c r="Z403" s="26" t="s">
        <v>3897</v>
      </c>
      <c r="AA403" s="26" t="s">
        <v>3906</v>
      </c>
      <c r="AB403" s="26"/>
      <c r="AC403" s="26"/>
    </row>
    <row r="404" hidden="1">
      <c r="A404" s="26" t="s">
        <v>3909</v>
      </c>
      <c r="B404" s="27">
        <v>2015.0</v>
      </c>
      <c r="C404" s="26" t="s">
        <v>5891</v>
      </c>
      <c r="D404" s="26" t="str">
        <f>VLOOKUP(Z404, 'Human results'!A:X, 23, FALSE)</f>
        <v>N</v>
      </c>
      <c r="E404" s="26" t="str">
        <f>VLOOKUP(Z404, 'Human results'!A:X, 24, FALSE)</f>
        <v>N</v>
      </c>
      <c r="F404" s="26" t="s">
        <v>5858</v>
      </c>
      <c r="G404" s="26"/>
      <c r="H404" s="26" t="s">
        <v>5892</v>
      </c>
      <c r="I404" s="26" t="s">
        <v>5858</v>
      </c>
      <c r="J404" s="27">
        <v>0.9</v>
      </c>
      <c r="K404" s="26" t="s">
        <v>8622</v>
      </c>
      <c r="L404" s="26" t="s">
        <v>8623</v>
      </c>
      <c r="M404" s="26" t="s">
        <v>5858</v>
      </c>
      <c r="N404" s="27">
        <v>0.9</v>
      </c>
      <c r="O404" s="26" t="s">
        <v>8624</v>
      </c>
      <c r="P404" s="26" t="s">
        <v>8623</v>
      </c>
      <c r="Q404" s="26" t="s">
        <v>5875</v>
      </c>
      <c r="R404" s="26" t="s">
        <v>5875</v>
      </c>
      <c r="S404" s="26" t="s">
        <v>5875</v>
      </c>
      <c r="T404" s="26" t="s">
        <v>8625</v>
      </c>
      <c r="U404" s="26" t="s">
        <v>8626</v>
      </c>
      <c r="V404" s="26"/>
      <c r="W404" s="26" t="s">
        <v>8627</v>
      </c>
      <c r="X404" s="26" t="s">
        <v>8627</v>
      </c>
      <c r="Y404" s="26" t="s">
        <v>3911</v>
      </c>
      <c r="Z404" s="26" t="s">
        <v>3908</v>
      </c>
      <c r="AA404" s="26" t="s">
        <v>3916</v>
      </c>
      <c r="AB404" s="26"/>
      <c r="AC404" s="26"/>
    </row>
    <row r="405" hidden="1">
      <c r="A405" s="26" t="s">
        <v>3919</v>
      </c>
      <c r="B405" s="27">
        <v>2020.0</v>
      </c>
      <c r="C405" s="26" t="s">
        <v>5891</v>
      </c>
      <c r="D405" s="26" t="str">
        <f>VLOOKUP(Z405, 'Human results'!A:X, 23, FALSE)</f>
        <v>N</v>
      </c>
      <c r="E405" s="26" t="str">
        <f>VLOOKUP(Z405, 'Human results'!A:X, 24, FALSE)</f>
        <v>N</v>
      </c>
      <c r="F405" s="26" t="s">
        <v>5858</v>
      </c>
      <c r="G405" s="26"/>
      <c r="H405" s="26" t="s">
        <v>5892</v>
      </c>
      <c r="I405" s="26" t="s">
        <v>5858</v>
      </c>
      <c r="J405" s="27">
        <v>0.95</v>
      </c>
      <c r="K405" s="26" t="s">
        <v>8628</v>
      </c>
      <c r="L405" s="26" t="s">
        <v>8629</v>
      </c>
      <c r="M405" s="26" t="s">
        <v>5858</v>
      </c>
      <c r="N405" s="27">
        <v>0.95</v>
      </c>
      <c r="O405" s="26" t="s">
        <v>8630</v>
      </c>
      <c r="P405" s="26" t="s">
        <v>8629</v>
      </c>
      <c r="Q405" s="26" t="s">
        <v>5875</v>
      </c>
      <c r="R405" s="26" t="s">
        <v>5875</v>
      </c>
      <c r="S405" s="26" t="s">
        <v>5875</v>
      </c>
      <c r="T405" s="26" t="s">
        <v>8631</v>
      </c>
      <c r="U405" s="26" t="s">
        <v>8632</v>
      </c>
      <c r="V405" s="26"/>
      <c r="W405" s="26" t="s">
        <v>8633</v>
      </c>
      <c r="X405" s="26" t="s">
        <v>8633</v>
      </c>
      <c r="Y405" s="26" t="s">
        <v>3920</v>
      </c>
      <c r="Z405" s="26" t="s">
        <v>3918</v>
      </c>
      <c r="AA405" s="26" t="s">
        <v>3925</v>
      </c>
      <c r="AB405" s="26"/>
      <c r="AC405" s="26"/>
    </row>
    <row r="406" hidden="1">
      <c r="A406" s="26" t="s">
        <v>3928</v>
      </c>
      <c r="B406" s="27">
        <v>2022.0</v>
      </c>
      <c r="C406" s="26" t="s">
        <v>5891</v>
      </c>
      <c r="D406" s="26" t="str">
        <f>VLOOKUP(Z406, 'Human results'!A:X, 23, FALSE)</f>
        <v>N</v>
      </c>
      <c r="E406" s="26" t="str">
        <f>VLOOKUP(Z406, 'Human results'!A:X, 24, FALSE)</f>
        <v>N</v>
      </c>
      <c r="F406" s="26" t="s">
        <v>5858</v>
      </c>
      <c r="G406" s="26"/>
      <c r="H406" s="26" t="s">
        <v>5892</v>
      </c>
      <c r="I406" s="26" t="s">
        <v>5858</v>
      </c>
      <c r="J406" s="27">
        <v>0.9</v>
      </c>
      <c r="K406" s="26" t="s">
        <v>8634</v>
      </c>
      <c r="L406" s="26" t="s">
        <v>8635</v>
      </c>
      <c r="M406" s="26" t="s">
        <v>5858</v>
      </c>
      <c r="N406" s="27">
        <v>0.9</v>
      </c>
      <c r="O406" s="26" t="s">
        <v>8636</v>
      </c>
      <c r="P406" s="26" t="s">
        <v>8637</v>
      </c>
      <c r="Q406" s="26" t="s">
        <v>5875</v>
      </c>
      <c r="R406" s="26" t="s">
        <v>5875</v>
      </c>
      <c r="S406" s="26" t="s">
        <v>5875</v>
      </c>
      <c r="T406" s="26" t="s">
        <v>8638</v>
      </c>
      <c r="U406" s="26" t="s">
        <v>8639</v>
      </c>
      <c r="V406" s="26"/>
      <c r="W406" s="26" t="s">
        <v>8640</v>
      </c>
      <c r="X406" s="26" t="s">
        <v>8641</v>
      </c>
      <c r="Y406" s="26" t="s">
        <v>3929</v>
      </c>
      <c r="Z406" s="26" t="s">
        <v>3927</v>
      </c>
      <c r="AA406" s="26" t="s">
        <v>3934</v>
      </c>
      <c r="AB406" s="26"/>
      <c r="AC406" s="26"/>
    </row>
    <row r="407" hidden="1">
      <c r="A407" s="26" t="s">
        <v>3937</v>
      </c>
      <c r="B407" s="27">
        <v>2015.0</v>
      </c>
      <c r="C407" s="26" t="s">
        <v>5891</v>
      </c>
      <c r="D407" s="26" t="str">
        <f>VLOOKUP(Z407, 'Human results'!A:X, 23, FALSE)</f>
        <v>N</v>
      </c>
      <c r="E407" s="26" t="str">
        <f>VLOOKUP(Z407, 'Human results'!A:X, 24, FALSE)</f>
        <v>N</v>
      </c>
      <c r="F407" s="26" t="s">
        <v>5858</v>
      </c>
      <c r="G407" s="26"/>
      <c r="H407" s="26" t="s">
        <v>5892</v>
      </c>
      <c r="I407" s="26" t="s">
        <v>5858</v>
      </c>
      <c r="J407" s="27">
        <v>0.9</v>
      </c>
      <c r="K407" s="26" t="s">
        <v>8642</v>
      </c>
      <c r="L407" s="26" t="s">
        <v>8643</v>
      </c>
      <c r="M407" s="26" t="s">
        <v>5858</v>
      </c>
      <c r="N407" s="27">
        <v>0.95</v>
      </c>
      <c r="O407" s="26" t="s">
        <v>8644</v>
      </c>
      <c r="P407" s="26" t="s">
        <v>8643</v>
      </c>
      <c r="Q407" s="26" t="s">
        <v>5875</v>
      </c>
      <c r="R407" s="26" t="s">
        <v>5875</v>
      </c>
      <c r="S407" s="26" t="s">
        <v>5875</v>
      </c>
      <c r="T407" s="26" t="s">
        <v>8645</v>
      </c>
      <c r="U407" s="26" t="s">
        <v>8646</v>
      </c>
      <c r="V407" s="26"/>
      <c r="W407" s="26" t="s">
        <v>8647</v>
      </c>
      <c r="X407" s="26" t="s">
        <v>8648</v>
      </c>
      <c r="Y407" s="26" t="s">
        <v>3939</v>
      </c>
      <c r="Z407" s="26" t="s">
        <v>3936</v>
      </c>
      <c r="AA407" s="26" t="s">
        <v>3944</v>
      </c>
      <c r="AB407" s="26"/>
      <c r="AC407" s="26"/>
    </row>
    <row r="408" hidden="1">
      <c r="A408" s="26" t="s">
        <v>3947</v>
      </c>
      <c r="B408" s="27">
        <v>2013.0</v>
      </c>
      <c r="C408" s="26" t="s">
        <v>5857</v>
      </c>
      <c r="D408" s="26" t="str">
        <f>VLOOKUP(Z408, 'Human results'!A:X, 23, FALSE)</f>
        <v>Y</v>
      </c>
      <c r="E408" s="26" t="str">
        <f>VLOOKUP(Z408, 'Human results'!A:X, 24, FALSE)</f>
        <v>N</v>
      </c>
      <c r="F408" s="26" t="s">
        <v>5858</v>
      </c>
      <c r="G408" s="26"/>
      <c r="H408" s="26" t="s">
        <v>5859</v>
      </c>
      <c r="I408" s="26" t="s">
        <v>5860</v>
      </c>
      <c r="J408" s="27">
        <v>0.65</v>
      </c>
      <c r="K408" s="26" t="s">
        <v>8649</v>
      </c>
      <c r="L408" s="26" t="s">
        <v>8650</v>
      </c>
      <c r="M408" s="26" t="s">
        <v>5858</v>
      </c>
      <c r="N408" s="27">
        <v>0.85</v>
      </c>
      <c r="O408" s="26" t="s">
        <v>8651</v>
      </c>
      <c r="P408" s="26" t="s">
        <v>8650</v>
      </c>
      <c r="Q408" s="26" t="s">
        <v>5858</v>
      </c>
      <c r="R408" s="27">
        <v>0.9</v>
      </c>
      <c r="S408" s="26" t="s">
        <v>8652</v>
      </c>
      <c r="T408" s="26" t="s">
        <v>8653</v>
      </c>
      <c r="U408" s="26" t="s">
        <v>8654</v>
      </c>
      <c r="V408" s="26" t="s">
        <v>8655</v>
      </c>
      <c r="W408" s="26" t="s">
        <v>8650</v>
      </c>
      <c r="X408" s="26" t="s">
        <v>8650</v>
      </c>
      <c r="Y408" s="26" t="s">
        <v>3949</v>
      </c>
      <c r="Z408" s="26" t="s">
        <v>3946</v>
      </c>
      <c r="AA408" s="26" t="s">
        <v>5875</v>
      </c>
      <c r="AB408" s="26"/>
      <c r="AC408" s="26"/>
    </row>
    <row r="409" hidden="1">
      <c r="A409" s="26" t="s">
        <v>3955</v>
      </c>
      <c r="B409" s="27">
        <v>2019.0</v>
      </c>
      <c r="C409" s="26" t="s">
        <v>5857</v>
      </c>
      <c r="D409" s="26" t="str">
        <f>VLOOKUP(Z409, 'Human results'!A:X, 23, FALSE)</f>
        <v>Y</v>
      </c>
      <c r="E409" s="26" t="str">
        <f>VLOOKUP(Z409, 'Human results'!A:X, 24, FALSE)</f>
        <v>N</v>
      </c>
      <c r="F409" s="26" t="s">
        <v>5858</v>
      </c>
      <c r="G409" s="26"/>
      <c r="H409" s="26" t="s">
        <v>5859</v>
      </c>
      <c r="I409" s="26" t="s">
        <v>5858</v>
      </c>
      <c r="J409" s="27">
        <v>0.9</v>
      </c>
      <c r="K409" s="26" t="s">
        <v>8656</v>
      </c>
      <c r="L409" s="26" t="s">
        <v>8657</v>
      </c>
      <c r="M409" s="26" t="s">
        <v>5858</v>
      </c>
      <c r="N409" s="27">
        <v>0.9</v>
      </c>
      <c r="O409" s="26" t="s">
        <v>8656</v>
      </c>
      <c r="P409" s="26" t="s">
        <v>8658</v>
      </c>
      <c r="Q409" s="26" t="s">
        <v>5875</v>
      </c>
      <c r="R409" s="26" t="s">
        <v>5875</v>
      </c>
      <c r="S409" s="26" t="s">
        <v>5875</v>
      </c>
      <c r="T409" s="26" t="s">
        <v>8659</v>
      </c>
      <c r="U409" s="26" t="s">
        <v>8660</v>
      </c>
      <c r="V409" s="26"/>
      <c r="W409" s="26" t="s">
        <v>8661</v>
      </c>
      <c r="X409" s="26" t="s">
        <v>8662</v>
      </c>
      <c r="Y409" s="26" t="s">
        <v>3959</v>
      </c>
      <c r="Z409" s="26" t="s">
        <v>3954</v>
      </c>
      <c r="AA409" s="26" t="s">
        <v>3964</v>
      </c>
      <c r="AB409" s="26"/>
      <c r="AC409" s="26"/>
    </row>
    <row r="410" hidden="1">
      <c r="A410" s="26" t="s">
        <v>8663</v>
      </c>
      <c r="B410" s="27">
        <v>2021.0</v>
      </c>
      <c r="C410" s="26" t="s">
        <v>5857</v>
      </c>
      <c r="D410" s="26" t="str">
        <f>VLOOKUP(Z410, 'Human results'!A:X, 23, FALSE)</f>
        <v>Y</v>
      </c>
      <c r="E410" s="26" t="str">
        <f>VLOOKUP(Z410, 'Human results'!A:X, 24, FALSE)</f>
        <v>N</v>
      </c>
      <c r="F410" s="26" t="s">
        <v>5858</v>
      </c>
      <c r="G410" s="26"/>
      <c r="H410" s="26" t="s">
        <v>5859</v>
      </c>
      <c r="I410" s="26" t="s">
        <v>5858</v>
      </c>
      <c r="J410" s="27">
        <v>0.9</v>
      </c>
      <c r="K410" s="26" t="s">
        <v>8664</v>
      </c>
      <c r="L410" s="26" t="s">
        <v>8665</v>
      </c>
      <c r="M410" s="26" t="s">
        <v>5858</v>
      </c>
      <c r="N410" s="27">
        <v>0.9</v>
      </c>
      <c r="O410" s="26" t="s">
        <v>8664</v>
      </c>
      <c r="P410" s="26" t="s">
        <v>8665</v>
      </c>
      <c r="Q410" s="26" t="s">
        <v>5875</v>
      </c>
      <c r="R410" s="26" t="s">
        <v>5875</v>
      </c>
      <c r="S410" s="26" t="s">
        <v>5875</v>
      </c>
      <c r="T410" s="26" t="s">
        <v>8666</v>
      </c>
      <c r="U410" s="26" t="s">
        <v>8667</v>
      </c>
      <c r="V410" s="26"/>
      <c r="W410" s="26" t="s">
        <v>8668</v>
      </c>
      <c r="X410" s="26" t="s">
        <v>8668</v>
      </c>
      <c r="Y410" s="26" t="s">
        <v>3971</v>
      </c>
      <c r="Z410" s="26" t="s">
        <v>3966</v>
      </c>
      <c r="AA410" s="26" t="s">
        <v>3975</v>
      </c>
      <c r="AB410" s="26"/>
      <c r="AC410" s="26"/>
    </row>
    <row r="411" hidden="1">
      <c r="A411" s="26" t="s">
        <v>3978</v>
      </c>
      <c r="B411" s="27">
        <v>2021.0</v>
      </c>
      <c r="C411" s="26" t="s">
        <v>5857</v>
      </c>
      <c r="D411" s="26" t="str">
        <f>VLOOKUP(Z411, 'Human results'!A:X, 23, FALSE)</f>
        <v>N</v>
      </c>
      <c r="E411" s="26" t="str">
        <f>VLOOKUP(Z411, 'Human results'!A:X, 24, FALSE)</f>
        <v>N</v>
      </c>
      <c r="F411" s="26" t="s">
        <v>5960</v>
      </c>
      <c r="G411" s="26"/>
      <c r="H411" s="26" t="s">
        <v>5961</v>
      </c>
      <c r="I411" s="26" t="s">
        <v>5960</v>
      </c>
      <c r="J411" s="27">
        <v>0.9</v>
      </c>
      <c r="K411" s="26" t="s">
        <v>8669</v>
      </c>
      <c r="L411" s="26" t="s">
        <v>8670</v>
      </c>
      <c r="M411" s="26" t="s">
        <v>5960</v>
      </c>
      <c r="N411" s="27">
        <v>0.9</v>
      </c>
      <c r="O411" s="26" t="s">
        <v>8522</v>
      </c>
      <c r="P411" s="26" t="s">
        <v>8671</v>
      </c>
      <c r="Q411" s="26" t="s">
        <v>5875</v>
      </c>
      <c r="R411" s="26" t="s">
        <v>5875</v>
      </c>
      <c r="S411" s="26" t="s">
        <v>5875</v>
      </c>
      <c r="T411" s="26" t="s">
        <v>8672</v>
      </c>
      <c r="U411" s="26" t="s">
        <v>8673</v>
      </c>
      <c r="V411" s="26"/>
      <c r="W411" s="26" t="s">
        <v>8674</v>
      </c>
      <c r="X411" s="26" t="s">
        <v>8675</v>
      </c>
      <c r="Y411" s="26" t="s">
        <v>3980</v>
      </c>
      <c r="Z411" s="26" t="s">
        <v>3977</v>
      </c>
      <c r="AA411" s="26" t="s">
        <v>3985</v>
      </c>
      <c r="AB411" s="26"/>
      <c r="AC411" s="26"/>
    </row>
    <row r="412" hidden="1">
      <c r="A412" s="26" t="s">
        <v>8676</v>
      </c>
      <c r="B412" s="27">
        <v>2022.0</v>
      </c>
      <c r="C412" s="26" t="s">
        <v>5857</v>
      </c>
      <c r="D412" s="26" t="str">
        <f>VLOOKUP(Z412, 'Human results'!A:X, 23, FALSE)</f>
        <v>N</v>
      </c>
      <c r="E412" s="26" t="str">
        <f>VLOOKUP(Z412, 'Human results'!A:X, 24, FALSE)</f>
        <v>N</v>
      </c>
      <c r="F412" s="26" t="s">
        <v>5858</v>
      </c>
      <c r="G412" s="26"/>
      <c r="H412" s="26" t="s">
        <v>5859</v>
      </c>
      <c r="I412" s="26" t="s">
        <v>5858</v>
      </c>
      <c r="J412" s="27">
        <v>0.95</v>
      </c>
      <c r="K412" s="26" t="s">
        <v>8677</v>
      </c>
      <c r="L412" s="26" t="s">
        <v>8678</v>
      </c>
      <c r="M412" s="26" t="s">
        <v>5858</v>
      </c>
      <c r="N412" s="27">
        <v>0.95</v>
      </c>
      <c r="O412" s="26" t="s">
        <v>8677</v>
      </c>
      <c r="P412" s="26" t="s">
        <v>8678</v>
      </c>
      <c r="Q412" s="26" t="s">
        <v>5875</v>
      </c>
      <c r="R412" s="26" t="s">
        <v>5875</v>
      </c>
      <c r="S412" s="26" t="s">
        <v>5875</v>
      </c>
      <c r="T412" s="26" t="s">
        <v>8679</v>
      </c>
      <c r="U412" s="26" t="s">
        <v>8680</v>
      </c>
      <c r="V412" s="26"/>
      <c r="W412" s="26" t="s">
        <v>8681</v>
      </c>
      <c r="X412" s="26" t="s">
        <v>8681</v>
      </c>
      <c r="Y412" s="26" t="s">
        <v>3991</v>
      </c>
      <c r="Z412" s="26" t="s">
        <v>3987</v>
      </c>
      <c r="AA412" s="26" t="s">
        <v>3995</v>
      </c>
      <c r="AB412" s="26"/>
      <c r="AC412" s="26"/>
    </row>
    <row r="413" hidden="1">
      <c r="A413" s="26" t="s">
        <v>3998</v>
      </c>
      <c r="B413" s="27">
        <v>2015.0</v>
      </c>
      <c r="C413" s="26" t="s">
        <v>5857</v>
      </c>
      <c r="D413" s="26" t="str">
        <f>VLOOKUP(Z413, 'Human results'!A:X, 23, FALSE)</f>
        <v>Y</v>
      </c>
      <c r="E413" s="26" t="str">
        <f>VLOOKUP(Z413, 'Human results'!A:X, 24, FALSE)</f>
        <v>N</v>
      </c>
      <c r="F413" s="26" t="s">
        <v>5960</v>
      </c>
      <c r="G413" s="26"/>
      <c r="H413" s="26" t="s">
        <v>5961</v>
      </c>
      <c r="I413" s="26" t="s">
        <v>5860</v>
      </c>
      <c r="J413" s="27">
        <v>0.65</v>
      </c>
      <c r="K413" s="26" t="s">
        <v>8682</v>
      </c>
      <c r="L413" s="26" t="s">
        <v>8683</v>
      </c>
      <c r="M413" s="26" t="s">
        <v>5960</v>
      </c>
      <c r="N413" s="27">
        <v>0.85</v>
      </c>
      <c r="O413" s="26" t="s">
        <v>8684</v>
      </c>
      <c r="P413" s="26" t="s">
        <v>8683</v>
      </c>
      <c r="Q413" s="26" t="s">
        <v>5960</v>
      </c>
      <c r="R413" s="27">
        <v>0.8</v>
      </c>
      <c r="S413" s="26" t="s">
        <v>8685</v>
      </c>
      <c r="T413" s="26" t="s">
        <v>8686</v>
      </c>
      <c r="U413" s="26" t="s">
        <v>8687</v>
      </c>
      <c r="V413" s="26" t="s">
        <v>8688</v>
      </c>
      <c r="W413" s="26" t="s">
        <v>8689</v>
      </c>
      <c r="X413" s="26" t="s">
        <v>8690</v>
      </c>
      <c r="Y413" s="26" t="s">
        <v>4000</v>
      </c>
      <c r="Z413" s="26" t="s">
        <v>3997</v>
      </c>
      <c r="AA413" s="26" t="s">
        <v>4004</v>
      </c>
      <c r="AB413" s="26"/>
      <c r="AC413" s="26"/>
    </row>
    <row r="414" hidden="1">
      <c r="A414" s="26" t="s">
        <v>4007</v>
      </c>
      <c r="B414" s="27">
        <v>2021.0</v>
      </c>
      <c r="C414" s="26" t="s">
        <v>5857</v>
      </c>
      <c r="D414" s="26" t="str">
        <f>VLOOKUP(Z414, 'Human results'!A:X, 23, FALSE)</f>
        <v>Y</v>
      </c>
      <c r="E414" s="26" t="str">
        <f>VLOOKUP(Z414, 'Human results'!A:X, 24, FALSE)</f>
        <v>N</v>
      </c>
      <c r="F414" s="26" t="s">
        <v>5858</v>
      </c>
      <c r="G414" s="26"/>
      <c r="H414" s="26" t="s">
        <v>5859</v>
      </c>
      <c r="I414" s="26" t="s">
        <v>5860</v>
      </c>
      <c r="J414" s="27">
        <v>0.65</v>
      </c>
      <c r="K414" s="26" t="s">
        <v>8691</v>
      </c>
      <c r="L414" s="26" t="s">
        <v>5875</v>
      </c>
      <c r="M414" s="26" t="s">
        <v>5858</v>
      </c>
      <c r="N414" s="27">
        <v>0.85</v>
      </c>
      <c r="O414" s="26" t="s">
        <v>8692</v>
      </c>
      <c r="P414" s="26" t="s">
        <v>8693</v>
      </c>
      <c r="Q414" s="26" t="s">
        <v>5858</v>
      </c>
      <c r="R414" s="27">
        <v>0.9</v>
      </c>
      <c r="S414" s="26" t="s">
        <v>8694</v>
      </c>
      <c r="T414" s="26" t="s">
        <v>8695</v>
      </c>
      <c r="U414" s="26" t="s">
        <v>8696</v>
      </c>
      <c r="V414" s="26" t="s">
        <v>8697</v>
      </c>
      <c r="W414" s="26" t="s">
        <v>5875</v>
      </c>
      <c r="X414" s="26" t="s">
        <v>8698</v>
      </c>
      <c r="Y414" s="26" t="s">
        <v>4009</v>
      </c>
      <c r="Z414" s="26" t="s">
        <v>4006</v>
      </c>
      <c r="AA414" s="26" t="s">
        <v>4013</v>
      </c>
      <c r="AB414" s="26"/>
      <c r="AC414" s="26"/>
    </row>
    <row r="415" hidden="1">
      <c r="A415" s="26" t="s">
        <v>4016</v>
      </c>
      <c r="B415" s="27">
        <v>2017.0</v>
      </c>
      <c r="C415" s="26" t="s">
        <v>5857</v>
      </c>
      <c r="D415" s="26" t="str">
        <f>VLOOKUP(Z415, 'Human results'!A:X, 23, FALSE)</f>
        <v>Y</v>
      </c>
      <c r="E415" s="26" t="str">
        <f>VLOOKUP(Z415, 'Human results'!A:X, 24, FALSE)</f>
        <v>N</v>
      </c>
      <c r="F415" s="26" t="s">
        <v>5960</v>
      </c>
      <c r="G415" s="26"/>
      <c r="H415" s="26" t="s">
        <v>5961</v>
      </c>
      <c r="I415" s="26" t="s">
        <v>5860</v>
      </c>
      <c r="J415" s="27">
        <v>0.65</v>
      </c>
      <c r="K415" s="26" t="s">
        <v>8699</v>
      </c>
      <c r="L415" s="26" t="s">
        <v>5875</v>
      </c>
      <c r="M415" s="26" t="s">
        <v>5858</v>
      </c>
      <c r="N415" s="27">
        <v>0.85</v>
      </c>
      <c r="O415" s="26" t="s">
        <v>8700</v>
      </c>
      <c r="P415" s="26" t="s">
        <v>8701</v>
      </c>
      <c r="Q415" s="26" t="s">
        <v>5960</v>
      </c>
      <c r="R415" s="27">
        <v>0.8</v>
      </c>
      <c r="S415" s="26" t="s">
        <v>8702</v>
      </c>
      <c r="T415" s="26" t="s">
        <v>8703</v>
      </c>
      <c r="U415" s="26" t="s">
        <v>8704</v>
      </c>
      <c r="V415" s="26" t="s">
        <v>8705</v>
      </c>
      <c r="W415" s="26" t="s">
        <v>5875</v>
      </c>
      <c r="X415" s="26" t="s">
        <v>8706</v>
      </c>
      <c r="Y415" s="26" t="s">
        <v>4018</v>
      </c>
      <c r="Z415" s="26" t="s">
        <v>4015</v>
      </c>
      <c r="AA415" s="26" t="s">
        <v>4022</v>
      </c>
      <c r="AB415" s="26"/>
      <c r="AC415" s="26"/>
    </row>
    <row r="416" hidden="1">
      <c r="A416" s="26" t="s">
        <v>8707</v>
      </c>
      <c r="B416" s="27">
        <v>2021.0</v>
      </c>
      <c r="C416" s="26" t="s">
        <v>5857</v>
      </c>
      <c r="D416" s="26" t="str">
        <f>VLOOKUP(Z416, 'Human results'!A:X, 23, FALSE)</f>
        <v>Y</v>
      </c>
      <c r="E416" s="26" t="str">
        <f>VLOOKUP(Z416, 'Human results'!A:X, 24, FALSE)</f>
        <v>N</v>
      </c>
      <c r="F416" s="26" t="s">
        <v>5960</v>
      </c>
      <c r="G416" s="26"/>
      <c r="H416" s="26" t="s">
        <v>5961</v>
      </c>
      <c r="I416" s="26" t="s">
        <v>5860</v>
      </c>
      <c r="J416" s="27">
        <v>0.65</v>
      </c>
      <c r="K416" s="26" t="s">
        <v>8708</v>
      </c>
      <c r="L416" s="26" t="s">
        <v>8709</v>
      </c>
      <c r="M416" s="26" t="s">
        <v>5960</v>
      </c>
      <c r="N416" s="27">
        <v>0.85</v>
      </c>
      <c r="O416" s="26" t="s">
        <v>8710</v>
      </c>
      <c r="P416" s="26" t="s">
        <v>8711</v>
      </c>
      <c r="Q416" s="26" t="s">
        <v>5960</v>
      </c>
      <c r="R416" s="27">
        <v>0.8</v>
      </c>
      <c r="S416" s="26" t="s">
        <v>8712</v>
      </c>
      <c r="T416" s="26" t="s">
        <v>8713</v>
      </c>
      <c r="U416" s="26" t="s">
        <v>8714</v>
      </c>
      <c r="V416" s="26" t="s">
        <v>8715</v>
      </c>
      <c r="W416" s="26" t="s">
        <v>8716</v>
      </c>
      <c r="X416" s="26" t="s">
        <v>8717</v>
      </c>
      <c r="Y416" s="26" t="s">
        <v>4026</v>
      </c>
      <c r="Z416" s="26" t="s">
        <v>4024</v>
      </c>
      <c r="AA416" s="26" t="s">
        <v>4030</v>
      </c>
      <c r="AB416" s="26"/>
      <c r="AC416" s="26"/>
    </row>
    <row r="417" hidden="1">
      <c r="A417" s="26" t="s">
        <v>8718</v>
      </c>
      <c r="B417" s="27">
        <v>2019.0</v>
      </c>
      <c r="C417" s="26" t="s">
        <v>5857</v>
      </c>
      <c r="D417" s="26" t="str">
        <f>VLOOKUP(Z417, 'Human results'!A:X, 23, FALSE)</f>
        <v>Y</v>
      </c>
      <c r="E417" s="26" t="str">
        <f>VLOOKUP(Z417, 'Human results'!A:X, 24, FALSE)</f>
        <v>N</v>
      </c>
      <c r="F417" s="26" t="s">
        <v>5960</v>
      </c>
      <c r="G417" s="26"/>
      <c r="H417" s="26" t="s">
        <v>5961</v>
      </c>
      <c r="I417" s="26" t="s">
        <v>5860</v>
      </c>
      <c r="J417" s="27">
        <v>0.65</v>
      </c>
      <c r="K417" s="26" t="s">
        <v>8719</v>
      </c>
      <c r="L417" s="26" t="s">
        <v>5875</v>
      </c>
      <c r="M417" s="26" t="s">
        <v>5960</v>
      </c>
      <c r="N417" s="27">
        <v>0.85</v>
      </c>
      <c r="O417" s="26" t="s">
        <v>8720</v>
      </c>
      <c r="P417" s="26" t="s">
        <v>8721</v>
      </c>
      <c r="Q417" s="26" t="s">
        <v>5960</v>
      </c>
      <c r="R417" s="27">
        <v>0.8</v>
      </c>
      <c r="S417" s="26" t="s">
        <v>8722</v>
      </c>
      <c r="T417" s="26" t="s">
        <v>8723</v>
      </c>
      <c r="U417" s="26" t="s">
        <v>8724</v>
      </c>
      <c r="V417" s="26" t="s">
        <v>8725</v>
      </c>
      <c r="W417" s="26" t="s">
        <v>5875</v>
      </c>
      <c r="X417" s="26" t="s">
        <v>8726</v>
      </c>
      <c r="Y417" s="26" t="s">
        <v>4026</v>
      </c>
      <c r="Z417" s="26" t="s">
        <v>4032</v>
      </c>
      <c r="AA417" s="26" t="s">
        <v>4040</v>
      </c>
      <c r="AB417" s="26"/>
      <c r="AC417" s="26"/>
    </row>
    <row r="418" hidden="1">
      <c r="A418" s="26" t="s">
        <v>8727</v>
      </c>
      <c r="B418" s="27">
        <v>2014.0</v>
      </c>
      <c r="C418" s="26" t="s">
        <v>5857</v>
      </c>
      <c r="D418" s="26" t="str">
        <f>VLOOKUP(Z418, 'Human results'!A:X, 23, FALSE)</f>
        <v>Y</v>
      </c>
      <c r="E418" s="26" t="str">
        <f>VLOOKUP(Z418, 'Human results'!A:X, 24, FALSE)</f>
        <v>N</v>
      </c>
      <c r="F418" s="26" t="s">
        <v>5858</v>
      </c>
      <c r="G418" s="26"/>
      <c r="H418" s="26" t="s">
        <v>5859</v>
      </c>
      <c r="I418" s="26" t="s">
        <v>5860</v>
      </c>
      <c r="J418" s="27">
        <v>0.65</v>
      </c>
      <c r="K418" s="26" t="s">
        <v>8728</v>
      </c>
      <c r="L418" s="26" t="s">
        <v>5875</v>
      </c>
      <c r="M418" s="26" t="s">
        <v>5858</v>
      </c>
      <c r="N418" s="27">
        <v>0.85</v>
      </c>
      <c r="O418" s="26" t="s">
        <v>8729</v>
      </c>
      <c r="P418" s="26" t="s">
        <v>8730</v>
      </c>
      <c r="Q418" s="26" t="s">
        <v>5858</v>
      </c>
      <c r="R418" s="27">
        <v>0.9</v>
      </c>
      <c r="S418" s="26" t="s">
        <v>8731</v>
      </c>
      <c r="T418" s="26" t="s">
        <v>8732</v>
      </c>
      <c r="U418" s="26" t="s">
        <v>8733</v>
      </c>
      <c r="V418" s="26" t="s">
        <v>8734</v>
      </c>
      <c r="W418" s="26" t="s">
        <v>5875</v>
      </c>
      <c r="X418" s="26" t="s">
        <v>8735</v>
      </c>
      <c r="Y418" s="26" t="s">
        <v>4047</v>
      </c>
      <c r="Z418" s="26" t="s">
        <v>4042</v>
      </c>
      <c r="AA418" s="26" t="s">
        <v>4051</v>
      </c>
      <c r="AB418" s="26"/>
      <c r="AC418" s="26"/>
    </row>
    <row r="419" hidden="1">
      <c r="A419" s="26" t="s">
        <v>4054</v>
      </c>
      <c r="B419" s="27">
        <v>2012.0</v>
      </c>
      <c r="C419" s="26" t="s">
        <v>5891</v>
      </c>
      <c r="D419" s="26" t="str">
        <f>VLOOKUP(Z419, 'Human results'!A:X, 23, FALSE)</f>
        <v>N</v>
      </c>
      <c r="E419" s="26" t="str">
        <f>VLOOKUP(Z419, 'Human results'!A:X, 24, FALSE)</f>
        <v>N</v>
      </c>
      <c r="F419" s="26" t="s">
        <v>5858</v>
      </c>
      <c r="G419" s="26"/>
      <c r="H419" s="26" t="s">
        <v>5892</v>
      </c>
      <c r="I419" s="26" t="s">
        <v>5858</v>
      </c>
      <c r="J419" s="27">
        <v>0.9</v>
      </c>
      <c r="K419" s="26" t="s">
        <v>8736</v>
      </c>
      <c r="L419" s="26" t="s">
        <v>8737</v>
      </c>
      <c r="M419" s="26" t="s">
        <v>5858</v>
      </c>
      <c r="N419" s="27">
        <v>0.95</v>
      </c>
      <c r="O419" s="26" t="s">
        <v>8738</v>
      </c>
      <c r="P419" s="26" t="s">
        <v>8737</v>
      </c>
      <c r="Q419" s="26" t="s">
        <v>5875</v>
      </c>
      <c r="R419" s="26" t="s">
        <v>5875</v>
      </c>
      <c r="S419" s="26" t="s">
        <v>5875</v>
      </c>
      <c r="T419" s="26" t="s">
        <v>8739</v>
      </c>
      <c r="U419" s="26" t="s">
        <v>8740</v>
      </c>
      <c r="V419" s="26"/>
      <c r="W419" s="26" t="s">
        <v>8741</v>
      </c>
      <c r="X419" s="26" t="s">
        <v>8741</v>
      </c>
      <c r="Y419" s="26" t="s">
        <v>4056</v>
      </c>
      <c r="Z419" s="26" t="s">
        <v>4053</v>
      </c>
      <c r="AA419" s="26" t="s">
        <v>4061</v>
      </c>
      <c r="AB419" s="26"/>
      <c r="AC419" s="26"/>
    </row>
    <row r="420" hidden="1">
      <c r="A420" s="26" t="s">
        <v>4064</v>
      </c>
      <c r="B420" s="27">
        <v>2017.0</v>
      </c>
      <c r="C420" s="26" t="s">
        <v>5857</v>
      </c>
      <c r="D420" s="26" t="str">
        <f>VLOOKUP(Z420, 'Human results'!A:X, 23, FALSE)</f>
        <v>Y</v>
      </c>
      <c r="E420" s="26" t="str">
        <f>VLOOKUP(Z420, 'Human results'!A:X, 24, FALSE)</f>
        <v>N</v>
      </c>
      <c r="F420" s="26" t="s">
        <v>5960</v>
      </c>
      <c r="G420" s="26"/>
      <c r="H420" s="26" t="s">
        <v>5961</v>
      </c>
      <c r="I420" s="26" t="s">
        <v>5858</v>
      </c>
      <c r="J420" s="27">
        <v>0.85</v>
      </c>
      <c r="K420" s="26" t="s">
        <v>8742</v>
      </c>
      <c r="L420" s="26" t="s">
        <v>8743</v>
      </c>
      <c r="M420" s="26" t="s">
        <v>5960</v>
      </c>
      <c r="N420" s="27">
        <v>0.85</v>
      </c>
      <c r="O420" s="26" t="s">
        <v>8744</v>
      </c>
      <c r="P420" s="26" t="s">
        <v>8743</v>
      </c>
      <c r="Q420" s="26" t="s">
        <v>5960</v>
      </c>
      <c r="R420" s="27">
        <v>0.9</v>
      </c>
      <c r="S420" s="26" t="s">
        <v>8745</v>
      </c>
      <c r="T420" s="26" t="s">
        <v>8746</v>
      </c>
      <c r="U420" s="26" t="s">
        <v>8747</v>
      </c>
      <c r="V420" s="26" t="s">
        <v>8748</v>
      </c>
      <c r="W420" s="26" t="s">
        <v>8749</v>
      </c>
      <c r="X420" s="26" t="s">
        <v>8749</v>
      </c>
      <c r="Y420" s="26" t="s">
        <v>4066</v>
      </c>
      <c r="Z420" s="26" t="s">
        <v>4063</v>
      </c>
      <c r="AA420" s="26" t="s">
        <v>4071</v>
      </c>
      <c r="AB420" s="26"/>
      <c r="AC420" s="26"/>
    </row>
    <row r="421" hidden="1">
      <c r="A421" s="26" t="s">
        <v>4074</v>
      </c>
      <c r="B421" s="27">
        <v>2018.0</v>
      </c>
      <c r="C421" s="26" t="s">
        <v>5857</v>
      </c>
      <c r="D421" s="26" t="str">
        <f>VLOOKUP(Z421, 'Human results'!A:X, 23, FALSE)</f>
        <v>N</v>
      </c>
      <c r="E421" s="26" t="str">
        <f>VLOOKUP(Z421, 'Human results'!A:X, 24, FALSE)</f>
        <v>N</v>
      </c>
      <c r="F421" s="26" t="s">
        <v>5858</v>
      </c>
      <c r="G421" s="26"/>
      <c r="H421" s="26" t="s">
        <v>5859</v>
      </c>
      <c r="I421" s="26" t="s">
        <v>5858</v>
      </c>
      <c r="J421" s="27">
        <v>0.95</v>
      </c>
      <c r="K421" s="26" t="s">
        <v>8750</v>
      </c>
      <c r="L421" s="26" t="s">
        <v>8751</v>
      </c>
      <c r="M421" s="26" t="s">
        <v>5858</v>
      </c>
      <c r="N421" s="27">
        <v>0.95</v>
      </c>
      <c r="O421" s="26" t="s">
        <v>8752</v>
      </c>
      <c r="P421" s="26" t="s">
        <v>8751</v>
      </c>
      <c r="Q421" s="26" t="s">
        <v>5875</v>
      </c>
      <c r="R421" s="26" t="s">
        <v>5875</v>
      </c>
      <c r="S421" s="26" t="s">
        <v>5875</v>
      </c>
      <c r="T421" s="26" t="s">
        <v>8753</v>
      </c>
      <c r="U421" s="26" t="s">
        <v>8754</v>
      </c>
      <c r="V421" s="26"/>
      <c r="W421" s="26" t="s">
        <v>8755</v>
      </c>
      <c r="X421" s="26" t="s">
        <v>8755</v>
      </c>
      <c r="Y421" s="26" t="s">
        <v>4076</v>
      </c>
      <c r="Z421" s="26" t="s">
        <v>4073</v>
      </c>
      <c r="AA421" s="26" t="s">
        <v>4081</v>
      </c>
      <c r="AB421" s="26"/>
      <c r="AC421" s="26"/>
    </row>
    <row r="422">
      <c r="A422" s="26" t="s">
        <v>4084</v>
      </c>
      <c r="B422" s="27">
        <v>2022.0</v>
      </c>
      <c r="C422" s="26" t="s">
        <v>5857</v>
      </c>
      <c r="D422" s="26" t="str">
        <f>VLOOKUP(Z422, 'Human results'!A:X, 23, FALSE)</f>
        <v>Y</v>
      </c>
      <c r="E422" s="26" t="str">
        <f>VLOOKUP(Z422, 'Human results'!A:X, 24, FALSE)</f>
        <v>Y</v>
      </c>
      <c r="F422" s="26" t="s">
        <v>5858</v>
      </c>
      <c r="G422" s="31" t="s">
        <v>35</v>
      </c>
      <c r="H422" s="26" t="s">
        <v>5859</v>
      </c>
      <c r="I422" s="26" t="s">
        <v>5858</v>
      </c>
      <c r="J422" s="27">
        <v>0.9</v>
      </c>
      <c r="K422" s="26" t="s">
        <v>8756</v>
      </c>
      <c r="L422" s="26" t="s">
        <v>8757</v>
      </c>
      <c r="M422" s="26" t="s">
        <v>5858</v>
      </c>
      <c r="N422" s="27">
        <v>0.9</v>
      </c>
      <c r="O422" s="26" t="s">
        <v>8756</v>
      </c>
      <c r="P422" s="26" t="s">
        <v>8757</v>
      </c>
      <c r="Q422" s="26" t="s">
        <v>5875</v>
      </c>
      <c r="R422" s="26" t="s">
        <v>5875</v>
      </c>
      <c r="S422" s="26" t="s">
        <v>5875</v>
      </c>
      <c r="T422" s="26" t="s">
        <v>8758</v>
      </c>
      <c r="U422" s="26" t="s">
        <v>8759</v>
      </c>
      <c r="V422" s="26"/>
      <c r="W422" s="26" t="s">
        <v>8760</v>
      </c>
      <c r="X422" s="26" t="s">
        <v>8761</v>
      </c>
      <c r="Y422" s="26" t="s">
        <v>4087</v>
      </c>
      <c r="Z422" s="26" t="s">
        <v>4083</v>
      </c>
      <c r="AA422" s="26" t="s">
        <v>4091</v>
      </c>
      <c r="AB422" s="26"/>
      <c r="AC422" s="26"/>
    </row>
    <row r="423" hidden="1">
      <c r="A423" s="26" t="s">
        <v>8762</v>
      </c>
      <c r="B423" s="27">
        <v>2021.0</v>
      </c>
      <c r="C423" s="26" t="s">
        <v>5857</v>
      </c>
      <c r="D423" s="26" t="str">
        <f>VLOOKUP(Z423, 'Human results'!A:X, 23, FALSE)</f>
        <v>N</v>
      </c>
      <c r="E423" s="26" t="str">
        <f>VLOOKUP(Z423, 'Human results'!A:X, 24, FALSE)</f>
        <v>N</v>
      </c>
      <c r="F423" s="26" t="s">
        <v>5860</v>
      </c>
      <c r="G423" s="26"/>
      <c r="H423" s="26" t="s">
        <v>5859</v>
      </c>
      <c r="I423" s="26" t="s">
        <v>5860</v>
      </c>
      <c r="J423" s="27">
        <v>0.6</v>
      </c>
      <c r="K423" s="26" t="s">
        <v>5932</v>
      </c>
      <c r="L423" s="26" t="s">
        <v>5875</v>
      </c>
      <c r="M423" s="26" t="s">
        <v>5860</v>
      </c>
      <c r="N423" s="27">
        <v>0.6</v>
      </c>
      <c r="O423" s="26" t="s">
        <v>8247</v>
      </c>
      <c r="P423" s="26" t="s">
        <v>5875</v>
      </c>
      <c r="Q423" s="26" t="s">
        <v>5860</v>
      </c>
      <c r="R423" s="27">
        <v>0.6</v>
      </c>
      <c r="S423" s="26" t="s">
        <v>8763</v>
      </c>
      <c r="T423" s="26" t="s">
        <v>8764</v>
      </c>
      <c r="U423" s="26" t="s">
        <v>8765</v>
      </c>
      <c r="V423" s="26" t="s">
        <v>8766</v>
      </c>
      <c r="W423" s="26" t="s">
        <v>5875</v>
      </c>
      <c r="X423" s="26" t="s">
        <v>5875</v>
      </c>
      <c r="Y423" s="26" t="s">
        <v>4098</v>
      </c>
      <c r="Z423" s="26" t="s">
        <v>4093</v>
      </c>
      <c r="AA423" s="26" t="s">
        <v>5875</v>
      </c>
      <c r="AB423" s="26"/>
      <c r="AC423" s="26"/>
    </row>
    <row r="424" hidden="1">
      <c r="A424" s="26" t="s">
        <v>8767</v>
      </c>
      <c r="B424" s="27">
        <v>2016.0</v>
      </c>
      <c r="C424" s="26" t="s">
        <v>5857</v>
      </c>
      <c r="D424" s="26" t="str">
        <f>VLOOKUP(Z424, 'Human results'!A:X, 23, FALSE)</f>
        <v>Y</v>
      </c>
      <c r="E424" s="26" t="str">
        <f>VLOOKUP(Z424, 'Human results'!A:X, 24, FALSE)</f>
        <v>N</v>
      </c>
      <c r="F424" s="26" t="s">
        <v>5858</v>
      </c>
      <c r="G424" s="26"/>
      <c r="H424" s="26" t="s">
        <v>5859</v>
      </c>
      <c r="I424" s="26" t="s">
        <v>5860</v>
      </c>
      <c r="J424" s="27">
        <v>0.65</v>
      </c>
      <c r="K424" s="26" t="s">
        <v>8768</v>
      </c>
      <c r="L424" s="26" t="s">
        <v>5875</v>
      </c>
      <c r="M424" s="26" t="s">
        <v>5858</v>
      </c>
      <c r="N424" s="27">
        <v>0.85</v>
      </c>
      <c r="O424" s="26" t="s">
        <v>8769</v>
      </c>
      <c r="P424" s="26" t="s">
        <v>8770</v>
      </c>
      <c r="Q424" s="26" t="s">
        <v>5858</v>
      </c>
      <c r="R424" s="27">
        <v>0.9</v>
      </c>
      <c r="S424" s="26" t="s">
        <v>8771</v>
      </c>
      <c r="T424" s="26" t="s">
        <v>8772</v>
      </c>
      <c r="U424" s="26" t="s">
        <v>8773</v>
      </c>
      <c r="V424" s="26" t="s">
        <v>8774</v>
      </c>
      <c r="W424" s="26" t="s">
        <v>5875</v>
      </c>
      <c r="X424" s="26" t="s">
        <v>8775</v>
      </c>
      <c r="Y424" s="26" t="s">
        <v>4105</v>
      </c>
      <c r="Z424" s="26" t="s">
        <v>4102</v>
      </c>
      <c r="AA424" s="26" t="s">
        <v>4109</v>
      </c>
      <c r="AB424" s="26"/>
      <c r="AC424" s="26"/>
    </row>
    <row r="425" hidden="1">
      <c r="A425" s="26" t="s">
        <v>4112</v>
      </c>
      <c r="B425" s="27">
        <v>2019.0</v>
      </c>
      <c r="C425" s="26" t="s">
        <v>5857</v>
      </c>
      <c r="D425" s="26" t="str">
        <f>VLOOKUP(Z425, 'Human results'!A:X, 23, FALSE)</f>
        <v>N</v>
      </c>
      <c r="E425" s="26" t="str">
        <f>VLOOKUP(Z425, 'Human results'!A:X, 24, FALSE)</f>
        <v>N</v>
      </c>
      <c r="F425" s="26" t="s">
        <v>5858</v>
      </c>
      <c r="G425" s="26"/>
      <c r="H425" s="26" t="s">
        <v>5859</v>
      </c>
      <c r="I425" s="26" t="s">
        <v>5858</v>
      </c>
      <c r="J425" s="27">
        <v>0.9</v>
      </c>
      <c r="K425" s="26" t="s">
        <v>8776</v>
      </c>
      <c r="L425" s="26" t="s">
        <v>8777</v>
      </c>
      <c r="M425" s="26" t="s">
        <v>5858</v>
      </c>
      <c r="N425" s="27">
        <v>0.9</v>
      </c>
      <c r="O425" s="26" t="s">
        <v>8778</v>
      </c>
      <c r="P425" s="26" t="s">
        <v>8777</v>
      </c>
      <c r="Q425" s="26" t="s">
        <v>5875</v>
      </c>
      <c r="R425" s="26" t="s">
        <v>5875</v>
      </c>
      <c r="S425" s="26" t="s">
        <v>5875</v>
      </c>
      <c r="T425" s="26" t="s">
        <v>8779</v>
      </c>
      <c r="U425" s="26" t="s">
        <v>8780</v>
      </c>
      <c r="V425" s="26"/>
      <c r="W425" s="26" t="s">
        <v>8781</v>
      </c>
      <c r="X425" s="26" t="s">
        <v>8781</v>
      </c>
      <c r="Y425" s="26" t="s">
        <v>4114</v>
      </c>
      <c r="Z425" s="26" t="s">
        <v>4111</v>
      </c>
      <c r="AA425" s="26" t="s">
        <v>4119</v>
      </c>
      <c r="AB425" s="26"/>
      <c r="AC425" s="26"/>
    </row>
    <row r="426" hidden="1">
      <c r="A426" s="26" t="s">
        <v>4122</v>
      </c>
      <c r="B426" s="27">
        <v>2012.0</v>
      </c>
      <c r="C426" s="26" t="s">
        <v>5891</v>
      </c>
      <c r="D426" s="26" t="str">
        <f>VLOOKUP(Z426, 'Human results'!A:X, 23, FALSE)</f>
        <v>N</v>
      </c>
      <c r="E426" s="26" t="str">
        <f>VLOOKUP(Z426, 'Human results'!A:X, 24, FALSE)</f>
        <v>N</v>
      </c>
      <c r="F426" s="26" t="s">
        <v>5858</v>
      </c>
      <c r="G426" s="26"/>
      <c r="H426" s="26" t="s">
        <v>5892</v>
      </c>
      <c r="I426" s="26" t="s">
        <v>5858</v>
      </c>
      <c r="J426" s="27">
        <v>0.9</v>
      </c>
      <c r="K426" s="26" t="s">
        <v>8782</v>
      </c>
      <c r="L426" s="26" t="s">
        <v>8783</v>
      </c>
      <c r="M426" s="26" t="s">
        <v>5858</v>
      </c>
      <c r="N426" s="27">
        <v>0.9</v>
      </c>
      <c r="O426" s="26" t="s">
        <v>8784</v>
      </c>
      <c r="P426" s="26" t="s">
        <v>8783</v>
      </c>
      <c r="Q426" s="26" t="s">
        <v>5875</v>
      </c>
      <c r="R426" s="26" t="s">
        <v>5875</v>
      </c>
      <c r="S426" s="26" t="s">
        <v>5875</v>
      </c>
      <c r="T426" s="26" t="s">
        <v>8785</v>
      </c>
      <c r="U426" s="26" t="s">
        <v>8786</v>
      </c>
      <c r="V426" s="26"/>
      <c r="W426" s="26" t="s">
        <v>8787</v>
      </c>
      <c r="X426" s="26" t="s">
        <v>8787</v>
      </c>
      <c r="Y426" s="26" t="s">
        <v>4124</v>
      </c>
      <c r="Z426" s="26" t="s">
        <v>4121</v>
      </c>
      <c r="AA426" s="26" t="s">
        <v>4128</v>
      </c>
      <c r="AB426" s="26"/>
      <c r="AC426" s="26"/>
    </row>
    <row r="427" hidden="1">
      <c r="A427" s="26" t="s">
        <v>4131</v>
      </c>
      <c r="B427" s="27">
        <v>2016.0</v>
      </c>
      <c r="C427" s="26" t="s">
        <v>5891</v>
      </c>
      <c r="D427" s="26" t="str">
        <f>VLOOKUP(Z427, 'Human results'!A:X, 23, FALSE)</f>
        <v>N</v>
      </c>
      <c r="E427" s="26" t="str">
        <f>VLOOKUP(Z427, 'Human results'!A:X, 24, FALSE)</f>
        <v>N</v>
      </c>
      <c r="F427" s="26" t="s">
        <v>5858</v>
      </c>
      <c r="G427" s="26"/>
      <c r="H427" s="26" t="s">
        <v>5892</v>
      </c>
      <c r="I427" s="26" t="s">
        <v>5858</v>
      </c>
      <c r="J427" s="27">
        <v>0.95</v>
      </c>
      <c r="K427" s="26" t="s">
        <v>8788</v>
      </c>
      <c r="L427" s="26" t="s">
        <v>8789</v>
      </c>
      <c r="M427" s="26" t="s">
        <v>5858</v>
      </c>
      <c r="N427" s="27">
        <v>0.95</v>
      </c>
      <c r="O427" s="26" t="s">
        <v>8788</v>
      </c>
      <c r="P427" s="26" t="s">
        <v>8789</v>
      </c>
      <c r="Q427" s="26" t="s">
        <v>5875</v>
      </c>
      <c r="R427" s="26" t="s">
        <v>5875</v>
      </c>
      <c r="S427" s="26" t="s">
        <v>5875</v>
      </c>
      <c r="T427" s="26" t="s">
        <v>8790</v>
      </c>
      <c r="U427" s="26" t="s">
        <v>8791</v>
      </c>
      <c r="V427" s="26"/>
      <c r="W427" s="26" t="s">
        <v>8792</v>
      </c>
      <c r="X427" s="26" t="s">
        <v>8792</v>
      </c>
      <c r="Y427" s="26" t="s">
        <v>4135</v>
      </c>
      <c r="Z427" s="26" t="s">
        <v>4130</v>
      </c>
      <c r="AA427" s="26" t="s">
        <v>4140</v>
      </c>
      <c r="AB427" s="26"/>
      <c r="AC427" s="26"/>
    </row>
    <row r="428" hidden="1">
      <c r="A428" s="26" t="s">
        <v>4143</v>
      </c>
      <c r="B428" s="27">
        <v>2019.0</v>
      </c>
      <c r="C428" s="26" t="s">
        <v>5891</v>
      </c>
      <c r="D428" s="26" t="str">
        <f>VLOOKUP(Z428, 'Human results'!A:X, 23, FALSE)</f>
        <v>N</v>
      </c>
      <c r="E428" s="26" t="str">
        <f>VLOOKUP(Z428, 'Human results'!A:X, 24, FALSE)</f>
        <v>N</v>
      </c>
      <c r="F428" s="26" t="s">
        <v>5858</v>
      </c>
      <c r="G428" s="26"/>
      <c r="H428" s="26" t="s">
        <v>5892</v>
      </c>
      <c r="I428" s="26" t="s">
        <v>5858</v>
      </c>
      <c r="J428" s="27">
        <v>0.9</v>
      </c>
      <c r="K428" s="26" t="s">
        <v>8793</v>
      </c>
      <c r="L428" s="26" t="s">
        <v>4143</v>
      </c>
      <c r="M428" s="26" t="s">
        <v>5858</v>
      </c>
      <c r="N428" s="27">
        <v>0.9</v>
      </c>
      <c r="O428" s="26" t="s">
        <v>8794</v>
      </c>
      <c r="P428" s="26" t="s">
        <v>5875</v>
      </c>
      <c r="Q428" s="26" t="s">
        <v>5875</v>
      </c>
      <c r="R428" s="26" t="s">
        <v>5875</v>
      </c>
      <c r="S428" s="26" t="s">
        <v>5875</v>
      </c>
      <c r="T428" s="26" t="s">
        <v>8795</v>
      </c>
      <c r="U428" s="26" t="s">
        <v>8796</v>
      </c>
      <c r="V428" s="26"/>
      <c r="W428" s="26" t="s">
        <v>4143</v>
      </c>
      <c r="X428" s="26" t="s">
        <v>5875</v>
      </c>
      <c r="Y428" s="26" t="s">
        <v>4147</v>
      </c>
      <c r="Z428" s="26" t="s">
        <v>4142</v>
      </c>
      <c r="AA428" s="26" t="s">
        <v>4151</v>
      </c>
      <c r="AB428" s="26"/>
      <c r="AC428" s="26"/>
    </row>
    <row r="429" hidden="1">
      <c r="A429" s="26" t="s">
        <v>8797</v>
      </c>
      <c r="B429" s="27">
        <v>2015.0</v>
      </c>
      <c r="C429" s="26" t="s">
        <v>5857</v>
      </c>
      <c r="D429" s="26" t="str">
        <f>VLOOKUP(Z429, 'Human results'!A:X, 23, FALSE)</f>
        <v>N</v>
      </c>
      <c r="E429" s="26" t="str">
        <f>VLOOKUP(Z429, 'Human results'!A:X, 24, FALSE)</f>
        <v>N</v>
      </c>
      <c r="F429" s="26" t="s">
        <v>5858</v>
      </c>
      <c r="G429" s="26"/>
      <c r="H429" s="26" t="s">
        <v>5859</v>
      </c>
      <c r="I429" s="26" t="s">
        <v>5858</v>
      </c>
      <c r="J429" s="27">
        <v>0.9</v>
      </c>
      <c r="K429" s="26" t="s">
        <v>8798</v>
      </c>
      <c r="L429" s="26" t="s">
        <v>8799</v>
      </c>
      <c r="M429" s="26" t="s">
        <v>5858</v>
      </c>
      <c r="N429" s="27">
        <v>0.9</v>
      </c>
      <c r="O429" s="26" t="s">
        <v>8798</v>
      </c>
      <c r="P429" s="26" t="s">
        <v>8799</v>
      </c>
      <c r="Q429" s="26" t="s">
        <v>5875</v>
      </c>
      <c r="R429" s="26" t="s">
        <v>5875</v>
      </c>
      <c r="S429" s="26" t="s">
        <v>5875</v>
      </c>
      <c r="T429" s="26" t="s">
        <v>8800</v>
      </c>
      <c r="U429" s="26" t="s">
        <v>8801</v>
      </c>
      <c r="V429" s="26"/>
      <c r="W429" s="26" t="s">
        <v>8802</v>
      </c>
      <c r="X429" s="26" t="s">
        <v>8802</v>
      </c>
      <c r="Y429" s="26" t="s">
        <v>4156</v>
      </c>
      <c r="Z429" s="26" t="s">
        <v>4153</v>
      </c>
      <c r="AA429" s="26" t="s">
        <v>4161</v>
      </c>
      <c r="AB429" s="26"/>
      <c r="AC429" s="26"/>
    </row>
    <row r="430" hidden="1">
      <c r="A430" s="26" t="s">
        <v>4578</v>
      </c>
      <c r="B430" s="27">
        <v>2014.0</v>
      </c>
      <c r="C430" s="26" t="s">
        <v>5891</v>
      </c>
      <c r="D430" s="26" t="str">
        <f>VLOOKUP(Z430, 'Human results'!A:X, 23, FALSE)</f>
        <v>N</v>
      </c>
      <c r="E430" s="26" t="str">
        <f>VLOOKUP(Z430, 'Human results'!A:X, 24, FALSE)</f>
        <v>N</v>
      </c>
      <c r="F430" s="26" t="s">
        <v>5858</v>
      </c>
      <c r="G430" s="26"/>
      <c r="H430" s="26" t="s">
        <v>5892</v>
      </c>
      <c r="I430" s="26" t="s">
        <v>5858</v>
      </c>
      <c r="J430" s="27">
        <v>0.9</v>
      </c>
      <c r="K430" s="26" t="s">
        <v>8803</v>
      </c>
      <c r="L430" s="26" t="s">
        <v>8804</v>
      </c>
      <c r="M430" s="26" t="s">
        <v>5858</v>
      </c>
      <c r="N430" s="27">
        <v>0.95</v>
      </c>
      <c r="O430" s="26" t="s">
        <v>8805</v>
      </c>
      <c r="P430" s="26" t="s">
        <v>8804</v>
      </c>
      <c r="Q430" s="26" t="s">
        <v>5875</v>
      </c>
      <c r="R430" s="26" t="s">
        <v>5875</v>
      </c>
      <c r="S430" s="26" t="s">
        <v>5875</v>
      </c>
      <c r="T430" s="26" t="s">
        <v>8806</v>
      </c>
      <c r="U430" s="26" t="s">
        <v>8807</v>
      </c>
      <c r="V430" s="26"/>
      <c r="W430" s="26" t="s">
        <v>8804</v>
      </c>
      <c r="X430" s="26" t="s">
        <v>8804</v>
      </c>
      <c r="Y430" s="26" t="s">
        <v>4580</v>
      </c>
      <c r="Z430" s="26" t="s">
        <v>4577</v>
      </c>
      <c r="AA430" s="26" t="s">
        <v>4585</v>
      </c>
      <c r="AB430" s="26"/>
      <c r="AC430" s="26"/>
    </row>
    <row r="431" hidden="1">
      <c r="A431" s="26" t="s">
        <v>8808</v>
      </c>
      <c r="B431" s="27">
        <v>2016.0</v>
      </c>
      <c r="C431" s="26" t="s">
        <v>5857</v>
      </c>
      <c r="D431" s="26" t="str">
        <f>VLOOKUP(Z431, 'Human results'!A:X, 23, FALSE)</f>
        <v>Y</v>
      </c>
      <c r="E431" s="26" t="str">
        <f>VLOOKUP(Z431, 'Human results'!A:X, 24, FALSE)</f>
        <v>N</v>
      </c>
      <c r="F431" s="26" t="s">
        <v>5858</v>
      </c>
      <c r="G431" s="26"/>
      <c r="H431" s="26" t="s">
        <v>5859</v>
      </c>
      <c r="I431" s="26" t="s">
        <v>5858</v>
      </c>
      <c r="J431" s="27">
        <v>0.85</v>
      </c>
      <c r="K431" s="26" t="s">
        <v>8809</v>
      </c>
      <c r="L431" s="26" t="s">
        <v>8810</v>
      </c>
      <c r="M431" s="26" t="s">
        <v>5858</v>
      </c>
      <c r="N431" s="27">
        <v>0.85</v>
      </c>
      <c r="O431" s="26" t="s">
        <v>8809</v>
      </c>
      <c r="P431" s="26" t="s">
        <v>8810</v>
      </c>
      <c r="Q431" s="26" t="s">
        <v>5875</v>
      </c>
      <c r="R431" s="26" t="s">
        <v>5875</v>
      </c>
      <c r="S431" s="26" t="s">
        <v>5875</v>
      </c>
      <c r="T431" s="26" t="s">
        <v>8811</v>
      </c>
      <c r="U431" s="26" t="s">
        <v>8812</v>
      </c>
      <c r="V431" s="26"/>
      <c r="W431" s="26" t="s">
        <v>8813</v>
      </c>
      <c r="X431" s="26" t="s">
        <v>8813</v>
      </c>
      <c r="Y431" s="26" t="s">
        <v>4166</v>
      </c>
      <c r="Z431" s="26" t="s">
        <v>4163</v>
      </c>
      <c r="AA431" s="26" t="s">
        <v>5875</v>
      </c>
      <c r="AB431" s="26"/>
      <c r="AC431" s="26"/>
    </row>
    <row r="432" hidden="1">
      <c r="A432" s="26" t="s">
        <v>8814</v>
      </c>
      <c r="B432" s="27">
        <v>2019.0</v>
      </c>
      <c r="C432" s="26" t="s">
        <v>5857</v>
      </c>
      <c r="D432" s="26" t="str">
        <f>VLOOKUP(Z432, 'Human results'!A:X, 23, FALSE)</f>
        <v>Y</v>
      </c>
      <c r="E432" s="26" t="str">
        <f>VLOOKUP(Z432, 'Human results'!A:X, 24, FALSE)</f>
        <v>N</v>
      </c>
      <c r="F432" s="26" t="s">
        <v>5858</v>
      </c>
      <c r="G432" s="26"/>
      <c r="H432" s="26" t="s">
        <v>5859</v>
      </c>
      <c r="I432" s="26" t="s">
        <v>5858</v>
      </c>
      <c r="J432" s="27">
        <v>0.85</v>
      </c>
      <c r="K432" s="26" t="s">
        <v>8815</v>
      </c>
      <c r="L432" s="26" t="s">
        <v>8816</v>
      </c>
      <c r="M432" s="26" t="s">
        <v>5858</v>
      </c>
      <c r="N432" s="27">
        <v>0.85</v>
      </c>
      <c r="O432" s="26" t="s">
        <v>8817</v>
      </c>
      <c r="P432" s="26" t="s">
        <v>8818</v>
      </c>
      <c r="Q432" s="26" t="s">
        <v>5875</v>
      </c>
      <c r="R432" s="26" t="s">
        <v>5875</v>
      </c>
      <c r="S432" s="26" t="s">
        <v>5875</v>
      </c>
      <c r="T432" s="26" t="s">
        <v>8819</v>
      </c>
      <c r="U432" s="26" t="s">
        <v>8820</v>
      </c>
      <c r="V432" s="26"/>
      <c r="W432" s="26" t="s">
        <v>8821</v>
      </c>
      <c r="X432" s="26" t="s">
        <v>8822</v>
      </c>
      <c r="Y432" s="26" t="s">
        <v>4173</v>
      </c>
      <c r="Z432" s="26" t="s">
        <v>4171</v>
      </c>
      <c r="AA432" s="26" t="s">
        <v>4178</v>
      </c>
      <c r="AB432" s="26"/>
      <c r="AC432" s="26"/>
    </row>
    <row r="433" hidden="1">
      <c r="A433" s="26" t="s">
        <v>4181</v>
      </c>
      <c r="B433" s="27">
        <v>2012.0</v>
      </c>
      <c r="C433" s="26" t="s">
        <v>5891</v>
      </c>
      <c r="D433" s="26" t="str">
        <f>VLOOKUP(Z433, 'Human results'!A:X, 23, FALSE)</f>
        <v>N</v>
      </c>
      <c r="E433" s="26" t="str">
        <f>VLOOKUP(Z433, 'Human results'!A:X, 24, FALSE)</f>
        <v>N</v>
      </c>
      <c r="F433" s="26" t="s">
        <v>5858</v>
      </c>
      <c r="G433" s="26"/>
      <c r="H433" s="26" t="s">
        <v>5892</v>
      </c>
      <c r="I433" s="26" t="s">
        <v>5858</v>
      </c>
      <c r="J433" s="27">
        <v>0.95</v>
      </c>
      <c r="K433" s="26" t="s">
        <v>8823</v>
      </c>
      <c r="L433" s="26" t="s">
        <v>8824</v>
      </c>
      <c r="M433" s="26" t="s">
        <v>5858</v>
      </c>
      <c r="N433" s="27">
        <v>0.95</v>
      </c>
      <c r="O433" s="26" t="s">
        <v>8823</v>
      </c>
      <c r="P433" s="26" t="s">
        <v>8824</v>
      </c>
      <c r="Q433" s="26" t="s">
        <v>5875</v>
      </c>
      <c r="R433" s="26" t="s">
        <v>5875</v>
      </c>
      <c r="S433" s="26" t="s">
        <v>5875</v>
      </c>
      <c r="T433" s="26" t="s">
        <v>8825</v>
      </c>
      <c r="U433" s="26" t="s">
        <v>8826</v>
      </c>
      <c r="V433" s="26"/>
      <c r="W433" s="26" t="s">
        <v>8824</v>
      </c>
      <c r="X433" s="26" t="s">
        <v>8824</v>
      </c>
      <c r="Y433" s="26" t="s">
        <v>4185</v>
      </c>
      <c r="Z433" s="26" t="s">
        <v>4180</v>
      </c>
      <c r="AA433" s="26" t="s">
        <v>4190</v>
      </c>
      <c r="AB433" s="26"/>
      <c r="AC433" s="26"/>
    </row>
    <row r="434" hidden="1">
      <c r="A434" s="26" t="s">
        <v>4193</v>
      </c>
      <c r="B434" s="27">
        <v>2019.0</v>
      </c>
      <c r="C434" s="26" t="s">
        <v>5891</v>
      </c>
      <c r="D434" s="26" t="str">
        <f>VLOOKUP(Z434, 'Human results'!A:X, 23, FALSE)</f>
        <v>N</v>
      </c>
      <c r="E434" s="26" t="str">
        <f>VLOOKUP(Z434, 'Human results'!A:X, 24, FALSE)</f>
        <v>N</v>
      </c>
      <c r="F434" s="26" t="s">
        <v>5858</v>
      </c>
      <c r="G434" s="26"/>
      <c r="H434" s="26" t="s">
        <v>5892</v>
      </c>
      <c r="I434" s="26" t="s">
        <v>5858</v>
      </c>
      <c r="J434" s="27">
        <v>0.95</v>
      </c>
      <c r="K434" s="26" t="s">
        <v>8827</v>
      </c>
      <c r="L434" s="26" t="s">
        <v>8828</v>
      </c>
      <c r="M434" s="26" t="s">
        <v>5858</v>
      </c>
      <c r="N434" s="27">
        <v>0.95</v>
      </c>
      <c r="O434" s="26" t="s">
        <v>8827</v>
      </c>
      <c r="P434" s="26" t="s">
        <v>8828</v>
      </c>
      <c r="Q434" s="26" t="s">
        <v>5875</v>
      </c>
      <c r="R434" s="26" t="s">
        <v>5875</v>
      </c>
      <c r="S434" s="26" t="s">
        <v>5875</v>
      </c>
      <c r="T434" s="26" t="s">
        <v>8829</v>
      </c>
      <c r="U434" s="26" t="s">
        <v>8830</v>
      </c>
      <c r="V434" s="26"/>
      <c r="W434" s="26" t="s">
        <v>8831</v>
      </c>
      <c r="X434" s="26" t="s">
        <v>8831</v>
      </c>
      <c r="Y434" s="26" t="s">
        <v>4195</v>
      </c>
      <c r="Z434" s="26" t="s">
        <v>4192</v>
      </c>
      <c r="AA434" s="26" t="s">
        <v>4200</v>
      </c>
      <c r="AB434" s="26"/>
      <c r="AC434" s="26"/>
    </row>
    <row r="435" hidden="1">
      <c r="A435" s="26" t="s">
        <v>4203</v>
      </c>
      <c r="B435" s="27">
        <v>2017.0</v>
      </c>
      <c r="C435" s="26" t="s">
        <v>5857</v>
      </c>
      <c r="D435" s="26" t="str">
        <f>VLOOKUP(Z435, 'Human results'!A:X, 23, FALSE)</f>
        <v>Y</v>
      </c>
      <c r="E435" s="26" t="str">
        <f>VLOOKUP(Z435, 'Human results'!A:X, 24, FALSE)</f>
        <v>N</v>
      </c>
      <c r="F435" s="26" t="s">
        <v>5858</v>
      </c>
      <c r="G435" s="26"/>
      <c r="H435" s="26" t="s">
        <v>5859</v>
      </c>
      <c r="I435" s="26" t="s">
        <v>5858</v>
      </c>
      <c r="J435" s="27">
        <v>0.9</v>
      </c>
      <c r="K435" s="26" t="s">
        <v>8832</v>
      </c>
      <c r="L435" s="26" t="s">
        <v>8833</v>
      </c>
      <c r="M435" s="26" t="s">
        <v>5858</v>
      </c>
      <c r="N435" s="27">
        <v>0.85</v>
      </c>
      <c r="O435" s="26" t="s">
        <v>8832</v>
      </c>
      <c r="P435" s="26" t="s">
        <v>8833</v>
      </c>
      <c r="Q435" s="26" t="s">
        <v>5875</v>
      </c>
      <c r="R435" s="26" t="s">
        <v>5875</v>
      </c>
      <c r="S435" s="26" t="s">
        <v>5875</v>
      </c>
      <c r="T435" s="26" t="s">
        <v>8834</v>
      </c>
      <c r="U435" s="26" t="s">
        <v>8835</v>
      </c>
      <c r="V435" s="26"/>
      <c r="W435" s="26" t="s">
        <v>8836</v>
      </c>
      <c r="X435" s="26" t="s">
        <v>8836</v>
      </c>
      <c r="Y435" s="26" t="s">
        <v>4207</v>
      </c>
      <c r="Z435" s="26" t="s">
        <v>4202</v>
      </c>
      <c r="AA435" s="26" t="s">
        <v>4212</v>
      </c>
      <c r="AB435" s="26"/>
      <c r="AC435" s="26"/>
    </row>
    <row r="436" hidden="1">
      <c r="A436" s="26" t="s">
        <v>4747</v>
      </c>
      <c r="B436" s="27">
        <v>2021.0</v>
      </c>
      <c r="C436" s="26" t="s">
        <v>5891</v>
      </c>
      <c r="D436" s="26" t="str">
        <f>VLOOKUP(Z436, 'Human results'!A:X, 23, FALSE)</f>
        <v>N</v>
      </c>
      <c r="E436" s="26" t="str">
        <f>VLOOKUP(Z436, 'Human results'!A:X, 24, FALSE)</f>
        <v>N</v>
      </c>
      <c r="F436" s="26" t="s">
        <v>5858</v>
      </c>
      <c r="G436" s="26"/>
      <c r="H436" s="26" t="s">
        <v>5892</v>
      </c>
      <c r="I436" s="26" t="s">
        <v>5858</v>
      </c>
      <c r="J436" s="27">
        <v>0.9</v>
      </c>
      <c r="K436" s="26" t="s">
        <v>8837</v>
      </c>
      <c r="L436" s="26" t="s">
        <v>8838</v>
      </c>
      <c r="M436" s="26" t="s">
        <v>5858</v>
      </c>
      <c r="N436" s="27">
        <v>0.9</v>
      </c>
      <c r="O436" s="26" t="s">
        <v>8839</v>
      </c>
      <c r="P436" s="26" t="s">
        <v>8838</v>
      </c>
      <c r="Q436" s="26" t="s">
        <v>5875</v>
      </c>
      <c r="R436" s="26" t="s">
        <v>5875</v>
      </c>
      <c r="S436" s="26" t="s">
        <v>5875</v>
      </c>
      <c r="T436" s="26" t="s">
        <v>8840</v>
      </c>
      <c r="U436" s="26" t="s">
        <v>8841</v>
      </c>
      <c r="V436" s="26"/>
      <c r="W436" s="26" t="s">
        <v>8842</v>
      </c>
      <c r="X436" s="26" t="s">
        <v>8842</v>
      </c>
      <c r="Y436" s="26" t="s">
        <v>4748</v>
      </c>
      <c r="Z436" s="26" t="s">
        <v>4746</v>
      </c>
      <c r="AA436" s="26" t="s">
        <v>4753</v>
      </c>
      <c r="AB436" s="26"/>
      <c r="AC436" s="26"/>
    </row>
    <row r="437" hidden="1">
      <c r="A437" s="26" t="s">
        <v>8843</v>
      </c>
      <c r="B437" s="27">
        <v>2019.0</v>
      </c>
      <c r="C437" s="26" t="s">
        <v>5857</v>
      </c>
      <c r="D437" s="26" t="str">
        <f>VLOOKUP(Z437, 'Human results'!A:X, 23, FALSE)</f>
        <v>N</v>
      </c>
      <c r="E437" s="26" t="str">
        <f>VLOOKUP(Z437, 'Human results'!A:X, 24, FALSE)</f>
        <v>N</v>
      </c>
      <c r="F437" s="26" t="s">
        <v>5858</v>
      </c>
      <c r="G437" s="26"/>
      <c r="H437" s="26" t="s">
        <v>5859</v>
      </c>
      <c r="I437" s="26" t="s">
        <v>5858</v>
      </c>
      <c r="J437" s="27">
        <v>0.9</v>
      </c>
      <c r="K437" s="26" t="s">
        <v>8844</v>
      </c>
      <c r="L437" s="26" t="s">
        <v>8845</v>
      </c>
      <c r="M437" s="26" t="s">
        <v>5858</v>
      </c>
      <c r="N437" s="27">
        <v>0.85</v>
      </c>
      <c r="O437" s="26" t="s">
        <v>8844</v>
      </c>
      <c r="P437" s="26" t="s">
        <v>8845</v>
      </c>
      <c r="Q437" s="26" t="s">
        <v>5875</v>
      </c>
      <c r="R437" s="26" t="s">
        <v>5875</v>
      </c>
      <c r="S437" s="26" t="s">
        <v>5875</v>
      </c>
      <c r="T437" s="26" t="s">
        <v>8846</v>
      </c>
      <c r="U437" s="26" t="s">
        <v>8847</v>
      </c>
      <c r="V437" s="26"/>
      <c r="W437" s="26" t="s">
        <v>8848</v>
      </c>
      <c r="X437" s="26" t="s">
        <v>8849</v>
      </c>
      <c r="Y437" s="26" t="s">
        <v>4217</v>
      </c>
      <c r="Z437" s="26" t="s">
        <v>4214</v>
      </c>
      <c r="AA437" s="26" t="s">
        <v>5875</v>
      </c>
      <c r="AB437" s="26"/>
      <c r="AC437" s="26"/>
    </row>
    <row r="438" hidden="1">
      <c r="A438" s="26" t="s">
        <v>4223</v>
      </c>
      <c r="B438" s="27">
        <v>2017.0</v>
      </c>
      <c r="C438" s="26" t="s">
        <v>5891</v>
      </c>
      <c r="D438" s="26" t="str">
        <f>VLOOKUP(Z438, 'Human results'!A:X, 23, FALSE)</f>
        <v>N</v>
      </c>
      <c r="E438" s="26" t="str">
        <f>VLOOKUP(Z438, 'Human results'!A:X, 24, FALSE)</f>
        <v>N</v>
      </c>
      <c r="F438" s="26" t="s">
        <v>5858</v>
      </c>
      <c r="G438" s="26"/>
      <c r="H438" s="26" t="s">
        <v>5892</v>
      </c>
      <c r="I438" s="26" t="s">
        <v>5858</v>
      </c>
      <c r="J438" s="27">
        <v>0.95</v>
      </c>
      <c r="K438" s="26" t="s">
        <v>8850</v>
      </c>
      <c r="L438" s="26" t="s">
        <v>8851</v>
      </c>
      <c r="M438" s="26" t="s">
        <v>5858</v>
      </c>
      <c r="N438" s="27">
        <v>0.95</v>
      </c>
      <c r="O438" s="26" t="s">
        <v>8850</v>
      </c>
      <c r="P438" s="26" t="s">
        <v>8851</v>
      </c>
      <c r="Q438" s="26" t="s">
        <v>5875</v>
      </c>
      <c r="R438" s="26" t="s">
        <v>5875</v>
      </c>
      <c r="S438" s="26" t="s">
        <v>5875</v>
      </c>
      <c r="T438" s="26" t="s">
        <v>8852</v>
      </c>
      <c r="U438" s="26" t="s">
        <v>8853</v>
      </c>
      <c r="V438" s="26"/>
      <c r="W438" s="26" t="s">
        <v>8854</v>
      </c>
      <c r="X438" s="26" t="s">
        <v>8855</v>
      </c>
      <c r="Y438" s="26" t="s">
        <v>4227</v>
      </c>
      <c r="Z438" s="26" t="s">
        <v>4222</v>
      </c>
      <c r="AA438" s="26" t="s">
        <v>4232</v>
      </c>
      <c r="AB438" s="26"/>
      <c r="AC438" s="26"/>
    </row>
    <row r="439" hidden="1">
      <c r="A439" s="26" t="s">
        <v>8856</v>
      </c>
      <c r="B439" s="27">
        <v>2012.0</v>
      </c>
      <c r="C439" s="26" t="s">
        <v>5891</v>
      </c>
      <c r="D439" s="26" t="str">
        <f>VLOOKUP(Z439, 'Human results'!A:X, 23, FALSE)</f>
        <v>N</v>
      </c>
      <c r="E439" s="26" t="str">
        <f>VLOOKUP(Z439, 'Human results'!A:X, 24, FALSE)</f>
        <v>N</v>
      </c>
      <c r="F439" s="26" t="s">
        <v>5858</v>
      </c>
      <c r="G439" s="26"/>
      <c r="H439" s="26" t="s">
        <v>5892</v>
      </c>
      <c r="I439" s="26" t="s">
        <v>5858</v>
      </c>
      <c r="J439" s="27">
        <v>0.95</v>
      </c>
      <c r="K439" s="26" t="s">
        <v>8857</v>
      </c>
      <c r="L439" s="26" t="s">
        <v>8858</v>
      </c>
      <c r="M439" s="26" t="s">
        <v>5858</v>
      </c>
      <c r="N439" s="27">
        <v>0.95</v>
      </c>
      <c r="O439" s="26" t="s">
        <v>8857</v>
      </c>
      <c r="P439" s="26" t="s">
        <v>8859</v>
      </c>
      <c r="Q439" s="26" t="s">
        <v>5875</v>
      </c>
      <c r="R439" s="26" t="s">
        <v>5875</v>
      </c>
      <c r="S439" s="26" t="s">
        <v>5875</v>
      </c>
      <c r="T439" s="26" t="s">
        <v>8860</v>
      </c>
      <c r="U439" s="26" t="s">
        <v>8861</v>
      </c>
      <c r="V439" s="26"/>
      <c r="W439" s="26" t="s">
        <v>8862</v>
      </c>
      <c r="X439" s="26" t="s">
        <v>8863</v>
      </c>
      <c r="Y439" s="26" t="s">
        <v>4237</v>
      </c>
      <c r="Z439" s="26" t="s">
        <v>4234</v>
      </c>
      <c r="AA439" s="26" t="s">
        <v>4241</v>
      </c>
      <c r="AB439" s="26"/>
      <c r="AC439" s="26"/>
    </row>
    <row r="440" hidden="1">
      <c r="A440" s="26" t="s">
        <v>8864</v>
      </c>
      <c r="B440" s="27">
        <v>2020.0</v>
      </c>
      <c r="C440" s="26" t="s">
        <v>5891</v>
      </c>
      <c r="D440" s="26" t="str">
        <f>VLOOKUP(Z440, 'Human results'!A:X, 23, FALSE)</f>
        <v>N</v>
      </c>
      <c r="E440" s="26" t="str">
        <f>VLOOKUP(Z440, 'Human results'!A:X, 24, FALSE)</f>
        <v>N</v>
      </c>
      <c r="F440" s="26" t="s">
        <v>5858</v>
      </c>
      <c r="G440" s="26"/>
      <c r="H440" s="26" t="s">
        <v>5892</v>
      </c>
      <c r="I440" s="26" t="s">
        <v>5858</v>
      </c>
      <c r="J440" s="27">
        <v>0.95</v>
      </c>
      <c r="K440" s="26" t="s">
        <v>8865</v>
      </c>
      <c r="L440" s="26" t="s">
        <v>8866</v>
      </c>
      <c r="M440" s="26" t="s">
        <v>5858</v>
      </c>
      <c r="N440" s="27">
        <v>0.95</v>
      </c>
      <c r="O440" s="26" t="s">
        <v>8867</v>
      </c>
      <c r="P440" s="26" t="s">
        <v>8866</v>
      </c>
      <c r="Q440" s="26" t="s">
        <v>5875</v>
      </c>
      <c r="R440" s="26" t="s">
        <v>5875</v>
      </c>
      <c r="S440" s="26" t="s">
        <v>5875</v>
      </c>
      <c r="T440" s="26" t="s">
        <v>8868</v>
      </c>
      <c r="U440" s="26" t="s">
        <v>8869</v>
      </c>
      <c r="V440" s="26"/>
      <c r="W440" s="26" t="s">
        <v>8870</v>
      </c>
      <c r="X440" s="26" t="s">
        <v>8870</v>
      </c>
      <c r="Y440" s="26" t="s">
        <v>4245</v>
      </c>
      <c r="Z440" s="26" t="s">
        <v>4243</v>
      </c>
      <c r="AA440" s="26" t="s">
        <v>4250</v>
      </c>
      <c r="AB440" s="26"/>
      <c r="AC440" s="26"/>
    </row>
    <row r="441" hidden="1">
      <c r="A441" s="26" t="s">
        <v>4253</v>
      </c>
      <c r="B441" s="27">
        <v>2018.0</v>
      </c>
      <c r="C441" s="26" t="s">
        <v>5891</v>
      </c>
      <c r="D441" s="26" t="str">
        <f>VLOOKUP(Z441, 'Human results'!A:X, 23, FALSE)</f>
        <v>N</v>
      </c>
      <c r="E441" s="26" t="str">
        <f>VLOOKUP(Z441, 'Human results'!A:X, 24, FALSE)</f>
        <v>N</v>
      </c>
      <c r="F441" s="26" t="s">
        <v>5858</v>
      </c>
      <c r="G441" s="26"/>
      <c r="H441" s="26" t="s">
        <v>5892</v>
      </c>
      <c r="I441" s="26" t="s">
        <v>5858</v>
      </c>
      <c r="J441" s="27">
        <v>0.9</v>
      </c>
      <c r="K441" s="26" t="s">
        <v>8871</v>
      </c>
      <c r="L441" s="26" t="s">
        <v>8872</v>
      </c>
      <c r="M441" s="26" t="s">
        <v>5858</v>
      </c>
      <c r="N441" s="27">
        <v>0.9</v>
      </c>
      <c r="O441" s="26" t="s">
        <v>8873</v>
      </c>
      <c r="P441" s="26" t="s">
        <v>8874</v>
      </c>
      <c r="Q441" s="26" t="s">
        <v>5875</v>
      </c>
      <c r="R441" s="26" t="s">
        <v>5875</v>
      </c>
      <c r="S441" s="26" t="s">
        <v>5875</v>
      </c>
      <c r="T441" s="26" t="s">
        <v>8875</v>
      </c>
      <c r="U441" s="26" t="s">
        <v>8876</v>
      </c>
      <c r="V441" s="26"/>
      <c r="W441" s="26" t="s">
        <v>8877</v>
      </c>
      <c r="X441" s="26" t="s">
        <v>8878</v>
      </c>
      <c r="Y441" s="26" t="s">
        <v>4257</v>
      </c>
      <c r="Z441" s="26" t="s">
        <v>4252</v>
      </c>
      <c r="AA441" s="26" t="s">
        <v>4262</v>
      </c>
      <c r="AB441" s="26"/>
      <c r="AC441" s="26"/>
    </row>
    <row r="442" hidden="1">
      <c r="A442" s="26" t="s">
        <v>4265</v>
      </c>
      <c r="B442" s="27">
        <v>2020.0</v>
      </c>
      <c r="C442" s="26" t="s">
        <v>5857</v>
      </c>
      <c r="D442" s="26" t="str">
        <f>VLOOKUP(Z442, 'Human results'!A:X, 23, FALSE)</f>
        <v>N</v>
      </c>
      <c r="E442" s="26" t="str">
        <f>VLOOKUP(Z442, 'Human results'!A:X, 24, FALSE)</f>
        <v>N</v>
      </c>
      <c r="F442" s="26" t="s">
        <v>5858</v>
      </c>
      <c r="G442" s="26"/>
      <c r="H442" s="26" t="s">
        <v>5859</v>
      </c>
      <c r="I442" s="26" t="s">
        <v>5858</v>
      </c>
      <c r="J442" s="27">
        <v>0.9</v>
      </c>
      <c r="K442" s="26" t="s">
        <v>8879</v>
      </c>
      <c r="L442" s="26" t="s">
        <v>8880</v>
      </c>
      <c r="M442" s="26" t="s">
        <v>5858</v>
      </c>
      <c r="N442" s="27">
        <v>0.9</v>
      </c>
      <c r="O442" s="26" t="s">
        <v>8881</v>
      </c>
      <c r="P442" s="26" t="s">
        <v>8882</v>
      </c>
      <c r="Q442" s="26" t="s">
        <v>5875</v>
      </c>
      <c r="R442" s="26" t="s">
        <v>5875</v>
      </c>
      <c r="S442" s="26" t="s">
        <v>5875</v>
      </c>
      <c r="T442" s="26" t="s">
        <v>8883</v>
      </c>
      <c r="U442" s="26" t="s">
        <v>8884</v>
      </c>
      <c r="V442" s="26"/>
      <c r="W442" s="26" t="s">
        <v>8885</v>
      </c>
      <c r="X442" s="26" t="s">
        <v>8886</v>
      </c>
      <c r="Y442" s="26" t="s">
        <v>4266</v>
      </c>
      <c r="Z442" s="26" t="s">
        <v>4264</v>
      </c>
      <c r="AA442" s="26" t="s">
        <v>4271</v>
      </c>
      <c r="AB442" s="26"/>
      <c r="AC442" s="26"/>
    </row>
    <row r="443" hidden="1">
      <c r="A443" s="26" t="s">
        <v>4857</v>
      </c>
      <c r="B443" s="27">
        <v>2019.0</v>
      </c>
      <c r="C443" s="26" t="s">
        <v>5891</v>
      </c>
      <c r="D443" s="26" t="str">
        <f>VLOOKUP(Z443, 'Human results'!A:X, 23, FALSE)</f>
        <v>N</v>
      </c>
      <c r="E443" s="26" t="str">
        <f>VLOOKUP(Z443, 'Human results'!A:X, 24, FALSE)</f>
        <v>N</v>
      </c>
      <c r="F443" s="26" t="s">
        <v>5860</v>
      </c>
      <c r="G443" s="26"/>
      <c r="H443" s="26" t="s">
        <v>5892</v>
      </c>
      <c r="I443" s="26" t="s">
        <v>5860</v>
      </c>
      <c r="J443" s="27">
        <v>0.5</v>
      </c>
      <c r="K443" s="26" t="s">
        <v>5932</v>
      </c>
      <c r="L443" s="26" t="s">
        <v>5875</v>
      </c>
      <c r="M443" s="26" t="s">
        <v>5860</v>
      </c>
      <c r="N443" s="27">
        <v>0.6</v>
      </c>
      <c r="O443" s="26" t="s">
        <v>5932</v>
      </c>
      <c r="P443" s="26" t="s">
        <v>5875</v>
      </c>
      <c r="Q443" s="26" t="s">
        <v>5860</v>
      </c>
      <c r="R443" s="27">
        <v>0.9</v>
      </c>
      <c r="S443" s="26" t="s">
        <v>8887</v>
      </c>
      <c r="T443" s="26" t="s">
        <v>8888</v>
      </c>
      <c r="U443" s="26" t="s">
        <v>8889</v>
      </c>
      <c r="V443" s="26" t="s">
        <v>8890</v>
      </c>
      <c r="W443" s="26" t="s">
        <v>5875</v>
      </c>
      <c r="X443" s="26" t="s">
        <v>5875</v>
      </c>
      <c r="Y443" s="26" t="s">
        <v>4858</v>
      </c>
      <c r="Z443" s="26" t="s">
        <v>4856</v>
      </c>
      <c r="AA443" s="26" t="s">
        <v>4861</v>
      </c>
      <c r="AB443" s="26"/>
      <c r="AC443" s="26"/>
    </row>
    <row r="444" hidden="1">
      <c r="A444" s="26" t="s">
        <v>8891</v>
      </c>
      <c r="B444" s="27">
        <v>2013.0</v>
      </c>
      <c r="C444" s="26" t="s">
        <v>5891</v>
      </c>
      <c r="D444" s="26" t="str">
        <f>VLOOKUP(Z444, 'Human results'!A:X, 23, FALSE)</f>
        <v>N</v>
      </c>
      <c r="E444" s="26" t="str">
        <f>VLOOKUP(Z444, 'Human results'!A:X, 24, FALSE)</f>
        <v>N</v>
      </c>
      <c r="F444" s="26" t="s">
        <v>5858</v>
      </c>
      <c r="G444" s="26"/>
      <c r="H444" s="26" t="s">
        <v>5892</v>
      </c>
      <c r="I444" s="26" t="s">
        <v>5858</v>
      </c>
      <c r="J444" s="27">
        <v>0.95</v>
      </c>
      <c r="K444" s="26" t="s">
        <v>8892</v>
      </c>
      <c r="L444" s="26" t="s">
        <v>8893</v>
      </c>
      <c r="M444" s="26" t="s">
        <v>5858</v>
      </c>
      <c r="N444" s="27">
        <v>0.95</v>
      </c>
      <c r="O444" s="26" t="s">
        <v>8894</v>
      </c>
      <c r="P444" s="26" t="s">
        <v>8893</v>
      </c>
      <c r="Q444" s="26" t="s">
        <v>5875</v>
      </c>
      <c r="R444" s="26" t="s">
        <v>5875</v>
      </c>
      <c r="S444" s="26" t="s">
        <v>5875</v>
      </c>
      <c r="T444" s="26" t="s">
        <v>8895</v>
      </c>
      <c r="U444" s="26" t="s">
        <v>8896</v>
      </c>
      <c r="V444" s="26"/>
      <c r="W444" s="26" t="s">
        <v>8897</v>
      </c>
      <c r="X444" s="26" t="s">
        <v>8897</v>
      </c>
      <c r="Y444" s="26" t="s">
        <v>4276</v>
      </c>
      <c r="Z444" s="26" t="s">
        <v>4273</v>
      </c>
      <c r="AA444" s="26" t="s">
        <v>4281</v>
      </c>
      <c r="AB444" s="26"/>
      <c r="AC444" s="26"/>
    </row>
    <row r="445" hidden="1">
      <c r="A445" s="26" t="s">
        <v>8898</v>
      </c>
      <c r="B445" s="27">
        <v>2022.0</v>
      </c>
      <c r="C445" s="26" t="s">
        <v>5857</v>
      </c>
      <c r="D445" s="26" t="str">
        <f>VLOOKUP(Z445, 'Human results'!A:X, 23, FALSE)</f>
        <v>N</v>
      </c>
      <c r="E445" s="26" t="str">
        <f>VLOOKUP(Z445, 'Human results'!A:X, 24, FALSE)</f>
        <v>N</v>
      </c>
      <c r="F445" s="26" t="s">
        <v>5858</v>
      </c>
      <c r="G445" s="26"/>
      <c r="H445" s="26" t="s">
        <v>5859</v>
      </c>
      <c r="I445" s="26" t="s">
        <v>5858</v>
      </c>
      <c r="J445" s="27">
        <v>0.9</v>
      </c>
      <c r="K445" s="26" t="s">
        <v>8899</v>
      </c>
      <c r="L445" s="26" t="s">
        <v>8900</v>
      </c>
      <c r="M445" s="26" t="s">
        <v>5858</v>
      </c>
      <c r="N445" s="27">
        <v>0.9</v>
      </c>
      <c r="O445" s="26" t="s">
        <v>8901</v>
      </c>
      <c r="P445" s="26" t="s">
        <v>8900</v>
      </c>
      <c r="Q445" s="26" t="s">
        <v>5875</v>
      </c>
      <c r="R445" s="26" t="s">
        <v>5875</v>
      </c>
      <c r="S445" s="26" t="s">
        <v>5875</v>
      </c>
      <c r="T445" s="26" t="s">
        <v>8902</v>
      </c>
      <c r="U445" s="26" t="s">
        <v>8903</v>
      </c>
      <c r="V445" s="26"/>
      <c r="W445" s="26" t="s">
        <v>8904</v>
      </c>
      <c r="X445" s="26" t="s">
        <v>8904</v>
      </c>
      <c r="Y445" s="26" t="s">
        <v>4287</v>
      </c>
      <c r="Z445" s="26" t="s">
        <v>4283</v>
      </c>
      <c r="AA445" s="26" t="s">
        <v>4291</v>
      </c>
      <c r="AB445" s="26"/>
      <c r="AC445" s="26"/>
    </row>
    <row r="446" hidden="1">
      <c r="A446" s="26" t="s">
        <v>4294</v>
      </c>
      <c r="B446" s="27">
        <v>2014.0</v>
      </c>
      <c r="C446" s="26" t="s">
        <v>5891</v>
      </c>
      <c r="D446" s="26" t="str">
        <f>VLOOKUP(Z446, 'Human results'!A:X, 23, FALSE)</f>
        <v>N</v>
      </c>
      <c r="E446" s="26" t="str">
        <f>VLOOKUP(Z446, 'Human results'!A:X, 24, FALSE)</f>
        <v>N</v>
      </c>
      <c r="F446" s="26" t="s">
        <v>5858</v>
      </c>
      <c r="G446" s="26"/>
      <c r="H446" s="26" t="s">
        <v>5892</v>
      </c>
      <c r="I446" s="26" t="s">
        <v>5858</v>
      </c>
      <c r="J446" s="27">
        <v>0.9</v>
      </c>
      <c r="K446" s="26" t="s">
        <v>8905</v>
      </c>
      <c r="L446" s="26" t="s">
        <v>8906</v>
      </c>
      <c r="M446" s="26" t="s">
        <v>5858</v>
      </c>
      <c r="N446" s="27">
        <v>0.9</v>
      </c>
      <c r="O446" s="26" t="s">
        <v>8905</v>
      </c>
      <c r="P446" s="26" t="s">
        <v>8907</v>
      </c>
      <c r="Q446" s="26" t="s">
        <v>5875</v>
      </c>
      <c r="R446" s="26" t="s">
        <v>5875</v>
      </c>
      <c r="S446" s="26" t="s">
        <v>5875</v>
      </c>
      <c r="T446" s="26" t="s">
        <v>8908</v>
      </c>
      <c r="U446" s="26" t="s">
        <v>8909</v>
      </c>
      <c r="V446" s="26"/>
      <c r="W446" s="26" t="s">
        <v>8910</v>
      </c>
      <c r="X446" s="26" t="s">
        <v>8911</v>
      </c>
      <c r="Y446" s="26" t="s">
        <v>4298</v>
      </c>
      <c r="Z446" s="26" t="s">
        <v>4293</v>
      </c>
      <c r="AA446" s="26" t="s">
        <v>5875</v>
      </c>
      <c r="AB446" s="26"/>
      <c r="AC446" s="26"/>
    </row>
    <row r="447" hidden="1">
      <c r="A447" s="26" t="s">
        <v>4305</v>
      </c>
      <c r="B447" s="27">
        <v>2017.0</v>
      </c>
      <c r="C447" s="26" t="s">
        <v>5857</v>
      </c>
      <c r="D447" s="26" t="str">
        <f>VLOOKUP(Z447, 'Human results'!A:X, 23, FALSE)</f>
        <v>Y</v>
      </c>
      <c r="E447" s="26" t="str">
        <f>VLOOKUP(Z447, 'Human results'!A:X, 24, FALSE)</f>
        <v>N</v>
      </c>
      <c r="F447" s="26" t="s">
        <v>5858</v>
      </c>
      <c r="G447" s="26"/>
      <c r="H447" s="26" t="s">
        <v>5859</v>
      </c>
      <c r="I447" s="26" t="s">
        <v>5858</v>
      </c>
      <c r="J447" s="27">
        <v>0.85</v>
      </c>
      <c r="K447" s="26" t="s">
        <v>8912</v>
      </c>
      <c r="L447" s="26" t="s">
        <v>8913</v>
      </c>
      <c r="M447" s="26" t="s">
        <v>5858</v>
      </c>
      <c r="N447" s="27">
        <v>0.85</v>
      </c>
      <c r="O447" s="26" t="s">
        <v>8914</v>
      </c>
      <c r="P447" s="26" t="s">
        <v>8913</v>
      </c>
      <c r="Q447" s="26" t="s">
        <v>5875</v>
      </c>
      <c r="R447" s="26" t="s">
        <v>5875</v>
      </c>
      <c r="S447" s="26" t="s">
        <v>5875</v>
      </c>
      <c r="T447" s="26" t="s">
        <v>8915</v>
      </c>
      <c r="U447" s="26" t="s">
        <v>8916</v>
      </c>
      <c r="V447" s="26"/>
      <c r="W447" s="26" t="s">
        <v>8917</v>
      </c>
      <c r="X447" s="26" t="s">
        <v>8918</v>
      </c>
      <c r="Y447" s="26" t="s">
        <v>4306</v>
      </c>
      <c r="Z447" s="26" t="s">
        <v>4304</v>
      </c>
      <c r="AA447" s="26" t="s">
        <v>4310</v>
      </c>
      <c r="AB447" s="26"/>
      <c r="AC447" s="26"/>
    </row>
    <row r="448" hidden="1">
      <c r="A448" s="26" t="s">
        <v>8919</v>
      </c>
      <c r="B448" s="27">
        <v>2015.0</v>
      </c>
      <c r="C448" s="26" t="s">
        <v>5891</v>
      </c>
      <c r="D448" s="26" t="str">
        <f>VLOOKUP(Z448, 'Human results'!A:X, 23, FALSE)</f>
        <v>N</v>
      </c>
      <c r="E448" s="26" t="str">
        <f>VLOOKUP(Z448, 'Human results'!A:X, 24, FALSE)</f>
        <v>N</v>
      </c>
      <c r="F448" s="26" t="s">
        <v>5858</v>
      </c>
      <c r="G448" s="26"/>
      <c r="H448" s="26" t="s">
        <v>5892</v>
      </c>
      <c r="I448" s="26" t="s">
        <v>5858</v>
      </c>
      <c r="J448" s="27">
        <v>0.9</v>
      </c>
      <c r="K448" s="26" t="s">
        <v>8920</v>
      </c>
      <c r="L448" s="26" t="s">
        <v>8921</v>
      </c>
      <c r="M448" s="26" t="s">
        <v>5858</v>
      </c>
      <c r="N448" s="27">
        <v>0.95</v>
      </c>
      <c r="O448" s="26" t="s">
        <v>8920</v>
      </c>
      <c r="P448" s="26" t="s">
        <v>8921</v>
      </c>
      <c r="Q448" s="26" t="s">
        <v>5875</v>
      </c>
      <c r="R448" s="26" t="s">
        <v>5875</v>
      </c>
      <c r="S448" s="26" t="s">
        <v>5875</v>
      </c>
      <c r="T448" s="26" t="s">
        <v>8922</v>
      </c>
      <c r="U448" s="26" t="s">
        <v>8923</v>
      </c>
      <c r="V448" s="26"/>
      <c r="W448" s="26" t="s">
        <v>8924</v>
      </c>
      <c r="X448" s="26" t="s">
        <v>8924</v>
      </c>
      <c r="Y448" s="26" t="s">
        <v>4315</v>
      </c>
      <c r="Z448" s="26" t="s">
        <v>4312</v>
      </c>
      <c r="AA448" s="26" t="s">
        <v>4320</v>
      </c>
      <c r="AB448" s="26"/>
      <c r="AC448" s="26"/>
    </row>
    <row r="449" hidden="1">
      <c r="A449" s="26" t="s">
        <v>4323</v>
      </c>
      <c r="B449" s="27">
        <v>2019.0</v>
      </c>
      <c r="C449" s="26" t="s">
        <v>5891</v>
      </c>
      <c r="D449" s="26" t="str">
        <f>VLOOKUP(Z449, 'Human results'!A:X, 23, FALSE)</f>
        <v>N</v>
      </c>
      <c r="E449" s="26" t="str">
        <f>VLOOKUP(Z449, 'Human results'!A:X, 24, FALSE)</f>
        <v>N</v>
      </c>
      <c r="F449" s="26" t="s">
        <v>5858</v>
      </c>
      <c r="G449" s="26"/>
      <c r="H449" s="26" t="s">
        <v>5892</v>
      </c>
      <c r="I449" s="26" t="s">
        <v>5858</v>
      </c>
      <c r="J449" s="27">
        <v>0.9</v>
      </c>
      <c r="K449" s="26" t="s">
        <v>8925</v>
      </c>
      <c r="L449" s="26" t="s">
        <v>8926</v>
      </c>
      <c r="M449" s="26" t="s">
        <v>5858</v>
      </c>
      <c r="N449" s="27">
        <v>0.9</v>
      </c>
      <c r="O449" s="26" t="s">
        <v>8927</v>
      </c>
      <c r="P449" s="26" t="s">
        <v>8926</v>
      </c>
      <c r="Q449" s="26" t="s">
        <v>5875</v>
      </c>
      <c r="R449" s="26" t="s">
        <v>5875</v>
      </c>
      <c r="S449" s="26" t="s">
        <v>5875</v>
      </c>
      <c r="T449" s="26" t="s">
        <v>8928</v>
      </c>
      <c r="U449" s="26" t="s">
        <v>8929</v>
      </c>
      <c r="V449" s="26"/>
      <c r="W449" s="26" t="s">
        <v>8930</v>
      </c>
      <c r="X449" s="26" t="s">
        <v>8931</v>
      </c>
      <c r="Y449" s="26" t="s">
        <v>4325</v>
      </c>
      <c r="Z449" s="26" t="s">
        <v>4322</v>
      </c>
      <c r="AA449" s="26" t="s">
        <v>4330</v>
      </c>
      <c r="AB449" s="26"/>
      <c r="AC449" s="26"/>
    </row>
    <row r="450" hidden="1">
      <c r="A450" s="26" t="s">
        <v>4333</v>
      </c>
      <c r="B450" s="27">
        <v>2019.0</v>
      </c>
      <c r="C450" s="26" t="s">
        <v>5891</v>
      </c>
      <c r="D450" s="26" t="str">
        <f>VLOOKUP(Z450, 'Human results'!A:X, 23, FALSE)</f>
        <v>N</v>
      </c>
      <c r="E450" s="26" t="str">
        <f>VLOOKUP(Z450, 'Human results'!A:X, 24, FALSE)</f>
        <v>N</v>
      </c>
      <c r="F450" s="26" t="s">
        <v>5858</v>
      </c>
      <c r="G450" s="26"/>
      <c r="H450" s="26" t="s">
        <v>5892</v>
      </c>
      <c r="I450" s="26" t="s">
        <v>5858</v>
      </c>
      <c r="J450" s="27">
        <v>0.95</v>
      </c>
      <c r="K450" s="26" t="s">
        <v>8932</v>
      </c>
      <c r="L450" s="26" t="s">
        <v>8933</v>
      </c>
      <c r="M450" s="26" t="s">
        <v>5858</v>
      </c>
      <c r="N450" s="27">
        <v>0.95</v>
      </c>
      <c r="O450" s="26" t="s">
        <v>8934</v>
      </c>
      <c r="P450" s="26" t="s">
        <v>8933</v>
      </c>
      <c r="Q450" s="26" t="s">
        <v>5875</v>
      </c>
      <c r="R450" s="26" t="s">
        <v>5875</v>
      </c>
      <c r="S450" s="26" t="s">
        <v>5875</v>
      </c>
      <c r="T450" s="26" t="s">
        <v>8935</v>
      </c>
      <c r="U450" s="26" t="s">
        <v>8936</v>
      </c>
      <c r="V450" s="26"/>
      <c r="W450" s="26" t="s">
        <v>8933</v>
      </c>
      <c r="X450" s="26" t="s">
        <v>8933</v>
      </c>
      <c r="Y450" s="26" t="s">
        <v>4337</v>
      </c>
      <c r="Z450" s="26" t="s">
        <v>4332</v>
      </c>
      <c r="AA450" s="26" t="s">
        <v>4340</v>
      </c>
      <c r="AB450" s="26"/>
      <c r="AC450" s="26"/>
    </row>
    <row r="451" hidden="1">
      <c r="A451" s="26" t="s">
        <v>8937</v>
      </c>
      <c r="B451" s="27">
        <v>2021.0</v>
      </c>
      <c r="C451" s="26" t="s">
        <v>5891</v>
      </c>
      <c r="D451" s="26" t="str">
        <f>VLOOKUP(Z451, 'Human results'!A:X, 23, FALSE)</f>
        <v>N</v>
      </c>
      <c r="E451" s="26" t="str">
        <f>VLOOKUP(Z451, 'Human results'!A:X, 24, FALSE)</f>
        <v>N</v>
      </c>
      <c r="F451" s="26" t="s">
        <v>5858</v>
      </c>
      <c r="G451" s="26"/>
      <c r="H451" s="26" t="s">
        <v>5892</v>
      </c>
      <c r="I451" s="26" t="s">
        <v>5858</v>
      </c>
      <c r="J451" s="27">
        <v>0.9</v>
      </c>
      <c r="K451" s="26" t="s">
        <v>8938</v>
      </c>
      <c r="L451" s="26" t="s">
        <v>8939</v>
      </c>
      <c r="M451" s="26" t="s">
        <v>5858</v>
      </c>
      <c r="N451" s="27">
        <v>0.95</v>
      </c>
      <c r="O451" s="26" t="s">
        <v>8940</v>
      </c>
      <c r="P451" s="26" t="s">
        <v>8939</v>
      </c>
      <c r="Q451" s="26" t="s">
        <v>5875</v>
      </c>
      <c r="R451" s="26" t="s">
        <v>5875</v>
      </c>
      <c r="S451" s="26" t="s">
        <v>5875</v>
      </c>
      <c r="T451" s="26" t="s">
        <v>8941</v>
      </c>
      <c r="U451" s="26" t="s">
        <v>8942</v>
      </c>
      <c r="V451" s="26"/>
      <c r="W451" s="26" t="s">
        <v>8943</v>
      </c>
      <c r="X451" s="26" t="s">
        <v>8943</v>
      </c>
      <c r="Y451" s="26" t="s">
        <v>4346</v>
      </c>
      <c r="Z451" s="26" t="s">
        <v>4342</v>
      </c>
      <c r="AA451" s="26" t="s">
        <v>4350</v>
      </c>
      <c r="AB451" s="26"/>
      <c r="AC451" s="26"/>
    </row>
    <row r="452" hidden="1">
      <c r="A452" s="26" t="s">
        <v>4353</v>
      </c>
      <c r="B452" s="27">
        <v>2019.0</v>
      </c>
      <c r="C452" s="26" t="s">
        <v>5891</v>
      </c>
      <c r="D452" s="26" t="str">
        <f>VLOOKUP(Z452, 'Human results'!A:X, 23, FALSE)</f>
        <v>N</v>
      </c>
      <c r="E452" s="26" t="str">
        <f>VLOOKUP(Z452, 'Human results'!A:X, 24, FALSE)</f>
        <v>N</v>
      </c>
      <c r="F452" s="26" t="s">
        <v>5858</v>
      </c>
      <c r="G452" s="26"/>
      <c r="H452" s="26" t="s">
        <v>5892</v>
      </c>
      <c r="I452" s="26" t="s">
        <v>5858</v>
      </c>
      <c r="J452" s="27">
        <v>0.95</v>
      </c>
      <c r="K452" s="26" t="s">
        <v>8944</v>
      </c>
      <c r="L452" s="26" t="s">
        <v>8945</v>
      </c>
      <c r="M452" s="26" t="s">
        <v>5858</v>
      </c>
      <c r="N452" s="27">
        <v>0.95</v>
      </c>
      <c r="O452" s="26" t="s">
        <v>8946</v>
      </c>
      <c r="P452" s="26" t="s">
        <v>8945</v>
      </c>
      <c r="Q452" s="26" t="s">
        <v>5875</v>
      </c>
      <c r="R452" s="26" t="s">
        <v>5875</v>
      </c>
      <c r="S452" s="26" t="s">
        <v>5875</v>
      </c>
      <c r="T452" s="26" t="s">
        <v>8947</v>
      </c>
      <c r="U452" s="26" t="s">
        <v>8948</v>
      </c>
      <c r="V452" s="26"/>
      <c r="W452" s="26" t="s">
        <v>8949</v>
      </c>
      <c r="X452" s="26" t="s">
        <v>8950</v>
      </c>
      <c r="Y452" s="26" t="s">
        <v>4355</v>
      </c>
      <c r="Z452" s="26" t="s">
        <v>4352</v>
      </c>
      <c r="AA452" s="26" t="s">
        <v>4359</v>
      </c>
      <c r="AB452" s="26"/>
      <c r="AC452" s="26"/>
    </row>
    <row r="453" hidden="1">
      <c r="A453" s="26" t="s">
        <v>8951</v>
      </c>
      <c r="B453" s="27">
        <v>2018.0</v>
      </c>
      <c r="C453" s="26" t="s">
        <v>5891</v>
      </c>
      <c r="D453" s="26" t="str">
        <f>VLOOKUP(Z453, 'Human results'!A:X, 23, FALSE)</f>
        <v>N</v>
      </c>
      <c r="E453" s="26" t="str">
        <f>VLOOKUP(Z453, 'Human results'!A:X, 24, FALSE)</f>
        <v>N</v>
      </c>
      <c r="F453" s="26" t="s">
        <v>5858</v>
      </c>
      <c r="G453" s="26"/>
      <c r="H453" s="26" t="s">
        <v>5892</v>
      </c>
      <c r="I453" s="26" t="s">
        <v>5858</v>
      </c>
      <c r="J453" s="27">
        <v>0.95</v>
      </c>
      <c r="K453" s="26" t="s">
        <v>8952</v>
      </c>
      <c r="L453" s="26" t="s">
        <v>8953</v>
      </c>
      <c r="M453" s="26" t="s">
        <v>5858</v>
      </c>
      <c r="N453" s="27">
        <v>0.95</v>
      </c>
      <c r="O453" s="26" t="s">
        <v>8952</v>
      </c>
      <c r="P453" s="26" t="s">
        <v>8953</v>
      </c>
      <c r="Q453" s="26" t="s">
        <v>5875</v>
      </c>
      <c r="R453" s="26" t="s">
        <v>5875</v>
      </c>
      <c r="S453" s="26" t="s">
        <v>5875</v>
      </c>
      <c r="T453" s="26" t="s">
        <v>8954</v>
      </c>
      <c r="U453" s="26" t="s">
        <v>8955</v>
      </c>
      <c r="V453" s="26"/>
      <c r="W453" s="26" t="s">
        <v>8956</v>
      </c>
      <c r="X453" s="26" t="s">
        <v>8957</v>
      </c>
      <c r="Y453" s="26" t="s">
        <v>4366</v>
      </c>
      <c r="Z453" s="26" t="s">
        <v>4361</v>
      </c>
      <c r="AA453" s="26" t="s">
        <v>4370</v>
      </c>
      <c r="AB453" s="26"/>
      <c r="AC453" s="26"/>
    </row>
    <row r="454" hidden="1">
      <c r="A454" s="26" t="s">
        <v>4373</v>
      </c>
      <c r="B454" s="27">
        <v>2016.0</v>
      </c>
      <c r="C454" s="26" t="s">
        <v>5891</v>
      </c>
      <c r="D454" s="26" t="str">
        <f>VLOOKUP(Z454, 'Human results'!A:X, 23, FALSE)</f>
        <v>N</v>
      </c>
      <c r="E454" s="26" t="str">
        <f>VLOOKUP(Z454, 'Human results'!A:X, 24, FALSE)</f>
        <v>N</v>
      </c>
      <c r="F454" s="26" t="s">
        <v>5858</v>
      </c>
      <c r="G454" s="26"/>
      <c r="H454" s="26" t="s">
        <v>5892</v>
      </c>
      <c r="I454" s="26" t="s">
        <v>5858</v>
      </c>
      <c r="J454" s="27">
        <v>0.95</v>
      </c>
      <c r="K454" s="26" t="s">
        <v>8958</v>
      </c>
      <c r="L454" s="26" t="s">
        <v>8959</v>
      </c>
      <c r="M454" s="26" t="s">
        <v>5858</v>
      </c>
      <c r="N454" s="27">
        <v>0.95</v>
      </c>
      <c r="O454" s="26" t="s">
        <v>8958</v>
      </c>
      <c r="P454" s="26" t="s">
        <v>8959</v>
      </c>
      <c r="Q454" s="26" t="s">
        <v>5875</v>
      </c>
      <c r="R454" s="26" t="s">
        <v>5875</v>
      </c>
      <c r="S454" s="26" t="s">
        <v>5875</v>
      </c>
      <c r="T454" s="26" t="s">
        <v>8960</v>
      </c>
      <c r="U454" s="26" t="s">
        <v>8961</v>
      </c>
      <c r="V454" s="26"/>
      <c r="W454" s="26" t="s">
        <v>8959</v>
      </c>
      <c r="X454" s="26" t="s">
        <v>8959</v>
      </c>
      <c r="Y454" s="26" t="s">
        <v>4377</v>
      </c>
      <c r="Z454" s="26" t="s">
        <v>4372</v>
      </c>
      <c r="AA454" s="26" t="s">
        <v>4381</v>
      </c>
      <c r="AB454" s="26"/>
      <c r="AC454" s="26"/>
    </row>
    <row r="455" hidden="1">
      <c r="A455" s="26" t="s">
        <v>8962</v>
      </c>
      <c r="B455" s="27">
        <v>2022.0</v>
      </c>
      <c r="C455" s="26" t="s">
        <v>5891</v>
      </c>
      <c r="D455" s="26" t="str">
        <f>VLOOKUP(Z455, 'Human results'!A:X, 23, FALSE)</f>
        <v>N</v>
      </c>
      <c r="E455" s="26" t="str">
        <f>VLOOKUP(Z455, 'Human results'!A:X, 24, FALSE)</f>
        <v>N</v>
      </c>
      <c r="F455" s="26" t="s">
        <v>5858</v>
      </c>
      <c r="G455" s="26"/>
      <c r="H455" s="26" t="s">
        <v>5892</v>
      </c>
      <c r="I455" s="26" t="s">
        <v>5858</v>
      </c>
      <c r="J455" s="27">
        <v>0.95</v>
      </c>
      <c r="K455" s="26" t="s">
        <v>8963</v>
      </c>
      <c r="L455" s="26" t="s">
        <v>8964</v>
      </c>
      <c r="M455" s="26" t="s">
        <v>5858</v>
      </c>
      <c r="N455" s="27">
        <v>0.95</v>
      </c>
      <c r="O455" s="26" t="s">
        <v>8963</v>
      </c>
      <c r="P455" s="26" t="s">
        <v>8965</v>
      </c>
      <c r="Q455" s="26" t="s">
        <v>5875</v>
      </c>
      <c r="R455" s="26" t="s">
        <v>5875</v>
      </c>
      <c r="S455" s="26" t="s">
        <v>5875</v>
      </c>
      <c r="T455" s="26" t="s">
        <v>8966</v>
      </c>
      <c r="U455" s="26" t="s">
        <v>8967</v>
      </c>
      <c r="V455" s="26"/>
      <c r="W455" s="26" t="s">
        <v>8964</v>
      </c>
      <c r="X455" s="26" t="s">
        <v>8968</v>
      </c>
      <c r="Y455" s="26" t="s">
        <v>4385</v>
      </c>
      <c r="Z455" s="26" t="s">
        <v>4383</v>
      </c>
      <c r="AA455" s="26" t="s">
        <v>4390</v>
      </c>
      <c r="AB455" s="26"/>
      <c r="AC455" s="26"/>
    </row>
    <row r="456" hidden="1">
      <c r="A456" s="26" t="s">
        <v>4393</v>
      </c>
      <c r="B456" s="27">
        <v>2020.0</v>
      </c>
      <c r="C456" s="26" t="s">
        <v>5891</v>
      </c>
      <c r="D456" s="26" t="str">
        <f>VLOOKUP(Z456, 'Human results'!A:X, 23, FALSE)</f>
        <v>N</v>
      </c>
      <c r="E456" s="26" t="str">
        <f>VLOOKUP(Z456, 'Human results'!A:X, 24, FALSE)</f>
        <v>N</v>
      </c>
      <c r="F456" s="26" t="s">
        <v>5858</v>
      </c>
      <c r="G456" s="26"/>
      <c r="H456" s="26" t="s">
        <v>5892</v>
      </c>
      <c r="I456" s="26" t="s">
        <v>5858</v>
      </c>
      <c r="J456" s="27">
        <v>0.9</v>
      </c>
      <c r="K456" s="26" t="s">
        <v>8969</v>
      </c>
      <c r="L456" s="26" t="s">
        <v>8970</v>
      </c>
      <c r="M456" s="26" t="s">
        <v>5858</v>
      </c>
      <c r="N456" s="27">
        <v>0.95</v>
      </c>
      <c r="O456" s="26" t="s">
        <v>8969</v>
      </c>
      <c r="P456" s="26" t="s">
        <v>8970</v>
      </c>
      <c r="Q456" s="26" t="s">
        <v>5875</v>
      </c>
      <c r="R456" s="26" t="s">
        <v>5875</v>
      </c>
      <c r="S456" s="26" t="s">
        <v>5875</v>
      </c>
      <c r="T456" s="26" t="s">
        <v>8971</v>
      </c>
      <c r="U456" s="26" t="s">
        <v>8972</v>
      </c>
      <c r="V456" s="26"/>
      <c r="W456" s="26" t="s">
        <v>8973</v>
      </c>
      <c r="X456" s="26" t="s">
        <v>8974</v>
      </c>
      <c r="Y456" s="26" t="s">
        <v>4397</v>
      </c>
      <c r="Z456" s="26" t="s">
        <v>4392</v>
      </c>
      <c r="AA456" s="26" t="s">
        <v>4401</v>
      </c>
      <c r="AB456" s="26"/>
      <c r="AC456" s="26"/>
    </row>
    <row r="457" hidden="1">
      <c r="A457" s="26" t="s">
        <v>4404</v>
      </c>
      <c r="B457" s="27">
        <v>2022.0</v>
      </c>
      <c r="C457" s="26" t="s">
        <v>5891</v>
      </c>
      <c r="D457" s="26" t="str">
        <f>VLOOKUP(Z457, 'Human results'!A:X, 23, FALSE)</f>
        <v>N</v>
      </c>
      <c r="E457" s="26" t="str">
        <f>VLOOKUP(Z457, 'Human results'!A:X, 24, FALSE)</f>
        <v>N</v>
      </c>
      <c r="F457" s="26" t="s">
        <v>5858</v>
      </c>
      <c r="G457" s="26"/>
      <c r="H457" s="26" t="s">
        <v>5892</v>
      </c>
      <c r="I457" s="26" t="s">
        <v>5858</v>
      </c>
      <c r="J457" s="27">
        <v>0.9</v>
      </c>
      <c r="K457" s="26" t="s">
        <v>8975</v>
      </c>
      <c r="L457" s="26" t="s">
        <v>8976</v>
      </c>
      <c r="M457" s="26" t="s">
        <v>5858</v>
      </c>
      <c r="N457" s="27">
        <v>0.9</v>
      </c>
      <c r="O457" s="26" t="s">
        <v>8977</v>
      </c>
      <c r="P457" s="26" t="s">
        <v>8976</v>
      </c>
      <c r="Q457" s="26" t="s">
        <v>5875</v>
      </c>
      <c r="R457" s="26" t="s">
        <v>5875</v>
      </c>
      <c r="S457" s="26" t="s">
        <v>5875</v>
      </c>
      <c r="T457" s="26" t="s">
        <v>8978</v>
      </c>
      <c r="U457" s="26" t="s">
        <v>8979</v>
      </c>
      <c r="V457" s="26"/>
      <c r="W457" s="26" t="s">
        <v>8980</v>
      </c>
      <c r="X457" s="26" t="s">
        <v>8980</v>
      </c>
      <c r="Y457" s="26" t="s">
        <v>4405</v>
      </c>
      <c r="Z457" s="26" t="s">
        <v>4403</v>
      </c>
      <c r="AA457" s="26" t="s">
        <v>4409</v>
      </c>
      <c r="AB457" s="26"/>
      <c r="AC457" s="26"/>
    </row>
    <row r="458" hidden="1">
      <c r="A458" s="26" t="s">
        <v>4412</v>
      </c>
      <c r="B458" s="27">
        <v>2017.0</v>
      </c>
      <c r="C458" s="26" t="s">
        <v>5891</v>
      </c>
      <c r="D458" s="26" t="str">
        <f>VLOOKUP(Z458, 'Human results'!A:X, 23, FALSE)</f>
        <v>N</v>
      </c>
      <c r="E458" s="26" t="str">
        <f>VLOOKUP(Z458, 'Human results'!A:X, 24, FALSE)</f>
        <v>N</v>
      </c>
      <c r="F458" s="26" t="s">
        <v>5858</v>
      </c>
      <c r="G458" s="26"/>
      <c r="H458" s="26" t="s">
        <v>5892</v>
      </c>
      <c r="I458" s="26" t="s">
        <v>5858</v>
      </c>
      <c r="J458" s="27">
        <v>0.9</v>
      </c>
      <c r="K458" s="26" t="s">
        <v>8981</v>
      </c>
      <c r="L458" s="26" t="s">
        <v>8982</v>
      </c>
      <c r="M458" s="26" t="s">
        <v>5858</v>
      </c>
      <c r="N458" s="27">
        <v>0.9</v>
      </c>
      <c r="O458" s="26" t="s">
        <v>8983</v>
      </c>
      <c r="P458" s="26" t="s">
        <v>8984</v>
      </c>
      <c r="Q458" s="26" t="s">
        <v>5875</v>
      </c>
      <c r="R458" s="26" t="s">
        <v>5875</v>
      </c>
      <c r="S458" s="26" t="s">
        <v>5875</v>
      </c>
      <c r="T458" s="26" t="s">
        <v>8985</v>
      </c>
      <c r="U458" s="26" t="s">
        <v>8986</v>
      </c>
      <c r="V458" s="26"/>
      <c r="W458" s="26" t="s">
        <v>8987</v>
      </c>
      <c r="X458" s="26" t="s">
        <v>8988</v>
      </c>
      <c r="Y458" s="26" t="s">
        <v>4414</v>
      </c>
      <c r="Z458" s="26" t="s">
        <v>4411</v>
      </c>
      <c r="AA458" s="26" t="s">
        <v>4419</v>
      </c>
      <c r="AB458" s="26"/>
      <c r="AC458" s="26"/>
    </row>
    <row r="459" hidden="1">
      <c r="A459" s="26" t="s">
        <v>8989</v>
      </c>
      <c r="B459" s="27">
        <v>2015.0</v>
      </c>
      <c r="C459" s="26" t="s">
        <v>5891</v>
      </c>
      <c r="D459" s="26" t="str">
        <f>VLOOKUP(Z459, 'Human results'!A:X, 23, FALSE)</f>
        <v>N</v>
      </c>
      <c r="E459" s="26" t="str">
        <f>VLOOKUP(Z459, 'Human results'!A:X, 24, FALSE)</f>
        <v>N</v>
      </c>
      <c r="F459" s="26" t="s">
        <v>5858</v>
      </c>
      <c r="G459" s="26"/>
      <c r="H459" s="26" t="s">
        <v>5892</v>
      </c>
      <c r="I459" s="26" t="s">
        <v>5858</v>
      </c>
      <c r="J459" s="27">
        <v>0.9</v>
      </c>
      <c r="K459" s="26" t="s">
        <v>8990</v>
      </c>
      <c r="L459" s="26" t="s">
        <v>8991</v>
      </c>
      <c r="M459" s="26" t="s">
        <v>5858</v>
      </c>
      <c r="N459" s="27">
        <v>0.95</v>
      </c>
      <c r="O459" s="26" t="s">
        <v>8992</v>
      </c>
      <c r="P459" s="26" t="s">
        <v>8993</v>
      </c>
      <c r="Q459" s="26" t="s">
        <v>5875</v>
      </c>
      <c r="R459" s="26" t="s">
        <v>5875</v>
      </c>
      <c r="S459" s="26" t="s">
        <v>5875</v>
      </c>
      <c r="T459" s="26" t="s">
        <v>8994</v>
      </c>
      <c r="U459" s="26" t="s">
        <v>8995</v>
      </c>
      <c r="V459" s="26"/>
      <c r="W459" s="26" t="s">
        <v>8996</v>
      </c>
      <c r="X459" s="26" t="s">
        <v>8997</v>
      </c>
      <c r="Y459" s="26" t="s">
        <v>4424</v>
      </c>
      <c r="Z459" s="26" t="s">
        <v>4421</v>
      </c>
      <c r="AA459" s="26" t="s">
        <v>4429</v>
      </c>
      <c r="AB459" s="26"/>
      <c r="AC459" s="26"/>
    </row>
    <row r="460" hidden="1">
      <c r="A460" s="26" t="s">
        <v>4432</v>
      </c>
      <c r="B460" s="27">
        <v>2017.0</v>
      </c>
      <c r="C460" s="26" t="s">
        <v>5891</v>
      </c>
      <c r="D460" s="26" t="str">
        <f>VLOOKUP(Z460, 'Human results'!A:X, 23, FALSE)</f>
        <v>N</v>
      </c>
      <c r="E460" s="26" t="str">
        <f>VLOOKUP(Z460, 'Human results'!A:X, 24, FALSE)</f>
        <v>N</v>
      </c>
      <c r="F460" s="26" t="s">
        <v>5858</v>
      </c>
      <c r="G460" s="26"/>
      <c r="H460" s="26" t="s">
        <v>5892</v>
      </c>
      <c r="I460" s="26" t="s">
        <v>5858</v>
      </c>
      <c r="J460" s="27">
        <v>0.95</v>
      </c>
      <c r="K460" s="26" t="s">
        <v>8998</v>
      </c>
      <c r="L460" s="26" t="s">
        <v>8999</v>
      </c>
      <c r="M460" s="26" t="s">
        <v>5858</v>
      </c>
      <c r="N460" s="27">
        <v>0.95</v>
      </c>
      <c r="O460" s="26" t="s">
        <v>9000</v>
      </c>
      <c r="P460" s="26" t="s">
        <v>8999</v>
      </c>
      <c r="Q460" s="26" t="s">
        <v>5875</v>
      </c>
      <c r="R460" s="26" t="s">
        <v>5875</v>
      </c>
      <c r="S460" s="26" t="s">
        <v>5875</v>
      </c>
      <c r="T460" s="26" t="s">
        <v>9001</v>
      </c>
      <c r="U460" s="26" t="s">
        <v>9002</v>
      </c>
      <c r="V460" s="26"/>
      <c r="W460" s="26" t="s">
        <v>9003</v>
      </c>
      <c r="X460" s="26" t="s">
        <v>9003</v>
      </c>
      <c r="Y460" s="26" t="s">
        <v>4434</v>
      </c>
      <c r="Z460" s="26" t="s">
        <v>4431</v>
      </c>
      <c r="AA460" s="26" t="s">
        <v>4071</v>
      </c>
      <c r="AB460" s="26"/>
      <c r="AC460" s="26"/>
    </row>
    <row r="461" hidden="1">
      <c r="A461" s="26" t="s">
        <v>9004</v>
      </c>
      <c r="B461" s="27">
        <v>2019.0</v>
      </c>
      <c r="C461" s="26" t="s">
        <v>5857</v>
      </c>
      <c r="D461" s="26" t="str">
        <f>VLOOKUP(Z461, 'Human results'!A:X, 23, FALSE)</f>
        <v>Y</v>
      </c>
      <c r="E461" s="26" t="str">
        <f>VLOOKUP(Z461, 'Human results'!A:X, 24, FALSE)</f>
        <v>N</v>
      </c>
      <c r="F461" s="26" t="s">
        <v>5858</v>
      </c>
      <c r="G461" s="26"/>
      <c r="H461" s="26" t="s">
        <v>5859</v>
      </c>
      <c r="I461" s="26" t="s">
        <v>5858</v>
      </c>
      <c r="J461" s="27">
        <v>0.9</v>
      </c>
      <c r="K461" s="26" t="s">
        <v>9005</v>
      </c>
      <c r="L461" s="26" t="s">
        <v>9006</v>
      </c>
      <c r="M461" s="26" t="s">
        <v>5858</v>
      </c>
      <c r="N461" s="27">
        <v>0.9</v>
      </c>
      <c r="O461" s="26" t="s">
        <v>9007</v>
      </c>
      <c r="P461" s="26" t="s">
        <v>9008</v>
      </c>
      <c r="Q461" s="26" t="s">
        <v>5875</v>
      </c>
      <c r="R461" s="26" t="s">
        <v>5875</v>
      </c>
      <c r="S461" s="26" t="s">
        <v>5875</v>
      </c>
      <c r="T461" s="26" t="s">
        <v>9009</v>
      </c>
      <c r="U461" s="26" t="s">
        <v>9010</v>
      </c>
      <c r="V461" s="26"/>
      <c r="W461" s="26" t="s">
        <v>9011</v>
      </c>
      <c r="X461" s="26" t="s">
        <v>9012</v>
      </c>
      <c r="Y461" s="26" t="s">
        <v>4445</v>
      </c>
      <c r="Z461" s="26" t="s">
        <v>4440</v>
      </c>
      <c r="AA461" s="26" t="s">
        <v>4449</v>
      </c>
      <c r="AB461" s="26"/>
      <c r="AC461" s="26"/>
    </row>
    <row r="462" hidden="1">
      <c r="A462" s="26" t="s">
        <v>9013</v>
      </c>
      <c r="B462" s="27">
        <v>2012.0</v>
      </c>
      <c r="C462" s="26" t="s">
        <v>5857</v>
      </c>
      <c r="D462" s="26" t="str">
        <f>VLOOKUP(Z462, 'Human results'!A:X, 23, FALSE)</f>
        <v>N</v>
      </c>
      <c r="E462" s="26" t="str">
        <f>VLOOKUP(Z462, 'Human results'!A:X, 24, FALSE)</f>
        <v>N</v>
      </c>
      <c r="F462" s="26" t="s">
        <v>5858</v>
      </c>
      <c r="G462" s="26"/>
      <c r="H462" s="26" t="s">
        <v>5859</v>
      </c>
      <c r="I462" s="26" t="s">
        <v>5858</v>
      </c>
      <c r="J462" s="27">
        <v>0.9</v>
      </c>
      <c r="K462" s="26" t="s">
        <v>9014</v>
      </c>
      <c r="L462" s="26" t="s">
        <v>9015</v>
      </c>
      <c r="M462" s="26" t="s">
        <v>5858</v>
      </c>
      <c r="N462" s="27">
        <v>0.9</v>
      </c>
      <c r="O462" s="26" t="s">
        <v>9016</v>
      </c>
      <c r="P462" s="26" t="s">
        <v>9015</v>
      </c>
      <c r="Q462" s="26" t="s">
        <v>5875</v>
      </c>
      <c r="R462" s="26" t="s">
        <v>5875</v>
      </c>
      <c r="S462" s="26" t="s">
        <v>5875</v>
      </c>
      <c r="T462" s="26" t="s">
        <v>9017</v>
      </c>
      <c r="U462" s="26" t="s">
        <v>9018</v>
      </c>
      <c r="V462" s="26"/>
      <c r="W462" s="26" t="s">
        <v>9019</v>
      </c>
      <c r="X462" s="26" t="s">
        <v>9019</v>
      </c>
      <c r="Y462" s="26" t="s">
        <v>4455</v>
      </c>
      <c r="Z462" s="26" t="s">
        <v>4451</v>
      </c>
      <c r="AA462" s="26" t="s">
        <v>4459</v>
      </c>
      <c r="AB462" s="26"/>
      <c r="AC462" s="26"/>
    </row>
    <row r="463" hidden="1">
      <c r="A463" s="26" t="s">
        <v>9020</v>
      </c>
      <c r="B463" s="27">
        <v>2017.0</v>
      </c>
      <c r="C463" s="26" t="s">
        <v>5891</v>
      </c>
      <c r="D463" s="26" t="str">
        <f>VLOOKUP(Z463, 'Human results'!A:X, 23, FALSE)</f>
        <v>N</v>
      </c>
      <c r="E463" s="26" t="str">
        <f>VLOOKUP(Z463, 'Human results'!A:X, 24, FALSE)</f>
        <v>N</v>
      </c>
      <c r="F463" s="26" t="s">
        <v>5858</v>
      </c>
      <c r="G463" s="26"/>
      <c r="H463" s="26" t="s">
        <v>5892</v>
      </c>
      <c r="I463" s="26" t="s">
        <v>5858</v>
      </c>
      <c r="J463" s="27">
        <v>0.85</v>
      </c>
      <c r="K463" s="26" t="s">
        <v>9021</v>
      </c>
      <c r="L463" s="26" t="s">
        <v>9022</v>
      </c>
      <c r="M463" s="26" t="s">
        <v>5858</v>
      </c>
      <c r="N463" s="27">
        <v>0.9</v>
      </c>
      <c r="O463" s="26" t="s">
        <v>9023</v>
      </c>
      <c r="P463" s="26" t="s">
        <v>9022</v>
      </c>
      <c r="Q463" s="26" t="s">
        <v>5875</v>
      </c>
      <c r="R463" s="26" t="s">
        <v>5875</v>
      </c>
      <c r="S463" s="26" t="s">
        <v>5875</v>
      </c>
      <c r="T463" s="26" t="s">
        <v>9024</v>
      </c>
      <c r="U463" s="26" t="s">
        <v>9025</v>
      </c>
      <c r="V463" s="26"/>
      <c r="W463" s="26" t="s">
        <v>9026</v>
      </c>
      <c r="X463" s="26" t="s">
        <v>9026</v>
      </c>
      <c r="Y463" s="26" t="s">
        <v>4969</v>
      </c>
      <c r="Z463" s="26" t="s">
        <v>4966</v>
      </c>
      <c r="AA463" s="26" t="s">
        <v>4974</v>
      </c>
      <c r="AB463" s="26"/>
      <c r="AC463" s="26"/>
    </row>
    <row r="464" hidden="1">
      <c r="A464" s="26" t="s">
        <v>4462</v>
      </c>
      <c r="B464" s="27">
        <v>2013.0</v>
      </c>
      <c r="C464" s="26" t="s">
        <v>5857</v>
      </c>
      <c r="D464" s="26" t="str">
        <f>VLOOKUP(Z464, 'Human results'!A:X, 23, FALSE)</f>
        <v>Y</v>
      </c>
      <c r="E464" s="26" t="str">
        <f>VLOOKUP(Z464, 'Human results'!A:X, 24, FALSE)</f>
        <v>N</v>
      </c>
      <c r="F464" s="26" t="s">
        <v>5858</v>
      </c>
      <c r="G464" s="26"/>
      <c r="H464" s="26" t="s">
        <v>5859</v>
      </c>
      <c r="I464" s="26" t="s">
        <v>5858</v>
      </c>
      <c r="J464" s="27">
        <v>0.9</v>
      </c>
      <c r="K464" s="26" t="s">
        <v>9027</v>
      </c>
      <c r="L464" s="26" t="s">
        <v>9028</v>
      </c>
      <c r="M464" s="26" t="s">
        <v>5858</v>
      </c>
      <c r="N464" s="27">
        <v>0.9</v>
      </c>
      <c r="O464" s="26" t="s">
        <v>9027</v>
      </c>
      <c r="P464" s="26" t="s">
        <v>9028</v>
      </c>
      <c r="Q464" s="26" t="s">
        <v>5875</v>
      </c>
      <c r="R464" s="26" t="s">
        <v>5875</v>
      </c>
      <c r="S464" s="26" t="s">
        <v>5875</v>
      </c>
      <c r="T464" s="26" t="s">
        <v>9029</v>
      </c>
      <c r="U464" s="26" t="s">
        <v>9030</v>
      </c>
      <c r="V464" s="26"/>
      <c r="W464" s="26" t="s">
        <v>9031</v>
      </c>
      <c r="X464" s="26" t="s">
        <v>9031</v>
      </c>
      <c r="Y464" s="26" t="s">
        <v>4464</v>
      </c>
      <c r="Z464" s="26" t="s">
        <v>4461</v>
      </c>
      <c r="AA464" s="26" t="s">
        <v>4468</v>
      </c>
      <c r="AB464" s="26"/>
      <c r="AC464" s="26"/>
    </row>
    <row r="465" hidden="1">
      <c r="A465" s="26" t="s">
        <v>4471</v>
      </c>
      <c r="B465" s="27">
        <v>2019.0</v>
      </c>
      <c r="C465" s="26" t="s">
        <v>5891</v>
      </c>
      <c r="D465" s="26" t="str">
        <f>VLOOKUP(Z465, 'Human results'!A:X, 23, FALSE)</f>
        <v>N</v>
      </c>
      <c r="E465" s="26" t="str">
        <f>VLOOKUP(Z465, 'Human results'!A:X, 24, FALSE)</f>
        <v>N</v>
      </c>
      <c r="F465" s="26" t="s">
        <v>5858</v>
      </c>
      <c r="G465" s="26"/>
      <c r="H465" s="26" t="s">
        <v>5892</v>
      </c>
      <c r="I465" s="26" t="s">
        <v>5858</v>
      </c>
      <c r="J465" s="27">
        <v>0.95</v>
      </c>
      <c r="K465" s="26" t="s">
        <v>9032</v>
      </c>
      <c r="L465" s="26" t="s">
        <v>9033</v>
      </c>
      <c r="M465" s="26" t="s">
        <v>5858</v>
      </c>
      <c r="N465" s="27">
        <v>0.95</v>
      </c>
      <c r="O465" s="26" t="s">
        <v>9032</v>
      </c>
      <c r="P465" s="26" t="s">
        <v>9033</v>
      </c>
      <c r="Q465" s="26" t="s">
        <v>5875</v>
      </c>
      <c r="R465" s="26" t="s">
        <v>5875</v>
      </c>
      <c r="S465" s="26" t="s">
        <v>5875</v>
      </c>
      <c r="T465" s="26" t="s">
        <v>9034</v>
      </c>
      <c r="U465" s="26" t="s">
        <v>9035</v>
      </c>
      <c r="V465" s="26"/>
      <c r="W465" s="26" t="s">
        <v>9036</v>
      </c>
      <c r="X465" s="26" t="s">
        <v>9037</v>
      </c>
      <c r="Y465" s="26" t="s">
        <v>4475</v>
      </c>
      <c r="Z465" s="26" t="s">
        <v>4470</v>
      </c>
      <c r="AA465" s="26" t="s">
        <v>5875</v>
      </c>
      <c r="AB465" s="26"/>
      <c r="AC465" s="26"/>
    </row>
    <row r="466" hidden="1">
      <c r="A466" s="26" t="s">
        <v>9038</v>
      </c>
      <c r="B466" s="27">
        <v>2022.0</v>
      </c>
      <c r="C466" s="26" t="s">
        <v>5857</v>
      </c>
      <c r="D466" s="26" t="str">
        <f>VLOOKUP(Z466, 'Human results'!A:X, 23, FALSE)</f>
        <v>N</v>
      </c>
      <c r="E466" s="26" t="str">
        <f>VLOOKUP(Z466, 'Human results'!A:X, 24, FALSE)</f>
        <v>N</v>
      </c>
      <c r="F466" s="26" t="s">
        <v>5858</v>
      </c>
      <c r="G466" s="26"/>
      <c r="H466" s="26" t="s">
        <v>5859</v>
      </c>
      <c r="I466" s="26" t="s">
        <v>5860</v>
      </c>
      <c r="J466" s="27">
        <v>0.6</v>
      </c>
      <c r="K466" s="26" t="s">
        <v>5932</v>
      </c>
      <c r="L466" s="26" t="s">
        <v>5875</v>
      </c>
      <c r="M466" s="26" t="s">
        <v>5860</v>
      </c>
      <c r="N466" s="27">
        <v>0.6</v>
      </c>
      <c r="O466" s="26" t="s">
        <v>9039</v>
      </c>
      <c r="P466" s="26" t="s">
        <v>5875</v>
      </c>
      <c r="Q466" s="26" t="s">
        <v>5858</v>
      </c>
      <c r="R466" s="27">
        <v>0.7</v>
      </c>
      <c r="S466" s="26" t="s">
        <v>9040</v>
      </c>
      <c r="T466" s="26" t="s">
        <v>9041</v>
      </c>
      <c r="U466" s="26" t="s">
        <v>9042</v>
      </c>
      <c r="V466" s="26" t="s">
        <v>9043</v>
      </c>
      <c r="W466" s="26" t="s">
        <v>5875</v>
      </c>
      <c r="X466" s="26" t="s">
        <v>5875</v>
      </c>
      <c r="Y466" s="26" t="s">
        <v>4485</v>
      </c>
      <c r="Z466" s="26" t="s">
        <v>4481</v>
      </c>
      <c r="AA466" s="26" t="s">
        <v>4488</v>
      </c>
      <c r="AB466" s="26"/>
      <c r="AC466" s="26"/>
    </row>
    <row r="467" hidden="1">
      <c r="A467" s="26" t="s">
        <v>9044</v>
      </c>
      <c r="B467" s="27">
        <v>2019.0</v>
      </c>
      <c r="C467" s="26" t="s">
        <v>5891</v>
      </c>
      <c r="D467" s="26" t="str">
        <f>VLOOKUP(Z467, 'Human results'!A:X, 23, FALSE)</f>
        <v>N</v>
      </c>
      <c r="E467" s="26" t="str">
        <f>VLOOKUP(Z467, 'Human results'!A:X, 24, FALSE)</f>
        <v>N</v>
      </c>
      <c r="F467" s="26" t="s">
        <v>5858</v>
      </c>
      <c r="G467" s="26"/>
      <c r="H467" s="26" t="s">
        <v>5892</v>
      </c>
      <c r="I467" s="26" t="s">
        <v>5858</v>
      </c>
      <c r="J467" s="27">
        <v>0.95</v>
      </c>
      <c r="K467" s="26" t="s">
        <v>9045</v>
      </c>
      <c r="L467" s="26" t="s">
        <v>9046</v>
      </c>
      <c r="M467" s="26" t="s">
        <v>5858</v>
      </c>
      <c r="N467" s="27">
        <v>0.95</v>
      </c>
      <c r="O467" s="26" t="s">
        <v>9047</v>
      </c>
      <c r="P467" s="26" t="s">
        <v>9046</v>
      </c>
      <c r="Q467" s="26" t="s">
        <v>5875</v>
      </c>
      <c r="R467" s="26" t="s">
        <v>5875</v>
      </c>
      <c r="S467" s="26" t="s">
        <v>5875</v>
      </c>
      <c r="T467" s="26" t="s">
        <v>9048</v>
      </c>
      <c r="U467" s="26" t="s">
        <v>9049</v>
      </c>
      <c r="V467" s="26"/>
      <c r="W467" s="26" t="s">
        <v>9050</v>
      </c>
      <c r="X467" s="26" t="s">
        <v>9050</v>
      </c>
      <c r="Y467" s="26" t="s">
        <v>4493</v>
      </c>
      <c r="Z467" s="26" t="s">
        <v>4490</v>
      </c>
      <c r="AA467" s="26" t="s">
        <v>4498</v>
      </c>
      <c r="AB467" s="26"/>
      <c r="AC467" s="26"/>
    </row>
    <row r="468" hidden="1">
      <c r="A468" s="26" t="s">
        <v>9051</v>
      </c>
      <c r="B468" s="27">
        <v>2019.0</v>
      </c>
      <c r="C468" s="26" t="s">
        <v>5857</v>
      </c>
      <c r="D468" s="26" t="str">
        <f>VLOOKUP(Z468, 'Human results'!A:X, 23, FALSE)</f>
        <v>N</v>
      </c>
      <c r="E468" s="26" t="str">
        <f>VLOOKUP(Z468, 'Human results'!A:X, 24, FALSE)</f>
        <v>N</v>
      </c>
      <c r="F468" s="26" t="s">
        <v>5858</v>
      </c>
      <c r="G468" s="26"/>
      <c r="H468" s="26" t="s">
        <v>5859</v>
      </c>
      <c r="I468" s="26" t="s">
        <v>5858</v>
      </c>
      <c r="J468" s="27">
        <v>0.95</v>
      </c>
      <c r="K468" s="26" t="s">
        <v>9052</v>
      </c>
      <c r="L468" s="26" t="s">
        <v>9053</v>
      </c>
      <c r="M468" s="26" t="s">
        <v>5858</v>
      </c>
      <c r="N468" s="27">
        <v>0.95</v>
      </c>
      <c r="O468" s="26" t="s">
        <v>9054</v>
      </c>
      <c r="P468" s="26" t="s">
        <v>9053</v>
      </c>
      <c r="Q468" s="26" t="s">
        <v>5875</v>
      </c>
      <c r="R468" s="26" t="s">
        <v>5875</v>
      </c>
      <c r="S468" s="26" t="s">
        <v>5875</v>
      </c>
      <c r="T468" s="26" t="s">
        <v>9055</v>
      </c>
      <c r="U468" s="26" t="s">
        <v>9056</v>
      </c>
      <c r="V468" s="26"/>
      <c r="W468" s="26" t="s">
        <v>9057</v>
      </c>
      <c r="X468" s="26" t="s">
        <v>9058</v>
      </c>
      <c r="Y468" s="26" t="s">
        <v>4504</v>
      </c>
      <c r="Z468" s="26" t="s">
        <v>4500</v>
      </c>
      <c r="AA468" s="26" t="s">
        <v>4509</v>
      </c>
      <c r="AB468" s="26"/>
      <c r="AC468" s="26"/>
    </row>
    <row r="469" hidden="1">
      <c r="A469" s="26" t="s">
        <v>4512</v>
      </c>
      <c r="B469" s="27">
        <v>2017.0</v>
      </c>
      <c r="C469" s="26" t="s">
        <v>5891</v>
      </c>
      <c r="D469" s="26" t="str">
        <f>VLOOKUP(Z469, 'Human results'!A:X, 23, FALSE)</f>
        <v>N</v>
      </c>
      <c r="E469" s="26" t="str">
        <f>VLOOKUP(Z469, 'Human results'!A:X, 24, FALSE)</f>
        <v>N</v>
      </c>
      <c r="F469" s="26" t="s">
        <v>5858</v>
      </c>
      <c r="G469" s="26"/>
      <c r="H469" s="26" t="s">
        <v>5892</v>
      </c>
      <c r="I469" s="26" t="s">
        <v>5858</v>
      </c>
      <c r="J469" s="27">
        <v>0.9</v>
      </c>
      <c r="K469" s="26" t="s">
        <v>9059</v>
      </c>
      <c r="L469" s="26" t="s">
        <v>9060</v>
      </c>
      <c r="M469" s="26" t="s">
        <v>5858</v>
      </c>
      <c r="N469" s="27">
        <v>0.9</v>
      </c>
      <c r="O469" s="26" t="s">
        <v>9059</v>
      </c>
      <c r="P469" s="26" t="s">
        <v>9061</v>
      </c>
      <c r="Q469" s="26" t="s">
        <v>5875</v>
      </c>
      <c r="R469" s="26" t="s">
        <v>5875</v>
      </c>
      <c r="S469" s="26" t="s">
        <v>5875</v>
      </c>
      <c r="T469" s="26" t="s">
        <v>9062</v>
      </c>
      <c r="U469" s="26" t="s">
        <v>9063</v>
      </c>
      <c r="V469" s="26"/>
      <c r="W469" s="26" t="s">
        <v>9064</v>
      </c>
      <c r="X469" s="26" t="s">
        <v>9065</v>
      </c>
      <c r="Y469" s="26" t="s">
        <v>4516</v>
      </c>
      <c r="Z469" s="26" t="s">
        <v>4511</v>
      </c>
      <c r="AA469" s="26" t="s">
        <v>5875</v>
      </c>
      <c r="AB469" s="26"/>
      <c r="AC469" s="26"/>
    </row>
    <row r="470" hidden="1">
      <c r="A470" s="26" t="s">
        <v>4523</v>
      </c>
      <c r="B470" s="27">
        <v>2012.0</v>
      </c>
      <c r="C470" s="26" t="s">
        <v>5857</v>
      </c>
      <c r="D470" s="26" t="str">
        <f>VLOOKUP(Z470, 'Human results'!A:X, 23, FALSE)</f>
        <v>Y</v>
      </c>
      <c r="E470" s="26" t="str">
        <f>VLOOKUP(Z470, 'Human results'!A:X, 24, FALSE)</f>
        <v>N</v>
      </c>
      <c r="F470" s="26" t="s">
        <v>5858</v>
      </c>
      <c r="G470" s="26"/>
      <c r="H470" s="26" t="s">
        <v>5859</v>
      </c>
      <c r="I470" s="26" t="s">
        <v>5860</v>
      </c>
      <c r="J470" s="27">
        <v>0.65</v>
      </c>
      <c r="K470" s="26" t="s">
        <v>9066</v>
      </c>
      <c r="L470" s="26" t="s">
        <v>9067</v>
      </c>
      <c r="M470" s="26" t="s">
        <v>5858</v>
      </c>
      <c r="N470" s="27">
        <v>0.85</v>
      </c>
      <c r="O470" s="26" t="s">
        <v>9066</v>
      </c>
      <c r="P470" s="26" t="s">
        <v>9068</v>
      </c>
      <c r="Q470" s="26" t="s">
        <v>5858</v>
      </c>
      <c r="R470" s="27">
        <v>0.9</v>
      </c>
      <c r="S470" s="26" t="s">
        <v>9069</v>
      </c>
      <c r="T470" s="26" t="s">
        <v>9070</v>
      </c>
      <c r="U470" s="26" t="s">
        <v>9071</v>
      </c>
      <c r="V470" s="26" t="s">
        <v>9072</v>
      </c>
      <c r="W470" s="26" t="s">
        <v>9073</v>
      </c>
      <c r="X470" s="26" t="s">
        <v>9074</v>
      </c>
      <c r="Y470" s="26" t="s">
        <v>4525</v>
      </c>
      <c r="Z470" s="26" t="s">
        <v>4522</v>
      </c>
      <c r="AA470" s="26" t="s">
        <v>4529</v>
      </c>
      <c r="AB470" s="26"/>
      <c r="AC470" s="26"/>
    </row>
    <row r="471" hidden="1">
      <c r="A471" s="26" t="s">
        <v>9075</v>
      </c>
      <c r="B471" s="27">
        <v>2018.0</v>
      </c>
      <c r="C471" s="26" t="s">
        <v>5891</v>
      </c>
      <c r="D471" s="26" t="str">
        <f>VLOOKUP(Z471, 'Human results'!A:X, 23, FALSE)</f>
        <v>N</v>
      </c>
      <c r="E471" s="26" t="str">
        <f>VLOOKUP(Z471, 'Human results'!A:X, 24, FALSE)</f>
        <v>N</v>
      </c>
      <c r="F471" s="26" t="s">
        <v>5858</v>
      </c>
      <c r="G471" s="26"/>
      <c r="H471" s="26" t="s">
        <v>5892</v>
      </c>
      <c r="I471" s="26" t="s">
        <v>5858</v>
      </c>
      <c r="J471" s="27">
        <v>0.95</v>
      </c>
      <c r="K471" s="26" t="s">
        <v>9076</v>
      </c>
      <c r="L471" s="26" t="s">
        <v>9077</v>
      </c>
      <c r="M471" s="26" t="s">
        <v>5858</v>
      </c>
      <c r="N471" s="27">
        <v>0.95</v>
      </c>
      <c r="O471" s="26" t="s">
        <v>9078</v>
      </c>
      <c r="P471" s="26" t="s">
        <v>9077</v>
      </c>
      <c r="Q471" s="26" t="s">
        <v>5875</v>
      </c>
      <c r="R471" s="26" t="s">
        <v>5875</v>
      </c>
      <c r="S471" s="26" t="s">
        <v>5875</v>
      </c>
      <c r="T471" s="26" t="s">
        <v>9079</v>
      </c>
      <c r="U471" s="26" t="s">
        <v>9080</v>
      </c>
      <c r="V471" s="26"/>
      <c r="W471" s="26" t="s">
        <v>9081</v>
      </c>
      <c r="X471" s="26" t="s">
        <v>9082</v>
      </c>
      <c r="Y471" s="26" t="s">
        <v>4534</v>
      </c>
      <c r="Z471" s="26" t="s">
        <v>4531</v>
      </c>
      <c r="AA471" s="26" t="s">
        <v>4539</v>
      </c>
      <c r="AB471" s="26"/>
      <c r="AC471" s="26"/>
    </row>
    <row r="472" hidden="1">
      <c r="A472" s="26" t="s">
        <v>4542</v>
      </c>
      <c r="B472" s="27">
        <v>2021.0</v>
      </c>
      <c r="C472" s="26" t="s">
        <v>5857</v>
      </c>
      <c r="D472" s="26" t="str">
        <f>VLOOKUP(Z472, 'Human results'!A:X, 23, FALSE)</f>
        <v>N</v>
      </c>
      <c r="E472" s="26" t="str">
        <f>VLOOKUP(Z472, 'Human results'!A:X, 24, FALSE)</f>
        <v>N</v>
      </c>
      <c r="F472" s="26" t="s">
        <v>5858</v>
      </c>
      <c r="G472" s="26"/>
      <c r="H472" s="26" t="s">
        <v>5859</v>
      </c>
      <c r="I472" s="26" t="s">
        <v>5860</v>
      </c>
      <c r="J472" s="27">
        <v>0.6</v>
      </c>
      <c r="K472" s="26" t="s">
        <v>5932</v>
      </c>
      <c r="L472" s="26" t="s">
        <v>5875</v>
      </c>
      <c r="M472" s="26" t="s">
        <v>5860</v>
      </c>
      <c r="N472" s="27">
        <v>0.6</v>
      </c>
      <c r="O472" s="26" t="s">
        <v>9083</v>
      </c>
      <c r="P472" s="26" t="s">
        <v>5875</v>
      </c>
      <c r="Q472" s="26" t="s">
        <v>5858</v>
      </c>
      <c r="R472" s="27">
        <v>0.9</v>
      </c>
      <c r="S472" s="26" t="s">
        <v>9084</v>
      </c>
      <c r="T472" s="26" t="s">
        <v>9085</v>
      </c>
      <c r="U472" s="26" t="s">
        <v>9086</v>
      </c>
      <c r="V472" s="26" t="s">
        <v>9087</v>
      </c>
      <c r="W472" s="26" t="s">
        <v>5875</v>
      </c>
      <c r="X472" s="26" t="s">
        <v>5875</v>
      </c>
      <c r="Y472" s="26" t="s">
        <v>4543</v>
      </c>
      <c r="Z472" s="26" t="s">
        <v>4541</v>
      </c>
      <c r="AA472" s="26" t="s">
        <v>5875</v>
      </c>
      <c r="AB472" s="26"/>
      <c r="AC472" s="26"/>
    </row>
    <row r="473" hidden="1">
      <c r="A473" s="26" t="s">
        <v>4548</v>
      </c>
      <c r="B473" s="27">
        <v>2016.0</v>
      </c>
      <c r="C473" s="26" t="s">
        <v>5857</v>
      </c>
      <c r="D473" s="26" t="str">
        <f>VLOOKUP(Z473, 'Human results'!A:X, 23, FALSE)</f>
        <v>Y</v>
      </c>
      <c r="E473" s="26" t="str">
        <f>VLOOKUP(Z473, 'Human results'!A:X, 24, FALSE)</f>
        <v>N</v>
      </c>
      <c r="F473" s="26" t="s">
        <v>5858</v>
      </c>
      <c r="G473" s="26"/>
      <c r="H473" s="26" t="s">
        <v>5859</v>
      </c>
      <c r="I473" s="26" t="s">
        <v>5860</v>
      </c>
      <c r="J473" s="27">
        <v>0.65</v>
      </c>
      <c r="K473" s="26" t="s">
        <v>9088</v>
      </c>
      <c r="L473" s="26" t="s">
        <v>9089</v>
      </c>
      <c r="M473" s="26" t="s">
        <v>5858</v>
      </c>
      <c r="N473" s="27">
        <v>0.85</v>
      </c>
      <c r="O473" s="26" t="s">
        <v>9090</v>
      </c>
      <c r="P473" s="26" t="s">
        <v>9091</v>
      </c>
      <c r="Q473" s="26" t="s">
        <v>5858</v>
      </c>
      <c r="R473" s="27">
        <v>0.8</v>
      </c>
      <c r="S473" s="26" t="s">
        <v>9092</v>
      </c>
      <c r="T473" s="26" t="s">
        <v>9093</v>
      </c>
      <c r="U473" s="26" t="s">
        <v>9094</v>
      </c>
      <c r="V473" s="26" t="s">
        <v>9095</v>
      </c>
      <c r="W473" s="26" t="s">
        <v>9096</v>
      </c>
      <c r="X473" s="26" t="s">
        <v>9097</v>
      </c>
      <c r="Y473" s="26" t="s">
        <v>4550</v>
      </c>
      <c r="Z473" s="26" t="s">
        <v>4547</v>
      </c>
      <c r="AA473" s="26" t="s">
        <v>5875</v>
      </c>
      <c r="AB473" s="26"/>
      <c r="AC473" s="26"/>
    </row>
    <row r="474" hidden="1">
      <c r="A474" s="26" t="s">
        <v>4557</v>
      </c>
      <c r="B474" s="27">
        <v>2020.0</v>
      </c>
      <c r="C474" s="26" t="s">
        <v>5857</v>
      </c>
      <c r="D474" s="26" t="str">
        <f>VLOOKUP(Z474, 'Human results'!A:X, 23, FALSE)</f>
        <v>Y</v>
      </c>
      <c r="E474" s="26" t="str">
        <f>VLOOKUP(Z474, 'Human results'!A:X, 24, FALSE)</f>
        <v>N</v>
      </c>
      <c r="F474" s="26" t="s">
        <v>5960</v>
      </c>
      <c r="G474" s="26"/>
      <c r="H474" s="26" t="s">
        <v>5961</v>
      </c>
      <c r="I474" s="26" t="s">
        <v>5860</v>
      </c>
      <c r="J474" s="27">
        <v>0.65</v>
      </c>
      <c r="K474" s="26" t="s">
        <v>9098</v>
      </c>
      <c r="L474" s="26" t="s">
        <v>9099</v>
      </c>
      <c r="M474" s="26" t="s">
        <v>5960</v>
      </c>
      <c r="N474" s="27">
        <v>0.85</v>
      </c>
      <c r="O474" s="26" t="s">
        <v>9100</v>
      </c>
      <c r="P474" s="26" t="s">
        <v>9099</v>
      </c>
      <c r="Q474" s="26" t="s">
        <v>5960</v>
      </c>
      <c r="R474" s="27">
        <v>0.8</v>
      </c>
      <c r="S474" s="26" t="s">
        <v>9101</v>
      </c>
      <c r="T474" s="26" t="s">
        <v>9102</v>
      </c>
      <c r="U474" s="26" t="s">
        <v>9103</v>
      </c>
      <c r="V474" s="26" t="s">
        <v>9104</v>
      </c>
      <c r="W474" s="26" t="s">
        <v>9105</v>
      </c>
      <c r="X474" s="26" t="s">
        <v>9106</v>
      </c>
      <c r="Y474" s="26" t="s">
        <v>4560</v>
      </c>
      <c r="Z474" s="26" t="s">
        <v>4556</v>
      </c>
      <c r="AA474" s="26" t="s">
        <v>4565</v>
      </c>
      <c r="AB474" s="26"/>
      <c r="AC474" s="26"/>
    </row>
    <row r="475" hidden="1">
      <c r="A475" s="26" t="s">
        <v>4568</v>
      </c>
      <c r="B475" s="27">
        <v>2015.0</v>
      </c>
      <c r="C475" s="26" t="s">
        <v>5891</v>
      </c>
      <c r="D475" s="26" t="str">
        <f>VLOOKUP(Z475, 'Human results'!A:X, 23, FALSE)</f>
        <v>N</v>
      </c>
      <c r="E475" s="26" t="str">
        <f>VLOOKUP(Z475, 'Human results'!A:X, 24, FALSE)</f>
        <v>N</v>
      </c>
      <c r="F475" s="26" t="s">
        <v>5858</v>
      </c>
      <c r="G475" s="26"/>
      <c r="H475" s="26" t="s">
        <v>5892</v>
      </c>
      <c r="I475" s="26" t="s">
        <v>5858</v>
      </c>
      <c r="J475" s="27">
        <v>0.9</v>
      </c>
      <c r="K475" s="26" t="s">
        <v>9107</v>
      </c>
      <c r="L475" s="26" t="s">
        <v>9108</v>
      </c>
      <c r="M475" s="26" t="s">
        <v>5858</v>
      </c>
      <c r="N475" s="27">
        <v>0.9</v>
      </c>
      <c r="O475" s="26" t="s">
        <v>9109</v>
      </c>
      <c r="P475" s="26" t="s">
        <v>9108</v>
      </c>
      <c r="Q475" s="26" t="s">
        <v>5875</v>
      </c>
      <c r="R475" s="26" t="s">
        <v>5875</v>
      </c>
      <c r="S475" s="26" t="s">
        <v>5875</v>
      </c>
      <c r="T475" s="26" t="s">
        <v>9110</v>
      </c>
      <c r="U475" s="26" t="s">
        <v>9111</v>
      </c>
      <c r="V475" s="26"/>
      <c r="W475" s="26" t="s">
        <v>9112</v>
      </c>
      <c r="X475" s="26" t="s">
        <v>9112</v>
      </c>
      <c r="Y475" s="26" t="s">
        <v>4570</v>
      </c>
      <c r="Z475" s="26" t="s">
        <v>4567</v>
      </c>
      <c r="AA475" s="26" t="s">
        <v>4575</v>
      </c>
      <c r="AB475" s="26"/>
      <c r="AC475" s="26"/>
    </row>
    <row r="476" hidden="1">
      <c r="A476" s="26" t="s">
        <v>9113</v>
      </c>
      <c r="B476" s="26" t="s">
        <v>5875</v>
      </c>
      <c r="C476" s="26" t="s">
        <v>5857</v>
      </c>
      <c r="D476" s="26" t="str">
        <f>VLOOKUP(Z476, 'Human results'!A:X, 23, FALSE)</f>
        <v>Y</v>
      </c>
      <c r="E476" s="26" t="str">
        <f>VLOOKUP(Z476, 'Human results'!A:X, 24, FALSE)</f>
        <v>N</v>
      </c>
      <c r="F476" s="26" t="s">
        <v>5858</v>
      </c>
      <c r="G476" s="26"/>
      <c r="H476" s="26" t="s">
        <v>5859</v>
      </c>
      <c r="I476" s="26" t="s">
        <v>5858</v>
      </c>
      <c r="J476" s="27">
        <v>0.85</v>
      </c>
      <c r="K476" s="26" t="s">
        <v>9114</v>
      </c>
      <c r="L476" s="26" t="s">
        <v>9115</v>
      </c>
      <c r="M476" s="26" t="s">
        <v>5858</v>
      </c>
      <c r="N476" s="27">
        <v>0.9</v>
      </c>
      <c r="O476" s="26" t="s">
        <v>9116</v>
      </c>
      <c r="P476" s="26" t="s">
        <v>9117</v>
      </c>
      <c r="Q476" s="26" t="s">
        <v>5875</v>
      </c>
      <c r="R476" s="26" t="s">
        <v>5875</v>
      </c>
      <c r="S476" s="26" t="s">
        <v>5875</v>
      </c>
      <c r="T476" s="26" t="s">
        <v>9118</v>
      </c>
      <c r="U476" s="26" t="s">
        <v>9119</v>
      </c>
      <c r="V476" s="26"/>
      <c r="W476" s="26" t="s">
        <v>9115</v>
      </c>
      <c r="X476" s="26" t="s">
        <v>9120</v>
      </c>
      <c r="Y476" s="26" t="s">
        <v>4591</v>
      </c>
      <c r="Z476" s="26" t="s">
        <v>4587</v>
      </c>
      <c r="AA476" s="26" t="s">
        <v>4595</v>
      </c>
      <c r="AB476" s="26"/>
      <c r="AC476" s="26"/>
    </row>
    <row r="477" hidden="1">
      <c r="A477" s="26" t="s">
        <v>4598</v>
      </c>
      <c r="B477" s="27">
        <v>2015.0</v>
      </c>
      <c r="C477" s="26" t="s">
        <v>5891</v>
      </c>
      <c r="D477" s="26" t="str">
        <f>VLOOKUP(Z477, 'Human results'!A:X, 23, FALSE)</f>
        <v>N</v>
      </c>
      <c r="E477" s="26" t="str">
        <f>VLOOKUP(Z477, 'Human results'!A:X, 24, FALSE)</f>
        <v>N</v>
      </c>
      <c r="F477" s="26" t="s">
        <v>5858</v>
      </c>
      <c r="G477" s="26"/>
      <c r="H477" s="26" t="s">
        <v>5892</v>
      </c>
      <c r="I477" s="26" t="s">
        <v>5858</v>
      </c>
      <c r="J477" s="27">
        <v>0.9</v>
      </c>
      <c r="K477" s="26" t="s">
        <v>9121</v>
      </c>
      <c r="L477" s="26" t="s">
        <v>9122</v>
      </c>
      <c r="M477" s="26" t="s">
        <v>5858</v>
      </c>
      <c r="N477" s="27">
        <v>0.9</v>
      </c>
      <c r="O477" s="26" t="s">
        <v>9123</v>
      </c>
      <c r="P477" s="26" t="s">
        <v>9122</v>
      </c>
      <c r="Q477" s="26" t="s">
        <v>5875</v>
      </c>
      <c r="R477" s="26" t="s">
        <v>5875</v>
      </c>
      <c r="S477" s="26" t="s">
        <v>5875</v>
      </c>
      <c r="T477" s="26" t="s">
        <v>9124</v>
      </c>
      <c r="U477" s="26" t="s">
        <v>9125</v>
      </c>
      <c r="V477" s="26"/>
      <c r="W477" s="26" t="s">
        <v>9122</v>
      </c>
      <c r="X477" s="26" t="s">
        <v>9122</v>
      </c>
      <c r="Y477" s="26" t="s">
        <v>4600</v>
      </c>
      <c r="Z477" s="26" t="s">
        <v>4597</v>
      </c>
      <c r="AA477" s="26" t="s">
        <v>4605</v>
      </c>
      <c r="AB477" s="26"/>
      <c r="AC477" s="26"/>
    </row>
    <row r="478">
      <c r="A478" s="26" t="s">
        <v>9126</v>
      </c>
      <c r="B478" s="27">
        <v>2017.0</v>
      </c>
      <c r="C478" s="26" t="s">
        <v>5857</v>
      </c>
      <c r="D478" s="26" t="str">
        <f>VLOOKUP(Z478, 'Human results'!A:X, 23, FALSE)</f>
        <v>Y</v>
      </c>
      <c r="E478" s="26" t="str">
        <f>VLOOKUP(Z478, 'Human results'!A:X, 24, FALSE)</f>
        <v>Y</v>
      </c>
      <c r="F478" s="26" t="s">
        <v>5858</v>
      </c>
      <c r="G478" s="31" t="s">
        <v>35</v>
      </c>
      <c r="H478" s="26" t="s">
        <v>5859</v>
      </c>
      <c r="I478" s="26" t="s">
        <v>5858</v>
      </c>
      <c r="J478" s="27">
        <v>0.85</v>
      </c>
      <c r="K478" s="26" t="s">
        <v>9127</v>
      </c>
      <c r="L478" s="26" t="s">
        <v>9128</v>
      </c>
      <c r="M478" s="26" t="s">
        <v>5858</v>
      </c>
      <c r="N478" s="27">
        <v>0.85</v>
      </c>
      <c r="O478" s="26" t="s">
        <v>9129</v>
      </c>
      <c r="P478" s="26" t="s">
        <v>9128</v>
      </c>
      <c r="Q478" s="26" t="s">
        <v>5875</v>
      </c>
      <c r="R478" s="26" t="s">
        <v>5875</v>
      </c>
      <c r="S478" s="26" t="s">
        <v>5875</v>
      </c>
      <c r="T478" s="26" t="s">
        <v>9130</v>
      </c>
      <c r="U478" s="26" t="s">
        <v>9131</v>
      </c>
      <c r="V478" s="26"/>
      <c r="W478" s="26" t="s">
        <v>9128</v>
      </c>
      <c r="X478" s="26" t="s">
        <v>9128</v>
      </c>
      <c r="Y478" s="26" t="s">
        <v>4612</v>
      </c>
      <c r="Z478" s="26" t="s">
        <v>4607</v>
      </c>
      <c r="AA478" s="26" t="s">
        <v>4616</v>
      </c>
      <c r="AB478" s="26"/>
      <c r="AC478" s="26"/>
    </row>
    <row r="479" hidden="1">
      <c r="A479" s="26" t="s">
        <v>4619</v>
      </c>
      <c r="B479" s="27">
        <v>2018.0</v>
      </c>
      <c r="C479" s="26" t="s">
        <v>5891</v>
      </c>
      <c r="D479" s="26" t="str">
        <f>VLOOKUP(Z479, 'Human results'!A:X, 23, FALSE)</f>
        <v>N</v>
      </c>
      <c r="E479" s="26" t="str">
        <f>VLOOKUP(Z479, 'Human results'!A:X, 24, FALSE)</f>
        <v>N</v>
      </c>
      <c r="F479" s="26" t="s">
        <v>5858</v>
      </c>
      <c r="G479" s="26"/>
      <c r="H479" s="26" t="s">
        <v>5892</v>
      </c>
      <c r="I479" s="26" t="s">
        <v>5858</v>
      </c>
      <c r="J479" s="27">
        <v>0.85</v>
      </c>
      <c r="K479" s="26" t="s">
        <v>9132</v>
      </c>
      <c r="L479" s="26" t="s">
        <v>9133</v>
      </c>
      <c r="M479" s="26" t="s">
        <v>5858</v>
      </c>
      <c r="N479" s="27">
        <v>0.85</v>
      </c>
      <c r="O479" s="26" t="s">
        <v>9132</v>
      </c>
      <c r="P479" s="26" t="s">
        <v>9134</v>
      </c>
      <c r="Q479" s="26" t="s">
        <v>5875</v>
      </c>
      <c r="R479" s="26" t="s">
        <v>5875</v>
      </c>
      <c r="S479" s="26" t="s">
        <v>5875</v>
      </c>
      <c r="T479" s="26" t="s">
        <v>9135</v>
      </c>
      <c r="U479" s="26" t="s">
        <v>9136</v>
      </c>
      <c r="V479" s="26"/>
      <c r="W479" s="26" t="s">
        <v>9137</v>
      </c>
      <c r="X479" s="26" t="s">
        <v>9138</v>
      </c>
      <c r="Y479" s="26" t="s">
        <v>4621</v>
      </c>
      <c r="Z479" s="26" t="s">
        <v>4618</v>
      </c>
      <c r="AA479" s="26" t="s">
        <v>4626</v>
      </c>
      <c r="AB479" s="26"/>
      <c r="AC479" s="26"/>
    </row>
    <row r="480" hidden="1">
      <c r="A480" s="26" t="s">
        <v>4629</v>
      </c>
      <c r="B480" s="27">
        <v>2014.0</v>
      </c>
      <c r="C480" s="26" t="s">
        <v>5891</v>
      </c>
      <c r="D480" s="26" t="str">
        <f>VLOOKUP(Z480, 'Human results'!A:X, 23, FALSE)</f>
        <v>N</v>
      </c>
      <c r="E480" s="26" t="str">
        <f>VLOOKUP(Z480, 'Human results'!A:X, 24, FALSE)</f>
        <v>N</v>
      </c>
      <c r="F480" s="26" t="s">
        <v>5858</v>
      </c>
      <c r="G480" s="26"/>
      <c r="H480" s="26" t="s">
        <v>5892</v>
      </c>
      <c r="I480" s="26" t="s">
        <v>5858</v>
      </c>
      <c r="J480" s="27">
        <v>0.9</v>
      </c>
      <c r="K480" s="26" t="s">
        <v>9139</v>
      </c>
      <c r="L480" s="26" t="s">
        <v>9140</v>
      </c>
      <c r="M480" s="26" t="s">
        <v>5858</v>
      </c>
      <c r="N480" s="27">
        <v>0.85</v>
      </c>
      <c r="O480" s="26" t="s">
        <v>9139</v>
      </c>
      <c r="P480" s="26" t="s">
        <v>9141</v>
      </c>
      <c r="Q480" s="26" t="s">
        <v>5875</v>
      </c>
      <c r="R480" s="26" t="s">
        <v>5875</v>
      </c>
      <c r="S480" s="26" t="s">
        <v>5875</v>
      </c>
      <c r="T480" s="26" t="s">
        <v>9142</v>
      </c>
      <c r="U480" s="26" t="s">
        <v>9143</v>
      </c>
      <c r="V480" s="26"/>
      <c r="W480" s="26" t="s">
        <v>9140</v>
      </c>
      <c r="X480" s="26" t="s">
        <v>9144</v>
      </c>
      <c r="Y480" s="26" t="s">
        <v>4631</v>
      </c>
      <c r="Z480" s="26" t="s">
        <v>4628</v>
      </c>
      <c r="AA480" s="26" t="s">
        <v>4635</v>
      </c>
      <c r="AB480" s="26"/>
      <c r="AC480" s="26"/>
    </row>
    <row r="481" hidden="1">
      <c r="A481" s="26" t="s">
        <v>4977</v>
      </c>
      <c r="B481" s="27">
        <v>2017.0</v>
      </c>
      <c r="C481" s="26" t="s">
        <v>5891</v>
      </c>
      <c r="D481" s="26" t="str">
        <f>VLOOKUP(Z481, 'Human results'!A:X, 23, FALSE)</f>
        <v>N</v>
      </c>
      <c r="E481" s="26" t="str">
        <f>VLOOKUP(Z481, 'Human results'!A:X, 24, FALSE)</f>
        <v>N</v>
      </c>
      <c r="F481" s="26" t="s">
        <v>5858</v>
      </c>
      <c r="G481" s="26"/>
      <c r="H481" s="26" t="s">
        <v>5892</v>
      </c>
      <c r="I481" s="26" t="s">
        <v>5858</v>
      </c>
      <c r="J481" s="27">
        <v>0.9</v>
      </c>
      <c r="K481" s="26" t="s">
        <v>9145</v>
      </c>
      <c r="L481" s="26" t="s">
        <v>9146</v>
      </c>
      <c r="M481" s="26" t="s">
        <v>5858</v>
      </c>
      <c r="N481" s="27">
        <v>0.9</v>
      </c>
      <c r="O481" s="26" t="s">
        <v>9147</v>
      </c>
      <c r="P481" s="26" t="s">
        <v>9146</v>
      </c>
      <c r="Q481" s="26" t="s">
        <v>5875</v>
      </c>
      <c r="R481" s="26" t="s">
        <v>5875</v>
      </c>
      <c r="S481" s="26" t="s">
        <v>5875</v>
      </c>
      <c r="T481" s="26" t="s">
        <v>9148</v>
      </c>
      <c r="U481" s="26" t="s">
        <v>9149</v>
      </c>
      <c r="V481" s="26"/>
      <c r="W481" s="26" t="s">
        <v>9150</v>
      </c>
      <c r="X481" s="26" t="s">
        <v>9150</v>
      </c>
      <c r="Y481" s="26" t="s">
        <v>4981</v>
      </c>
      <c r="Z481" s="26" t="s">
        <v>4976</v>
      </c>
      <c r="AA481" s="26" t="s">
        <v>4986</v>
      </c>
      <c r="AB481" s="26"/>
      <c r="AC481" s="26"/>
    </row>
    <row r="482" hidden="1">
      <c r="A482" s="26" t="s">
        <v>9151</v>
      </c>
      <c r="B482" s="27">
        <v>2020.0</v>
      </c>
      <c r="C482" s="26" t="s">
        <v>5857</v>
      </c>
      <c r="D482" s="26" t="str">
        <f>VLOOKUP(Z482, 'Human results'!A:X, 23, FALSE)</f>
        <v>N</v>
      </c>
      <c r="E482" s="26" t="str">
        <f>VLOOKUP(Z482, 'Human results'!A:X, 24, FALSE)</f>
        <v>N</v>
      </c>
      <c r="F482" s="26" t="s">
        <v>5858</v>
      </c>
      <c r="G482" s="26"/>
      <c r="H482" s="26" t="s">
        <v>5859</v>
      </c>
      <c r="I482" s="26" t="s">
        <v>5858</v>
      </c>
      <c r="J482" s="27">
        <v>0.9</v>
      </c>
      <c r="K482" s="26" t="s">
        <v>9152</v>
      </c>
      <c r="L482" s="26" t="s">
        <v>9153</v>
      </c>
      <c r="M482" s="26" t="s">
        <v>5858</v>
      </c>
      <c r="N482" s="27">
        <v>0.9</v>
      </c>
      <c r="O482" s="26" t="s">
        <v>9152</v>
      </c>
      <c r="P482" s="26" t="s">
        <v>9153</v>
      </c>
      <c r="Q482" s="26" t="s">
        <v>5875</v>
      </c>
      <c r="R482" s="26" t="s">
        <v>5875</v>
      </c>
      <c r="S482" s="26" t="s">
        <v>5875</v>
      </c>
      <c r="T482" s="26" t="s">
        <v>9154</v>
      </c>
      <c r="U482" s="26" t="s">
        <v>9154</v>
      </c>
      <c r="V482" s="26"/>
      <c r="W482" s="26" t="s">
        <v>9155</v>
      </c>
      <c r="X482" s="26" t="s">
        <v>9155</v>
      </c>
      <c r="Y482" s="26" t="s">
        <v>4990</v>
      </c>
      <c r="Z482" s="26" t="s">
        <v>4988</v>
      </c>
      <c r="AA482" s="26" t="s">
        <v>4994</v>
      </c>
      <c r="AB482" s="26"/>
      <c r="AC482" s="26"/>
    </row>
    <row r="483" hidden="1">
      <c r="A483" s="26" t="s">
        <v>9156</v>
      </c>
      <c r="B483" s="27">
        <v>2020.0</v>
      </c>
      <c r="C483" s="26" t="s">
        <v>5857</v>
      </c>
      <c r="D483" s="26" t="str">
        <f>VLOOKUP(Z483, 'Human results'!A:X, 23, FALSE)</f>
        <v>N</v>
      </c>
      <c r="E483" s="26" t="str">
        <f>VLOOKUP(Z483, 'Human results'!A:X, 24, FALSE)</f>
        <v>N</v>
      </c>
      <c r="F483" s="26" t="s">
        <v>5858</v>
      </c>
      <c r="G483" s="26"/>
      <c r="H483" s="26" t="s">
        <v>5859</v>
      </c>
      <c r="I483" s="26" t="s">
        <v>5858</v>
      </c>
      <c r="J483" s="27">
        <v>0.9</v>
      </c>
      <c r="K483" s="26" t="s">
        <v>9157</v>
      </c>
      <c r="L483" s="26" t="s">
        <v>9158</v>
      </c>
      <c r="M483" s="26" t="s">
        <v>5858</v>
      </c>
      <c r="N483" s="27">
        <v>0.95</v>
      </c>
      <c r="O483" s="26" t="s">
        <v>9159</v>
      </c>
      <c r="P483" s="26" t="s">
        <v>9160</v>
      </c>
      <c r="Q483" s="26" t="s">
        <v>5875</v>
      </c>
      <c r="R483" s="26" t="s">
        <v>5875</v>
      </c>
      <c r="S483" s="26" t="s">
        <v>5875</v>
      </c>
      <c r="T483" s="26" t="s">
        <v>9161</v>
      </c>
      <c r="U483" s="26" t="s">
        <v>9162</v>
      </c>
      <c r="V483" s="26"/>
      <c r="W483" s="26" t="s">
        <v>9163</v>
      </c>
      <c r="X483" s="26" t="s">
        <v>9164</v>
      </c>
      <c r="Y483" s="26" t="s">
        <v>4642</v>
      </c>
      <c r="Z483" s="26" t="s">
        <v>4637</v>
      </c>
      <c r="AA483" s="26" t="s">
        <v>4646</v>
      </c>
      <c r="AB483" s="26"/>
      <c r="AC483" s="26"/>
    </row>
    <row r="484" hidden="1">
      <c r="A484" s="26" t="s">
        <v>4649</v>
      </c>
      <c r="B484" s="27">
        <v>2015.0</v>
      </c>
      <c r="C484" s="26" t="s">
        <v>5891</v>
      </c>
      <c r="D484" s="26" t="str">
        <f>VLOOKUP(Z484, 'Human results'!A:X, 23, FALSE)</f>
        <v>N</v>
      </c>
      <c r="E484" s="26" t="str">
        <f>VLOOKUP(Z484, 'Human results'!A:X, 24, FALSE)</f>
        <v>N</v>
      </c>
      <c r="F484" s="26" t="s">
        <v>5858</v>
      </c>
      <c r="G484" s="26"/>
      <c r="H484" s="26" t="s">
        <v>5892</v>
      </c>
      <c r="I484" s="26" t="s">
        <v>5858</v>
      </c>
      <c r="J484" s="27">
        <v>0.85</v>
      </c>
      <c r="K484" s="26" t="s">
        <v>9165</v>
      </c>
      <c r="L484" s="26" t="s">
        <v>9166</v>
      </c>
      <c r="M484" s="26" t="s">
        <v>5858</v>
      </c>
      <c r="N484" s="27">
        <v>0.85</v>
      </c>
      <c r="O484" s="26" t="s">
        <v>9165</v>
      </c>
      <c r="P484" s="26" t="s">
        <v>9166</v>
      </c>
      <c r="Q484" s="26" t="s">
        <v>5875</v>
      </c>
      <c r="R484" s="26" t="s">
        <v>5875</v>
      </c>
      <c r="S484" s="26" t="s">
        <v>5875</v>
      </c>
      <c r="T484" s="26" t="s">
        <v>9167</v>
      </c>
      <c r="U484" s="26" t="s">
        <v>9168</v>
      </c>
      <c r="V484" s="26"/>
      <c r="W484" s="26" t="s">
        <v>9169</v>
      </c>
      <c r="X484" s="26" t="s">
        <v>9170</v>
      </c>
      <c r="Y484" s="26" t="s">
        <v>4651</v>
      </c>
      <c r="Z484" s="26" t="s">
        <v>4648</v>
      </c>
      <c r="AA484" s="26" t="s">
        <v>4655</v>
      </c>
      <c r="AB484" s="26"/>
      <c r="AC484" s="26"/>
    </row>
    <row r="485" hidden="1">
      <c r="A485" s="26" t="s">
        <v>9171</v>
      </c>
      <c r="B485" s="27">
        <v>2020.0</v>
      </c>
      <c r="C485" s="26" t="s">
        <v>5891</v>
      </c>
      <c r="D485" s="26" t="str">
        <f>VLOOKUP(Z485, 'Human results'!A:X, 23, FALSE)</f>
        <v>N</v>
      </c>
      <c r="E485" s="26" t="str">
        <f>VLOOKUP(Z485, 'Human results'!A:X, 24, FALSE)</f>
        <v>N</v>
      </c>
      <c r="F485" s="26" t="s">
        <v>5858</v>
      </c>
      <c r="G485" s="26"/>
      <c r="H485" s="26" t="s">
        <v>5892</v>
      </c>
      <c r="I485" s="26" t="s">
        <v>5858</v>
      </c>
      <c r="J485" s="27">
        <v>0.85</v>
      </c>
      <c r="K485" s="26" t="s">
        <v>9172</v>
      </c>
      <c r="L485" s="26" t="s">
        <v>9173</v>
      </c>
      <c r="M485" s="26" t="s">
        <v>5858</v>
      </c>
      <c r="N485" s="27">
        <v>0.85</v>
      </c>
      <c r="O485" s="26" t="s">
        <v>9174</v>
      </c>
      <c r="P485" s="26" t="s">
        <v>9175</v>
      </c>
      <c r="Q485" s="26" t="s">
        <v>5875</v>
      </c>
      <c r="R485" s="26" t="s">
        <v>5875</v>
      </c>
      <c r="S485" s="26" t="s">
        <v>5875</v>
      </c>
      <c r="T485" s="26" t="s">
        <v>9176</v>
      </c>
      <c r="U485" s="26" t="s">
        <v>9177</v>
      </c>
      <c r="V485" s="26"/>
      <c r="W485" s="26" t="s">
        <v>9178</v>
      </c>
      <c r="X485" s="26" t="s">
        <v>9179</v>
      </c>
      <c r="Y485" s="26" t="s">
        <v>4659</v>
      </c>
      <c r="Z485" s="26" t="s">
        <v>4657</v>
      </c>
      <c r="AA485" s="26" t="s">
        <v>4664</v>
      </c>
      <c r="AB485" s="26"/>
      <c r="AC485" s="26"/>
    </row>
    <row r="486" hidden="1">
      <c r="A486" s="26" t="s">
        <v>9180</v>
      </c>
      <c r="B486" s="27">
        <v>2020.0</v>
      </c>
      <c r="C486" s="26" t="s">
        <v>5857</v>
      </c>
      <c r="D486" s="26" t="str">
        <f>VLOOKUP(Z486, 'Human results'!A:X, 23, FALSE)</f>
        <v>Y</v>
      </c>
      <c r="E486" s="26" t="str">
        <f>VLOOKUP(Z486, 'Human results'!A:X, 24, FALSE)</f>
        <v>N</v>
      </c>
      <c r="F486" s="26" t="s">
        <v>5858</v>
      </c>
      <c r="G486" s="26"/>
      <c r="H486" s="26" t="s">
        <v>5859</v>
      </c>
      <c r="I486" s="26" t="s">
        <v>5858</v>
      </c>
      <c r="J486" s="27">
        <v>0.85</v>
      </c>
      <c r="K486" s="26" t="s">
        <v>9181</v>
      </c>
      <c r="L486" s="26" t="s">
        <v>9182</v>
      </c>
      <c r="M486" s="26" t="s">
        <v>5858</v>
      </c>
      <c r="N486" s="27">
        <v>0.85</v>
      </c>
      <c r="O486" s="26" t="s">
        <v>9183</v>
      </c>
      <c r="P486" s="26" t="s">
        <v>9184</v>
      </c>
      <c r="Q486" s="26" t="s">
        <v>5875</v>
      </c>
      <c r="R486" s="26" t="s">
        <v>5875</v>
      </c>
      <c r="S486" s="26" t="s">
        <v>5875</v>
      </c>
      <c r="T486" s="26" t="s">
        <v>9185</v>
      </c>
      <c r="U486" s="26" t="s">
        <v>9186</v>
      </c>
      <c r="V486" s="26"/>
      <c r="W486" s="26" t="s">
        <v>9187</v>
      </c>
      <c r="X486" s="26" t="s">
        <v>9188</v>
      </c>
      <c r="Y486" s="26" t="s">
        <v>4669</v>
      </c>
      <c r="Z486" s="26" t="s">
        <v>4666</v>
      </c>
      <c r="AA486" s="26" t="s">
        <v>4674</v>
      </c>
      <c r="AB486" s="26"/>
      <c r="AC486" s="26"/>
    </row>
    <row r="487" hidden="1">
      <c r="A487" s="26" t="s">
        <v>4677</v>
      </c>
      <c r="B487" s="27">
        <v>2020.0</v>
      </c>
      <c r="C487" s="26" t="s">
        <v>5891</v>
      </c>
      <c r="D487" s="26" t="str">
        <f>VLOOKUP(Z487, 'Human results'!A:X, 23, FALSE)</f>
        <v>N</v>
      </c>
      <c r="E487" s="26" t="str">
        <f>VLOOKUP(Z487, 'Human results'!A:X, 24, FALSE)</f>
        <v>N</v>
      </c>
      <c r="F487" s="26" t="s">
        <v>5858</v>
      </c>
      <c r="G487" s="26"/>
      <c r="H487" s="26" t="s">
        <v>5892</v>
      </c>
      <c r="I487" s="26" t="s">
        <v>5858</v>
      </c>
      <c r="J487" s="27">
        <v>0.95</v>
      </c>
      <c r="K487" s="26" t="s">
        <v>9189</v>
      </c>
      <c r="L487" s="26" t="s">
        <v>9190</v>
      </c>
      <c r="M487" s="26" t="s">
        <v>5858</v>
      </c>
      <c r="N487" s="27">
        <v>0.95</v>
      </c>
      <c r="O487" s="26" t="s">
        <v>9189</v>
      </c>
      <c r="P487" s="26" t="s">
        <v>9191</v>
      </c>
      <c r="Q487" s="26" t="s">
        <v>5875</v>
      </c>
      <c r="R487" s="26" t="s">
        <v>5875</v>
      </c>
      <c r="S487" s="26" t="s">
        <v>5875</v>
      </c>
      <c r="T487" s="26" t="s">
        <v>9192</v>
      </c>
      <c r="U487" s="26" t="s">
        <v>9193</v>
      </c>
      <c r="V487" s="26"/>
      <c r="W487" s="26" t="s">
        <v>9194</v>
      </c>
      <c r="X487" s="26" t="s">
        <v>9195</v>
      </c>
      <c r="Y487" s="26" t="s">
        <v>4681</v>
      </c>
      <c r="Z487" s="26" t="s">
        <v>4676</v>
      </c>
      <c r="AA487" s="26" t="s">
        <v>4685</v>
      </c>
      <c r="AB487" s="26"/>
      <c r="AC487" s="26"/>
    </row>
    <row r="488" hidden="1">
      <c r="A488" s="26" t="s">
        <v>4688</v>
      </c>
      <c r="B488" s="27">
        <v>2017.0</v>
      </c>
      <c r="C488" s="26" t="s">
        <v>5891</v>
      </c>
      <c r="D488" s="26" t="str">
        <f>VLOOKUP(Z488, 'Human results'!A:X, 23, FALSE)</f>
        <v>N</v>
      </c>
      <c r="E488" s="26" t="str">
        <f>VLOOKUP(Z488, 'Human results'!A:X, 24, FALSE)</f>
        <v>N</v>
      </c>
      <c r="F488" s="26" t="s">
        <v>5858</v>
      </c>
      <c r="G488" s="26"/>
      <c r="H488" s="26" t="s">
        <v>5892</v>
      </c>
      <c r="I488" s="26" t="s">
        <v>5858</v>
      </c>
      <c r="J488" s="27">
        <v>0.9</v>
      </c>
      <c r="K488" s="26" t="s">
        <v>9196</v>
      </c>
      <c r="L488" s="26" t="s">
        <v>9197</v>
      </c>
      <c r="M488" s="26" t="s">
        <v>5858</v>
      </c>
      <c r="N488" s="27">
        <v>0.95</v>
      </c>
      <c r="O488" s="26" t="s">
        <v>9198</v>
      </c>
      <c r="P488" s="26" t="s">
        <v>9197</v>
      </c>
      <c r="Q488" s="26" t="s">
        <v>5875</v>
      </c>
      <c r="R488" s="26" t="s">
        <v>5875</v>
      </c>
      <c r="S488" s="26" t="s">
        <v>5875</v>
      </c>
      <c r="T488" s="26" t="s">
        <v>9199</v>
      </c>
      <c r="U488" s="26" t="s">
        <v>9200</v>
      </c>
      <c r="V488" s="26"/>
      <c r="W488" s="26" t="s">
        <v>9201</v>
      </c>
      <c r="X488" s="26" t="s">
        <v>9202</v>
      </c>
      <c r="Y488" s="26" t="s">
        <v>4692</v>
      </c>
      <c r="Z488" s="26" t="s">
        <v>4687</v>
      </c>
      <c r="AA488" s="26" t="s">
        <v>4696</v>
      </c>
      <c r="AB488" s="26"/>
      <c r="AC488" s="26"/>
    </row>
    <row r="489" hidden="1">
      <c r="A489" s="26" t="s">
        <v>9203</v>
      </c>
      <c r="B489" s="27">
        <v>2014.0</v>
      </c>
      <c r="C489" s="26" t="s">
        <v>5891</v>
      </c>
      <c r="D489" s="26" t="str">
        <f>VLOOKUP(Z489, 'Human results'!A:X, 23, FALSE)</f>
        <v>N</v>
      </c>
      <c r="E489" s="26" t="str">
        <f>VLOOKUP(Z489, 'Human results'!A:X, 24, FALSE)</f>
        <v>N</v>
      </c>
      <c r="F489" s="26" t="s">
        <v>5858</v>
      </c>
      <c r="G489" s="26"/>
      <c r="H489" s="26" t="s">
        <v>5892</v>
      </c>
      <c r="I489" s="26" t="s">
        <v>5858</v>
      </c>
      <c r="J489" s="27">
        <v>0.95</v>
      </c>
      <c r="K489" s="26" t="s">
        <v>6435</v>
      </c>
      <c r="L489" s="26" t="s">
        <v>9204</v>
      </c>
      <c r="M489" s="26" t="s">
        <v>5858</v>
      </c>
      <c r="N489" s="27">
        <v>0.95</v>
      </c>
      <c r="O489" s="26" t="s">
        <v>6435</v>
      </c>
      <c r="P489" s="26" t="s">
        <v>9204</v>
      </c>
      <c r="Q489" s="26" t="s">
        <v>5875</v>
      </c>
      <c r="R489" s="26" t="s">
        <v>5875</v>
      </c>
      <c r="S489" s="26" t="s">
        <v>5875</v>
      </c>
      <c r="T489" s="26" t="s">
        <v>9205</v>
      </c>
      <c r="U489" s="26" t="s">
        <v>9206</v>
      </c>
      <c r="V489" s="26"/>
      <c r="W489" s="26" t="s">
        <v>9207</v>
      </c>
      <c r="X489" s="26" t="s">
        <v>9208</v>
      </c>
      <c r="Y489" s="26" t="s">
        <v>4701</v>
      </c>
      <c r="Z489" s="26" t="s">
        <v>4698</v>
      </c>
      <c r="AA489" s="26" t="s">
        <v>4705</v>
      </c>
      <c r="AB489" s="26"/>
      <c r="AC489" s="26"/>
    </row>
    <row r="490" hidden="1">
      <c r="A490" s="26" t="s">
        <v>9209</v>
      </c>
      <c r="B490" s="27">
        <v>2019.0</v>
      </c>
      <c r="C490" s="26" t="s">
        <v>5857</v>
      </c>
      <c r="D490" s="26" t="str">
        <f>VLOOKUP(Z490, 'Human results'!A:X, 23, FALSE)</f>
        <v>Y</v>
      </c>
      <c r="E490" s="26" t="str">
        <f>VLOOKUP(Z490, 'Human results'!A:X, 24, FALSE)</f>
        <v>N</v>
      </c>
      <c r="F490" s="26" t="s">
        <v>5858</v>
      </c>
      <c r="G490" s="26"/>
      <c r="H490" s="26" t="s">
        <v>5859</v>
      </c>
      <c r="I490" s="26" t="s">
        <v>5858</v>
      </c>
      <c r="J490" s="27">
        <v>0.9</v>
      </c>
      <c r="K490" s="26" t="s">
        <v>9210</v>
      </c>
      <c r="L490" s="26" t="s">
        <v>9211</v>
      </c>
      <c r="M490" s="26" t="s">
        <v>5858</v>
      </c>
      <c r="N490" s="27">
        <v>0.85</v>
      </c>
      <c r="O490" s="26" t="s">
        <v>9212</v>
      </c>
      <c r="P490" s="26" t="s">
        <v>9211</v>
      </c>
      <c r="Q490" s="26" t="s">
        <v>5875</v>
      </c>
      <c r="R490" s="26" t="s">
        <v>5875</v>
      </c>
      <c r="S490" s="26" t="s">
        <v>5875</v>
      </c>
      <c r="T490" s="26" t="s">
        <v>9213</v>
      </c>
      <c r="U490" s="26" t="s">
        <v>9214</v>
      </c>
      <c r="V490" s="26"/>
      <c r="W490" s="26" t="s">
        <v>9215</v>
      </c>
      <c r="X490" s="26" t="s">
        <v>9215</v>
      </c>
      <c r="Y490" s="26" t="s">
        <v>4712</v>
      </c>
      <c r="Z490" s="26" t="s">
        <v>4707</v>
      </c>
      <c r="AA490" s="26" t="s">
        <v>4716</v>
      </c>
      <c r="AB490" s="26"/>
      <c r="AC490" s="26"/>
    </row>
    <row r="491" hidden="1">
      <c r="A491" s="26" t="s">
        <v>9216</v>
      </c>
      <c r="B491" s="27">
        <v>2020.0</v>
      </c>
      <c r="C491" s="26" t="s">
        <v>5891</v>
      </c>
      <c r="D491" s="26" t="str">
        <f>VLOOKUP(Z491, 'Human results'!A:X, 23, FALSE)</f>
        <v>N</v>
      </c>
      <c r="E491" s="26" t="str">
        <f>VLOOKUP(Z491, 'Human results'!A:X, 24, FALSE)</f>
        <v>N</v>
      </c>
      <c r="F491" s="26" t="s">
        <v>5858</v>
      </c>
      <c r="G491" s="26"/>
      <c r="H491" s="26" t="s">
        <v>5892</v>
      </c>
      <c r="I491" s="26" t="s">
        <v>5858</v>
      </c>
      <c r="J491" s="27">
        <v>0.95</v>
      </c>
      <c r="K491" s="26" t="s">
        <v>9217</v>
      </c>
      <c r="L491" s="26" t="s">
        <v>9218</v>
      </c>
      <c r="M491" s="26" t="s">
        <v>5858</v>
      </c>
      <c r="N491" s="27">
        <v>0.95</v>
      </c>
      <c r="O491" s="26" t="s">
        <v>9219</v>
      </c>
      <c r="P491" s="26" t="s">
        <v>9218</v>
      </c>
      <c r="Q491" s="26" t="s">
        <v>5875</v>
      </c>
      <c r="R491" s="26" t="s">
        <v>5875</v>
      </c>
      <c r="S491" s="26" t="s">
        <v>5875</v>
      </c>
      <c r="T491" s="26" t="s">
        <v>9220</v>
      </c>
      <c r="U491" s="26" t="s">
        <v>9221</v>
      </c>
      <c r="V491" s="26"/>
      <c r="W491" s="26" t="s">
        <v>9222</v>
      </c>
      <c r="X491" s="26" t="s">
        <v>9222</v>
      </c>
      <c r="Y491" s="26" t="s">
        <v>4720</v>
      </c>
      <c r="Z491" s="26" t="s">
        <v>4718</v>
      </c>
      <c r="AA491" s="26" t="s">
        <v>4725</v>
      </c>
      <c r="AB491" s="26"/>
      <c r="AC491" s="26"/>
    </row>
    <row r="492" hidden="1">
      <c r="A492" s="26" t="s">
        <v>4728</v>
      </c>
      <c r="B492" s="27">
        <v>2020.0</v>
      </c>
      <c r="C492" s="26" t="s">
        <v>5891</v>
      </c>
      <c r="D492" s="26" t="str">
        <f>VLOOKUP(Z492, 'Human results'!A:X, 23, FALSE)</f>
        <v>N</v>
      </c>
      <c r="E492" s="26" t="str">
        <f>VLOOKUP(Z492, 'Human results'!A:X, 24, FALSE)</f>
        <v>N</v>
      </c>
      <c r="F492" s="26" t="s">
        <v>5858</v>
      </c>
      <c r="G492" s="26"/>
      <c r="H492" s="26" t="s">
        <v>5892</v>
      </c>
      <c r="I492" s="26" t="s">
        <v>5858</v>
      </c>
      <c r="J492" s="27">
        <v>0.9</v>
      </c>
      <c r="K492" s="26" t="s">
        <v>9223</v>
      </c>
      <c r="L492" s="26" t="s">
        <v>9224</v>
      </c>
      <c r="M492" s="26" t="s">
        <v>5858</v>
      </c>
      <c r="N492" s="27">
        <v>0.95</v>
      </c>
      <c r="O492" s="26" t="s">
        <v>9225</v>
      </c>
      <c r="P492" s="26" t="s">
        <v>9226</v>
      </c>
      <c r="Q492" s="26" t="s">
        <v>5875</v>
      </c>
      <c r="R492" s="26" t="s">
        <v>5875</v>
      </c>
      <c r="S492" s="26" t="s">
        <v>5875</v>
      </c>
      <c r="T492" s="26" t="s">
        <v>9227</v>
      </c>
      <c r="U492" s="26" t="s">
        <v>9228</v>
      </c>
      <c r="V492" s="26"/>
      <c r="W492" s="26" t="s">
        <v>9224</v>
      </c>
      <c r="X492" s="26" t="s">
        <v>9229</v>
      </c>
      <c r="Y492" s="26" t="s">
        <v>4729</v>
      </c>
      <c r="Z492" s="26" t="s">
        <v>4727</v>
      </c>
      <c r="AA492" s="26" t="s">
        <v>4734</v>
      </c>
      <c r="AB492" s="26"/>
      <c r="AC492" s="26"/>
    </row>
    <row r="493" hidden="1">
      <c r="A493" s="26" t="s">
        <v>9230</v>
      </c>
      <c r="B493" s="27">
        <v>2012.0</v>
      </c>
      <c r="C493" s="26" t="s">
        <v>5891</v>
      </c>
      <c r="D493" s="26" t="str">
        <f>VLOOKUP(Z493, 'Human results'!A:X, 23, FALSE)</f>
        <v>N</v>
      </c>
      <c r="E493" s="26" t="str">
        <f>VLOOKUP(Z493, 'Human results'!A:X, 24, FALSE)</f>
        <v>N</v>
      </c>
      <c r="F493" s="26" t="s">
        <v>5858</v>
      </c>
      <c r="G493" s="26"/>
      <c r="H493" s="26" t="s">
        <v>5892</v>
      </c>
      <c r="I493" s="26" t="s">
        <v>5858</v>
      </c>
      <c r="J493" s="27">
        <v>0.9</v>
      </c>
      <c r="K493" s="26" t="s">
        <v>9231</v>
      </c>
      <c r="L493" s="26" t="s">
        <v>9232</v>
      </c>
      <c r="M493" s="26" t="s">
        <v>5858</v>
      </c>
      <c r="N493" s="27">
        <v>0.95</v>
      </c>
      <c r="O493" s="26" t="s">
        <v>9233</v>
      </c>
      <c r="P493" s="26" t="s">
        <v>9234</v>
      </c>
      <c r="Q493" s="26" t="s">
        <v>5875</v>
      </c>
      <c r="R493" s="26" t="s">
        <v>5875</v>
      </c>
      <c r="S493" s="26" t="s">
        <v>5875</v>
      </c>
      <c r="T493" s="26" t="s">
        <v>9235</v>
      </c>
      <c r="U493" s="26" t="s">
        <v>9236</v>
      </c>
      <c r="V493" s="26"/>
      <c r="W493" s="26" t="s">
        <v>9232</v>
      </c>
      <c r="X493" s="26" t="s">
        <v>9237</v>
      </c>
      <c r="Y493" s="26" t="s">
        <v>4739</v>
      </c>
      <c r="Z493" s="26" t="s">
        <v>4736</v>
      </c>
      <c r="AA493" s="26" t="s">
        <v>4744</v>
      </c>
      <c r="AB493" s="26"/>
      <c r="AC493" s="26"/>
    </row>
    <row r="494" hidden="1">
      <c r="A494" s="26" t="s">
        <v>9238</v>
      </c>
      <c r="B494" s="27">
        <v>2015.0</v>
      </c>
      <c r="C494" s="26" t="s">
        <v>5891</v>
      </c>
      <c r="D494" s="26" t="str">
        <f>VLOOKUP(Z494, 'Human results'!A:X, 23, FALSE)</f>
        <v>N</v>
      </c>
      <c r="E494" s="26" t="str">
        <f>VLOOKUP(Z494, 'Human results'!A:X, 24, FALSE)</f>
        <v>N</v>
      </c>
      <c r="F494" s="26" t="s">
        <v>5858</v>
      </c>
      <c r="G494" s="26"/>
      <c r="H494" s="26" t="s">
        <v>5892</v>
      </c>
      <c r="I494" s="26" t="s">
        <v>5858</v>
      </c>
      <c r="J494" s="27">
        <v>0.95</v>
      </c>
      <c r="K494" s="26" t="s">
        <v>9239</v>
      </c>
      <c r="L494" s="26" t="s">
        <v>9240</v>
      </c>
      <c r="M494" s="26" t="s">
        <v>5858</v>
      </c>
      <c r="N494" s="27">
        <v>0.95</v>
      </c>
      <c r="O494" s="26" t="s">
        <v>9241</v>
      </c>
      <c r="P494" s="26" t="s">
        <v>9242</v>
      </c>
      <c r="Q494" s="26" t="s">
        <v>5875</v>
      </c>
      <c r="R494" s="26" t="s">
        <v>5875</v>
      </c>
      <c r="S494" s="26" t="s">
        <v>5875</v>
      </c>
      <c r="T494" s="26" t="s">
        <v>9243</v>
      </c>
      <c r="U494" s="26" t="s">
        <v>9244</v>
      </c>
      <c r="V494" s="26"/>
      <c r="W494" s="26" t="s">
        <v>9245</v>
      </c>
      <c r="X494" s="26" t="s">
        <v>9246</v>
      </c>
      <c r="Y494" s="26" t="s">
        <v>4760</v>
      </c>
      <c r="Z494" s="26" t="s">
        <v>4755</v>
      </c>
      <c r="AA494" s="26" t="s">
        <v>4766</v>
      </c>
      <c r="AB494" s="26"/>
      <c r="AC494" s="26"/>
    </row>
    <row r="495" hidden="1">
      <c r="A495" s="26" t="s">
        <v>4769</v>
      </c>
      <c r="B495" s="27">
        <v>2012.0</v>
      </c>
      <c r="C495" s="26" t="s">
        <v>5857</v>
      </c>
      <c r="D495" s="26" t="str">
        <f>VLOOKUP(Z495, 'Human results'!A:X, 23, FALSE)</f>
        <v>Y</v>
      </c>
      <c r="E495" s="26" t="str">
        <f>VLOOKUP(Z495, 'Human results'!A:X, 24, FALSE)</f>
        <v>N</v>
      </c>
      <c r="F495" s="26" t="s">
        <v>5858</v>
      </c>
      <c r="G495" s="26"/>
      <c r="H495" s="26" t="s">
        <v>5859</v>
      </c>
      <c r="I495" s="26" t="s">
        <v>5858</v>
      </c>
      <c r="J495" s="27">
        <v>0.85</v>
      </c>
      <c r="K495" s="26" t="s">
        <v>9247</v>
      </c>
      <c r="L495" s="26" t="s">
        <v>9248</v>
      </c>
      <c r="M495" s="26" t="s">
        <v>5858</v>
      </c>
      <c r="N495" s="27">
        <v>0.85</v>
      </c>
      <c r="O495" s="26" t="s">
        <v>9249</v>
      </c>
      <c r="P495" s="26" t="s">
        <v>9248</v>
      </c>
      <c r="Q495" s="26" t="s">
        <v>5875</v>
      </c>
      <c r="R495" s="26" t="s">
        <v>5875</v>
      </c>
      <c r="S495" s="26" t="s">
        <v>5875</v>
      </c>
      <c r="T495" s="26" t="s">
        <v>9250</v>
      </c>
      <c r="U495" s="26" t="s">
        <v>9251</v>
      </c>
      <c r="V495" s="26"/>
      <c r="W495" s="26" t="s">
        <v>9252</v>
      </c>
      <c r="X495" s="26" t="s">
        <v>9253</v>
      </c>
      <c r="Y495" s="26" t="s">
        <v>4773</v>
      </c>
      <c r="Z495" s="26" t="s">
        <v>4768</v>
      </c>
      <c r="AA495" s="26" t="s">
        <v>5875</v>
      </c>
      <c r="AB495" s="26"/>
      <c r="AC495" s="26"/>
    </row>
    <row r="496" hidden="1">
      <c r="A496" s="26" t="s">
        <v>4779</v>
      </c>
      <c r="B496" s="27">
        <v>2020.0</v>
      </c>
      <c r="C496" s="26" t="s">
        <v>5891</v>
      </c>
      <c r="D496" s="26" t="str">
        <f>VLOOKUP(Z496, 'Human results'!A:X, 23, FALSE)</f>
        <v>N</v>
      </c>
      <c r="E496" s="26" t="str">
        <f>VLOOKUP(Z496, 'Human results'!A:X, 24, FALSE)</f>
        <v>N</v>
      </c>
      <c r="F496" s="26" t="s">
        <v>5858</v>
      </c>
      <c r="G496" s="26"/>
      <c r="H496" s="26" t="s">
        <v>5892</v>
      </c>
      <c r="I496" s="26" t="s">
        <v>5858</v>
      </c>
      <c r="J496" s="27">
        <v>0.9</v>
      </c>
      <c r="K496" s="26" t="s">
        <v>9254</v>
      </c>
      <c r="L496" s="26" t="s">
        <v>9255</v>
      </c>
      <c r="M496" s="26" t="s">
        <v>5858</v>
      </c>
      <c r="N496" s="27">
        <v>0.9</v>
      </c>
      <c r="O496" s="26" t="s">
        <v>9256</v>
      </c>
      <c r="P496" s="26" t="s">
        <v>9255</v>
      </c>
      <c r="Q496" s="26" t="s">
        <v>5875</v>
      </c>
      <c r="R496" s="26" t="s">
        <v>5875</v>
      </c>
      <c r="S496" s="26" t="s">
        <v>5875</v>
      </c>
      <c r="T496" s="26" t="s">
        <v>9257</v>
      </c>
      <c r="U496" s="26" t="s">
        <v>9258</v>
      </c>
      <c r="V496" s="26"/>
      <c r="W496" s="26" t="s">
        <v>9259</v>
      </c>
      <c r="X496" s="26" t="s">
        <v>9259</v>
      </c>
      <c r="Y496" s="26" t="s">
        <v>4780</v>
      </c>
      <c r="Z496" s="26" t="s">
        <v>4778</v>
      </c>
      <c r="AA496" s="26" t="s">
        <v>4785</v>
      </c>
      <c r="AB496" s="26"/>
      <c r="AC496" s="26"/>
    </row>
    <row r="497" hidden="1">
      <c r="A497" s="26" t="s">
        <v>4788</v>
      </c>
      <c r="B497" s="27">
        <v>2017.0</v>
      </c>
      <c r="C497" s="26" t="s">
        <v>5891</v>
      </c>
      <c r="D497" s="26" t="str">
        <f>VLOOKUP(Z497, 'Human results'!A:X, 23, FALSE)</f>
        <v>N</v>
      </c>
      <c r="E497" s="26" t="str">
        <f>VLOOKUP(Z497, 'Human results'!A:X, 24, FALSE)</f>
        <v>N</v>
      </c>
      <c r="F497" s="26" t="s">
        <v>5858</v>
      </c>
      <c r="G497" s="26"/>
      <c r="H497" s="26" t="s">
        <v>5892</v>
      </c>
      <c r="I497" s="26" t="s">
        <v>5858</v>
      </c>
      <c r="J497" s="27">
        <v>0.95</v>
      </c>
      <c r="K497" s="26" t="s">
        <v>9260</v>
      </c>
      <c r="L497" s="26" t="s">
        <v>9261</v>
      </c>
      <c r="M497" s="26" t="s">
        <v>5858</v>
      </c>
      <c r="N497" s="27">
        <v>0.95</v>
      </c>
      <c r="O497" s="26" t="s">
        <v>9262</v>
      </c>
      <c r="P497" s="26" t="s">
        <v>9261</v>
      </c>
      <c r="Q497" s="26" t="s">
        <v>5875</v>
      </c>
      <c r="R497" s="26" t="s">
        <v>5875</v>
      </c>
      <c r="S497" s="26" t="s">
        <v>5875</v>
      </c>
      <c r="T497" s="26" t="s">
        <v>9263</v>
      </c>
      <c r="U497" s="26" t="s">
        <v>9264</v>
      </c>
      <c r="V497" s="26"/>
      <c r="W497" s="26" t="s">
        <v>9265</v>
      </c>
      <c r="X497" s="26" t="s">
        <v>9266</v>
      </c>
      <c r="Y497" s="26" t="s">
        <v>4789</v>
      </c>
      <c r="Z497" s="26" t="s">
        <v>4787</v>
      </c>
      <c r="AA497" s="26" t="s">
        <v>4793</v>
      </c>
      <c r="AB497" s="26"/>
      <c r="AC497" s="26"/>
    </row>
    <row r="498" hidden="1">
      <c r="A498" s="26" t="s">
        <v>4926</v>
      </c>
      <c r="B498" s="27">
        <v>2018.0</v>
      </c>
      <c r="C498" s="26" t="s">
        <v>5891</v>
      </c>
      <c r="D498" s="26" t="str">
        <f>VLOOKUP(Z498, 'Human results'!A:X, 23, FALSE)</f>
        <v>N</v>
      </c>
      <c r="E498" s="26" t="str">
        <f>VLOOKUP(Z498, 'Human results'!A:X, 24, FALSE)</f>
        <v>N</v>
      </c>
      <c r="F498" s="26" t="s">
        <v>5858</v>
      </c>
      <c r="G498" s="26"/>
      <c r="H498" s="26" t="s">
        <v>5892</v>
      </c>
      <c r="I498" s="26" t="s">
        <v>5858</v>
      </c>
      <c r="J498" s="27">
        <v>0.95</v>
      </c>
      <c r="K498" s="26" t="s">
        <v>7755</v>
      </c>
      <c r="L498" s="26" t="s">
        <v>9267</v>
      </c>
      <c r="M498" s="26" t="s">
        <v>5858</v>
      </c>
      <c r="N498" s="27">
        <v>0.95</v>
      </c>
      <c r="O498" s="26" t="s">
        <v>9268</v>
      </c>
      <c r="P498" s="26" t="s">
        <v>9267</v>
      </c>
      <c r="Q498" s="26" t="s">
        <v>5875</v>
      </c>
      <c r="R498" s="26" t="s">
        <v>5875</v>
      </c>
      <c r="S498" s="26" t="s">
        <v>5875</v>
      </c>
      <c r="T498" s="26" t="s">
        <v>9269</v>
      </c>
      <c r="U498" s="26" t="s">
        <v>9270</v>
      </c>
      <c r="V498" s="26"/>
      <c r="W498" s="26" t="s">
        <v>9271</v>
      </c>
      <c r="X498" s="26" t="s">
        <v>9271</v>
      </c>
      <c r="Y498" s="26" t="s">
        <v>4930</v>
      </c>
      <c r="Z498" s="26" t="s">
        <v>4925</v>
      </c>
      <c r="AA498" s="26" t="s">
        <v>4936</v>
      </c>
      <c r="AB498" s="26"/>
      <c r="AC498" s="26"/>
    </row>
    <row r="499" hidden="1">
      <c r="A499" s="26" t="s">
        <v>9272</v>
      </c>
      <c r="B499" s="27">
        <v>2014.0</v>
      </c>
      <c r="C499" s="26" t="s">
        <v>5891</v>
      </c>
      <c r="D499" s="26" t="str">
        <f>VLOOKUP(Z499, 'Human results'!A:X, 23, FALSE)</f>
        <v>N</v>
      </c>
      <c r="E499" s="26" t="str">
        <f>VLOOKUP(Z499, 'Human results'!A:X, 24, FALSE)</f>
        <v>N</v>
      </c>
      <c r="F499" s="26" t="s">
        <v>5858</v>
      </c>
      <c r="G499" s="26"/>
      <c r="H499" s="26" t="s">
        <v>5892</v>
      </c>
      <c r="I499" s="26" t="s">
        <v>5858</v>
      </c>
      <c r="J499" s="27">
        <v>0.9</v>
      </c>
      <c r="K499" s="26" t="s">
        <v>9273</v>
      </c>
      <c r="L499" s="26" t="s">
        <v>9274</v>
      </c>
      <c r="M499" s="26" t="s">
        <v>5858</v>
      </c>
      <c r="N499" s="27">
        <v>0.95</v>
      </c>
      <c r="O499" s="26" t="s">
        <v>9275</v>
      </c>
      <c r="P499" s="26" t="s">
        <v>9274</v>
      </c>
      <c r="Q499" s="26" t="s">
        <v>5875</v>
      </c>
      <c r="R499" s="26" t="s">
        <v>5875</v>
      </c>
      <c r="S499" s="26" t="s">
        <v>5875</v>
      </c>
      <c r="T499" s="26" t="s">
        <v>9276</v>
      </c>
      <c r="U499" s="26" t="s">
        <v>9277</v>
      </c>
      <c r="V499" s="26"/>
      <c r="W499" s="26" t="s">
        <v>9278</v>
      </c>
      <c r="X499" s="26" t="s">
        <v>9278</v>
      </c>
      <c r="Y499" s="26" t="s">
        <v>4800</v>
      </c>
      <c r="Z499" s="26" t="s">
        <v>4795</v>
      </c>
      <c r="AA499" s="26" t="s">
        <v>4804</v>
      </c>
      <c r="AB499" s="26"/>
      <c r="AC499" s="26"/>
    </row>
    <row r="500" hidden="1">
      <c r="A500" s="26" t="s">
        <v>4807</v>
      </c>
      <c r="B500" s="27">
        <v>2012.0</v>
      </c>
      <c r="C500" s="26" t="s">
        <v>5857</v>
      </c>
      <c r="D500" s="26" t="str">
        <f>VLOOKUP(Z500, 'Human results'!A:X, 23, FALSE)</f>
        <v>N</v>
      </c>
      <c r="E500" s="26" t="str">
        <f>VLOOKUP(Z500, 'Human results'!A:X, 24, FALSE)</f>
        <v>N</v>
      </c>
      <c r="F500" s="26" t="s">
        <v>5858</v>
      </c>
      <c r="G500" s="26"/>
      <c r="H500" s="26" t="s">
        <v>5859</v>
      </c>
      <c r="I500" s="26" t="s">
        <v>5858</v>
      </c>
      <c r="J500" s="27">
        <v>0.9</v>
      </c>
      <c r="K500" s="26" t="s">
        <v>9279</v>
      </c>
      <c r="L500" s="26" t="s">
        <v>9280</v>
      </c>
      <c r="M500" s="26" t="s">
        <v>5858</v>
      </c>
      <c r="N500" s="27">
        <v>0.9</v>
      </c>
      <c r="O500" s="26" t="s">
        <v>9281</v>
      </c>
      <c r="P500" s="26" t="s">
        <v>9282</v>
      </c>
      <c r="Q500" s="26" t="s">
        <v>5875</v>
      </c>
      <c r="R500" s="26" t="s">
        <v>5875</v>
      </c>
      <c r="S500" s="26" t="s">
        <v>5875</v>
      </c>
      <c r="T500" s="26" t="s">
        <v>9283</v>
      </c>
      <c r="U500" s="26" t="s">
        <v>9284</v>
      </c>
      <c r="V500" s="26"/>
      <c r="W500" s="26" t="s">
        <v>9280</v>
      </c>
      <c r="X500" s="26" t="s">
        <v>9285</v>
      </c>
      <c r="Y500" s="26" t="s">
        <v>4810</v>
      </c>
      <c r="Z500" s="26" t="s">
        <v>4806</v>
      </c>
      <c r="AA500" s="26" t="s">
        <v>4815</v>
      </c>
      <c r="AB500" s="26"/>
      <c r="AC500" s="26"/>
    </row>
    <row r="501" hidden="1">
      <c r="A501" s="26" t="s">
        <v>9286</v>
      </c>
      <c r="B501" s="27">
        <v>2022.0</v>
      </c>
      <c r="C501" s="26" t="s">
        <v>5857</v>
      </c>
      <c r="D501" s="26" t="str">
        <f>VLOOKUP(Z501, 'Human results'!A:X, 23, FALSE)</f>
        <v>Y</v>
      </c>
      <c r="E501" s="26" t="str">
        <f>VLOOKUP(Z501, 'Human results'!A:X, 24, FALSE)</f>
        <v>N</v>
      </c>
      <c r="F501" s="26" t="s">
        <v>5858</v>
      </c>
      <c r="G501" s="26"/>
      <c r="H501" s="26" t="s">
        <v>5859</v>
      </c>
      <c r="I501" s="26" t="s">
        <v>5858</v>
      </c>
      <c r="J501" s="27">
        <v>0.9</v>
      </c>
      <c r="K501" s="26" t="s">
        <v>9287</v>
      </c>
      <c r="L501" s="26" t="s">
        <v>9288</v>
      </c>
      <c r="M501" s="26" t="s">
        <v>5858</v>
      </c>
      <c r="N501" s="27">
        <v>0.9</v>
      </c>
      <c r="O501" s="26" t="s">
        <v>9287</v>
      </c>
      <c r="P501" s="26" t="s">
        <v>9288</v>
      </c>
      <c r="Q501" s="26" t="s">
        <v>5875</v>
      </c>
      <c r="R501" s="26" t="s">
        <v>5875</v>
      </c>
      <c r="S501" s="26" t="s">
        <v>5875</v>
      </c>
      <c r="T501" s="26" t="s">
        <v>9289</v>
      </c>
      <c r="U501" s="26" t="s">
        <v>9290</v>
      </c>
      <c r="V501" s="26"/>
      <c r="W501" s="26" t="s">
        <v>9291</v>
      </c>
      <c r="X501" s="26" t="s">
        <v>9291</v>
      </c>
      <c r="Y501" s="26" t="s">
        <v>4822</v>
      </c>
      <c r="Z501" s="26" t="s">
        <v>4817</v>
      </c>
      <c r="AA501" s="26" t="s">
        <v>4826</v>
      </c>
      <c r="AB501" s="26"/>
      <c r="AC501" s="26"/>
    </row>
    <row r="502" hidden="1">
      <c r="A502" s="26" t="s">
        <v>4829</v>
      </c>
      <c r="B502" s="27">
        <v>2016.0</v>
      </c>
      <c r="C502" s="26" t="s">
        <v>5891</v>
      </c>
      <c r="D502" s="26" t="str">
        <f>VLOOKUP(Z502, 'Human results'!A:X, 23, FALSE)</f>
        <v>N</v>
      </c>
      <c r="E502" s="26" t="str">
        <f>VLOOKUP(Z502, 'Human results'!A:X, 24, FALSE)</f>
        <v>N</v>
      </c>
      <c r="F502" s="26" t="s">
        <v>5858</v>
      </c>
      <c r="G502" s="26"/>
      <c r="H502" s="26" t="s">
        <v>5892</v>
      </c>
      <c r="I502" s="26" t="s">
        <v>5858</v>
      </c>
      <c r="J502" s="27">
        <v>0.95</v>
      </c>
      <c r="K502" s="26" t="s">
        <v>9292</v>
      </c>
      <c r="L502" s="26" t="s">
        <v>9293</v>
      </c>
      <c r="M502" s="26" t="s">
        <v>5858</v>
      </c>
      <c r="N502" s="27">
        <v>0.95</v>
      </c>
      <c r="O502" s="26" t="s">
        <v>9292</v>
      </c>
      <c r="P502" s="26" t="s">
        <v>9294</v>
      </c>
      <c r="Q502" s="26" t="s">
        <v>5875</v>
      </c>
      <c r="R502" s="26" t="s">
        <v>5875</v>
      </c>
      <c r="S502" s="26" t="s">
        <v>5875</v>
      </c>
      <c r="T502" s="26" t="s">
        <v>9295</v>
      </c>
      <c r="U502" s="26" t="s">
        <v>9296</v>
      </c>
      <c r="V502" s="26"/>
      <c r="W502" s="26" t="s">
        <v>9293</v>
      </c>
      <c r="X502" s="26" t="s">
        <v>9294</v>
      </c>
      <c r="Y502" s="26" t="s">
        <v>4831</v>
      </c>
      <c r="Z502" s="26" t="s">
        <v>4828</v>
      </c>
      <c r="AA502" s="26" t="s">
        <v>4836</v>
      </c>
      <c r="AB502" s="26"/>
      <c r="AC502" s="26"/>
    </row>
    <row r="503" hidden="1">
      <c r="A503" s="26" t="s">
        <v>9297</v>
      </c>
      <c r="B503" s="27">
        <v>2019.0</v>
      </c>
      <c r="C503" s="26" t="s">
        <v>5891</v>
      </c>
      <c r="D503" s="26" t="str">
        <f>VLOOKUP(Z503, 'Human results'!A:X, 23, FALSE)</f>
        <v>N</v>
      </c>
      <c r="E503" s="26" t="str">
        <f>VLOOKUP(Z503, 'Human results'!A:X, 24, FALSE)</f>
        <v>N</v>
      </c>
      <c r="F503" s="26" t="s">
        <v>5858</v>
      </c>
      <c r="G503" s="26"/>
      <c r="H503" s="26" t="s">
        <v>5892</v>
      </c>
      <c r="I503" s="26" t="s">
        <v>5858</v>
      </c>
      <c r="J503" s="27">
        <v>0.95</v>
      </c>
      <c r="K503" s="26" t="s">
        <v>9298</v>
      </c>
      <c r="L503" s="26" t="s">
        <v>9299</v>
      </c>
      <c r="M503" s="26" t="s">
        <v>5858</v>
      </c>
      <c r="N503" s="27">
        <v>0.95</v>
      </c>
      <c r="O503" s="26" t="s">
        <v>9300</v>
      </c>
      <c r="P503" s="26" t="s">
        <v>9301</v>
      </c>
      <c r="Q503" s="26" t="s">
        <v>5875</v>
      </c>
      <c r="R503" s="26" t="s">
        <v>5875</v>
      </c>
      <c r="S503" s="26" t="s">
        <v>5875</v>
      </c>
      <c r="T503" s="26" t="s">
        <v>9302</v>
      </c>
      <c r="U503" s="26" t="s">
        <v>9303</v>
      </c>
      <c r="V503" s="26"/>
      <c r="W503" s="26" t="s">
        <v>9299</v>
      </c>
      <c r="X503" s="26" t="s">
        <v>9304</v>
      </c>
      <c r="Y503" s="26" t="s">
        <v>4840</v>
      </c>
      <c r="Z503" s="26" t="s">
        <v>4838</v>
      </c>
      <c r="AA503" s="26" t="s">
        <v>4845</v>
      </c>
      <c r="AB503" s="26"/>
      <c r="AC503" s="26"/>
    </row>
    <row r="504" hidden="1">
      <c r="A504" s="26" t="s">
        <v>9305</v>
      </c>
      <c r="B504" s="27">
        <v>2020.0</v>
      </c>
      <c r="C504" s="26" t="s">
        <v>5857</v>
      </c>
      <c r="D504" s="26" t="str">
        <f>VLOOKUP(Z504, 'Human results'!A:X, 23, FALSE)</f>
        <v>Y</v>
      </c>
      <c r="E504" s="26" t="str">
        <f>VLOOKUP(Z504, 'Human results'!A:X, 24, FALSE)</f>
        <v>N</v>
      </c>
      <c r="F504" s="26" t="s">
        <v>5858</v>
      </c>
      <c r="G504" s="26"/>
      <c r="H504" s="26" t="s">
        <v>5859</v>
      </c>
      <c r="I504" s="26" t="s">
        <v>5858</v>
      </c>
      <c r="J504" s="27">
        <v>0.85</v>
      </c>
      <c r="K504" s="26" t="s">
        <v>9306</v>
      </c>
      <c r="L504" s="26" t="s">
        <v>9307</v>
      </c>
      <c r="M504" s="26" t="s">
        <v>5858</v>
      </c>
      <c r="N504" s="27">
        <v>0.85</v>
      </c>
      <c r="O504" s="26" t="s">
        <v>9308</v>
      </c>
      <c r="P504" s="26" t="s">
        <v>9307</v>
      </c>
      <c r="Q504" s="26" t="s">
        <v>5875</v>
      </c>
      <c r="R504" s="26" t="s">
        <v>5875</v>
      </c>
      <c r="S504" s="26" t="s">
        <v>5875</v>
      </c>
      <c r="T504" s="26" t="s">
        <v>9309</v>
      </c>
      <c r="U504" s="26" t="s">
        <v>9310</v>
      </c>
      <c r="V504" s="26"/>
      <c r="W504" s="26" t="s">
        <v>9311</v>
      </c>
      <c r="X504" s="26" t="s">
        <v>9312</v>
      </c>
      <c r="Y504" s="26" t="s">
        <v>4850</v>
      </c>
      <c r="Z504" s="26" t="s">
        <v>4847</v>
      </c>
      <c r="AA504" s="26" t="s">
        <v>4854</v>
      </c>
      <c r="AB504" s="26"/>
      <c r="AC504" s="26"/>
    </row>
    <row r="505" hidden="1">
      <c r="A505" s="26" t="s">
        <v>9313</v>
      </c>
      <c r="B505" s="27">
        <v>2022.0</v>
      </c>
      <c r="C505" s="26" t="s">
        <v>5891</v>
      </c>
      <c r="D505" s="26" t="str">
        <f>VLOOKUP(Z505, 'Human results'!A:X, 23, FALSE)</f>
        <v>N</v>
      </c>
      <c r="E505" s="26" t="str">
        <f>VLOOKUP(Z505, 'Human results'!A:X, 24, FALSE)</f>
        <v>N</v>
      </c>
      <c r="F505" s="26" t="s">
        <v>5858</v>
      </c>
      <c r="G505" s="26"/>
      <c r="H505" s="26" t="s">
        <v>5892</v>
      </c>
      <c r="I505" s="26" t="s">
        <v>5858</v>
      </c>
      <c r="J505" s="27">
        <v>0.95</v>
      </c>
      <c r="K505" s="26" t="s">
        <v>9314</v>
      </c>
      <c r="L505" s="26" t="s">
        <v>9315</v>
      </c>
      <c r="M505" s="26" t="s">
        <v>5858</v>
      </c>
      <c r="N505" s="27">
        <v>0.95</v>
      </c>
      <c r="O505" s="26" t="s">
        <v>9316</v>
      </c>
      <c r="P505" s="26" t="s">
        <v>9315</v>
      </c>
      <c r="Q505" s="26" t="s">
        <v>5875</v>
      </c>
      <c r="R505" s="26" t="s">
        <v>5875</v>
      </c>
      <c r="S505" s="26" t="s">
        <v>5875</v>
      </c>
      <c r="T505" s="26" t="s">
        <v>9317</v>
      </c>
      <c r="U505" s="26" t="s">
        <v>9318</v>
      </c>
      <c r="V505" s="26"/>
      <c r="W505" s="26" t="s">
        <v>9319</v>
      </c>
      <c r="X505" s="26" t="s">
        <v>9319</v>
      </c>
      <c r="Y505" s="26" t="s">
        <v>4939</v>
      </c>
      <c r="Z505" s="26" t="s">
        <v>4937</v>
      </c>
      <c r="AA505" s="26" t="s">
        <v>4944</v>
      </c>
      <c r="AB505" s="26"/>
      <c r="AC505" s="26"/>
    </row>
    <row r="506" hidden="1">
      <c r="A506" s="26" t="s">
        <v>4864</v>
      </c>
      <c r="B506" s="27">
        <v>2019.0</v>
      </c>
      <c r="C506" s="26" t="s">
        <v>5891</v>
      </c>
      <c r="D506" s="26" t="str">
        <f>VLOOKUP(Z506, 'Human results'!A:X, 23, FALSE)</f>
        <v>N</v>
      </c>
      <c r="E506" s="26" t="str">
        <f>VLOOKUP(Z506, 'Human results'!A:X, 24, FALSE)</f>
        <v>N</v>
      </c>
      <c r="F506" s="26" t="s">
        <v>5858</v>
      </c>
      <c r="G506" s="26"/>
      <c r="H506" s="26" t="s">
        <v>5892</v>
      </c>
      <c r="I506" s="26" t="s">
        <v>5858</v>
      </c>
      <c r="J506" s="27">
        <v>0.95</v>
      </c>
      <c r="K506" s="26" t="s">
        <v>9320</v>
      </c>
      <c r="L506" s="26" t="s">
        <v>9321</v>
      </c>
      <c r="M506" s="26" t="s">
        <v>5858</v>
      </c>
      <c r="N506" s="27">
        <v>0.95</v>
      </c>
      <c r="O506" s="26" t="s">
        <v>9322</v>
      </c>
      <c r="P506" s="26" t="s">
        <v>9321</v>
      </c>
      <c r="Q506" s="26" t="s">
        <v>5875</v>
      </c>
      <c r="R506" s="26" t="s">
        <v>5875</v>
      </c>
      <c r="S506" s="26" t="s">
        <v>5875</v>
      </c>
      <c r="T506" s="26" t="s">
        <v>9323</v>
      </c>
      <c r="U506" s="26" t="s">
        <v>9324</v>
      </c>
      <c r="V506" s="26"/>
      <c r="W506" s="26" t="s">
        <v>9325</v>
      </c>
      <c r="X506" s="26" t="s">
        <v>9325</v>
      </c>
      <c r="Y506" s="26" t="s">
        <v>4866</v>
      </c>
      <c r="Z506" s="26" t="s">
        <v>4863</v>
      </c>
      <c r="AA506" s="26" t="s">
        <v>4871</v>
      </c>
      <c r="AB506" s="26"/>
      <c r="AC506" s="26"/>
    </row>
    <row r="507" hidden="1">
      <c r="A507" s="26" t="s">
        <v>9326</v>
      </c>
      <c r="B507" s="27">
        <v>2018.0</v>
      </c>
      <c r="C507" s="26" t="s">
        <v>5891</v>
      </c>
      <c r="D507" s="26" t="str">
        <f>VLOOKUP(Z507, 'Human results'!A:X, 23, FALSE)</f>
        <v>N</v>
      </c>
      <c r="E507" s="26" t="str">
        <f>VLOOKUP(Z507, 'Human results'!A:X, 24, FALSE)</f>
        <v>N</v>
      </c>
      <c r="F507" s="26" t="s">
        <v>5858</v>
      </c>
      <c r="G507" s="26"/>
      <c r="H507" s="26" t="s">
        <v>5892</v>
      </c>
      <c r="I507" s="26" t="s">
        <v>5858</v>
      </c>
      <c r="J507" s="27">
        <v>0.65</v>
      </c>
      <c r="K507" s="26" t="s">
        <v>9327</v>
      </c>
      <c r="L507" s="26" t="s">
        <v>9328</v>
      </c>
      <c r="M507" s="26" t="s">
        <v>5858</v>
      </c>
      <c r="N507" s="27">
        <v>0.9</v>
      </c>
      <c r="O507" s="26" t="s">
        <v>9327</v>
      </c>
      <c r="P507" s="26" t="s">
        <v>9329</v>
      </c>
      <c r="Q507" s="26" t="s">
        <v>5858</v>
      </c>
      <c r="R507" s="27">
        <v>1.0</v>
      </c>
      <c r="S507" s="26" t="s">
        <v>9330</v>
      </c>
      <c r="T507" s="26" t="s">
        <v>9331</v>
      </c>
      <c r="U507" s="26" t="s">
        <v>9332</v>
      </c>
      <c r="V507" s="26" t="s">
        <v>9333</v>
      </c>
      <c r="W507" s="26" t="s">
        <v>9328</v>
      </c>
      <c r="X507" s="26" t="s">
        <v>9334</v>
      </c>
      <c r="Y507" s="26" t="s">
        <v>4877</v>
      </c>
      <c r="Z507" s="26" t="s">
        <v>4873</v>
      </c>
      <c r="AA507" s="26" t="s">
        <v>4881</v>
      </c>
      <c r="AB507" s="26"/>
      <c r="AC507" s="26"/>
    </row>
    <row r="508" hidden="1">
      <c r="A508" s="26" t="s">
        <v>9335</v>
      </c>
      <c r="B508" s="27">
        <v>2012.0</v>
      </c>
      <c r="C508" s="26" t="s">
        <v>5891</v>
      </c>
      <c r="D508" s="26" t="str">
        <f>VLOOKUP(Z508, 'Human results'!A:X, 23, FALSE)</f>
        <v>N</v>
      </c>
      <c r="E508" s="26" t="str">
        <f>VLOOKUP(Z508, 'Human results'!A:X, 24, FALSE)</f>
        <v>N</v>
      </c>
      <c r="F508" s="26" t="s">
        <v>5858</v>
      </c>
      <c r="G508" s="26"/>
      <c r="H508" s="26" t="s">
        <v>5892</v>
      </c>
      <c r="I508" s="26" t="s">
        <v>5858</v>
      </c>
      <c r="J508" s="27">
        <v>0.95</v>
      </c>
      <c r="K508" s="26" t="s">
        <v>9336</v>
      </c>
      <c r="L508" s="26" t="s">
        <v>9337</v>
      </c>
      <c r="M508" s="26" t="s">
        <v>5858</v>
      </c>
      <c r="N508" s="27">
        <v>0.95</v>
      </c>
      <c r="O508" s="26" t="s">
        <v>9338</v>
      </c>
      <c r="P508" s="26" t="s">
        <v>9337</v>
      </c>
      <c r="Q508" s="26" t="s">
        <v>5875</v>
      </c>
      <c r="R508" s="26" t="s">
        <v>5875</v>
      </c>
      <c r="S508" s="26" t="s">
        <v>5875</v>
      </c>
      <c r="T508" s="26" t="s">
        <v>9339</v>
      </c>
      <c r="U508" s="26" t="s">
        <v>9340</v>
      </c>
      <c r="V508" s="26"/>
      <c r="W508" s="26" t="s">
        <v>9341</v>
      </c>
      <c r="X508" s="26" t="s">
        <v>9341</v>
      </c>
      <c r="Y508" s="26" t="s">
        <v>4886</v>
      </c>
      <c r="Z508" s="26" t="s">
        <v>4883</v>
      </c>
      <c r="AA508" s="26" t="s">
        <v>4891</v>
      </c>
      <c r="AB508" s="26"/>
      <c r="AC508" s="26"/>
    </row>
    <row r="509" hidden="1">
      <c r="A509" s="26" t="s">
        <v>4894</v>
      </c>
      <c r="B509" s="27">
        <v>2018.0</v>
      </c>
      <c r="C509" s="26" t="s">
        <v>5891</v>
      </c>
      <c r="D509" s="26" t="str">
        <f>VLOOKUP(Z509, 'Human results'!A:X, 23, FALSE)</f>
        <v>N</v>
      </c>
      <c r="E509" s="26" t="str">
        <f>VLOOKUP(Z509, 'Human results'!A:X, 24, FALSE)</f>
        <v>N</v>
      </c>
      <c r="F509" s="26" t="s">
        <v>5858</v>
      </c>
      <c r="G509" s="26"/>
      <c r="H509" s="26" t="s">
        <v>5892</v>
      </c>
      <c r="I509" s="26" t="s">
        <v>5858</v>
      </c>
      <c r="J509" s="27">
        <v>0.9</v>
      </c>
      <c r="K509" s="26" t="s">
        <v>9342</v>
      </c>
      <c r="L509" s="26" t="s">
        <v>9343</v>
      </c>
      <c r="M509" s="26" t="s">
        <v>5858</v>
      </c>
      <c r="N509" s="27">
        <v>0.95</v>
      </c>
      <c r="O509" s="26" t="s">
        <v>9344</v>
      </c>
      <c r="P509" s="26" t="s">
        <v>9343</v>
      </c>
      <c r="Q509" s="26" t="s">
        <v>5875</v>
      </c>
      <c r="R509" s="26" t="s">
        <v>5875</v>
      </c>
      <c r="S509" s="26" t="s">
        <v>5875</v>
      </c>
      <c r="T509" s="26" t="s">
        <v>9345</v>
      </c>
      <c r="U509" s="26" t="s">
        <v>9346</v>
      </c>
      <c r="V509" s="26"/>
      <c r="W509" s="26" t="s">
        <v>9347</v>
      </c>
      <c r="X509" s="26" t="s">
        <v>9347</v>
      </c>
      <c r="Y509" s="26" t="s">
        <v>4896</v>
      </c>
      <c r="Z509" s="26" t="s">
        <v>4893</v>
      </c>
      <c r="AA509" s="26" t="s">
        <v>4901</v>
      </c>
      <c r="AB509" s="26"/>
      <c r="AC509" s="26"/>
    </row>
    <row r="510" hidden="1">
      <c r="A510" s="26" t="s">
        <v>9348</v>
      </c>
      <c r="B510" s="27">
        <v>2013.0</v>
      </c>
      <c r="C510" s="26" t="s">
        <v>5857</v>
      </c>
      <c r="D510" s="26" t="str">
        <f>VLOOKUP(Z510, 'Human results'!A:X, 23, FALSE)</f>
        <v>Y</v>
      </c>
      <c r="E510" s="26" t="str">
        <f>VLOOKUP(Z510, 'Human results'!A:X, 24, FALSE)</f>
        <v>N</v>
      </c>
      <c r="F510" s="26" t="s">
        <v>5858</v>
      </c>
      <c r="G510" s="26"/>
      <c r="H510" s="26" t="s">
        <v>5859</v>
      </c>
      <c r="I510" s="26" t="s">
        <v>5860</v>
      </c>
      <c r="J510" s="27">
        <v>0.65</v>
      </c>
      <c r="K510" s="26" t="s">
        <v>9349</v>
      </c>
      <c r="L510" s="26" t="s">
        <v>9350</v>
      </c>
      <c r="M510" s="26" t="s">
        <v>5858</v>
      </c>
      <c r="N510" s="27">
        <v>0.85</v>
      </c>
      <c r="O510" s="26" t="s">
        <v>9351</v>
      </c>
      <c r="P510" s="26" t="s">
        <v>9352</v>
      </c>
      <c r="Q510" s="26" t="s">
        <v>5858</v>
      </c>
      <c r="R510" s="27">
        <v>0.9</v>
      </c>
      <c r="S510" s="26" t="s">
        <v>9353</v>
      </c>
      <c r="T510" s="26" t="s">
        <v>9354</v>
      </c>
      <c r="U510" s="26" t="s">
        <v>9355</v>
      </c>
      <c r="V510" s="26" t="s">
        <v>9356</v>
      </c>
      <c r="W510" s="26" t="s">
        <v>9357</v>
      </c>
      <c r="X510" s="26" t="s">
        <v>9358</v>
      </c>
      <c r="Y510" s="26" t="s">
        <v>4908</v>
      </c>
      <c r="Z510" s="26" t="s">
        <v>4903</v>
      </c>
      <c r="AA510" s="26" t="s">
        <v>4912</v>
      </c>
      <c r="AB510" s="26"/>
      <c r="AC510" s="26"/>
    </row>
    <row r="511" hidden="1">
      <c r="A511" s="26" t="s">
        <v>4915</v>
      </c>
      <c r="B511" s="27">
        <v>2022.0</v>
      </c>
      <c r="C511" s="26" t="s">
        <v>5891</v>
      </c>
      <c r="D511" s="26" t="str">
        <f>VLOOKUP(Z511, 'Human results'!A:X, 23, FALSE)</f>
        <v>N</v>
      </c>
      <c r="E511" s="26" t="str">
        <f>VLOOKUP(Z511, 'Human results'!A:X, 24, FALSE)</f>
        <v>N</v>
      </c>
      <c r="F511" s="26" t="s">
        <v>5858</v>
      </c>
      <c r="G511" s="26"/>
      <c r="H511" s="26" t="s">
        <v>5892</v>
      </c>
      <c r="I511" s="26" t="s">
        <v>5858</v>
      </c>
      <c r="J511" s="27">
        <v>0.95</v>
      </c>
      <c r="K511" s="26" t="s">
        <v>9359</v>
      </c>
      <c r="L511" s="26" t="s">
        <v>9360</v>
      </c>
      <c r="M511" s="26" t="s">
        <v>5858</v>
      </c>
      <c r="N511" s="27">
        <v>0.95</v>
      </c>
      <c r="O511" s="26" t="s">
        <v>9359</v>
      </c>
      <c r="P511" s="26" t="s">
        <v>9361</v>
      </c>
      <c r="Q511" s="26" t="s">
        <v>5875</v>
      </c>
      <c r="R511" s="26" t="s">
        <v>5875</v>
      </c>
      <c r="S511" s="26" t="s">
        <v>5875</v>
      </c>
      <c r="T511" s="26" t="s">
        <v>9362</v>
      </c>
      <c r="U511" s="26" t="s">
        <v>9363</v>
      </c>
      <c r="V511" s="26"/>
      <c r="W511" s="26" t="s">
        <v>9360</v>
      </c>
      <c r="X511" s="26" t="s">
        <v>9364</v>
      </c>
      <c r="Y511" s="26" t="s">
        <v>4918</v>
      </c>
      <c r="Z511" s="26" t="s">
        <v>4914</v>
      </c>
      <c r="AA511" s="26" t="s">
        <v>4923</v>
      </c>
      <c r="AB511" s="26"/>
      <c r="AC511" s="26"/>
    </row>
    <row r="512" hidden="1">
      <c r="A512" s="26" t="s">
        <v>4947</v>
      </c>
      <c r="B512" s="27">
        <v>2017.0</v>
      </c>
      <c r="C512" s="26" t="s">
        <v>5891</v>
      </c>
      <c r="D512" s="26" t="str">
        <f>VLOOKUP(Z512, 'Human results'!A:X, 23, FALSE)</f>
        <v>N</v>
      </c>
      <c r="E512" s="26" t="str">
        <f>VLOOKUP(Z512, 'Human results'!A:X, 24, FALSE)</f>
        <v>N</v>
      </c>
      <c r="F512" s="26" t="s">
        <v>5858</v>
      </c>
      <c r="G512" s="26"/>
      <c r="H512" s="26" t="s">
        <v>5892</v>
      </c>
      <c r="I512" s="26" t="s">
        <v>5858</v>
      </c>
      <c r="J512" s="27">
        <v>0.95</v>
      </c>
      <c r="K512" s="26" t="s">
        <v>9365</v>
      </c>
      <c r="L512" s="26" t="s">
        <v>9366</v>
      </c>
      <c r="M512" s="26" t="s">
        <v>5858</v>
      </c>
      <c r="N512" s="27">
        <v>0.95</v>
      </c>
      <c r="O512" s="26" t="s">
        <v>9365</v>
      </c>
      <c r="P512" s="26" t="s">
        <v>9366</v>
      </c>
      <c r="Q512" s="26" t="s">
        <v>5875</v>
      </c>
      <c r="R512" s="26" t="s">
        <v>5875</v>
      </c>
      <c r="S512" s="26" t="s">
        <v>5875</v>
      </c>
      <c r="T512" s="26" t="s">
        <v>9367</v>
      </c>
      <c r="U512" s="26" t="s">
        <v>9368</v>
      </c>
      <c r="V512" s="26"/>
      <c r="W512" s="26" t="s">
        <v>9369</v>
      </c>
      <c r="X512" s="26" t="s">
        <v>9369</v>
      </c>
      <c r="Y512" s="26" t="s">
        <v>4949</v>
      </c>
      <c r="Z512" s="26" t="s">
        <v>4946</v>
      </c>
      <c r="AA512" s="26" t="s">
        <v>4071</v>
      </c>
      <c r="AB512" s="26"/>
      <c r="AC512" s="26"/>
    </row>
    <row r="513" hidden="1">
      <c r="A513" s="26" t="s">
        <v>5015</v>
      </c>
      <c r="B513" s="27">
        <v>2017.0</v>
      </c>
      <c r="C513" s="26" t="s">
        <v>5891</v>
      </c>
      <c r="D513" s="26" t="str">
        <f>VLOOKUP(Z513, 'Human results'!A:X, 23, FALSE)</f>
        <v>N</v>
      </c>
      <c r="E513" s="26" t="str">
        <f>VLOOKUP(Z513, 'Human results'!A:X, 24, FALSE)</f>
        <v>N</v>
      </c>
      <c r="F513" s="26" t="s">
        <v>5858</v>
      </c>
      <c r="G513" s="26"/>
      <c r="H513" s="26" t="s">
        <v>5892</v>
      </c>
      <c r="I513" s="26" t="s">
        <v>5858</v>
      </c>
      <c r="J513" s="27">
        <v>0.85</v>
      </c>
      <c r="K513" s="26" t="s">
        <v>9370</v>
      </c>
      <c r="L513" s="26" t="s">
        <v>9371</v>
      </c>
      <c r="M513" s="26" t="s">
        <v>5858</v>
      </c>
      <c r="N513" s="27">
        <v>0.9</v>
      </c>
      <c r="O513" s="26" t="s">
        <v>9370</v>
      </c>
      <c r="P513" s="26" t="s">
        <v>9371</v>
      </c>
      <c r="Q513" s="26" t="s">
        <v>5875</v>
      </c>
      <c r="R513" s="26" t="s">
        <v>5875</v>
      </c>
      <c r="S513" s="26" t="s">
        <v>5875</v>
      </c>
      <c r="T513" s="26" t="s">
        <v>9372</v>
      </c>
      <c r="U513" s="26" t="s">
        <v>9373</v>
      </c>
      <c r="V513" s="26"/>
      <c r="W513" s="26" t="s">
        <v>9374</v>
      </c>
      <c r="X513" s="26" t="s">
        <v>9374</v>
      </c>
      <c r="Y513" s="26" t="s">
        <v>5017</v>
      </c>
      <c r="Z513" s="26" t="s">
        <v>5014</v>
      </c>
      <c r="AA513" s="26" t="s">
        <v>5022</v>
      </c>
      <c r="AB513" s="26"/>
      <c r="AC513" s="26"/>
    </row>
    <row r="514" hidden="1">
      <c r="A514" s="26" t="s">
        <v>9375</v>
      </c>
      <c r="B514" s="27">
        <v>2021.0</v>
      </c>
      <c r="C514" s="26" t="s">
        <v>5891</v>
      </c>
      <c r="D514" s="26" t="str">
        <f>VLOOKUP(Z514, 'Human results'!A:X, 23, FALSE)</f>
        <v>N</v>
      </c>
      <c r="E514" s="26" t="str">
        <f>VLOOKUP(Z514, 'Human results'!A:X, 24, FALSE)</f>
        <v>N</v>
      </c>
      <c r="F514" s="26" t="s">
        <v>5858</v>
      </c>
      <c r="G514" s="26"/>
      <c r="H514" s="26" t="s">
        <v>5892</v>
      </c>
      <c r="I514" s="26" t="s">
        <v>5858</v>
      </c>
      <c r="J514" s="27">
        <v>0.95</v>
      </c>
      <c r="K514" s="26" t="s">
        <v>9376</v>
      </c>
      <c r="L514" s="26" t="s">
        <v>9377</v>
      </c>
      <c r="M514" s="26" t="s">
        <v>5858</v>
      </c>
      <c r="N514" s="27">
        <v>0.95</v>
      </c>
      <c r="O514" s="26" t="s">
        <v>9376</v>
      </c>
      <c r="P514" s="26" t="s">
        <v>9378</v>
      </c>
      <c r="Q514" s="26" t="s">
        <v>5875</v>
      </c>
      <c r="R514" s="26" t="s">
        <v>5875</v>
      </c>
      <c r="S514" s="26" t="s">
        <v>5875</v>
      </c>
      <c r="T514" s="26" t="s">
        <v>9379</v>
      </c>
      <c r="U514" s="26" t="s">
        <v>9380</v>
      </c>
      <c r="V514" s="26"/>
      <c r="W514" s="26" t="s">
        <v>9381</v>
      </c>
      <c r="X514" s="26" t="s">
        <v>9378</v>
      </c>
      <c r="Y514" s="26" t="s">
        <v>5026</v>
      </c>
      <c r="Z514" s="26" t="s">
        <v>5024</v>
      </c>
      <c r="AA514" s="26" t="s">
        <v>5031</v>
      </c>
      <c r="AB514" s="26"/>
      <c r="AC514" s="26"/>
    </row>
    <row r="515" hidden="1">
      <c r="A515" s="26" t="s">
        <v>5034</v>
      </c>
      <c r="B515" s="27">
        <v>2020.0</v>
      </c>
      <c r="C515" s="26" t="s">
        <v>5891</v>
      </c>
      <c r="D515" s="26" t="str">
        <f>VLOOKUP(Z515, 'Human results'!A:X, 23, FALSE)</f>
        <v>N</v>
      </c>
      <c r="E515" s="26" t="str">
        <f>VLOOKUP(Z515, 'Human results'!A:X, 24, FALSE)</f>
        <v>N</v>
      </c>
      <c r="F515" s="26" t="s">
        <v>5858</v>
      </c>
      <c r="G515" s="26"/>
      <c r="H515" s="26" t="s">
        <v>5892</v>
      </c>
      <c r="I515" s="26" t="s">
        <v>5858</v>
      </c>
      <c r="J515" s="27">
        <v>0.95</v>
      </c>
      <c r="K515" s="26" t="s">
        <v>9382</v>
      </c>
      <c r="L515" s="26" t="s">
        <v>9383</v>
      </c>
      <c r="M515" s="26" t="s">
        <v>5858</v>
      </c>
      <c r="N515" s="27">
        <v>0.95</v>
      </c>
      <c r="O515" s="26" t="s">
        <v>9384</v>
      </c>
      <c r="P515" s="26" t="s">
        <v>9383</v>
      </c>
      <c r="Q515" s="26" t="s">
        <v>5875</v>
      </c>
      <c r="R515" s="26" t="s">
        <v>5875</v>
      </c>
      <c r="S515" s="26" t="s">
        <v>5875</v>
      </c>
      <c r="T515" s="26" t="s">
        <v>9385</v>
      </c>
      <c r="U515" s="26" t="s">
        <v>9386</v>
      </c>
      <c r="V515" s="26"/>
      <c r="W515" s="26" t="s">
        <v>9387</v>
      </c>
      <c r="X515" s="26" t="s">
        <v>9388</v>
      </c>
      <c r="Y515" s="26" t="s">
        <v>5038</v>
      </c>
      <c r="Z515" s="26" t="s">
        <v>5033</v>
      </c>
      <c r="AA515" s="26" t="s">
        <v>5044</v>
      </c>
      <c r="AB515" s="26"/>
      <c r="AC515" s="26"/>
    </row>
    <row r="516" hidden="1">
      <c r="A516" s="26" t="s">
        <v>9389</v>
      </c>
      <c r="B516" s="27">
        <v>2018.0</v>
      </c>
      <c r="C516" s="26" t="s">
        <v>5891</v>
      </c>
      <c r="D516" s="26" t="str">
        <f>VLOOKUP(Z516, 'Human results'!A:X, 23, FALSE)</f>
        <v>N</v>
      </c>
      <c r="E516" s="26" t="str">
        <f>VLOOKUP(Z516, 'Human results'!A:X, 24, FALSE)</f>
        <v>N</v>
      </c>
      <c r="F516" s="26" t="s">
        <v>5858</v>
      </c>
      <c r="G516" s="26"/>
      <c r="H516" s="26" t="s">
        <v>5892</v>
      </c>
      <c r="I516" s="26" t="s">
        <v>5858</v>
      </c>
      <c r="J516" s="27">
        <v>0.9</v>
      </c>
      <c r="K516" s="26" t="s">
        <v>9390</v>
      </c>
      <c r="L516" s="26" t="s">
        <v>9391</v>
      </c>
      <c r="M516" s="26" t="s">
        <v>5858</v>
      </c>
      <c r="N516" s="27">
        <v>0.9</v>
      </c>
      <c r="O516" s="26" t="s">
        <v>9390</v>
      </c>
      <c r="P516" s="26" t="s">
        <v>9391</v>
      </c>
      <c r="Q516" s="26" t="s">
        <v>5875</v>
      </c>
      <c r="R516" s="26" t="s">
        <v>5875</v>
      </c>
      <c r="S516" s="26" t="s">
        <v>5875</v>
      </c>
      <c r="T516" s="26" t="s">
        <v>9392</v>
      </c>
      <c r="U516" s="26" t="s">
        <v>9393</v>
      </c>
      <c r="V516" s="26"/>
      <c r="W516" s="26" t="s">
        <v>9394</v>
      </c>
      <c r="X516" s="26" t="s">
        <v>9394</v>
      </c>
      <c r="Y516" s="26" t="s">
        <v>5051</v>
      </c>
      <c r="Z516" s="26" t="s">
        <v>5046</v>
      </c>
      <c r="AA516" s="26" t="s">
        <v>5055</v>
      </c>
      <c r="AB516" s="26"/>
      <c r="AC516" s="26"/>
    </row>
    <row r="517" hidden="1">
      <c r="A517" s="26" t="s">
        <v>9395</v>
      </c>
      <c r="B517" s="27">
        <v>2017.0</v>
      </c>
      <c r="C517" s="26" t="s">
        <v>5891</v>
      </c>
      <c r="D517" s="26" t="str">
        <f>VLOOKUP(Z517, 'Human results'!A:X, 23, FALSE)</f>
        <v>N</v>
      </c>
      <c r="E517" s="26" t="str">
        <f>VLOOKUP(Z517, 'Human results'!A:X, 24, FALSE)</f>
        <v>N</v>
      </c>
      <c r="F517" s="26" t="s">
        <v>5858</v>
      </c>
      <c r="G517" s="26"/>
      <c r="H517" s="26" t="s">
        <v>5892</v>
      </c>
      <c r="I517" s="26" t="s">
        <v>5858</v>
      </c>
      <c r="J517" s="27">
        <v>0.9</v>
      </c>
      <c r="K517" s="26" t="s">
        <v>9396</v>
      </c>
      <c r="L517" s="26" t="s">
        <v>9397</v>
      </c>
      <c r="M517" s="26" t="s">
        <v>5858</v>
      </c>
      <c r="N517" s="27">
        <v>0.95</v>
      </c>
      <c r="O517" s="26" t="s">
        <v>9398</v>
      </c>
      <c r="P517" s="26" t="s">
        <v>9397</v>
      </c>
      <c r="Q517" s="26" t="s">
        <v>5875</v>
      </c>
      <c r="R517" s="26" t="s">
        <v>5875</v>
      </c>
      <c r="S517" s="26" t="s">
        <v>5875</v>
      </c>
      <c r="T517" s="26" t="s">
        <v>9399</v>
      </c>
      <c r="U517" s="26" t="s">
        <v>9400</v>
      </c>
      <c r="V517" s="26"/>
      <c r="W517" s="26" t="s">
        <v>9401</v>
      </c>
      <c r="X517" s="26" t="s">
        <v>9402</v>
      </c>
      <c r="Y517" s="26" t="s">
        <v>5060</v>
      </c>
      <c r="Z517" s="26" t="s">
        <v>5057</v>
      </c>
      <c r="AA517" s="26" t="s">
        <v>5065</v>
      </c>
      <c r="AB517" s="26"/>
      <c r="AC517" s="26"/>
    </row>
    <row r="518" hidden="1">
      <c r="A518" s="26" t="s">
        <v>9403</v>
      </c>
      <c r="B518" s="27">
        <v>2021.0</v>
      </c>
      <c r="C518" s="26" t="s">
        <v>5891</v>
      </c>
      <c r="D518" s="26" t="str">
        <f>VLOOKUP(Z518, 'Human results'!A:X, 23, FALSE)</f>
        <v>N</v>
      </c>
      <c r="E518" s="26" t="str">
        <f>VLOOKUP(Z518, 'Human results'!A:X, 24, FALSE)</f>
        <v>N</v>
      </c>
      <c r="F518" s="26" t="s">
        <v>5858</v>
      </c>
      <c r="G518" s="26"/>
      <c r="H518" s="26" t="s">
        <v>5892</v>
      </c>
      <c r="I518" s="26" t="s">
        <v>5858</v>
      </c>
      <c r="J518" s="27">
        <v>0.95</v>
      </c>
      <c r="K518" s="26" t="s">
        <v>9404</v>
      </c>
      <c r="L518" s="26" t="s">
        <v>9405</v>
      </c>
      <c r="M518" s="26" t="s">
        <v>5858</v>
      </c>
      <c r="N518" s="27">
        <v>0.95</v>
      </c>
      <c r="O518" s="26" t="s">
        <v>9404</v>
      </c>
      <c r="P518" s="26" t="s">
        <v>9406</v>
      </c>
      <c r="Q518" s="26" t="s">
        <v>5875</v>
      </c>
      <c r="R518" s="26" t="s">
        <v>5875</v>
      </c>
      <c r="S518" s="26" t="s">
        <v>5875</v>
      </c>
      <c r="T518" s="26" t="s">
        <v>9407</v>
      </c>
      <c r="U518" s="26" t="s">
        <v>9408</v>
      </c>
      <c r="V518" s="26"/>
      <c r="W518" s="26" t="s">
        <v>9405</v>
      </c>
      <c r="X518" s="26" t="s">
        <v>9409</v>
      </c>
      <c r="Y518" s="26" t="s">
        <v>5069</v>
      </c>
      <c r="Z518" s="26" t="s">
        <v>5067</v>
      </c>
      <c r="AA518" s="26" t="s">
        <v>5073</v>
      </c>
      <c r="AB518" s="26"/>
      <c r="AC518" s="26"/>
    </row>
    <row r="519" hidden="1">
      <c r="A519" s="26" t="s">
        <v>9410</v>
      </c>
      <c r="B519" s="27">
        <v>2018.0</v>
      </c>
      <c r="C519" s="26" t="s">
        <v>5857</v>
      </c>
      <c r="D519" s="26" t="str">
        <f>VLOOKUP(Z519, 'Human results'!A:X, 23, FALSE)</f>
        <v>N</v>
      </c>
      <c r="E519" s="26" t="str">
        <f>VLOOKUP(Z519, 'Human results'!A:X, 24, FALSE)</f>
        <v>N</v>
      </c>
      <c r="F519" s="26" t="s">
        <v>5858</v>
      </c>
      <c r="G519" s="26"/>
      <c r="H519" s="26" t="s">
        <v>5859</v>
      </c>
      <c r="I519" s="26" t="s">
        <v>5858</v>
      </c>
      <c r="J519" s="27">
        <v>0.85</v>
      </c>
      <c r="K519" s="26" t="s">
        <v>9411</v>
      </c>
      <c r="L519" s="26" t="s">
        <v>9412</v>
      </c>
      <c r="M519" s="26" t="s">
        <v>5858</v>
      </c>
      <c r="N519" s="27">
        <v>0.85</v>
      </c>
      <c r="O519" s="26" t="s">
        <v>9411</v>
      </c>
      <c r="P519" s="26" t="s">
        <v>9412</v>
      </c>
      <c r="Q519" s="26" t="s">
        <v>5875</v>
      </c>
      <c r="R519" s="26" t="s">
        <v>5875</v>
      </c>
      <c r="S519" s="26" t="s">
        <v>5875</v>
      </c>
      <c r="T519" s="26" t="s">
        <v>9413</v>
      </c>
      <c r="U519" s="26" t="s">
        <v>9414</v>
      </c>
      <c r="V519" s="26"/>
      <c r="W519" s="26" t="s">
        <v>9415</v>
      </c>
      <c r="X519" s="26" t="s">
        <v>9416</v>
      </c>
      <c r="Y519" s="26" t="s">
        <v>5165</v>
      </c>
      <c r="Z519" s="26" t="s">
        <v>5162</v>
      </c>
      <c r="AA519" s="26" t="s">
        <v>5875</v>
      </c>
      <c r="AB519" s="26"/>
      <c r="AC519" s="26"/>
    </row>
    <row r="520" hidden="1">
      <c r="A520" s="26" t="s">
        <v>9417</v>
      </c>
      <c r="B520" s="27">
        <v>2020.0</v>
      </c>
      <c r="C520" s="26" t="s">
        <v>5857</v>
      </c>
      <c r="D520" s="26" t="str">
        <f>VLOOKUP(Z520, 'Human results'!A:X, 23, FALSE)</f>
        <v>Y</v>
      </c>
      <c r="E520" s="26" t="str">
        <f>VLOOKUP(Z520, 'Human results'!A:X, 24, FALSE)</f>
        <v>N</v>
      </c>
      <c r="F520" s="26" t="s">
        <v>5858</v>
      </c>
      <c r="G520" s="26"/>
      <c r="H520" s="26" t="s">
        <v>5859</v>
      </c>
      <c r="I520" s="26" t="s">
        <v>5858</v>
      </c>
      <c r="J520" s="27">
        <v>0.85</v>
      </c>
      <c r="K520" s="26" t="s">
        <v>9418</v>
      </c>
      <c r="L520" s="26" t="s">
        <v>9419</v>
      </c>
      <c r="M520" s="26" t="s">
        <v>5858</v>
      </c>
      <c r="N520" s="27">
        <v>0.85</v>
      </c>
      <c r="O520" s="26" t="s">
        <v>9418</v>
      </c>
      <c r="P520" s="26" t="s">
        <v>9419</v>
      </c>
      <c r="Q520" s="26" t="s">
        <v>5875</v>
      </c>
      <c r="R520" s="26" t="s">
        <v>5875</v>
      </c>
      <c r="S520" s="26" t="s">
        <v>5875</v>
      </c>
      <c r="T520" s="26" t="s">
        <v>9420</v>
      </c>
      <c r="U520" s="26" t="s">
        <v>9421</v>
      </c>
      <c r="V520" s="26"/>
      <c r="W520" s="26" t="s">
        <v>9419</v>
      </c>
      <c r="X520" s="26" t="s">
        <v>9419</v>
      </c>
      <c r="Y520" s="26" t="s">
        <v>5080</v>
      </c>
      <c r="Z520" s="26" t="s">
        <v>5075</v>
      </c>
      <c r="AA520" s="26" t="s">
        <v>5083</v>
      </c>
      <c r="AB520" s="26"/>
      <c r="AC520" s="26"/>
    </row>
    <row r="521" hidden="1">
      <c r="A521" s="26" t="s">
        <v>5086</v>
      </c>
      <c r="B521" s="27">
        <v>2015.0</v>
      </c>
      <c r="C521" s="26" t="s">
        <v>5891</v>
      </c>
      <c r="D521" s="26" t="str">
        <f>VLOOKUP(Z521, 'Human results'!A:X, 23, FALSE)</f>
        <v>N</v>
      </c>
      <c r="E521" s="26" t="str">
        <f>VLOOKUP(Z521, 'Human results'!A:X, 24, FALSE)</f>
        <v>N</v>
      </c>
      <c r="F521" s="26" t="s">
        <v>5858</v>
      </c>
      <c r="G521" s="26"/>
      <c r="H521" s="26" t="s">
        <v>5892</v>
      </c>
      <c r="I521" s="26" t="s">
        <v>5858</v>
      </c>
      <c r="J521" s="27">
        <v>0.95</v>
      </c>
      <c r="K521" s="26" t="s">
        <v>9422</v>
      </c>
      <c r="L521" s="26" t="s">
        <v>9423</v>
      </c>
      <c r="M521" s="26" t="s">
        <v>5858</v>
      </c>
      <c r="N521" s="27">
        <v>0.95</v>
      </c>
      <c r="O521" s="26" t="s">
        <v>9424</v>
      </c>
      <c r="P521" s="26" t="s">
        <v>9425</v>
      </c>
      <c r="Q521" s="26" t="s">
        <v>5875</v>
      </c>
      <c r="R521" s="26" t="s">
        <v>5875</v>
      </c>
      <c r="S521" s="26" t="s">
        <v>5875</v>
      </c>
      <c r="T521" s="26" t="s">
        <v>9426</v>
      </c>
      <c r="U521" s="26" t="s">
        <v>9427</v>
      </c>
      <c r="V521" s="26"/>
      <c r="W521" s="26" t="s">
        <v>9423</v>
      </c>
      <c r="X521" s="26" t="s">
        <v>9428</v>
      </c>
      <c r="Y521" s="26" t="s">
        <v>5088</v>
      </c>
      <c r="Z521" s="26" t="s">
        <v>5085</v>
      </c>
      <c r="AA521" s="26" t="s">
        <v>5093</v>
      </c>
      <c r="AB521" s="26"/>
      <c r="AC521" s="26"/>
    </row>
    <row r="522" hidden="1">
      <c r="A522" s="26" t="s">
        <v>5096</v>
      </c>
      <c r="B522" s="27">
        <v>2014.0</v>
      </c>
      <c r="C522" s="26" t="s">
        <v>5891</v>
      </c>
      <c r="D522" s="26" t="str">
        <f>VLOOKUP(Z522, 'Human results'!A:X, 23, FALSE)</f>
        <v>N</v>
      </c>
      <c r="E522" s="26" t="str">
        <f>VLOOKUP(Z522, 'Human results'!A:X, 24, FALSE)</f>
        <v>N</v>
      </c>
      <c r="F522" s="26" t="s">
        <v>5858</v>
      </c>
      <c r="G522" s="26"/>
      <c r="H522" s="26" t="s">
        <v>5892</v>
      </c>
      <c r="I522" s="26" t="s">
        <v>5858</v>
      </c>
      <c r="J522" s="27">
        <v>0.95</v>
      </c>
      <c r="K522" s="26" t="s">
        <v>9429</v>
      </c>
      <c r="L522" s="26" t="s">
        <v>9430</v>
      </c>
      <c r="M522" s="26" t="s">
        <v>5858</v>
      </c>
      <c r="N522" s="27">
        <v>0.95</v>
      </c>
      <c r="O522" s="26" t="s">
        <v>9431</v>
      </c>
      <c r="P522" s="26" t="s">
        <v>9432</v>
      </c>
      <c r="Q522" s="26" t="s">
        <v>5875</v>
      </c>
      <c r="R522" s="26" t="s">
        <v>5875</v>
      </c>
      <c r="S522" s="26" t="s">
        <v>5875</v>
      </c>
      <c r="T522" s="26" t="s">
        <v>9433</v>
      </c>
      <c r="U522" s="26" t="s">
        <v>9434</v>
      </c>
      <c r="V522" s="26"/>
      <c r="W522" s="26" t="s">
        <v>9435</v>
      </c>
      <c r="X522" s="26" t="s">
        <v>9436</v>
      </c>
      <c r="Y522" s="26" t="s">
        <v>5098</v>
      </c>
      <c r="Z522" s="26" t="s">
        <v>5095</v>
      </c>
      <c r="AA522" s="26" t="s">
        <v>5102</v>
      </c>
      <c r="AB522" s="26"/>
      <c r="AC522" s="26"/>
    </row>
    <row r="523" hidden="1">
      <c r="A523" s="26" t="s">
        <v>9437</v>
      </c>
      <c r="B523" s="27">
        <v>2021.0</v>
      </c>
      <c r="C523" s="26" t="s">
        <v>5891</v>
      </c>
      <c r="D523" s="26" t="str">
        <f>VLOOKUP(Z523, 'Human results'!A:X, 23, FALSE)</f>
        <v>N</v>
      </c>
      <c r="E523" s="26" t="str">
        <f>VLOOKUP(Z523, 'Human results'!A:X, 24, FALSE)</f>
        <v>N</v>
      </c>
      <c r="F523" s="26" t="s">
        <v>5858</v>
      </c>
      <c r="G523" s="26"/>
      <c r="H523" s="26" t="s">
        <v>5892</v>
      </c>
      <c r="I523" s="26" t="s">
        <v>5858</v>
      </c>
      <c r="J523" s="27">
        <v>0.95</v>
      </c>
      <c r="K523" s="26" t="s">
        <v>9438</v>
      </c>
      <c r="L523" s="26" t="s">
        <v>9439</v>
      </c>
      <c r="M523" s="26" t="s">
        <v>5858</v>
      </c>
      <c r="N523" s="27">
        <v>0.95</v>
      </c>
      <c r="O523" s="26" t="s">
        <v>9440</v>
      </c>
      <c r="P523" s="26" t="s">
        <v>9439</v>
      </c>
      <c r="Q523" s="26" t="s">
        <v>5875</v>
      </c>
      <c r="R523" s="26" t="s">
        <v>5875</v>
      </c>
      <c r="S523" s="26" t="s">
        <v>5875</v>
      </c>
      <c r="T523" s="26" t="s">
        <v>9441</v>
      </c>
      <c r="U523" s="26" t="s">
        <v>9442</v>
      </c>
      <c r="V523" s="26"/>
      <c r="W523" s="26" t="s">
        <v>9443</v>
      </c>
      <c r="X523" s="26" t="s">
        <v>9443</v>
      </c>
      <c r="Y523" s="26" t="s">
        <v>5106</v>
      </c>
      <c r="Z523" s="26" t="s">
        <v>5104</v>
      </c>
      <c r="AA523" s="26" t="s">
        <v>5111</v>
      </c>
      <c r="AB523" s="26"/>
      <c r="AC523" s="26"/>
    </row>
    <row r="524" hidden="1">
      <c r="A524" s="26" t="s">
        <v>9444</v>
      </c>
      <c r="B524" s="27">
        <v>2018.0</v>
      </c>
      <c r="C524" s="26" t="s">
        <v>5891</v>
      </c>
      <c r="D524" s="26" t="str">
        <f>VLOOKUP(Z524, 'Human results'!A:X, 23, FALSE)</f>
        <v>N</v>
      </c>
      <c r="E524" s="26" t="str">
        <f>VLOOKUP(Z524, 'Human results'!A:X, 24, FALSE)</f>
        <v>N</v>
      </c>
      <c r="F524" s="26" t="s">
        <v>5858</v>
      </c>
      <c r="G524" s="26"/>
      <c r="H524" s="26" t="s">
        <v>5892</v>
      </c>
      <c r="I524" s="26" t="s">
        <v>5858</v>
      </c>
      <c r="J524" s="27">
        <v>0.9</v>
      </c>
      <c r="K524" s="26" t="s">
        <v>9445</v>
      </c>
      <c r="L524" s="26" t="s">
        <v>9446</v>
      </c>
      <c r="M524" s="26" t="s">
        <v>5858</v>
      </c>
      <c r="N524" s="27">
        <v>0.9</v>
      </c>
      <c r="O524" s="26" t="s">
        <v>9445</v>
      </c>
      <c r="P524" s="26" t="s">
        <v>9446</v>
      </c>
      <c r="Q524" s="26" t="s">
        <v>5875</v>
      </c>
      <c r="R524" s="26" t="s">
        <v>5875</v>
      </c>
      <c r="S524" s="26" t="s">
        <v>5875</v>
      </c>
      <c r="T524" s="26" t="s">
        <v>9447</v>
      </c>
      <c r="U524" s="26" t="s">
        <v>9448</v>
      </c>
      <c r="V524" s="26"/>
      <c r="W524" s="26" t="s">
        <v>9449</v>
      </c>
      <c r="X524" s="26" t="s">
        <v>9450</v>
      </c>
      <c r="Y524" s="26" t="s">
        <v>5116</v>
      </c>
      <c r="Z524" s="26" t="s">
        <v>5113</v>
      </c>
      <c r="AA524" s="26" t="s">
        <v>5121</v>
      </c>
      <c r="AB524" s="26"/>
      <c r="AC524" s="26"/>
    </row>
    <row r="525" hidden="1">
      <c r="A525" s="26" t="s">
        <v>5124</v>
      </c>
      <c r="B525" s="27">
        <v>2020.0</v>
      </c>
      <c r="C525" s="26" t="s">
        <v>5857</v>
      </c>
      <c r="D525" s="26" t="str">
        <f>VLOOKUP(Z525, 'Human results'!A:X, 23, FALSE)</f>
        <v>N</v>
      </c>
      <c r="E525" s="26" t="str">
        <f>VLOOKUP(Z525, 'Human results'!A:X, 24, FALSE)</f>
        <v>N</v>
      </c>
      <c r="F525" s="26" t="s">
        <v>5858</v>
      </c>
      <c r="G525" s="26"/>
      <c r="H525" s="26" t="s">
        <v>5859</v>
      </c>
      <c r="I525" s="26" t="s">
        <v>5858</v>
      </c>
      <c r="J525" s="27">
        <v>0.9</v>
      </c>
      <c r="K525" s="26" t="s">
        <v>9451</v>
      </c>
      <c r="L525" s="26" t="s">
        <v>9452</v>
      </c>
      <c r="M525" s="26" t="s">
        <v>5858</v>
      </c>
      <c r="N525" s="27">
        <v>0.85</v>
      </c>
      <c r="O525" s="26" t="s">
        <v>9453</v>
      </c>
      <c r="P525" s="26" t="s">
        <v>9454</v>
      </c>
      <c r="Q525" s="26" t="s">
        <v>5875</v>
      </c>
      <c r="R525" s="26" t="s">
        <v>5875</v>
      </c>
      <c r="S525" s="26" t="s">
        <v>5875</v>
      </c>
      <c r="T525" s="26" t="s">
        <v>9455</v>
      </c>
      <c r="U525" s="26" t="s">
        <v>9456</v>
      </c>
      <c r="V525" s="26"/>
      <c r="W525" s="26" t="s">
        <v>9457</v>
      </c>
      <c r="X525" s="26" t="s">
        <v>9454</v>
      </c>
      <c r="Y525" s="26" t="s">
        <v>5126</v>
      </c>
      <c r="Z525" s="26" t="s">
        <v>5123</v>
      </c>
      <c r="AA525" s="26" t="s">
        <v>5130</v>
      </c>
      <c r="AB525" s="26"/>
      <c r="AC525" s="26"/>
    </row>
    <row r="526" hidden="1">
      <c r="A526" s="26" t="s">
        <v>5172</v>
      </c>
      <c r="B526" s="27">
        <v>2013.0</v>
      </c>
      <c r="C526" s="26" t="s">
        <v>5891</v>
      </c>
      <c r="D526" s="26" t="str">
        <f>VLOOKUP(Z526, 'Human results'!A:X, 23, FALSE)</f>
        <v>N</v>
      </c>
      <c r="E526" s="26" t="str">
        <f>VLOOKUP(Z526, 'Human results'!A:X, 24, FALSE)</f>
        <v>N</v>
      </c>
      <c r="F526" s="26" t="s">
        <v>5858</v>
      </c>
      <c r="G526" s="26"/>
      <c r="H526" s="26" t="s">
        <v>5892</v>
      </c>
      <c r="I526" s="26" t="s">
        <v>5858</v>
      </c>
      <c r="J526" s="27">
        <v>0.95</v>
      </c>
      <c r="K526" s="26" t="s">
        <v>9458</v>
      </c>
      <c r="L526" s="26" t="s">
        <v>9459</v>
      </c>
      <c r="M526" s="26" t="s">
        <v>5858</v>
      </c>
      <c r="N526" s="27">
        <v>0.95</v>
      </c>
      <c r="O526" s="26" t="s">
        <v>9460</v>
      </c>
      <c r="P526" s="26" t="s">
        <v>9459</v>
      </c>
      <c r="Q526" s="26" t="s">
        <v>5875</v>
      </c>
      <c r="R526" s="26" t="s">
        <v>5875</v>
      </c>
      <c r="S526" s="26" t="s">
        <v>5875</v>
      </c>
      <c r="T526" s="26" t="s">
        <v>9461</v>
      </c>
      <c r="U526" s="26" t="s">
        <v>9462</v>
      </c>
      <c r="V526" s="26"/>
      <c r="W526" s="26" t="s">
        <v>9463</v>
      </c>
      <c r="X526" s="26" t="s">
        <v>9464</v>
      </c>
      <c r="Y526" s="26" t="s">
        <v>5176</v>
      </c>
      <c r="Z526" s="26" t="s">
        <v>5171</v>
      </c>
      <c r="AA526" s="26" t="s">
        <v>5181</v>
      </c>
      <c r="AB526" s="26"/>
      <c r="AC526" s="26"/>
    </row>
    <row r="527" hidden="1">
      <c r="A527" s="26" t="s">
        <v>5184</v>
      </c>
      <c r="B527" s="27">
        <v>2013.0</v>
      </c>
      <c r="C527" s="26" t="s">
        <v>5891</v>
      </c>
      <c r="D527" s="26" t="str">
        <f>VLOOKUP(Z527, 'Human results'!A:X, 23, FALSE)</f>
        <v>N</v>
      </c>
      <c r="E527" s="26" t="str">
        <f>VLOOKUP(Z527, 'Human results'!A:X, 24, FALSE)</f>
        <v>N</v>
      </c>
      <c r="F527" s="26" t="s">
        <v>5858</v>
      </c>
      <c r="G527" s="26"/>
      <c r="H527" s="26" t="s">
        <v>5892</v>
      </c>
      <c r="I527" s="26" t="s">
        <v>5858</v>
      </c>
      <c r="J527" s="27">
        <v>0.9</v>
      </c>
      <c r="K527" s="26" t="s">
        <v>9465</v>
      </c>
      <c r="L527" s="26" t="s">
        <v>9466</v>
      </c>
      <c r="M527" s="26" t="s">
        <v>5858</v>
      </c>
      <c r="N527" s="27">
        <v>0.9</v>
      </c>
      <c r="O527" s="26" t="s">
        <v>9465</v>
      </c>
      <c r="P527" s="26" t="s">
        <v>9466</v>
      </c>
      <c r="Q527" s="26" t="s">
        <v>5875</v>
      </c>
      <c r="R527" s="26" t="s">
        <v>5875</v>
      </c>
      <c r="S527" s="26" t="s">
        <v>5875</v>
      </c>
      <c r="T527" s="26" t="s">
        <v>9467</v>
      </c>
      <c r="U527" s="26" t="s">
        <v>9468</v>
      </c>
      <c r="V527" s="26"/>
      <c r="W527" s="26" t="s">
        <v>9469</v>
      </c>
      <c r="X527" s="26" t="s">
        <v>9469</v>
      </c>
      <c r="Y527" s="26" t="s">
        <v>5188</v>
      </c>
      <c r="Z527" s="26" t="s">
        <v>5183</v>
      </c>
      <c r="AA527" s="26" t="s">
        <v>5192</v>
      </c>
      <c r="AB527" s="26"/>
      <c r="AC527" s="26"/>
    </row>
    <row r="528" hidden="1">
      <c r="A528" s="26" t="s">
        <v>5195</v>
      </c>
      <c r="B528" s="27">
        <v>2022.0</v>
      </c>
      <c r="C528" s="26" t="s">
        <v>5857</v>
      </c>
      <c r="D528" s="26" t="str">
        <f>VLOOKUP(Z528, 'Human results'!A:X, 23, FALSE)</f>
        <v>Y</v>
      </c>
      <c r="E528" s="26" t="str">
        <f>VLOOKUP(Z528, 'Human results'!A:X, 24, FALSE)</f>
        <v>N</v>
      </c>
      <c r="F528" s="26" t="s">
        <v>5858</v>
      </c>
      <c r="G528" s="26"/>
      <c r="H528" s="26" t="s">
        <v>5859</v>
      </c>
      <c r="I528" s="26" t="s">
        <v>5860</v>
      </c>
      <c r="J528" s="27">
        <v>0.65</v>
      </c>
      <c r="K528" s="26" t="s">
        <v>9470</v>
      </c>
      <c r="L528" s="26" t="s">
        <v>5875</v>
      </c>
      <c r="M528" s="26" t="s">
        <v>5858</v>
      </c>
      <c r="N528" s="27">
        <v>0.85</v>
      </c>
      <c r="O528" s="26" t="s">
        <v>9471</v>
      </c>
      <c r="P528" s="26" t="s">
        <v>9472</v>
      </c>
      <c r="Q528" s="26" t="s">
        <v>5858</v>
      </c>
      <c r="R528" s="27">
        <v>0.95</v>
      </c>
      <c r="S528" s="26" t="s">
        <v>9473</v>
      </c>
      <c r="T528" s="26" t="s">
        <v>9474</v>
      </c>
      <c r="U528" s="26" t="s">
        <v>9475</v>
      </c>
      <c r="V528" s="26" t="s">
        <v>9476</v>
      </c>
      <c r="W528" s="26" t="s">
        <v>5875</v>
      </c>
      <c r="X528" s="26" t="s">
        <v>9477</v>
      </c>
      <c r="Y528" s="26" t="s">
        <v>5196</v>
      </c>
      <c r="Z528" s="26" t="s">
        <v>5194</v>
      </c>
      <c r="AA528" s="26" t="s">
        <v>5201</v>
      </c>
      <c r="AB528" s="26"/>
      <c r="AC528" s="26"/>
    </row>
    <row r="529" hidden="1">
      <c r="A529" s="26" t="s">
        <v>5204</v>
      </c>
      <c r="B529" s="27">
        <v>2018.0</v>
      </c>
      <c r="C529" s="26" t="s">
        <v>5891</v>
      </c>
      <c r="D529" s="26" t="str">
        <f>VLOOKUP(Z529, 'Human results'!A:X, 23, FALSE)</f>
        <v>N</v>
      </c>
      <c r="E529" s="26" t="str">
        <f>VLOOKUP(Z529, 'Human results'!A:X, 24, FALSE)</f>
        <v>N</v>
      </c>
      <c r="F529" s="26" t="s">
        <v>5858</v>
      </c>
      <c r="G529" s="26"/>
      <c r="H529" s="26" t="s">
        <v>5892</v>
      </c>
      <c r="I529" s="26" t="s">
        <v>5858</v>
      </c>
      <c r="J529" s="27">
        <v>0.85</v>
      </c>
      <c r="K529" s="26" t="s">
        <v>9478</v>
      </c>
      <c r="L529" s="26" t="s">
        <v>9479</v>
      </c>
      <c r="M529" s="26" t="s">
        <v>5858</v>
      </c>
      <c r="N529" s="27">
        <v>0.85</v>
      </c>
      <c r="O529" s="26" t="s">
        <v>9478</v>
      </c>
      <c r="P529" s="26" t="s">
        <v>9480</v>
      </c>
      <c r="Q529" s="26" t="s">
        <v>5875</v>
      </c>
      <c r="R529" s="26" t="s">
        <v>5875</v>
      </c>
      <c r="S529" s="26" t="s">
        <v>5875</v>
      </c>
      <c r="T529" s="26" t="s">
        <v>9481</v>
      </c>
      <c r="U529" s="26" t="s">
        <v>9482</v>
      </c>
      <c r="V529" s="26"/>
      <c r="W529" s="26" t="s">
        <v>9483</v>
      </c>
      <c r="X529" s="26" t="s">
        <v>9484</v>
      </c>
      <c r="Y529" s="26" t="s">
        <v>5208</v>
      </c>
      <c r="Z529" s="26" t="s">
        <v>5203</v>
      </c>
      <c r="AA529" s="26" t="s">
        <v>5212</v>
      </c>
      <c r="AB529" s="26"/>
      <c r="AC529" s="26"/>
    </row>
    <row r="530" hidden="1">
      <c r="A530" s="26" t="s">
        <v>9485</v>
      </c>
      <c r="B530" s="27">
        <v>2019.0</v>
      </c>
      <c r="C530" s="26" t="s">
        <v>5857</v>
      </c>
      <c r="D530" s="26" t="str">
        <f>VLOOKUP(Z530, 'Human results'!A:X, 23, FALSE)</f>
        <v>Y</v>
      </c>
      <c r="E530" s="26" t="str">
        <f>VLOOKUP(Z530, 'Human results'!A:X, 24, FALSE)</f>
        <v>N</v>
      </c>
      <c r="F530" s="26" t="s">
        <v>5858</v>
      </c>
      <c r="G530" s="26"/>
      <c r="H530" s="26" t="s">
        <v>5859</v>
      </c>
      <c r="I530" s="26" t="s">
        <v>5860</v>
      </c>
      <c r="J530" s="27">
        <v>0.65</v>
      </c>
      <c r="K530" s="26" t="s">
        <v>9486</v>
      </c>
      <c r="L530" s="26" t="s">
        <v>9487</v>
      </c>
      <c r="M530" s="26" t="s">
        <v>5858</v>
      </c>
      <c r="N530" s="27">
        <v>0.85</v>
      </c>
      <c r="O530" s="26" t="s">
        <v>9488</v>
      </c>
      <c r="P530" s="26" t="s">
        <v>9487</v>
      </c>
      <c r="Q530" s="26" t="s">
        <v>5858</v>
      </c>
      <c r="R530" s="27">
        <v>0.9</v>
      </c>
      <c r="S530" s="26" t="s">
        <v>9489</v>
      </c>
      <c r="T530" s="26" t="s">
        <v>9490</v>
      </c>
      <c r="U530" s="26" t="s">
        <v>9491</v>
      </c>
      <c r="V530" s="26" t="s">
        <v>9492</v>
      </c>
      <c r="W530" s="26" t="s">
        <v>9493</v>
      </c>
      <c r="X530" s="26" t="s">
        <v>9494</v>
      </c>
      <c r="Y530" s="26" t="s">
        <v>5217</v>
      </c>
      <c r="Z530" s="26" t="s">
        <v>5214</v>
      </c>
      <c r="AA530" s="26" t="s">
        <v>5221</v>
      </c>
      <c r="AB530" s="26"/>
      <c r="AC530" s="26"/>
    </row>
    <row r="531" hidden="1">
      <c r="A531" s="26" t="s">
        <v>9495</v>
      </c>
      <c r="B531" s="27">
        <v>2015.0</v>
      </c>
      <c r="C531" s="26" t="s">
        <v>5891</v>
      </c>
      <c r="D531" s="26" t="str">
        <f>VLOOKUP(Z531, 'Human results'!A:X, 23, FALSE)</f>
        <v>N</v>
      </c>
      <c r="E531" s="26" t="str">
        <f>VLOOKUP(Z531, 'Human results'!A:X, 24, FALSE)</f>
        <v>N</v>
      </c>
      <c r="F531" s="26" t="s">
        <v>5858</v>
      </c>
      <c r="G531" s="26"/>
      <c r="H531" s="26" t="s">
        <v>5892</v>
      </c>
      <c r="I531" s="26" t="s">
        <v>5858</v>
      </c>
      <c r="J531" s="27">
        <v>0.95</v>
      </c>
      <c r="K531" s="26" t="s">
        <v>9496</v>
      </c>
      <c r="L531" s="26" t="s">
        <v>9497</v>
      </c>
      <c r="M531" s="26" t="s">
        <v>5858</v>
      </c>
      <c r="N531" s="27">
        <v>0.95</v>
      </c>
      <c r="O531" s="26" t="s">
        <v>9498</v>
      </c>
      <c r="P531" s="26" t="s">
        <v>9497</v>
      </c>
      <c r="Q531" s="26" t="s">
        <v>5875</v>
      </c>
      <c r="R531" s="26" t="s">
        <v>5875</v>
      </c>
      <c r="S531" s="26" t="s">
        <v>5875</v>
      </c>
      <c r="T531" s="26" t="s">
        <v>9499</v>
      </c>
      <c r="U531" s="26" t="s">
        <v>9500</v>
      </c>
      <c r="V531" s="26"/>
      <c r="W531" s="26" t="s">
        <v>9501</v>
      </c>
      <c r="X531" s="26" t="s">
        <v>9502</v>
      </c>
      <c r="Y531" s="26" t="s">
        <v>5226</v>
      </c>
      <c r="Z531" s="26" t="s">
        <v>5223</v>
      </c>
      <c r="AA531" s="26" t="s">
        <v>5231</v>
      </c>
      <c r="AB531" s="26"/>
      <c r="AC531" s="26"/>
    </row>
    <row r="532" hidden="1">
      <c r="A532" s="28" t="s">
        <v>9503</v>
      </c>
      <c r="B532" s="27">
        <v>2016.0</v>
      </c>
      <c r="C532" s="26" t="s">
        <v>5891</v>
      </c>
      <c r="D532" s="26" t="str">
        <f>VLOOKUP(Z532, 'Human results'!A:X, 23, FALSE)</f>
        <v>N</v>
      </c>
      <c r="E532" s="26" t="str">
        <f>VLOOKUP(Z532, 'Human results'!A:X, 24, FALSE)</f>
        <v>N</v>
      </c>
      <c r="F532" s="26" t="s">
        <v>5858</v>
      </c>
      <c r="G532" s="26"/>
      <c r="H532" s="26" t="s">
        <v>5892</v>
      </c>
      <c r="I532" s="26" t="s">
        <v>5858</v>
      </c>
      <c r="J532" s="27">
        <v>0.95</v>
      </c>
      <c r="K532" s="26" t="s">
        <v>9504</v>
      </c>
      <c r="L532" s="26" t="s">
        <v>9505</v>
      </c>
      <c r="M532" s="26" t="s">
        <v>5858</v>
      </c>
      <c r="N532" s="27">
        <v>0.95</v>
      </c>
      <c r="O532" s="26" t="s">
        <v>9504</v>
      </c>
      <c r="P532" s="26" t="s">
        <v>9506</v>
      </c>
      <c r="Q532" s="26" t="s">
        <v>5875</v>
      </c>
      <c r="R532" s="26" t="s">
        <v>5875</v>
      </c>
      <c r="S532" s="26" t="s">
        <v>5875</v>
      </c>
      <c r="T532" s="26" t="s">
        <v>9507</v>
      </c>
      <c r="U532" s="26" t="s">
        <v>9508</v>
      </c>
      <c r="V532" s="26"/>
      <c r="W532" s="26" t="s">
        <v>9509</v>
      </c>
      <c r="X532" s="26" t="s">
        <v>9506</v>
      </c>
      <c r="Y532" s="26" t="s">
        <v>5236</v>
      </c>
      <c r="Z532" s="26" t="s">
        <v>5233</v>
      </c>
      <c r="AA532" s="26" t="s">
        <v>2001</v>
      </c>
      <c r="AB532" s="26"/>
      <c r="AC532" s="26"/>
    </row>
    <row r="533" hidden="1">
      <c r="A533" s="26" t="s">
        <v>5243</v>
      </c>
      <c r="B533" s="27">
        <v>2019.0</v>
      </c>
      <c r="C533" s="26" t="s">
        <v>5891</v>
      </c>
      <c r="D533" s="26" t="str">
        <f>VLOOKUP(Z533, 'Human results'!A:X, 23, FALSE)</f>
        <v>N</v>
      </c>
      <c r="E533" s="26" t="str">
        <f>VLOOKUP(Z533, 'Human results'!A:X, 24, FALSE)</f>
        <v>N</v>
      </c>
      <c r="F533" s="26" t="s">
        <v>5858</v>
      </c>
      <c r="G533" s="26"/>
      <c r="H533" s="26" t="s">
        <v>5892</v>
      </c>
      <c r="I533" s="26" t="s">
        <v>5858</v>
      </c>
      <c r="J533" s="27">
        <v>0.9</v>
      </c>
      <c r="K533" s="26" t="s">
        <v>9510</v>
      </c>
      <c r="L533" s="26" t="s">
        <v>5243</v>
      </c>
      <c r="M533" s="26" t="s">
        <v>5858</v>
      </c>
      <c r="N533" s="27">
        <v>0.95</v>
      </c>
      <c r="O533" s="26" t="s">
        <v>9510</v>
      </c>
      <c r="P533" s="26" t="s">
        <v>5243</v>
      </c>
      <c r="Q533" s="26" t="s">
        <v>5875</v>
      </c>
      <c r="R533" s="26" t="s">
        <v>5875</v>
      </c>
      <c r="S533" s="26" t="s">
        <v>5875</v>
      </c>
      <c r="T533" s="26" t="s">
        <v>9511</v>
      </c>
      <c r="U533" s="26" t="s">
        <v>9512</v>
      </c>
      <c r="V533" s="26"/>
      <c r="W533" s="26" t="s">
        <v>5243</v>
      </c>
      <c r="X533" s="26" t="s">
        <v>5243</v>
      </c>
      <c r="Y533" s="26" t="s">
        <v>5247</v>
      </c>
      <c r="Z533" s="26" t="s">
        <v>5242</v>
      </c>
      <c r="AA533" s="26" t="s">
        <v>5250</v>
      </c>
      <c r="AB533" s="26"/>
      <c r="AC533" s="26"/>
    </row>
    <row r="534" hidden="1">
      <c r="A534" s="26" t="s">
        <v>5253</v>
      </c>
      <c r="B534" s="27">
        <v>2015.0</v>
      </c>
      <c r="C534" s="26" t="s">
        <v>5891</v>
      </c>
      <c r="D534" s="26" t="str">
        <f>VLOOKUP(Z534, 'Human results'!A:X, 23, FALSE)</f>
        <v>N</v>
      </c>
      <c r="E534" s="26" t="str">
        <f>VLOOKUP(Z534, 'Human results'!A:X, 24, FALSE)</f>
        <v>N</v>
      </c>
      <c r="F534" s="26" t="s">
        <v>5858</v>
      </c>
      <c r="G534" s="26"/>
      <c r="H534" s="26" t="s">
        <v>5892</v>
      </c>
      <c r="I534" s="26" t="s">
        <v>5858</v>
      </c>
      <c r="J534" s="27">
        <v>0.9</v>
      </c>
      <c r="K534" s="26" t="s">
        <v>9513</v>
      </c>
      <c r="L534" s="26" t="s">
        <v>9514</v>
      </c>
      <c r="M534" s="26" t="s">
        <v>5858</v>
      </c>
      <c r="N534" s="27">
        <v>0.9</v>
      </c>
      <c r="O534" s="26" t="s">
        <v>9513</v>
      </c>
      <c r="P534" s="26" t="s">
        <v>9514</v>
      </c>
      <c r="Q534" s="26" t="s">
        <v>5875</v>
      </c>
      <c r="R534" s="26" t="s">
        <v>5875</v>
      </c>
      <c r="S534" s="26" t="s">
        <v>5875</v>
      </c>
      <c r="T534" s="26" t="s">
        <v>9515</v>
      </c>
      <c r="U534" s="26" t="s">
        <v>9516</v>
      </c>
      <c r="V534" s="26"/>
      <c r="W534" s="26" t="s">
        <v>9517</v>
      </c>
      <c r="X534" s="26" t="s">
        <v>9518</v>
      </c>
      <c r="Y534" s="26" t="s">
        <v>5255</v>
      </c>
      <c r="Z534" s="26" t="s">
        <v>5252</v>
      </c>
      <c r="AA534" s="26" t="s">
        <v>5260</v>
      </c>
      <c r="AB534" s="26"/>
      <c r="AC534" s="26"/>
    </row>
    <row r="535" hidden="1">
      <c r="A535" s="26" t="s">
        <v>9519</v>
      </c>
      <c r="B535" s="27">
        <v>2012.0</v>
      </c>
      <c r="C535" s="26" t="s">
        <v>5891</v>
      </c>
      <c r="D535" s="26" t="str">
        <f>VLOOKUP(Z535, 'Human results'!A:X, 23, FALSE)</f>
        <v>N</v>
      </c>
      <c r="E535" s="26" t="str">
        <f>VLOOKUP(Z535, 'Human results'!A:X, 24, FALSE)</f>
        <v>N</v>
      </c>
      <c r="F535" s="26" t="s">
        <v>5858</v>
      </c>
      <c r="G535" s="26"/>
      <c r="H535" s="26" t="s">
        <v>5892</v>
      </c>
      <c r="I535" s="26" t="s">
        <v>5858</v>
      </c>
      <c r="J535" s="27">
        <v>0.95</v>
      </c>
      <c r="K535" s="26" t="s">
        <v>9520</v>
      </c>
      <c r="L535" s="26" t="s">
        <v>9521</v>
      </c>
      <c r="M535" s="26" t="s">
        <v>5858</v>
      </c>
      <c r="N535" s="27">
        <v>0.95</v>
      </c>
      <c r="O535" s="26" t="s">
        <v>9520</v>
      </c>
      <c r="P535" s="26" t="s">
        <v>9521</v>
      </c>
      <c r="Q535" s="26" t="s">
        <v>5875</v>
      </c>
      <c r="R535" s="26" t="s">
        <v>5875</v>
      </c>
      <c r="S535" s="26" t="s">
        <v>5875</v>
      </c>
      <c r="T535" s="26" t="s">
        <v>9522</v>
      </c>
      <c r="U535" s="26" t="s">
        <v>9523</v>
      </c>
      <c r="V535" s="26"/>
      <c r="W535" s="26" t="s">
        <v>9524</v>
      </c>
      <c r="X535" s="26" t="s">
        <v>9524</v>
      </c>
      <c r="Y535" s="26" t="s">
        <v>5265</v>
      </c>
      <c r="Z535" s="26" t="s">
        <v>5262</v>
      </c>
      <c r="AA535" s="26" t="s">
        <v>5270</v>
      </c>
      <c r="AB535" s="26"/>
      <c r="AC535" s="26"/>
    </row>
    <row r="536" hidden="1">
      <c r="A536" s="26" t="s">
        <v>5273</v>
      </c>
      <c r="B536" s="27">
        <v>2015.0</v>
      </c>
      <c r="C536" s="26" t="s">
        <v>5891</v>
      </c>
      <c r="D536" s="26" t="str">
        <f>VLOOKUP(Z536, 'Human results'!A:X, 23, FALSE)</f>
        <v>N</v>
      </c>
      <c r="E536" s="26" t="str">
        <f>VLOOKUP(Z536, 'Human results'!A:X, 24, FALSE)</f>
        <v>N</v>
      </c>
      <c r="F536" s="26" t="s">
        <v>5858</v>
      </c>
      <c r="G536" s="26"/>
      <c r="H536" s="26" t="s">
        <v>5892</v>
      </c>
      <c r="I536" s="26" t="s">
        <v>5858</v>
      </c>
      <c r="J536" s="27">
        <v>0.9</v>
      </c>
      <c r="K536" s="26" t="s">
        <v>9525</v>
      </c>
      <c r="L536" s="26" t="s">
        <v>9526</v>
      </c>
      <c r="M536" s="26" t="s">
        <v>5858</v>
      </c>
      <c r="N536" s="27">
        <v>0.9</v>
      </c>
      <c r="O536" s="26" t="s">
        <v>9527</v>
      </c>
      <c r="P536" s="26" t="s">
        <v>9528</v>
      </c>
      <c r="Q536" s="26" t="s">
        <v>5875</v>
      </c>
      <c r="R536" s="26" t="s">
        <v>5875</v>
      </c>
      <c r="S536" s="26" t="s">
        <v>5875</v>
      </c>
      <c r="T536" s="26" t="s">
        <v>9529</v>
      </c>
      <c r="U536" s="26" t="s">
        <v>9530</v>
      </c>
      <c r="V536" s="26"/>
      <c r="W536" s="26" t="s">
        <v>9526</v>
      </c>
      <c r="X536" s="26" t="s">
        <v>9531</v>
      </c>
      <c r="Y536" s="26" t="s">
        <v>5275</v>
      </c>
      <c r="Z536" s="26" t="s">
        <v>5272</v>
      </c>
      <c r="AA536" s="26" t="s">
        <v>5279</v>
      </c>
      <c r="AB536" s="26"/>
      <c r="AC536" s="26"/>
    </row>
    <row r="537" hidden="1">
      <c r="A537" s="26" t="s">
        <v>5282</v>
      </c>
      <c r="B537" s="27">
        <v>2020.0</v>
      </c>
      <c r="C537" s="26" t="s">
        <v>5891</v>
      </c>
      <c r="D537" s="26" t="str">
        <f>VLOOKUP(Z537, 'Human results'!A:X, 23, FALSE)</f>
        <v>N</v>
      </c>
      <c r="E537" s="26" t="str">
        <f>VLOOKUP(Z537, 'Human results'!A:X, 24, FALSE)</f>
        <v>N</v>
      </c>
      <c r="F537" s="26" t="s">
        <v>5858</v>
      </c>
      <c r="G537" s="26"/>
      <c r="H537" s="26" t="s">
        <v>5892</v>
      </c>
      <c r="I537" s="26" t="s">
        <v>5858</v>
      </c>
      <c r="J537" s="27">
        <v>0.95</v>
      </c>
      <c r="K537" s="26" t="s">
        <v>9532</v>
      </c>
      <c r="L537" s="26" t="s">
        <v>9533</v>
      </c>
      <c r="M537" s="26" t="s">
        <v>5858</v>
      </c>
      <c r="N537" s="27">
        <v>0.95</v>
      </c>
      <c r="O537" s="26" t="s">
        <v>9534</v>
      </c>
      <c r="P537" s="26" t="s">
        <v>9535</v>
      </c>
      <c r="Q537" s="26" t="s">
        <v>5875</v>
      </c>
      <c r="R537" s="26" t="s">
        <v>5875</v>
      </c>
      <c r="S537" s="26" t="s">
        <v>5875</v>
      </c>
      <c r="T537" s="26" t="s">
        <v>9536</v>
      </c>
      <c r="U537" s="26" t="s">
        <v>9537</v>
      </c>
      <c r="V537" s="26"/>
      <c r="W537" s="26" t="s">
        <v>9533</v>
      </c>
      <c r="X537" s="26" t="s">
        <v>9538</v>
      </c>
      <c r="Y537" s="26" t="s">
        <v>5283</v>
      </c>
      <c r="Z537" s="26" t="s">
        <v>5281</v>
      </c>
      <c r="AA537" s="26" t="s">
        <v>5288</v>
      </c>
      <c r="AB537" s="26"/>
      <c r="AC537" s="26"/>
    </row>
    <row r="538" hidden="1">
      <c r="A538" s="26" t="s">
        <v>9539</v>
      </c>
      <c r="B538" s="27">
        <v>2012.0</v>
      </c>
      <c r="C538" s="26" t="s">
        <v>5891</v>
      </c>
      <c r="D538" s="26" t="str">
        <f>VLOOKUP(Z538, 'Human results'!A:X, 23, FALSE)</f>
        <v>N</v>
      </c>
      <c r="E538" s="26" t="str">
        <f>VLOOKUP(Z538, 'Human results'!A:X, 24, FALSE)</f>
        <v>N</v>
      </c>
      <c r="F538" s="26" t="s">
        <v>5858</v>
      </c>
      <c r="G538" s="26"/>
      <c r="H538" s="26" t="s">
        <v>5892</v>
      </c>
      <c r="I538" s="26" t="s">
        <v>5858</v>
      </c>
      <c r="J538" s="27">
        <v>0.9</v>
      </c>
      <c r="K538" s="26" t="s">
        <v>9540</v>
      </c>
      <c r="L538" s="26" t="s">
        <v>9541</v>
      </c>
      <c r="M538" s="26" t="s">
        <v>5858</v>
      </c>
      <c r="N538" s="27">
        <v>0.95</v>
      </c>
      <c r="O538" s="26" t="s">
        <v>9540</v>
      </c>
      <c r="P538" s="26" t="s">
        <v>9542</v>
      </c>
      <c r="Q538" s="26" t="s">
        <v>5875</v>
      </c>
      <c r="R538" s="26" t="s">
        <v>5875</v>
      </c>
      <c r="S538" s="26" t="s">
        <v>5875</v>
      </c>
      <c r="T538" s="26" t="s">
        <v>9543</v>
      </c>
      <c r="U538" s="26" t="s">
        <v>9544</v>
      </c>
      <c r="V538" s="26"/>
      <c r="W538" s="26" t="s">
        <v>9541</v>
      </c>
      <c r="X538" s="26" t="s">
        <v>9545</v>
      </c>
      <c r="Y538" s="26" t="s">
        <v>5293</v>
      </c>
      <c r="Z538" s="26" t="s">
        <v>5290</v>
      </c>
      <c r="AA538" s="26" t="s">
        <v>5297</v>
      </c>
      <c r="AB538" s="26"/>
      <c r="AC538" s="26"/>
    </row>
    <row r="539" hidden="1">
      <c r="A539" s="26" t="s">
        <v>9546</v>
      </c>
      <c r="B539" s="27">
        <v>2021.0</v>
      </c>
      <c r="C539" s="26" t="s">
        <v>5891</v>
      </c>
      <c r="D539" s="26" t="str">
        <f>VLOOKUP(Z539, 'Human results'!A:X, 23, FALSE)</f>
        <v>N</v>
      </c>
      <c r="E539" s="26" t="str">
        <f>VLOOKUP(Z539, 'Human results'!A:X, 24, FALSE)</f>
        <v>N</v>
      </c>
      <c r="F539" s="26" t="s">
        <v>5858</v>
      </c>
      <c r="G539" s="26"/>
      <c r="H539" s="26" t="s">
        <v>5892</v>
      </c>
      <c r="I539" s="26" t="s">
        <v>5858</v>
      </c>
      <c r="J539" s="27">
        <v>0.9</v>
      </c>
      <c r="K539" s="26" t="s">
        <v>9547</v>
      </c>
      <c r="L539" s="26" t="s">
        <v>9548</v>
      </c>
      <c r="M539" s="26" t="s">
        <v>5858</v>
      </c>
      <c r="N539" s="27">
        <v>0.9</v>
      </c>
      <c r="O539" s="26" t="s">
        <v>9549</v>
      </c>
      <c r="P539" s="26" t="s">
        <v>9550</v>
      </c>
      <c r="Q539" s="26" t="s">
        <v>5875</v>
      </c>
      <c r="R539" s="26" t="s">
        <v>5875</v>
      </c>
      <c r="S539" s="26" t="s">
        <v>5875</v>
      </c>
      <c r="T539" s="26" t="s">
        <v>9551</v>
      </c>
      <c r="U539" s="26" t="s">
        <v>9552</v>
      </c>
      <c r="V539" s="26"/>
      <c r="W539" s="26" t="s">
        <v>9553</v>
      </c>
      <c r="X539" s="26" t="s">
        <v>9550</v>
      </c>
      <c r="Y539" s="26" t="s">
        <v>5301</v>
      </c>
      <c r="Z539" s="26" t="s">
        <v>5299</v>
      </c>
      <c r="AA539" s="26" t="s">
        <v>5306</v>
      </c>
      <c r="AB539" s="26"/>
      <c r="AC539" s="26"/>
    </row>
    <row r="540" hidden="1">
      <c r="A540" s="26" t="s">
        <v>5309</v>
      </c>
      <c r="B540" s="27">
        <v>2015.0</v>
      </c>
      <c r="C540" s="26" t="s">
        <v>5891</v>
      </c>
      <c r="D540" s="26" t="str">
        <f>VLOOKUP(Z540, 'Human results'!A:X, 23, FALSE)</f>
        <v>N</v>
      </c>
      <c r="E540" s="26" t="str">
        <f>VLOOKUP(Z540, 'Human results'!A:X, 24, FALSE)</f>
        <v>N</v>
      </c>
      <c r="F540" s="26" t="s">
        <v>5858</v>
      </c>
      <c r="G540" s="26"/>
      <c r="H540" s="26" t="s">
        <v>5892</v>
      </c>
      <c r="I540" s="26" t="s">
        <v>5858</v>
      </c>
      <c r="J540" s="27">
        <v>0.95</v>
      </c>
      <c r="K540" s="26" t="s">
        <v>9554</v>
      </c>
      <c r="L540" s="26" t="s">
        <v>9555</v>
      </c>
      <c r="M540" s="26" t="s">
        <v>5858</v>
      </c>
      <c r="N540" s="27">
        <v>0.95</v>
      </c>
      <c r="O540" s="26" t="s">
        <v>9556</v>
      </c>
      <c r="P540" s="26" t="s">
        <v>9557</v>
      </c>
      <c r="Q540" s="26" t="s">
        <v>5875</v>
      </c>
      <c r="R540" s="26" t="s">
        <v>5875</v>
      </c>
      <c r="S540" s="26" t="s">
        <v>5875</v>
      </c>
      <c r="T540" s="26" t="s">
        <v>9558</v>
      </c>
      <c r="U540" s="26" t="s">
        <v>9559</v>
      </c>
      <c r="V540" s="26"/>
      <c r="W540" s="26" t="s">
        <v>9560</v>
      </c>
      <c r="X540" s="26" t="s">
        <v>9561</v>
      </c>
      <c r="Y540" s="26" t="s">
        <v>5311</v>
      </c>
      <c r="Z540" s="26" t="s">
        <v>5308</v>
      </c>
      <c r="AA540" s="26" t="s">
        <v>5316</v>
      </c>
      <c r="AB540" s="26"/>
      <c r="AC540" s="26"/>
    </row>
    <row r="541" hidden="1">
      <c r="A541" s="26" t="s">
        <v>5319</v>
      </c>
      <c r="B541" s="27">
        <v>2015.0</v>
      </c>
      <c r="C541" s="26" t="s">
        <v>5891</v>
      </c>
      <c r="D541" s="26" t="str">
        <f>VLOOKUP(Z541, 'Human results'!A:X, 23, FALSE)</f>
        <v>N</v>
      </c>
      <c r="E541" s="26" t="str">
        <f>VLOOKUP(Z541, 'Human results'!A:X, 24, FALSE)</f>
        <v>N</v>
      </c>
      <c r="F541" s="26" t="s">
        <v>5858</v>
      </c>
      <c r="G541" s="26"/>
      <c r="H541" s="26" t="s">
        <v>5892</v>
      </c>
      <c r="I541" s="26" t="s">
        <v>5858</v>
      </c>
      <c r="J541" s="27">
        <v>0.9</v>
      </c>
      <c r="K541" s="26" t="s">
        <v>9562</v>
      </c>
      <c r="L541" s="26" t="s">
        <v>9563</v>
      </c>
      <c r="M541" s="26" t="s">
        <v>5858</v>
      </c>
      <c r="N541" s="27">
        <v>0.95</v>
      </c>
      <c r="O541" s="26" t="s">
        <v>9562</v>
      </c>
      <c r="P541" s="26" t="s">
        <v>9564</v>
      </c>
      <c r="Q541" s="26" t="s">
        <v>5875</v>
      </c>
      <c r="R541" s="26" t="s">
        <v>5875</v>
      </c>
      <c r="S541" s="26" t="s">
        <v>5875</v>
      </c>
      <c r="T541" s="26" t="s">
        <v>9565</v>
      </c>
      <c r="U541" s="26" t="s">
        <v>9566</v>
      </c>
      <c r="V541" s="26"/>
      <c r="W541" s="26" t="s">
        <v>9563</v>
      </c>
      <c r="X541" s="26" t="s">
        <v>9567</v>
      </c>
      <c r="Y541" s="26" t="s">
        <v>5321</v>
      </c>
      <c r="Z541" s="26" t="s">
        <v>5318</v>
      </c>
      <c r="AA541" s="26" t="s">
        <v>5325</v>
      </c>
      <c r="AB541" s="26"/>
      <c r="AC541" s="26"/>
    </row>
    <row r="542" hidden="1">
      <c r="A542" s="26" t="s">
        <v>5328</v>
      </c>
      <c r="B542" s="27">
        <v>2019.0</v>
      </c>
      <c r="C542" s="26" t="s">
        <v>5891</v>
      </c>
      <c r="D542" s="26" t="str">
        <f>VLOOKUP(Z542, 'Human results'!A:X, 23, FALSE)</f>
        <v>N</v>
      </c>
      <c r="E542" s="26" t="str">
        <f>VLOOKUP(Z542, 'Human results'!A:X, 24, FALSE)</f>
        <v>N</v>
      </c>
      <c r="F542" s="26" t="s">
        <v>5858</v>
      </c>
      <c r="G542" s="26"/>
      <c r="H542" s="26" t="s">
        <v>5892</v>
      </c>
      <c r="I542" s="26" t="s">
        <v>5858</v>
      </c>
      <c r="J542" s="27">
        <v>0.9</v>
      </c>
      <c r="K542" s="26" t="s">
        <v>9568</v>
      </c>
      <c r="L542" s="26" t="s">
        <v>9569</v>
      </c>
      <c r="M542" s="26" t="s">
        <v>5858</v>
      </c>
      <c r="N542" s="27">
        <v>0.9</v>
      </c>
      <c r="O542" s="26" t="s">
        <v>9570</v>
      </c>
      <c r="P542" s="26" t="s">
        <v>9571</v>
      </c>
      <c r="Q542" s="26" t="s">
        <v>5875</v>
      </c>
      <c r="R542" s="26" t="s">
        <v>5875</v>
      </c>
      <c r="S542" s="26" t="s">
        <v>5875</v>
      </c>
      <c r="T542" s="26" t="s">
        <v>9572</v>
      </c>
      <c r="U542" s="26" t="s">
        <v>9573</v>
      </c>
      <c r="V542" s="26"/>
      <c r="W542" s="26" t="s">
        <v>9569</v>
      </c>
      <c r="X542" s="26" t="s">
        <v>9574</v>
      </c>
      <c r="Y542" s="26" t="s">
        <v>5329</v>
      </c>
      <c r="Z542" s="26" t="s">
        <v>5327</v>
      </c>
      <c r="AA542" s="26" t="s">
        <v>5334</v>
      </c>
      <c r="AB542" s="26"/>
      <c r="AC542" s="26"/>
    </row>
    <row r="543" hidden="1">
      <c r="A543" s="26" t="s">
        <v>5337</v>
      </c>
      <c r="B543" s="27">
        <v>2020.0</v>
      </c>
      <c r="C543" s="26" t="s">
        <v>5891</v>
      </c>
      <c r="D543" s="26" t="str">
        <f>VLOOKUP(Z543, 'Human results'!A:X, 23, FALSE)</f>
        <v>N</v>
      </c>
      <c r="E543" s="26" t="str">
        <f>VLOOKUP(Z543, 'Human results'!A:X, 24, FALSE)</f>
        <v>N</v>
      </c>
      <c r="F543" s="26" t="s">
        <v>5858</v>
      </c>
      <c r="G543" s="26"/>
      <c r="H543" s="26" t="s">
        <v>5892</v>
      </c>
      <c r="I543" s="26" t="s">
        <v>5858</v>
      </c>
      <c r="J543" s="27">
        <v>0.9</v>
      </c>
      <c r="K543" s="26" t="s">
        <v>9575</v>
      </c>
      <c r="L543" s="26" t="s">
        <v>9576</v>
      </c>
      <c r="M543" s="26" t="s">
        <v>5858</v>
      </c>
      <c r="N543" s="27">
        <v>0.95</v>
      </c>
      <c r="O543" s="26" t="s">
        <v>9577</v>
      </c>
      <c r="P543" s="26" t="s">
        <v>9576</v>
      </c>
      <c r="Q543" s="26" t="s">
        <v>5875</v>
      </c>
      <c r="R543" s="26" t="s">
        <v>5875</v>
      </c>
      <c r="S543" s="26" t="s">
        <v>5875</v>
      </c>
      <c r="T543" s="26" t="s">
        <v>9578</v>
      </c>
      <c r="U543" s="26" t="s">
        <v>9579</v>
      </c>
      <c r="V543" s="26"/>
      <c r="W543" s="26" t="s">
        <v>9576</v>
      </c>
      <c r="X543" s="26" t="s">
        <v>9576</v>
      </c>
      <c r="Y543" s="26" t="s">
        <v>5329</v>
      </c>
      <c r="Z543" s="26" t="s">
        <v>5336</v>
      </c>
      <c r="AA543" s="26" t="s">
        <v>5342</v>
      </c>
      <c r="AB543" s="26"/>
      <c r="AC543" s="26"/>
    </row>
    <row r="544" hidden="1">
      <c r="A544" s="26" t="s">
        <v>9580</v>
      </c>
      <c r="B544" s="27">
        <v>2012.0</v>
      </c>
      <c r="C544" s="26" t="s">
        <v>5891</v>
      </c>
      <c r="D544" s="26" t="str">
        <f>VLOOKUP(Z544, 'Human results'!A:X, 23, FALSE)</f>
        <v>N</v>
      </c>
      <c r="E544" s="26" t="str">
        <f>VLOOKUP(Z544, 'Human results'!A:X, 24, FALSE)</f>
        <v>N</v>
      </c>
      <c r="F544" s="26" t="s">
        <v>5858</v>
      </c>
      <c r="G544" s="26"/>
      <c r="H544" s="26" t="s">
        <v>5892</v>
      </c>
      <c r="I544" s="26" t="s">
        <v>5858</v>
      </c>
      <c r="J544" s="27">
        <v>0.9</v>
      </c>
      <c r="K544" s="26" t="s">
        <v>9581</v>
      </c>
      <c r="L544" s="26" t="s">
        <v>9582</v>
      </c>
      <c r="M544" s="26" t="s">
        <v>5858</v>
      </c>
      <c r="N544" s="27">
        <v>0.9</v>
      </c>
      <c r="O544" s="26" t="s">
        <v>9583</v>
      </c>
      <c r="P544" s="26" t="s">
        <v>9582</v>
      </c>
      <c r="Q544" s="26" t="s">
        <v>5875</v>
      </c>
      <c r="R544" s="26" t="s">
        <v>5875</v>
      </c>
      <c r="S544" s="26" t="s">
        <v>5875</v>
      </c>
      <c r="T544" s="26" t="s">
        <v>9584</v>
      </c>
      <c r="U544" s="26" t="s">
        <v>9585</v>
      </c>
      <c r="V544" s="26"/>
      <c r="W544" s="26" t="s">
        <v>9586</v>
      </c>
      <c r="X544" s="26" t="s">
        <v>9586</v>
      </c>
      <c r="Y544" s="26" t="s">
        <v>5349</v>
      </c>
      <c r="Z544" s="26" t="s">
        <v>5344</v>
      </c>
      <c r="AA544" s="26" t="s">
        <v>5353</v>
      </c>
      <c r="AB544" s="26"/>
      <c r="AC544" s="26"/>
    </row>
    <row r="545" hidden="1">
      <c r="A545" s="26" t="s">
        <v>9587</v>
      </c>
      <c r="B545" s="27">
        <v>2012.0</v>
      </c>
      <c r="C545" s="26" t="s">
        <v>5891</v>
      </c>
      <c r="D545" s="26" t="str">
        <f>VLOOKUP(Z545, 'Human results'!A:X, 23, FALSE)</f>
        <v>N</v>
      </c>
      <c r="E545" s="26" t="str">
        <f>VLOOKUP(Z545, 'Human results'!A:X, 24, FALSE)</f>
        <v>N</v>
      </c>
      <c r="F545" s="26" t="s">
        <v>5858</v>
      </c>
      <c r="G545" s="26"/>
      <c r="H545" s="26" t="s">
        <v>5892</v>
      </c>
      <c r="I545" s="26" t="s">
        <v>5858</v>
      </c>
      <c r="J545" s="27">
        <v>0.9</v>
      </c>
      <c r="K545" s="26" t="s">
        <v>9588</v>
      </c>
      <c r="L545" s="26" t="s">
        <v>9589</v>
      </c>
      <c r="M545" s="26" t="s">
        <v>5858</v>
      </c>
      <c r="N545" s="27">
        <v>0.9</v>
      </c>
      <c r="O545" s="26" t="s">
        <v>9588</v>
      </c>
      <c r="P545" s="26" t="s">
        <v>9590</v>
      </c>
      <c r="Q545" s="26" t="s">
        <v>5875</v>
      </c>
      <c r="R545" s="26" t="s">
        <v>5875</v>
      </c>
      <c r="S545" s="26" t="s">
        <v>5875</v>
      </c>
      <c r="T545" s="26" t="s">
        <v>9591</v>
      </c>
      <c r="U545" s="26" t="s">
        <v>9592</v>
      </c>
      <c r="V545" s="26"/>
      <c r="W545" s="26" t="s">
        <v>9589</v>
      </c>
      <c r="X545" s="26" t="s">
        <v>9593</v>
      </c>
      <c r="Y545" s="26" t="s">
        <v>5357</v>
      </c>
      <c r="Z545" s="26" t="s">
        <v>5355</v>
      </c>
      <c r="AA545" s="26" t="s">
        <v>5361</v>
      </c>
      <c r="AB545" s="26"/>
      <c r="AC545" s="26"/>
    </row>
    <row r="546">
      <c r="A546" s="26" t="s">
        <v>5422</v>
      </c>
      <c r="B546" s="27">
        <v>2019.0</v>
      </c>
      <c r="C546" s="26" t="s">
        <v>5857</v>
      </c>
      <c r="D546" s="26" t="str">
        <f>VLOOKUP(Z546, 'Human results'!A:X, 23, FALSE)</f>
        <v>Y</v>
      </c>
      <c r="E546" s="26" t="str">
        <f>VLOOKUP(Z546, 'Human results'!A:X, 24, FALSE)</f>
        <v>Y</v>
      </c>
      <c r="F546" s="26" t="s">
        <v>5858</v>
      </c>
      <c r="G546" s="31" t="s">
        <v>35</v>
      </c>
      <c r="H546" s="26" t="s">
        <v>5859</v>
      </c>
      <c r="I546" s="26" t="s">
        <v>5860</v>
      </c>
      <c r="J546" s="27">
        <v>0.65</v>
      </c>
      <c r="K546" s="26" t="s">
        <v>9594</v>
      </c>
      <c r="L546" s="26" t="s">
        <v>9595</v>
      </c>
      <c r="M546" s="26" t="s">
        <v>5858</v>
      </c>
      <c r="N546" s="27">
        <v>0.85</v>
      </c>
      <c r="O546" s="26" t="s">
        <v>9596</v>
      </c>
      <c r="P546" s="26" t="s">
        <v>9595</v>
      </c>
      <c r="Q546" s="26" t="s">
        <v>5858</v>
      </c>
      <c r="R546" s="27">
        <v>0.9</v>
      </c>
      <c r="S546" s="26" t="s">
        <v>9597</v>
      </c>
      <c r="T546" s="26" t="s">
        <v>9598</v>
      </c>
      <c r="U546" s="26" t="s">
        <v>9599</v>
      </c>
      <c r="V546" s="26" t="s">
        <v>9600</v>
      </c>
      <c r="W546" s="26" t="s">
        <v>9601</v>
      </c>
      <c r="X546" s="26" t="s">
        <v>9601</v>
      </c>
      <c r="Y546" s="26" t="s">
        <v>5424</v>
      </c>
      <c r="Z546" s="26" t="s">
        <v>5421</v>
      </c>
      <c r="AA546" s="26" t="s">
        <v>5429</v>
      </c>
      <c r="AB546" s="26"/>
      <c r="AC546" s="26"/>
    </row>
    <row r="547" hidden="1">
      <c r="A547" s="26" t="s">
        <v>9602</v>
      </c>
      <c r="B547" s="27">
        <v>2019.0</v>
      </c>
      <c r="C547" s="26" t="s">
        <v>5891</v>
      </c>
      <c r="D547" s="26" t="str">
        <f>VLOOKUP(Z547, 'Human results'!A:X, 23, FALSE)</f>
        <v>N</v>
      </c>
      <c r="E547" s="26" t="str">
        <f>VLOOKUP(Z547, 'Human results'!A:X, 24, FALSE)</f>
        <v>N</v>
      </c>
      <c r="F547" s="26" t="s">
        <v>5858</v>
      </c>
      <c r="G547" s="26"/>
      <c r="H547" s="26" t="s">
        <v>5892</v>
      </c>
      <c r="I547" s="26" t="s">
        <v>5858</v>
      </c>
      <c r="J547" s="27">
        <v>0.9</v>
      </c>
      <c r="K547" s="26" t="s">
        <v>9603</v>
      </c>
      <c r="L547" s="26" t="s">
        <v>9604</v>
      </c>
      <c r="M547" s="26" t="s">
        <v>5858</v>
      </c>
      <c r="N547" s="27">
        <v>0.9</v>
      </c>
      <c r="O547" s="26" t="s">
        <v>9603</v>
      </c>
      <c r="P547" s="26" t="s">
        <v>9605</v>
      </c>
      <c r="Q547" s="26" t="s">
        <v>5875</v>
      </c>
      <c r="R547" s="26" t="s">
        <v>5875</v>
      </c>
      <c r="S547" s="26" t="s">
        <v>5875</v>
      </c>
      <c r="T547" s="26" t="s">
        <v>9606</v>
      </c>
      <c r="U547" s="26" t="s">
        <v>9607</v>
      </c>
      <c r="V547" s="26"/>
      <c r="W547" s="26" t="s">
        <v>9608</v>
      </c>
      <c r="X547" s="26" t="s">
        <v>9609</v>
      </c>
      <c r="Y547" s="26" t="s">
        <v>5366</v>
      </c>
      <c r="Z547" s="26" t="s">
        <v>5363</v>
      </c>
      <c r="AA547" s="26" t="s">
        <v>5371</v>
      </c>
      <c r="AB547" s="26"/>
      <c r="AC547" s="26"/>
    </row>
    <row r="548" hidden="1">
      <c r="A548" s="26" t="s">
        <v>5374</v>
      </c>
      <c r="B548" s="27">
        <v>2019.0</v>
      </c>
      <c r="C548" s="26" t="s">
        <v>5857</v>
      </c>
      <c r="D548" s="26" t="str">
        <f>VLOOKUP(Z548, 'Human results'!A:X, 23, FALSE)</f>
        <v>N</v>
      </c>
      <c r="E548" s="26" t="str">
        <f>VLOOKUP(Z548, 'Human results'!A:X, 24, FALSE)</f>
        <v>N</v>
      </c>
      <c r="F548" s="26" t="s">
        <v>5858</v>
      </c>
      <c r="G548" s="26"/>
      <c r="H548" s="26" t="s">
        <v>5859</v>
      </c>
      <c r="I548" s="26" t="s">
        <v>5858</v>
      </c>
      <c r="J548" s="27">
        <v>0.9</v>
      </c>
      <c r="K548" s="26" t="s">
        <v>9610</v>
      </c>
      <c r="L548" s="26" t="s">
        <v>9611</v>
      </c>
      <c r="M548" s="26" t="s">
        <v>5858</v>
      </c>
      <c r="N548" s="27">
        <v>0.85</v>
      </c>
      <c r="O548" s="26" t="s">
        <v>9612</v>
      </c>
      <c r="P548" s="26" t="s">
        <v>9611</v>
      </c>
      <c r="Q548" s="26" t="s">
        <v>5875</v>
      </c>
      <c r="R548" s="26" t="s">
        <v>5875</v>
      </c>
      <c r="S548" s="26" t="s">
        <v>5875</v>
      </c>
      <c r="T548" s="26" t="s">
        <v>9613</v>
      </c>
      <c r="U548" s="26" t="s">
        <v>9614</v>
      </c>
      <c r="V548" s="26"/>
      <c r="W548" s="26" t="s">
        <v>9615</v>
      </c>
      <c r="X548" s="26" t="s">
        <v>9616</v>
      </c>
      <c r="Y548" s="26" t="s">
        <v>5376</v>
      </c>
      <c r="Z548" s="26" t="s">
        <v>5373</v>
      </c>
      <c r="AA548" s="26" t="s">
        <v>5381</v>
      </c>
      <c r="AB548" s="26"/>
      <c r="AC548" s="26"/>
    </row>
    <row r="549" hidden="1">
      <c r="A549" s="26" t="s">
        <v>9617</v>
      </c>
      <c r="B549" s="27">
        <v>2019.0</v>
      </c>
      <c r="C549" s="26" t="s">
        <v>5857</v>
      </c>
      <c r="D549" s="26" t="str">
        <f>VLOOKUP(Z549, 'Human results'!A:X, 23, FALSE)</f>
        <v>Y</v>
      </c>
      <c r="E549" s="26" t="str">
        <f>VLOOKUP(Z549, 'Human results'!A:X, 24, FALSE)</f>
        <v>N</v>
      </c>
      <c r="F549" s="26" t="s">
        <v>5858</v>
      </c>
      <c r="G549" s="26"/>
      <c r="H549" s="26" t="s">
        <v>5859</v>
      </c>
      <c r="I549" s="26" t="s">
        <v>5858</v>
      </c>
      <c r="J549" s="27">
        <v>0.65</v>
      </c>
      <c r="K549" s="26" t="s">
        <v>9618</v>
      </c>
      <c r="L549" s="26" t="s">
        <v>9619</v>
      </c>
      <c r="M549" s="26" t="s">
        <v>5858</v>
      </c>
      <c r="N549" s="27">
        <v>0.9</v>
      </c>
      <c r="O549" s="26" t="s">
        <v>9620</v>
      </c>
      <c r="P549" s="26" t="s">
        <v>9621</v>
      </c>
      <c r="Q549" s="26" t="s">
        <v>5858</v>
      </c>
      <c r="R549" s="27">
        <v>0.95</v>
      </c>
      <c r="S549" s="26" t="s">
        <v>9622</v>
      </c>
      <c r="T549" s="26" t="s">
        <v>9623</v>
      </c>
      <c r="U549" s="26" t="s">
        <v>9624</v>
      </c>
      <c r="V549" s="26" t="s">
        <v>9625</v>
      </c>
      <c r="W549" s="26" t="s">
        <v>9626</v>
      </c>
      <c r="X549" s="26" t="s">
        <v>9627</v>
      </c>
      <c r="Y549" s="26" t="s">
        <v>5386</v>
      </c>
      <c r="Z549" s="26" t="s">
        <v>5383</v>
      </c>
      <c r="AA549" s="26" t="s">
        <v>5390</v>
      </c>
      <c r="AB549" s="26"/>
      <c r="AC549" s="26"/>
    </row>
    <row r="550" hidden="1">
      <c r="A550" s="26" t="s">
        <v>5393</v>
      </c>
      <c r="B550" s="27">
        <v>2013.0</v>
      </c>
      <c r="C550" s="26" t="s">
        <v>5891</v>
      </c>
      <c r="D550" s="26" t="str">
        <f>VLOOKUP(Z550, 'Human results'!A:X, 23, FALSE)</f>
        <v>N</v>
      </c>
      <c r="E550" s="26" t="str">
        <f>VLOOKUP(Z550, 'Human results'!A:X, 24, FALSE)</f>
        <v>N</v>
      </c>
      <c r="F550" s="26" t="s">
        <v>5858</v>
      </c>
      <c r="G550" s="26"/>
      <c r="H550" s="26" t="s">
        <v>5892</v>
      </c>
      <c r="I550" s="26" t="s">
        <v>5858</v>
      </c>
      <c r="J550" s="27">
        <v>0.95</v>
      </c>
      <c r="K550" s="26" t="s">
        <v>9628</v>
      </c>
      <c r="L550" s="26" t="s">
        <v>9629</v>
      </c>
      <c r="M550" s="26" t="s">
        <v>5858</v>
      </c>
      <c r="N550" s="27">
        <v>0.95</v>
      </c>
      <c r="O550" s="26" t="s">
        <v>9630</v>
      </c>
      <c r="P550" s="26" t="s">
        <v>9631</v>
      </c>
      <c r="Q550" s="26" t="s">
        <v>5875</v>
      </c>
      <c r="R550" s="26" t="s">
        <v>5875</v>
      </c>
      <c r="S550" s="26" t="s">
        <v>5875</v>
      </c>
      <c r="T550" s="26" t="s">
        <v>9632</v>
      </c>
      <c r="U550" s="26" t="s">
        <v>9633</v>
      </c>
      <c r="V550" s="26"/>
      <c r="W550" s="26" t="s">
        <v>9634</v>
      </c>
      <c r="X550" s="26" t="s">
        <v>9635</v>
      </c>
      <c r="Y550" s="26" t="s">
        <v>5395</v>
      </c>
      <c r="Z550" s="26" t="s">
        <v>5392</v>
      </c>
      <c r="AA550" s="26" t="s">
        <v>5400</v>
      </c>
      <c r="AB550" s="26"/>
      <c r="AC550" s="26"/>
    </row>
    <row r="551" hidden="1">
      <c r="A551" s="26" t="s">
        <v>9636</v>
      </c>
      <c r="B551" s="27">
        <v>2019.0</v>
      </c>
      <c r="C551" s="26" t="s">
        <v>5857</v>
      </c>
      <c r="D551" s="26" t="str">
        <f>VLOOKUP(Z551, 'Human results'!A:X, 23, FALSE)</f>
        <v>N</v>
      </c>
      <c r="E551" s="26" t="str">
        <f>VLOOKUP(Z551, 'Human results'!A:X, 24, FALSE)</f>
        <v>N</v>
      </c>
      <c r="F551" s="26" t="s">
        <v>5858</v>
      </c>
      <c r="G551" s="26"/>
      <c r="H551" s="26" t="s">
        <v>5859</v>
      </c>
      <c r="I551" s="26" t="s">
        <v>5858</v>
      </c>
      <c r="J551" s="27">
        <v>0.9</v>
      </c>
      <c r="K551" s="26" t="s">
        <v>9637</v>
      </c>
      <c r="L551" s="26" t="s">
        <v>9638</v>
      </c>
      <c r="M551" s="26" t="s">
        <v>5858</v>
      </c>
      <c r="N551" s="27">
        <v>0.95</v>
      </c>
      <c r="O551" s="26" t="s">
        <v>9639</v>
      </c>
      <c r="P551" s="26" t="s">
        <v>9640</v>
      </c>
      <c r="Q551" s="26" t="s">
        <v>5875</v>
      </c>
      <c r="R551" s="26" t="s">
        <v>5875</v>
      </c>
      <c r="S551" s="26" t="s">
        <v>5875</v>
      </c>
      <c r="T551" s="26" t="s">
        <v>9641</v>
      </c>
      <c r="U551" s="26" t="s">
        <v>9642</v>
      </c>
      <c r="V551" s="26"/>
      <c r="W551" s="26" t="s">
        <v>9643</v>
      </c>
      <c r="X551" s="26" t="s">
        <v>9644</v>
      </c>
      <c r="Y551" s="26" t="s">
        <v>5405</v>
      </c>
      <c r="Z551" s="26" t="s">
        <v>5402</v>
      </c>
      <c r="AA551" s="26" t="s">
        <v>5410</v>
      </c>
      <c r="AB551" s="26"/>
      <c r="AC551" s="26"/>
    </row>
    <row r="552" hidden="1">
      <c r="A552" s="26" t="s">
        <v>5413</v>
      </c>
      <c r="B552" s="27">
        <v>2020.0</v>
      </c>
      <c r="C552" s="26" t="s">
        <v>5857</v>
      </c>
      <c r="D552" s="26" t="str">
        <f>VLOOKUP(Z552, 'Human results'!A:X, 23, FALSE)</f>
        <v>N</v>
      </c>
      <c r="E552" s="26" t="str">
        <f>VLOOKUP(Z552, 'Human results'!A:X, 24, FALSE)</f>
        <v>N</v>
      </c>
      <c r="F552" s="26" t="s">
        <v>5858</v>
      </c>
      <c r="G552" s="26"/>
      <c r="H552" s="26" t="s">
        <v>5859</v>
      </c>
      <c r="I552" s="26" t="s">
        <v>5858</v>
      </c>
      <c r="J552" s="27">
        <v>0.9</v>
      </c>
      <c r="K552" s="26" t="s">
        <v>9645</v>
      </c>
      <c r="L552" s="26" t="s">
        <v>9646</v>
      </c>
      <c r="M552" s="26" t="s">
        <v>5858</v>
      </c>
      <c r="N552" s="27">
        <v>0.9</v>
      </c>
      <c r="O552" s="26" t="s">
        <v>9647</v>
      </c>
      <c r="P552" s="26" t="s">
        <v>9648</v>
      </c>
      <c r="Q552" s="26" t="s">
        <v>5875</v>
      </c>
      <c r="R552" s="26" t="s">
        <v>5875</v>
      </c>
      <c r="S552" s="26" t="s">
        <v>5875</v>
      </c>
      <c r="T552" s="26" t="s">
        <v>9649</v>
      </c>
      <c r="U552" s="26" t="s">
        <v>9650</v>
      </c>
      <c r="V552" s="26"/>
      <c r="W552" s="26" t="s">
        <v>9651</v>
      </c>
      <c r="X552" s="26" t="s">
        <v>9652</v>
      </c>
      <c r="Y552" s="26" t="s">
        <v>5414</v>
      </c>
      <c r="Z552" s="26" t="s">
        <v>5412</v>
      </c>
      <c r="AA552" s="26" t="s">
        <v>5419</v>
      </c>
      <c r="AB552" s="26"/>
      <c r="AC552" s="26"/>
    </row>
    <row r="553" hidden="1">
      <c r="A553" s="26" t="s">
        <v>9653</v>
      </c>
      <c r="B553" s="27">
        <v>2020.0</v>
      </c>
      <c r="C553" s="26" t="s">
        <v>5891</v>
      </c>
      <c r="D553" s="26" t="str">
        <f>VLOOKUP(Z553, 'Human results'!A:X, 23, FALSE)</f>
        <v>N</v>
      </c>
      <c r="E553" s="26" t="str">
        <f>VLOOKUP(Z553, 'Human results'!A:X, 24, FALSE)</f>
        <v>N</v>
      </c>
      <c r="F553" s="26" t="s">
        <v>5858</v>
      </c>
      <c r="G553" s="26"/>
      <c r="H553" s="26" t="s">
        <v>5892</v>
      </c>
      <c r="I553" s="26" t="s">
        <v>5858</v>
      </c>
      <c r="J553" s="27">
        <v>0.95</v>
      </c>
      <c r="K553" s="26" t="s">
        <v>9654</v>
      </c>
      <c r="L553" s="26" t="s">
        <v>9655</v>
      </c>
      <c r="M553" s="26" t="s">
        <v>5858</v>
      </c>
      <c r="N553" s="27">
        <v>0.95</v>
      </c>
      <c r="O553" s="26" t="s">
        <v>9656</v>
      </c>
      <c r="P553" s="26" t="s">
        <v>9657</v>
      </c>
      <c r="Q553" s="26" t="s">
        <v>5875</v>
      </c>
      <c r="R553" s="26" t="s">
        <v>5875</v>
      </c>
      <c r="S553" s="26" t="s">
        <v>5875</v>
      </c>
      <c r="T553" s="26" t="s">
        <v>9658</v>
      </c>
      <c r="U553" s="26" t="s">
        <v>9659</v>
      </c>
      <c r="V553" s="26"/>
      <c r="W553" s="26" t="s">
        <v>9660</v>
      </c>
      <c r="X553" s="26" t="s">
        <v>9661</v>
      </c>
      <c r="Y553" s="26" t="s">
        <v>5487</v>
      </c>
      <c r="Z553" s="26" t="s">
        <v>5483</v>
      </c>
      <c r="AA553" s="26" t="s">
        <v>5491</v>
      </c>
      <c r="AB553" s="26"/>
      <c r="AC553" s="26"/>
    </row>
    <row r="554" hidden="1">
      <c r="A554" s="26" t="s">
        <v>9662</v>
      </c>
      <c r="B554" s="27">
        <v>2021.0</v>
      </c>
      <c r="C554" s="26" t="s">
        <v>5891</v>
      </c>
      <c r="D554" s="26" t="str">
        <f>VLOOKUP(Z554, 'Human results'!A:X, 23, FALSE)</f>
        <v>N</v>
      </c>
      <c r="E554" s="26" t="str">
        <f>VLOOKUP(Z554, 'Human results'!A:X, 24, FALSE)</f>
        <v>N</v>
      </c>
      <c r="F554" s="26" t="s">
        <v>5858</v>
      </c>
      <c r="G554" s="26"/>
      <c r="H554" s="26" t="s">
        <v>5892</v>
      </c>
      <c r="I554" s="26" t="s">
        <v>5858</v>
      </c>
      <c r="J554" s="27">
        <v>0.95</v>
      </c>
      <c r="K554" s="26" t="s">
        <v>9663</v>
      </c>
      <c r="L554" s="26" t="s">
        <v>9664</v>
      </c>
      <c r="M554" s="26" t="s">
        <v>5858</v>
      </c>
      <c r="N554" s="27">
        <v>0.95</v>
      </c>
      <c r="O554" s="26" t="s">
        <v>9663</v>
      </c>
      <c r="P554" s="26" t="s">
        <v>9665</v>
      </c>
      <c r="Q554" s="26" t="s">
        <v>5875</v>
      </c>
      <c r="R554" s="26" t="s">
        <v>5875</v>
      </c>
      <c r="S554" s="26" t="s">
        <v>5875</v>
      </c>
      <c r="T554" s="26" t="s">
        <v>9666</v>
      </c>
      <c r="U554" s="26" t="s">
        <v>9667</v>
      </c>
      <c r="V554" s="26"/>
      <c r="W554" s="26" t="s">
        <v>9664</v>
      </c>
      <c r="X554" s="26" t="s">
        <v>9668</v>
      </c>
      <c r="Y554" s="26" t="s">
        <v>5495</v>
      </c>
      <c r="Z554" s="26" t="s">
        <v>5493</v>
      </c>
      <c r="AA554" s="26" t="s">
        <v>5500</v>
      </c>
      <c r="AB554" s="26"/>
      <c r="AC554" s="26"/>
    </row>
    <row r="555" hidden="1">
      <c r="A555" s="26" t="s">
        <v>9669</v>
      </c>
      <c r="B555" s="27">
        <v>2016.0</v>
      </c>
      <c r="C555" s="26" t="s">
        <v>5891</v>
      </c>
      <c r="D555" s="26" t="str">
        <f>VLOOKUP(Z555, 'Human results'!A:X, 23, FALSE)</f>
        <v>N</v>
      </c>
      <c r="E555" s="26" t="str">
        <f>VLOOKUP(Z555, 'Human results'!A:X, 24, FALSE)</f>
        <v>N</v>
      </c>
      <c r="F555" s="26" t="s">
        <v>5858</v>
      </c>
      <c r="G555" s="26"/>
      <c r="H555" s="26" t="s">
        <v>5892</v>
      </c>
      <c r="I555" s="26" t="s">
        <v>5858</v>
      </c>
      <c r="J555" s="27">
        <v>0.9</v>
      </c>
      <c r="K555" s="26" t="s">
        <v>9670</v>
      </c>
      <c r="L555" s="26" t="s">
        <v>9671</v>
      </c>
      <c r="M555" s="26" t="s">
        <v>5858</v>
      </c>
      <c r="N555" s="27">
        <v>0.9</v>
      </c>
      <c r="O555" s="26" t="s">
        <v>9672</v>
      </c>
      <c r="P555" s="26" t="s">
        <v>9671</v>
      </c>
      <c r="Q555" s="26" t="s">
        <v>5875</v>
      </c>
      <c r="R555" s="26" t="s">
        <v>5875</v>
      </c>
      <c r="S555" s="26" t="s">
        <v>5875</v>
      </c>
      <c r="T555" s="26" t="s">
        <v>9673</v>
      </c>
      <c r="U555" s="26" t="s">
        <v>9674</v>
      </c>
      <c r="V555" s="26"/>
      <c r="W555" s="26" t="s">
        <v>9675</v>
      </c>
      <c r="X555" s="26" t="s">
        <v>9676</v>
      </c>
      <c r="Y555" s="26" t="s">
        <v>5505</v>
      </c>
      <c r="Z555" s="26" t="s">
        <v>5502</v>
      </c>
      <c r="AA555" s="26" t="s">
        <v>2001</v>
      </c>
      <c r="AB555" s="26"/>
      <c r="AC555" s="26"/>
    </row>
    <row r="556" hidden="1">
      <c r="A556" s="26" t="s">
        <v>9677</v>
      </c>
      <c r="B556" s="27">
        <v>2015.0</v>
      </c>
      <c r="C556" s="26" t="s">
        <v>5891</v>
      </c>
      <c r="D556" s="26" t="str">
        <f>VLOOKUP(Z556, 'Human results'!A:X, 23, FALSE)</f>
        <v>N</v>
      </c>
      <c r="E556" s="26" t="str">
        <f>VLOOKUP(Z556, 'Human results'!A:X, 24, FALSE)</f>
        <v>N</v>
      </c>
      <c r="F556" s="26" t="s">
        <v>5858</v>
      </c>
      <c r="G556" s="26"/>
      <c r="H556" s="26" t="s">
        <v>5892</v>
      </c>
      <c r="I556" s="26" t="s">
        <v>5858</v>
      </c>
      <c r="J556" s="27">
        <v>0.9</v>
      </c>
      <c r="K556" s="26" t="s">
        <v>9678</v>
      </c>
      <c r="L556" s="26" t="s">
        <v>9679</v>
      </c>
      <c r="M556" s="26" t="s">
        <v>5858</v>
      </c>
      <c r="N556" s="27">
        <v>0.9</v>
      </c>
      <c r="O556" s="26" t="s">
        <v>9680</v>
      </c>
      <c r="P556" s="26" t="s">
        <v>9681</v>
      </c>
      <c r="Q556" s="26" t="s">
        <v>5875</v>
      </c>
      <c r="R556" s="26" t="s">
        <v>5875</v>
      </c>
      <c r="S556" s="26" t="s">
        <v>5875</v>
      </c>
      <c r="T556" s="26" t="s">
        <v>9682</v>
      </c>
      <c r="U556" s="26" t="s">
        <v>9683</v>
      </c>
      <c r="V556" s="26"/>
      <c r="W556" s="26" t="s">
        <v>9684</v>
      </c>
      <c r="X556" s="26" t="s">
        <v>9685</v>
      </c>
      <c r="Y556" s="26" t="s">
        <v>5514</v>
      </c>
      <c r="Z556" s="26" t="s">
        <v>5511</v>
      </c>
      <c r="AA556" s="26" t="s">
        <v>5519</v>
      </c>
      <c r="AB556" s="26"/>
      <c r="AC556" s="26"/>
    </row>
    <row r="557" hidden="1">
      <c r="A557" s="26" t="s">
        <v>9686</v>
      </c>
      <c r="B557" s="27">
        <v>2019.0</v>
      </c>
      <c r="C557" s="26" t="s">
        <v>5857</v>
      </c>
      <c r="D557" s="26" t="str">
        <f>VLOOKUP(Z557, 'Human results'!A:X, 23, FALSE)</f>
        <v>N</v>
      </c>
      <c r="E557" s="26" t="str">
        <f>VLOOKUP(Z557, 'Human results'!A:X, 24, FALSE)</f>
        <v>N</v>
      </c>
      <c r="F557" s="26" t="s">
        <v>5858</v>
      </c>
      <c r="G557" s="26"/>
      <c r="H557" s="26" t="s">
        <v>5859</v>
      </c>
      <c r="I557" s="26" t="s">
        <v>5858</v>
      </c>
      <c r="J557" s="27">
        <v>0.85</v>
      </c>
      <c r="K557" s="26" t="s">
        <v>9687</v>
      </c>
      <c r="L557" s="26" t="s">
        <v>9688</v>
      </c>
      <c r="M557" s="26" t="s">
        <v>5858</v>
      </c>
      <c r="N557" s="27">
        <v>0.85</v>
      </c>
      <c r="O557" s="26" t="s">
        <v>9689</v>
      </c>
      <c r="P557" s="26" t="s">
        <v>9690</v>
      </c>
      <c r="Q557" s="26" t="s">
        <v>5875</v>
      </c>
      <c r="R557" s="26" t="s">
        <v>5875</v>
      </c>
      <c r="S557" s="26" t="s">
        <v>5875</v>
      </c>
      <c r="T557" s="26" t="s">
        <v>9691</v>
      </c>
      <c r="U557" s="26" t="s">
        <v>9692</v>
      </c>
      <c r="V557" s="26"/>
      <c r="W557" s="26" t="s">
        <v>9693</v>
      </c>
      <c r="X557" s="26" t="s">
        <v>9694</v>
      </c>
      <c r="Y557" s="26" t="s">
        <v>5526</v>
      </c>
      <c r="Z557" s="26" t="s">
        <v>5521</v>
      </c>
      <c r="AA557" s="26" t="s">
        <v>5530</v>
      </c>
      <c r="AB557" s="26"/>
      <c r="AC557" s="26"/>
    </row>
    <row r="558" hidden="1">
      <c r="A558" s="26" t="s">
        <v>5703</v>
      </c>
      <c r="B558" s="27">
        <v>2017.0</v>
      </c>
      <c r="C558" s="26" t="s">
        <v>5891</v>
      </c>
      <c r="D558" s="26" t="str">
        <f>VLOOKUP(Z558, 'Human results'!A:X, 23, FALSE)</f>
        <v>N</v>
      </c>
      <c r="E558" s="26" t="str">
        <f>VLOOKUP(Z558, 'Human results'!A:X, 24, FALSE)</f>
        <v>N</v>
      </c>
      <c r="F558" s="26" t="s">
        <v>5858</v>
      </c>
      <c r="G558" s="26"/>
      <c r="H558" s="26" t="s">
        <v>5892</v>
      </c>
      <c r="I558" s="26" t="s">
        <v>5858</v>
      </c>
      <c r="J558" s="27">
        <v>0.9</v>
      </c>
      <c r="K558" s="26" t="s">
        <v>9695</v>
      </c>
      <c r="L558" s="26" t="s">
        <v>9696</v>
      </c>
      <c r="M558" s="26" t="s">
        <v>5858</v>
      </c>
      <c r="N558" s="27">
        <v>0.95</v>
      </c>
      <c r="O558" s="26" t="s">
        <v>9697</v>
      </c>
      <c r="P558" s="26" t="s">
        <v>9696</v>
      </c>
      <c r="Q558" s="26" t="s">
        <v>5875</v>
      </c>
      <c r="R558" s="26" t="s">
        <v>5875</v>
      </c>
      <c r="S558" s="26" t="s">
        <v>5875</v>
      </c>
      <c r="T558" s="26" t="s">
        <v>9698</v>
      </c>
      <c r="U558" s="26" t="s">
        <v>9699</v>
      </c>
      <c r="V558" s="26"/>
      <c r="W558" s="26" t="s">
        <v>9700</v>
      </c>
      <c r="X558" s="26" t="s">
        <v>9701</v>
      </c>
      <c r="Y558" s="26" t="s">
        <v>5705</v>
      </c>
      <c r="Z558" s="26" t="s">
        <v>5702</v>
      </c>
      <c r="AA558" s="26" t="s">
        <v>5710</v>
      </c>
      <c r="AB558" s="26"/>
      <c r="AC558" s="26"/>
    </row>
    <row r="559" hidden="1">
      <c r="A559" s="26" t="s">
        <v>5533</v>
      </c>
      <c r="B559" s="27">
        <v>2019.0</v>
      </c>
      <c r="C559" s="26" t="s">
        <v>5857</v>
      </c>
      <c r="D559" s="26" t="str">
        <f>VLOOKUP(Z559, 'Human results'!A:X, 23, FALSE)</f>
        <v>N</v>
      </c>
      <c r="E559" s="26" t="str">
        <f>VLOOKUP(Z559, 'Human results'!A:X, 24, FALSE)</f>
        <v>N</v>
      </c>
      <c r="F559" s="26" t="s">
        <v>5858</v>
      </c>
      <c r="G559" s="26"/>
      <c r="H559" s="26" t="s">
        <v>5859</v>
      </c>
      <c r="I559" s="26" t="s">
        <v>5858</v>
      </c>
      <c r="J559" s="27">
        <v>0.95</v>
      </c>
      <c r="K559" s="26" t="s">
        <v>9702</v>
      </c>
      <c r="L559" s="26" t="s">
        <v>9703</v>
      </c>
      <c r="M559" s="26" t="s">
        <v>5858</v>
      </c>
      <c r="N559" s="27">
        <v>0.95</v>
      </c>
      <c r="O559" s="26" t="s">
        <v>9704</v>
      </c>
      <c r="P559" s="26" t="s">
        <v>9705</v>
      </c>
      <c r="Q559" s="26" t="s">
        <v>5875</v>
      </c>
      <c r="R559" s="26" t="s">
        <v>5875</v>
      </c>
      <c r="S559" s="26" t="s">
        <v>5875</v>
      </c>
      <c r="T559" s="26" t="s">
        <v>9706</v>
      </c>
      <c r="U559" s="26" t="s">
        <v>9707</v>
      </c>
      <c r="V559" s="26"/>
      <c r="W559" s="26" t="s">
        <v>9708</v>
      </c>
      <c r="X559" s="26" t="s">
        <v>9709</v>
      </c>
      <c r="Y559" s="26" t="s">
        <v>5535</v>
      </c>
      <c r="Z559" s="26" t="s">
        <v>5532</v>
      </c>
      <c r="AA559" s="26" t="s">
        <v>5540</v>
      </c>
      <c r="AB559" s="26"/>
      <c r="AC559" s="26"/>
    </row>
    <row r="560" hidden="1">
      <c r="A560" s="26" t="s">
        <v>9710</v>
      </c>
      <c r="B560" s="27">
        <v>2014.0</v>
      </c>
      <c r="C560" s="26" t="s">
        <v>5857</v>
      </c>
      <c r="D560" s="26" t="str">
        <f>VLOOKUP(Z560, 'Human results'!A:X, 23, FALSE)</f>
        <v>N</v>
      </c>
      <c r="E560" s="26" t="str">
        <f>VLOOKUP(Z560, 'Human results'!A:X, 24, FALSE)</f>
        <v>N</v>
      </c>
      <c r="F560" s="26" t="s">
        <v>5858</v>
      </c>
      <c r="G560" s="26"/>
      <c r="H560" s="26" t="s">
        <v>5859</v>
      </c>
      <c r="I560" s="26" t="s">
        <v>5858</v>
      </c>
      <c r="J560" s="27">
        <v>0.9</v>
      </c>
      <c r="K560" s="26" t="s">
        <v>9711</v>
      </c>
      <c r="L560" s="26" t="s">
        <v>9712</v>
      </c>
      <c r="M560" s="26" t="s">
        <v>5858</v>
      </c>
      <c r="N560" s="27">
        <v>0.95</v>
      </c>
      <c r="O560" s="26" t="s">
        <v>9713</v>
      </c>
      <c r="P560" s="26" t="s">
        <v>9714</v>
      </c>
      <c r="Q560" s="26" t="s">
        <v>5875</v>
      </c>
      <c r="R560" s="26" t="s">
        <v>5875</v>
      </c>
      <c r="S560" s="26" t="s">
        <v>5875</v>
      </c>
      <c r="T560" s="26" t="s">
        <v>9715</v>
      </c>
      <c r="U560" s="26" t="s">
        <v>9716</v>
      </c>
      <c r="V560" s="26"/>
      <c r="W560" s="26" t="s">
        <v>9717</v>
      </c>
      <c r="X560" s="26" t="s">
        <v>9718</v>
      </c>
      <c r="Y560" s="26" t="s">
        <v>5547</v>
      </c>
      <c r="Z560" s="26" t="s">
        <v>5542</v>
      </c>
      <c r="AA560" s="26" t="s">
        <v>5551</v>
      </c>
      <c r="AB560" s="26"/>
      <c r="AC560" s="26"/>
    </row>
    <row r="561" hidden="1">
      <c r="A561" s="26" t="s">
        <v>5554</v>
      </c>
      <c r="B561" s="27">
        <v>2014.0</v>
      </c>
      <c r="C561" s="26" t="s">
        <v>5891</v>
      </c>
      <c r="D561" s="26" t="str">
        <f>VLOOKUP(Z561, 'Human results'!A:X, 23, FALSE)</f>
        <v>N</v>
      </c>
      <c r="E561" s="26" t="str">
        <f>VLOOKUP(Z561, 'Human results'!A:X, 24, FALSE)</f>
        <v>N</v>
      </c>
      <c r="F561" s="26" t="s">
        <v>5858</v>
      </c>
      <c r="G561" s="26"/>
      <c r="H561" s="26" t="s">
        <v>5892</v>
      </c>
      <c r="I561" s="26" t="s">
        <v>5858</v>
      </c>
      <c r="J561" s="27">
        <v>0.95</v>
      </c>
      <c r="K561" s="26" t="s">
        <v>9719</v>
      </c>
      <c r="L561" s="26" t="s">
        <v>9720</v>
      </c>
      <c r="M561" s="26" t="s">
        <v>5858</v>
      </c>
      <c r="N561" s="27">
        <v>0.95</v>
      </c>
      <c r="O561" s="26" t="s">
        <v>9719</v>
      </c>
      <c r="P561" s="26" t="s">
        <v>9720</v>
      </c>
      <c r="Q561" s="26" t="s">
        <v>5875</v>
      </c>
      <c r="R561" s="26" t="s">
        <v>5875</v>
      </c>
      <c r="S561" s="26" t="s">
        <v>5875</v>
      </c>
      <c r="T561" s="26" t="s">
        <v>9721</v>
      </c>
      <c r="U561" s="26" t="s">
        <v>9722</v>
      </c>
      <c r="V561" s="26"/>
      <c r="W561" s="26" t="s">
        <v>9723</v>
      </c>
      <c r="X561" s="26" t="s">
        <v>9723</v>
      </c>
      <c r="Y561" s="26" t="s">
        <v>5557</v>
      </c>
      <c r="Z561" s="26" t="s">
        <v>5553</v>
      </c>
      <c r="AA561" s="26" t="s">
        <v>5562</v>
      </c>
      <c r="AB561" s="26"/>
      <c r="AC561" s="26"/>
    </row>
    <row r="562" hidden="1">
      <c r="A562" s="26" t="s">
        <v>9724</v>
      </c>
      <c r="B562" s="27">
        <v>2022.0</v>
      </c>
      <c r="C562" s="26" t="s">
        <v>5857</v>
      </c>
      <c r="D562" s="26" t="str">
        <f>VLOOKUP(Z562, 'Human results'!A:X, 23, FALSE)</f>
        <v>N</v>
      </c>
      <c r="E562" s="26" t="str">
        <f>VLOOKUP(Z562, 'Human results'!A:X, 24, FALSE)</f>
        <v>N</v>
      </c>
      <c r="F562" s="26" t="s">
        <v>5858</v>
      </c>
      <c r="G562" s="26"/>
      <c r="H562" s="26" t="s">
        <v>5859</v>
      </c>
      <c r="I562" s="26" t="s">
        <v>5858</v>
      </c>
      <c r="J562" s="27">
        <v>0.9</v>
      </c>
      <c r="K562" s="26" t="s">
        <v>9725</v>
      </c>
      <c r="L562" s="26" t="s">
        <v>9726</v>
      </c>
      <c r="M562" s="26" t="s">
        <v>5858</v>
      </c>
      <c r="N562" s="27">
        <v>0.9</v>
      </c>
      <c r="O562" s="26" t="s">
        <v>9725</v>
      </c>
      <c r="P562" s="26" t="s">
        <v>9727</v>
      </c>
      <c r="Q562" s="26" t="s">
        <v>5875</v>
      </c>
      <c r="R562" s="26" t="s">
        <v>5875</v>
      </c>
      <c r="S562" s="26" t="s">
        <v>5875</v>
      </c>
      <c r="T562" s="26" t="s">
        <v>9728</v>
      </c>
      <c r="U562" s="26" t="s">
        <v>9729</v>
      </c>
      <c r="V562" s="26"/>
      <c r="W562" s="26" t="s">
        <v>9730</v>
      </c>
      <c r="X562" s="26" t="s">
        <v>9731</v>
      </c>
      <c r="Y562" s="26" t="s">
        <v>5569</v>
      </c>
      <c r="Z562" s="26" t="s">
        <v>5564</v>
      </c>
      <c r="AA562" s="26" t="s">
        <v>5574</v>
      </c>
      <c r="AB562" s="26"/>
      <c r="AC562" s="26"/>
    </row>
    <row r="563" hidden="1">
      <c r="A563" s="26" t="s">
        <v>9732</v>
      </c>
      <c r="B563" s="27">
        <v>2021.0</v>
      </c>
      <c r="C563" s="26" t="s">
        <v>5857</v>
      </c>
      <c r="D563" s="26" t="str">
        <f>VLOOKUP(Z563, 'Human results'!A:X, 23, FALSE)</f>
        <v>N</v>
      </c>
      <c r="E563" s="26" t="str">
        <f>VLOOKUP(Z563, 'Human results'!A:X, 24, FALSE)</f>
        <v>N</v>
      </c>
      <c r="F563" s="26" t="s">
        <v>5860</v>
      </c>
      <c r="G563" s="26"/>
      <c r="H563" s="26" t="s">
        <v>5859</v>
      </c>
      <c r="I563" s="26" t="s">
        <v>5860</v>
      </c>
      <c r="J563" s="27">
        <v>0.6</v>
      </c>
      <c r="K563" s="26" t="s">
        <v>5932</v>
      </c>
      <c r="L563" s="26" t="s">
        <v>5875</v>
      </c>
      <c r="M563" s="26" t="s">
        <v>5860</v>
      </c>
      <c r="N563" s="27">
        <v>0.65</v>
      </c>
      <c r="O563" s="26" t="s">
        <v>9733</v>
      </c>
      <c r="P563" s="26" t="s">
        <v>5875</v>
      </c>
      <c r="Q563" s="26" t="s">
        <v>5860</v>
      </c>
      <c r="R563" s="27">
        <v>0.85</v>
      </c>
      <c r="S563" s="26" t="s">
        <v>9734</v>
      </c>
      <c r="T563" s="26" t="s">
        <v>9735</v>
      </c>
      <c r="U563" s="26" t="s">
        <v>9736</v>
      </c>
      <c r="V563" s="26" t="s">
        <v>9737</v>
      </c>
      <c r="W563" s="26" t="s">
        <v>5875</v>
      </c>
      <c r="X563" s="26" t="s">
        <v>5875</v>
      </c>
      <c r="Y563" s="26" t="s">
        <v>5580</v>
      </c>
      <c r="Z563" s="26" t="s">
        <v>5576</v>
      </c>
      <c r="AA563" s="26" t="s">
        <v>5583</v>
      </c>
      <c r="AB563" s="26"/>
      <c r="AC563" s="26"/>
    </row>
    <row r="564" hidden="1">
      <c r="A564" s="26" t="s">
        <v>5586</v>
      </c>
      <c r="B564" s="27">
        <v>2021.0</v>
      </c>
      <c r="C564" s="26" t="s">
        <v>5891</v>
      </c>
      <c r="D564" s="26" t="str">
        <f>VLOOKUP(Z564, 'Human results'!A:X, 23, FALSE)</f>
        <v>N</v>
      </c>
      <c r="E564" s="26" t="str">
        <f>VLOOKUP(Z564, 'Human results'!A:X, 24, FALSE)</f>
        <v>N</v>
      </c>
      <c r="F564" s="26" t="s">
        <v>5858</v>
      </c>
      <c r="G564" s="26"/>
      <c r="H564" s="26" t="s">
        <v>5892</v>
      </c>
      <c r="I564" s="26" t="s">
        <v>5858</v>
      </c>
      <c r="J564" s="27">
        <v>0.9</v>
      </c>
      <c r="K564" s="26" t="s">
        <v>9738</v>
      </c>
      <c r="L564" s="26" t="s">
        <v>9739</v>
      </c>
      <c r="M564" s="26" t="s">
        <v>5858</v>
      </c>
      <c r="N564" s="27">
        <v>0.95</v>
      </c>
      <c r="O564" s="26" t="s">
        <v>9738</v>
      </c>
      <c r="P564" s="26" t="s">
        <v>9739</v>
      </c>
      <c r="Q564" s="26" t="s">
        <v>5875</v>
      </c>
      <c r="R564" s="26" t="s">
        <v>5875</v>
      </c>
      <c r="S564" s="26" t="s">
        <v>5875</v>
      </c>
      <c r="T564" s="26" t="s">
        <v>9740</v>
      </c>
      <c r="U564" s="26" t="s">
        <v>9741</v>
      </c>
      <c r="V564" s="26"/>
      <c r="W564" s="26" t="s">
        <v>9739</v>
      </c>
      <c r="X564" s="26" t="s">
        <v>9739</v>
      </c>
      <c r="Y564" s="26" t="s">
        <v>5587</v>
      </c>
      <c r="Z564" s="26" t="s">
        <v>5585</v>
      </c>
      <c r="AA564" s="26" t="s">
        <v>5591</v>
      </c>
      <c r="AB564" s="26"/>
      <c r="AC564" s="26"/>
    </row>
    <row r="565" hidden="1">
      <c r="A565" s="26" t="s">
        <v>5594</v>
      </c>
      <c r="B565" s="27">
        <v>2015.0</v>
      </c>
      <c r="C565" s="26" t="s">
        <v>5891</v>
      </c>
      <c r="D565" s="26" t="str">
        <f>VLOOKUP(Z565, 'Human results'!A:X, 23, FALSE)</f>
        <v>N</v>
      </c>
      <c r="E565" s="26" t="str">
        <f>VLOOKUP(Z565, 'Human results'!A:X, 24, FALSE)</f>
        <v>N</v>
      </c>
      <c r="F565" s="26" t="s">
        <v>5858</v>
      </c>
      <c r="G565" s="26"/>
      <c r="H565" s="26" t="s">
        <v>5892</v>
      </c>
      <c r="I565" s="26" t="s">
        <v>5858</v>
      </c>
      <c r="J565" s="27">
        <v>0.9</v>
      </c>
      <c r="K565" s="26" t="s">
        <v>9742</v>
      </c>
      <c r="L565" s="26" t="s">
        <v>9743</v>
      </c>
      <c r="M565" s="26" t="s">
        <v>5858</v>
      </c>
      <c r="N565" s="27">
        <v>0.9</v>
      </c>
      <c r="O565" s="26" t="s">
        <v>9742</v>
      </c>
      <c r="P565" s="26" t="s">
        <v>9743</v>
      </c>
      <c r="Q565" s="26" t="s">
        <v>5875</v>
      </c>
      <c r="R565" s="26" t="s">
        <v>5875</v>
      </c>
      <c r="S565" s="26" t="s">
        <v>5875</v>
      </c>
      <c r="T565" s="26" t="s">
        <v>9744</v>
      </c>
      <c r="U565" s="26" t="s">
        <v>9745</v>
      </c>
      <c r="V565" s="26"/>
      <c r="W565" s="26" t="s">
        <v>9746</v>
      </c>
      <c r="X565" s="26" t="s">
        <v>9746</v>
      </c>
      <c r="Y565" s="26" t="s">
        <v>5596</v>
      </c>
      <c r="Z565" s="26" t="s">
        <v>5593</v>
      </c>
      <c r="AA565" s="26" t="s">
        <v>5601</v>
      </c>
      <c r="AB565" s="26"/>
      <c r="AC565" s="26"/>
    </row>
    <row r="566" hidden="1">
      <c r="A566" s="26" t="s">
        <v>5604</v>
      </c>
      <c r="B566" s="27">
        <v>2019.0</v>
      </c>
      <c r="C566" s="26" t="s">
        <v>5891</v>
      </c>
      <c r="D566" s="26" t="str">
        <f>VLOOKUP(Z566, 'Human results'!A:X, 23, FALSE)</f>
        <v>N</v>
      </c>
      <c r="E566" s="26" t="str">
        <f>VLOOKUP(Z566, 'Human results'!A:X, 24, FALSE)</f>
        <v>N</v>
      </c>
      <c r="F566" s="26" t="s">
        <v>5858</v>
      </c>
      <c r="G566" s="26"/>
      <c r="H566" s="26" t="s">
        <v>5892</v>
      </c>
      <c r="I566" s="26" t="s">
        <v>5858</v>
      </c>
      <c r="J566" s="27">
        <v>0.95</v>
      </c>
      <c r="K566" s="26" t="s">
        <v>9747</v>
      </c>
      <c r="L566" s="26" t="s">
        <v>9748</v>
      </c>
      <c r="M566" s="26" t="s">
        <v>5858</v>
      </c>
      <c r="N566" s="27">
        <v>0.95</v>
      </c>
      <c r="O566" s="26" t="s">
        <v>9749</v>
      </c>
      <c r="P566" s="26" t="s">
        <v>9748</v>
      </c>
      <c r="Q566" s="26" t="s">
        <v>5875</v>
      </c>
      <c r="R566" s="26" t="s">
        <v>5875</v>
      </c>
      <c r="S566" s="26" t="s">
        <v>5875</v>
      </c>
      <c r="T566" s="26" t="s">
        <v>9750</v>
      </c>
      <c r="U566" s="26" t="s">
        <v>9751</v>
      </c>
      <c r="V566" s="26"/>
      <c r="W566" s="26" t="s">
        <v>9752</v>
      </c>
      <c r="X566" s="26" t="s">
        <v>9752</v>
      </c>
      <c r="Y566" s="26" t="s">
        <v>5607</v>
      </c>
      <c r="Z566" s="26" t="s">
        <v>5603</v>
      </c>
      <c r="AA566" s="26" t="s">
        <v>5875</v>
      </c>
      <c r="AB566" s="26"/>
      <c r="AC566" s="26"/>
    </row>
    <row r="567" hidden="1">
      <c r="A567" s="26" t="s">
        <v>5613</v>
      </c>
      <c r="B567" s="27">
        <v>2018.0</v>
      </c>
      <c r="C567" s="26" t="s">
        <v>5891</v>
      </c>
      <c r="D567" s="26" t="str">
        <f>VLOOKUP(Z567, 'Human results'!A:X, 23, FALSE)</f>
        <v>N</v>
      </c>
      <c r="E567" s="26" t="str">
        <f>VLOOKUP(Z567, 'Human results'!A:X, 24, FALSE)</f>
        <v>N</v>
      </c>
      <c r="F567" s="26" t="s">
        <v>5858</v>
      </c>
      <c r="G567" s="26"/>
      <c r="H567" s="26" t="s">
        <v>5892</v>
      </c>
      <c r="I567" s="26" t="s">
        <v>5858</v>
      </c>
      <c r="J567" s="27">
        <v>0.9</v>
      </c>
      <c r="K567" s="26" t="s">
        <v>9753</v>
      </c>
      <c r="L567" s="26" t="s">
        <v>9754</v>
      </c>
      <c r="M567" s="26" t="s">
        <v>5858</v>
      </c>
      <c r="N567" s="27">
        <v>0.9</v>
      </c>
      <c r="O567" s="26" t="s">
        <v>9753</v>
      </c>
      <c r="P567" s="26" t="s">
        <v>9755</v>
      </c>
      <c r="Q567" s="26" t="s">
        <v>5875</v>
      </c>
      <c r="R567" s="26" t="s">
        <v>5875</v>
      </c>
      <c r="S567" s="26" t="s">
        <v>5875</v>
      </c>
      <c r="T567" s="26" t="s">
        <v>9756</v>
      </c>
      <c r="U567" s="26" t="s">
        <v>9757</v>
      </c>
      <c r="V567" s="26"/>
      <c r="W567" s="26" t="s">
        <v>9758</v>
      </c>
      <c r="X567" s="26" t="s">
        <v>9755</v>
      </c>
      <c r="Y567" s="26" t="s">
        <v>5615</v>
      </c>
      <c r="Z567" s="26" t="s">
        <v>5612</v>
      </c>
      <c r="AA567" s="26" t="s">
        <v>5620</v>
      </c>
      <c r="AB567" s="26"/>
      <c r="AC567" s="26"/>
    </row>
    <row r="568" hidden="1">
      <c r="A568" s="26" t="s">
        <v>9759</v>
      </c>
      <c r="B568" s="27">
        <v>2017.0</v>
      </c>
      <c r="C568" s="26" t="s">
        <v>5891</v>
      </c>
      <c r="D568" s="26" t="str">
        <f>VLOOKUP(Z568, 'Human results'!A:X, 23, FALSE)</f>
        <v>N</v>
      </c>
      <c r="E568" s="26" t="str">
        <f>VLOOKUP(Z568, 'Human results'!A:X, 24, FALSE)</f>
        <v>N</v>
      </c>
      <c r="F568" s="26" t="s">
        <v>5858</v>
      </c>
      <c r="G568" s="26"/>
      <c r="H568" s="26" t="s">
        <v>5892</v>
      </c>
      <c r="I568" s="26" t="s">
        <v>5858</v>
      </c>
      <c r="J568" s="27">
        <v>0.9</v>
      </c>
      <c r="K568" s="26" t="s">
        <v>9760</v>
      </c>
      <c r="L568" s="26" t="s">
        <v>9761</v>
      </c>
      <c r="M568" s="26" t="s">
        <v>5858</v>
      </c>
      <c r="N568" s="27">
        <v>0.9</v>
      </c>
      <c r="O568" s="26" t="s">
        <v>9760</v>
      </c>
      <c r="P568" s="26" t="s">
        <v>9761</v>
      </c>
      <c r="Q568" s="26" t="s">
        <v>5875</v>
      </c>
      <c r="R568" s="26" t="s">
        <v>5875</v>
      </c>
      <c r="S568" s="26" t="s">
        <v>5875</v>
      </c>
      <c r="T568" s="26" t="s">
        <v>9762</v>
      </c>
      <c r="U568" s="26" t="s">
        <v>9763</v>
      </c>
      <c r="V568" s="26"/>
      <c r="W568" s="26" t="s">
        <v>9761</v>
      </c>
      <c r="X568" s="26" t="s">
        <v>9761</v>
      </c>
      <c r="Y568" s="26" t="s">
        <v>5627</v>
      </c>
      <c r="Z568" s="26" t="s">
        <v>5622</v>
      </c>
      <c r="AA568" s="26" t="s">
        <v>5631</v>
      </c>
      <c r="AB568" s="26"/>
      <c r="AC568" s="26"/>
    </row>
    <row r="569" hidden="1">
      <c r="A569" s="26" t="s">
        <v>9764</v>
      </c>
      <c r="B569" s="27">
        <v>2016.0</v>
      </c>
      <c r="C569" s="26" t="s">
        <v>5891</v>
      </c>
      <c r="D569" s="26" t="str">
        <f>VLOOKUP(Z569, 'Human results'!A:X, 23, FALSE)</f>
        <v>N</v>
      </c>
      <c r="E569" s="26" t="str">
        <f>VLOOKUP(Z569, 'Human results'!A:X, 24, FALSE)</f>
        <v>N</v>
      </c>
      <c r="F569" s="26" t="s">
        <v>5858</v>
      </c>
      <c r="G569" s="26"/>
      <c r="H569" s="26" t="s">
        <v>5892</v>
      </c>
      <c r="I569" s="26" t="s">
        <v>5858</v>
      </c>
      <c r="J569" s="27">
        <v>0.95</v>
      </c>
      <c r="K569" s="26" t="s">
        <v>9765</v>
      </c>
      <c r="L569" s="26" t="s">
        <v>9766</v>
      </c>
      <c r="M569" s="26" t="s">
        <v>5858</v>
      </c>
      <c r="N569" s="27">
        <v>0.95</v>
      </c>
      <c r="O569" s="26" t="s">
        <v>9765</v>
      </c>
      <c r="P569" s="26" t="s">
        <v>9766</v>
      </c>
      <c r="Q569" s="26" t="s">
        <v>5875</v>
      </c>
      <c r="R569" s="26" t="s">
        <v>5875</v>
      </c>
      <c r="S569" s="26" t="s">
        <v>5875</v>
      </c>
      <c r="T569" s="26" t="s">
        <v>9767</v>
      </c>
      <c r="U569" s="26" t="s">
        <v>9768</v>
      </c>
      <c r="V569" s="26"/>
      <c r="W569" s="26" t="s">
        <v>9766</v>
      </c>
      <c r="X569" s="26" t="s">
        <v>9766</v>
      </c>
      <c r="Y569" s="26" t="s">
        <v>5636</v>
      </c>
      <c r="Z569" s="26" t="s">
        <v>5633</v>
      </c>
      <c r="AA569" s="26" t="s">
        <v>5640</v>
      </c>
      <c r="AB569" s="26"/>
      <c r="AC569" s="26"/>
    </row>
    <row r="570" hidden="1">
      <c r="A570" s="26" t="s">
        <v>9769</v>
      </c>
      <c r="B570" s="27">
        <v>2015.0</v>
      </c>
      <c r="C570" s="26" t="s">
        <v>5891</v>
      </c>
      <c r="D570" s="26" t="str">
        <f>VLOOKUP(Z570, 'Human results'!A:X, 23, FALSE)</f>
        <v>N</v>
      </c>
      <c r="E570" s="26" t="str">
        <f>VLOOKUP(Z570, 'Human results'!A:X, 24, FALSE)</f>
        <v>N</v>
      </c>
      <c r="F570" s="26" t="s">
        <v>5858</v>
      </c>
      <c r="G570" s="26"/>
      <c r="H570" s="26" t="s">
        <v>5892</v>
      </c>
      <c r="I570" s="26" t="s">
        <v>5858</v>
      </c>
      <c r="J570" s="27">
        <v>0.9</v>
      </c>
      <c r="K570" s="26" t="s">
        <v>9770</v>
      </c>
      <c r="L570" s="26" t="s">
        <v>9771</v>
      </c>
      <c r="M570" s="26" t="s">
        <v>5858</v>
      </c>
      <c r="N570" s="27">
        <v>0.85</v>
      </c>
      <c r="O570" s="26" t="s">
        <v>9772</v>
      </c>
      <c r="P570" s="26" t="s">
        <v>9773</v>
      </c>
      <c r="Q570" s="26" t="s">
        <v>5875</v>
      </c>
      <c r="R570" s="26" t="s">
        <v>5875</v>
      </c>
      <c r="S570" s="26" t="s">
        <v>5875</v>
      </c>
      <c r="T570" s="26" t="s">
        <v>9774</v>
      </c>
      <c r="U570" s="26" t="s">
        <v>9775</v>
      </c>
      <c r="V570" s="26"/>
      <c r="W570" s="26" t="s">
        <v>9776</v>
      </c>
      <c r="X570" s="26" t="s">
        <v>9777</v>
      </c>
      <c r="Y570" s="26" t="s">
        <v>5715</v>
      </c>
      <c r="Z570" s="26" t="s">
        <v>5712</v>
      </c>
      <c r="AA570" s="26" t="s">
        <v>5720</v>
      </c>
      <c r="AB570" s="26"/>
      <c r="AC570" s="26"/>
    </row>
    <row r="571" hidden="1">
      <c r="A571" s="26" t="s">
        <v>9778</v>
      </c>
      <c r="B571" s="27">
        <v>2015.0</v>
      </c>
      <c r="C571" s="26" t="s">
        <v>5891</v>
      </c>
      <c r="D571" s="26" t="str">
        <f>VLOOKUP(Z571, 'Human results'!A:X, 23, FALSE)</f>
        <v>N</v>
      </c>
      <c r="E571" s="26" t="str">
        <f>VLOOKUP(Z571, 'Human results'!A:X, 24, FALSE)</f>
        <v>N</v>
      </c>
      <c r="F571" s="26" t="s">
        <v>5858</v>
      </c>
      <c r="G571" s="26"/>
      <c r="H571" s="26" t="s">
        <v>5892</v>
      </c>
      <c r="I571" s="26" t="s">
        <v>5858</v>
      </c>
      <c r="J571" s="27">
        <v>0.9</v>
      </c>
      <c r="K571" s="26" t="s">
        <v>9779</v>
      </c>
      <c r="L571" s="26" t="s">
        <v>9780</v>
      </c>
      <c r="M571" s="26" t="s">
        <v>5858</v>
      </c>
      <c r="N571" s="27">
        <v>0.95</v>
      </c>
      <c r="O571" s="26" t="s">
        <v>9779</v>
      </c>
      <c r="P571" s="26" t="s">
        <v>9780</v>
      </c>
      <c r="Q571" s="26" t="s">
        <v>5875</v>
      </c>
      <c r="R571" s="26" t="s">
        <v>5875</v>
      </c>
      <c r="S571" s="26" t="s">
        <v>5875</v>
      </c>
      <c r="T571" s="26" t="s">
        <v>9781</v>
      </c>
      <c r="U571" s="26" t="s">
        <v>9782</v>
      </c>
      <c r="V571" s="26"/>
      <c r="W571" s="26" t="s">
        <v>9783</v>
      </c>
      <c r="X571" s="26" t="s">
        <v>9783</v>
      </c>
      <c r="Y571" s="26" t="s">
        <v>5647</v>
      </c>
      <c r="Z571" s="26" t="s">
        <v>5642</v>
      </c>
      <c r="AA571" s="26" t="s">
        <v>5652</v>
      </c>
      <c r="AB571" s="26"/>
      <c r="AC571" s="26"/>
    </row>
    <row r="572" hidden="1">
      <c r="A572" s="26" t="s">
        <v>5655</v>
      </c>
      <c r="B572" s="27">
        <v>2019.0</v>
      </c>
      <c r="C572" s="26" t="s">
        <v>5891</v>
      </c>
      <c r="D572" s="26" t="str">
        <f>VLOOKUP(Z572, 'Human results'!A:X, 23, FALSE)</f>
        <v>N</v>
      </c>
      <c r="E572" s="26" t="str">
        <f>VLOOKUP(Z572, 'Human results'!A:X, 24, FALSE)</f>
        <v>N</v>
      </c>
      <c r="F572" s="26" t="s">
        <v>5858</v>
      </c>
      <c r="G572" s="26"/>
      <c r="H572" s="26" t="s">
        <v>5892</v>
      </c>
      <c r="I572" s="26" t="s">
        <v>5858</v>
      </c>
      <c r="J572" s="27">
        <v>0.95</v>
      </c>
      <c r="K572" s="26" t="s">
        <v>9784</v>
      </c>
      <c r="L572" s="26" t="s">
        <v>9785</v>
      </c>
      <c r="M572" s="26" t="s">
        <v>5858</v>
      </c>
      <c r="N572" s="27">
        <v>0.95</v>
      </c>
      <c r="O572" s="26" t="s">
        <v>9784</v>
      </c>
      <c r="P572" s="26" t="s">
        <v>9785</v>
      </c>
      <c r="Q572" s="26" t="s">
        <v>5875</v>
      </c>
      <c r="R572" s="26" t="s">
        <v>5875</v>
      </c>
      <c r="S572" s="26" t="s">
        <v>5875</v>
      </c>
      <c r="T572" s="26" t="s">
        <v>9786</v>
      </c>
      <c r="U572" s="26" t="s">
        <v>9787</v>
      </c>
      <c r="V572" s="26"/>
      <c r="W572" s="26" t="s">
        <v>9785</v>
      </c>
      <c r="X572" s="26" t="s">
        <v>9785</v>
      </c>
      <c r="Y572" s="26" t="s">
        <v>5656</v>
      </c>
      <c r="Z572" s="26" t="s">
        <v>5654</v>
      </c>
      <c r="AA572" s="26" t="s">
        <v>5661</v>
      </c>
      <c r="AB572" s="26"/>
      <c r="AC572" s="26"/>
    </row>
    <row r="573" hidden="1">
      <c r="A573" s="26" t="s">
        <v>5664</v>
      </c>
      <c r="B573" s="27">
        <v>2020.0</v>
      </c>
      <c r="C573" s="26" t="s">
        <v>5891</v>
      </c>
      <c r="D573" s="26" t="str">
        <f>VLOOKUP(Z573, 'Human results'!A:X, 23, FALSE)</f>
        <v>N</v>
      </c>
      <c r="E573" s="26" t="str">
        <f>VLOOKUP(Z573, 'Human results'!A:X, 24, FALSE)</f>
        <v>N</v>
      </c>
      <c r="F573" s="26" t="s">
        <v>5858</v>
      </c>
      <c r="G573" s="26"/>
      <c r="H573" s="26" t="s">
        <v>5892</v>
      </c>
      <c r="I573" s="26" t="s">
        <v>5858</v>
      </c>
      <c r="J573" s="27">
        <v>0.9</v>
      </c>
      <c r="K573" s="26" t="s">
        <v>9788</v>
      </c>
      <c r="L573" s="26" t="s">
        <v>9789</v>
      </c>
      <c r="M573" s="26" t="s">
        <v>5858</v>
      </c>
      <c r="N573" s="27">
        <v>0.9</v>
      </c>
      <c r="O573" s="26" t="s">
        <v>9788</v>
      </c>
      <c r="P573" s="26" t="s">
        <v>9790</v>
      </c>
      <c r="Q573" s="26" t="s">
        <v>5875</v>
      </c>
      <c r="R573" s="26" t="s">
        <v>5875</v>
      </c>
      <c r="S573" s="26" t="s">
        <v>5875</v>
      </c>
      <c r="T573" s="26" t="s">
        <v>9791</v>
      </c>
      <c r="U573" s="26" t="s">
        <v>9792</v>
      </c>
      <c r="V573" s="26"/>
      <c r="W573" s="26" t="s">
        <v>9793</v>
      </c>
      <c r="X573" s="26" t="s">
        <v>9790</v>
      </c>
      <c r="Y573" s="26" t="s">
        <v>5665</v>
      </c>
      <c r="Z573" s="26" t="s">
        <v>5663</v>
      </c>
      <c r="AA573" s="26" t="s">
        <v>5670</v>
      </c>
      <c r="AB573" s="26"/>
      <c r="AC573" s="26"/>
    </row>
    <row r="574" hidden="1">
      <c r="A574" s="26" t="s">
        <v>5673</v>
      </c>
      <c r="B574" s="27">
        <v>2014.0</v>
      </c>
      <c r="C574" s="26" t="s">
        <v>5857</v>
      </c>
      <c r="D574" s="26" t="str">
        <f>VLOOKUP(Z574, 'Human results'!A:X, 23, FALSE)</f>
        <v>Y</v>
      </c>
      <c r="E574" s="26" t="str">
        <f>VLOOKUP(Z574, 'Human results'!A:X, 24, FALSE)</f>
        <v>N</v>
      </c>
      <c r="F574" s="26" t="s">
        <v>5960</v>
      </c>
      <c r="G574" s="26"/>
      <c r="H574" s="26" t="s">
        <v>5961</v>
      </c>
      <c r="I574" s="26" t="s">
        <v>5860</v>
      </c>
      <c r="J574" s="27">
        <v>0.65</v>
      </c>
      <c r="K574" s="26" t="s">
        <v>9794</v>
      </c>
      <c r="L574" s="26" t="s">
        <v>5875</v>
      </c>
      <c r="M574" s="26" t="s">
        <v>5960</v>
      </c>
      <c r="N574" s="27">
        <v>0.85</v>
      </c>
      <c r="O574" s="26" t="s">
        <v>9795</v>
      </c>
      <c r="P574" s="26" t="s">
        <v>9796</v>
      </c>
      <c r="Q574" s="26" t="s">
        <v>5960</v>
      </c>
      <c r="R574" s="27">
        <v>0.8</v>
      </c>
      <c r="S574" s="26" t="s">
        <v>9797</v>
      </c>
      <c r="T574" s="26" t="s">
        <v>9798</v>
      </c>
      <c r="U574" s="26" t="s">
        <v>9799</v>
      </c>
      <c r="V574" s="26" t="s">
        <v>9800</v>
      </c>
      <c r="W574" s="26" t="s">
        <v>5875</v>
      </c>
      <c r="X574" s="26" t="s">
        <v>9801</v>
      </c>
      <c r="Y574" s="26" t="s">
        <v>5677</v>
      </c>
      <c r="Z574" s="26" t="s">
        <v>5672</v>
      </c>
      <c r="AA574" s="26" t="s">
        <v>5875</v>
      </c>
      <c r="AB574" s="26"/>
      <c r="AC574" s="26"/>
    </row>
    <row r="575" hidden="1">
      <c r="A575" s="26" t="s">
        <v>9802</v>
      </c>
      <c r="B575" s="27">
        <v>2022.0</v>
      </c>
      <c r="C575" s="26" t="s">
        <v>5857</v>
      </c>
      <c r="D575" s="26" t="str">
        <f>VLOOKUP(Z575, 'Human results'!A:X, 23, FALSE)</f>
        <v>N</v>
      </c>
      <c r="E575" s="26" t="str">
        <f>VLOOKUP(Z575, 'Human results'!A:X, 24, FALSE)</f>
        <v>N</v>
      </c>
      <c r="F575" s="26" t="s">
        <v>5858</v>
      </c>
      <c r="G575" s="26"/>
      <c r="H575" s="26" t="s">
        <v>5859</v>
      </c>
      <c r="I575" s="26" t="s">
        <v>5858</v>
      </c>
      <c r="J575" s="27">
        <v>0.9</v>
      </c>
      <c r="K575" s="26" t="s">
        <v>9803</v>
      </c>
      <c r="L575" s="26" t="s">
        <v>9804</v>
      </c>
      <c r="M575" s="26" t="s">
        <v>5858</v>
      </c>
      <c r="N575" s="27">
        <v>0.95</v>
      </c>
      <c r="O575" s="26" t="s">
        <v>9805</v>
      </c>
      <c r="P575" s="26" t="s">
        <v>9804</v>
      </c>
      <c r="Q575" s="26" t="s">
        <v>5875</v>
      </c>
      <c r="R575" s="26" t="s">
        <v>5875</v>
      </c>
      <c r="S575" s="26" t="s">
        <v>5875</v>
      </c>
      <c r="T575" s="26" t="s">
        <v>9806</v>
      </c>
      <c r="U575" s="26" t="s">
        <v>9807</v>
      </c>
      <c r="V575" s="26"/>
      <c r="W575" s="26" t="s">
        <v>9808</v>
      </c>
      <c r="X575" s="26" t="s">
        <v>9808</v>
      </c>
      <c r="Y575" s="26" t="s">
        <v>5683</v>
      </c>
      <c r="Z575" s="26" t="s">
        <v>5681</v>
      </c>
      <c r="AA575" s="26" t="s">
        <v>5688</v>
      </c>
      <c r="AB575" s="26"/>
      <c r="AC575" s="26"/>
    </row>
    <row r="576" hidden="1">
      <c r="A576" s="26" t="s">
        <v>9809</v>
      </c>
      <c r="B576" s="27">
        <v>2016.0</v>
      </c>
      <c r="C576" s="26" t="s">
        <v>5891</v>
      </c>
      <c r="D576" s="26" t="str">
        <f>VLOOKUP(Z576, 'Human results'!A:X, 23, FALSE)</f>
        <v>N</v>
      </c>
      <c r="E576" s="26" t="str">
        <f>VLOOKUP(Z576, 'Human results'!A:X, 24, FALSE)</f>
        <v>N</v>
      </c>
      <c r="F576" s="26" t="s">
        <v>5858</v>
      </c>
      <c r="G576" s="26"/>
      <c r="H576" s="26" t="s">
        <v>5892</v>
      </c>
      <c r="I576" s="26" t="s">
        <v>5858</v>
      </c>
      <c r="J576" s="27">
        <v>0.95</v>
      </c>
      <c r="K576" s="26" t="s">
        <v>9810</v>
      </c>
      <c r="L576" s="26" t="s">
        <v>9811</v>
      </c>
      <c r="M576" s="26" t="s">
        <v>5858</v>
      </c>
      <c r="N576" s="27">
        <v>0.95</v>
      </c>
      <c r="O576" s="26" t="s">
        <v>9812</v>
      </c>
      <c r="P576" s="26" t="s">
        <v>9811</v>
      </c>
      <c r="Q576" s="26" t="s">
        <v>5875</v>
      </c>
      <c r="R576" s="26" t="s">
        <v>5875</v>
      </c>
      <c r="S576" s="26" t="s">
        <v>5875</v>
      </c>
      <c r="T576" s="26" t="s">
        <v>9813</v>
      </c>
      <c r="U576" s="26" t="s">
        <v>9814</v>
      </c>
      <c r="V576" s="26"/>
      <c r="W576" s="26" t="s">
        <v>9815</v>
      </c>
      <c r="X576" s="26" t="s">
        <v>9815</v>
      </c>
      <c r="Y576" s="26" t="s">
        <v>5695</v>
      </c>
      <c r="Z576" s="26" t="s">
        <v>5690</v>
      </c>
      <c r="AA576" s="26" t="s">
        <v>5700</v>
      </c>
      <c r="AB576" s="26"/>
      <c r="AC576" s="26"/>
    </row>
    <row r="577" hidden="1">
      <c r="A577" s="26" t="s">
        <v>9816</v>
      </c>
      <c r="B577" s="27">
        <v>2022.0</v>
      </c>
      <c r="C577" s="26" t="s">
        <v>5891</v>
      </c>
      <c r="D577" s="26" t="str">
        <f>VLOOKUP(Z577, 'Human results'!A:X, 23, FALSE)</f>
        <v>N</v>
      </c>
      <c r="E577" s="26" t="str">
        <f>VLOOKUP(Z577, 'Human results'!A:X, 24, FALSE)</f>
        <v>N</v>
      </c>
      <c r="F577" s="26" t="s">
        <v>5858</v>
      </c>
      <c r="G577" s="26"/>
      <c r="H577" s="26" t="s">
        <v>5892</v>
      </c>
      <c r="I577" s="26" t="s">
        <v>5858</v>
      </c>
      <c r="J577" s="27">
        <v>0.65</v>
      </c>
      <c r="K577" s="26" t="s">
        <v>9817</v>
      </c>
      <c r="L577" s="26" t="s">
        <v>9818</v>
      </c>
      <c r="M577" s="26" t="s">
        <v>5858</v>
      </c>
      <c r="N577" s="27">
        <v>0.85</v>
      </c>
      <c r="O577" s="26" t="s">
        <v>9819</v>
      </c>
      <c r="P577" s="26" t="s">
        <v>9818</v>
      </c>
      <c r="Q577" s="26" t="s">
        <v>5858</v>
      </c>
      <c r="R577" s="27">
        <v>0.95</v>
      </c>
      <c r="S577" s="26" t="s">
        <v>9820</v>
      </c>
      <c r="T577" s="26" t="s">
        <v>9821</v>
      </c>
      <c r="U577" s="26" t="s">
        <v>9822</v>
      </c>
      <c r="V577" s="26" t="s">
        <v>9823</v>
      </c>
      <c r="W577" s="26" t="s">
        <v>9824</v>
      </c>
      <c r="X577" s="26" t="s">
        <v>9824</v>
      </c>
      <c r="Y577" s="26" t="s">
        <v>5724</v>
      </c>
      <c r="Z577" s="26" t="s">
        <v>5722</v>
      </c>
      <c r="AA577" s="26" t="s">
        <v>5729</v>
      </c>
      <c r="AB577" s="26"/>
      <c r="AC577" s="26"/>
    </row>
    <row r="578" hidden="1">
      <c r="A578" s="26" t="s">
        <v>9825</v>
      </c>
      <c r="B578" s="27">
        <v>2022.0</v>
      </c>
      <c r="C578" s="26" t="s">
        <v>5857</v>
      </c>
      <c r="D578" s="26" t="str">
        <f>VLOOKUP(Z578, 'Human results'!A:X, 23, FALSE)</f>
        <v>N</v>
      </c>
      <c r="E578" s="26" t="str">
        <f>VLOOKUP(Z578, 'Human results'!A:X, 24, FALSE)</f>
        <v>N</v>
      </c>
      <c r="F578" s="26" t="s">
        <v>5858</v>
      </c>
      <c r="G578" s="26"/>
      <c r="H578" s="26" t="s">
        <v>5859</v>
      </c>
      <c r="I578" s="26" t="s">
        <v>5858</v>
      </c>
      <c r="J578" s="27">
        <v>0.9</v>
      </c>
      <c r="K578" s="26" t="s">
        <v>9826</v>
      </c>
      <c r="L578" s="26" t="s">
        <v>9827</v>
      </c>
      <c r="M578" s="26" t="s">
        <v>5858</v>
      </c>
      <c r="N578" s="27">
        <v>0.85</v>
      </c>
      <c r="O578" s="26" t="s">
        <v>9826</v>
      </c>
      <c r="P578" s="26" t="s">
        <v>9827</v>
      </c>
      <c r="Q578" s="26" t="s">
        <v>5875</v>
      </c>
      <c r="R578" s="26" t="s">
        <v>5875</v>
      </c>
      <c r="S578" s="26" t="s">
        <v>5875</v>
      </c>
      <c r="T578" s="26" t="s">
        <v>9828</v>
      </c>
      <c r="U578" s="26" t="s">
        <v>9829</v>
      </c>
      <c r="V578" s="26"/>
      <c r="W578" s="26" t="s">
        <v>9830</v>
      </c>
      <c r="X578" s="26" t="s">
        <v>9830</v>
      </c>
      <c r="Y578" s="26" t="s">
        <v>5736</v>
      </c>
      <c r="Z578" s="26" t="s">
        <v>5731</v>
      </c>
      <c r="AA578" s="26" t="s">
        <v>5740</v>
      </c>
      <c r="AB578" s="26"/>
      <c r="AC578" s="26"/>
    </row>
    <row r="579" hidden="1">
      <c r="A579" s="26" t="s">
        <v>5743</v>
      </c>
      <c r="B579" s="27">
        <v>2017.0</v>
      </c>
      <c r="C579" s="26" t="s">
        <v>5891</v>
      </c>
      <c r="D579" s="26" t="str">
        <f>VLOOKUP(Z579, 'Human results'!A:X, 23, FALSE)</f>
        <v>N</v>
      </c>
      <c r="E579" s="26" t="str">
        <f>VLOOKUP(Z579, 'Human results'!A:X, 24, FALSE)</f>
        <v>N</v>
      </c>
      <c r="F579" s="26" t="s">
        <v>5858</v>
      </c>
      <c r="G579" s="26"/>
      <c r="H579" s="26" t="s">
        <v>5892</v>
      </c>
      <c r="I579" s="26" t="s">
        <v>5858</v>
      </c>
      <c r="J579" s="27">
        <v>0.9</v>
      </c>
      <c r="K579" s="26" t="s">
        <v>9831</v>
      </c>
      <c r="L579" s="26" t="s">
        <v>9832</v>
      </c>
      <c r="M579" s="26" t="s">
        <v>5858</v>
      </c>
      <c r="N579" s="27">
        <v>0.9</v>
      </c>
      <c r="O579" s="26" t="s">
        <v>9831</v>
      </c>
      <c r="P579" s="26" t="s">
        <v>9833</v>
      </c>
      <c r="Q579" s="26" t="s">
        <v>5875</v>
      </c>
      <c r="R579" s="26" t="s">
        <v>5875</v>
      </c>
      <c r="S579" s="26" t="s">
        <v>5875</v>
      </c>
      <c r="T579" s="26" t="s">
        <v>9834</v>
      </c>
      <c r="U579" s="26" t="s">
        <v>9835</v>
      </c>
      <c r="V579" s="26"/>
      <c r="W579" s="26" t="s">
        <v>9832</v>
      </c>
      <c r="X579" s="26" t="s">
        <v>9836</v>
      </c>
      <c r="Y579" s="26" t="s">
        <v>5745</v>
      </c>
      <c r="Z579" s="26" t="s">
        <v>5742</v>
      </c>
      <c r="AA579" s="26" t="s">
        <v>5875</v>
      </c>
      <c r="AB579" s="26"/>
      <c r="AC579" s="26"/>
    </row>
    <row r="580" hidden="1">
      <c r="A580" s="26" t="s">
        <v>9837</v>
      </c>
      <c r="B580" s="27">
        <v>2018.0</v>
      </c>
      <c r="C580" s="26" t="s">
        <v>5891</v>
      </c>
      <c r="D580" s="26" t="str">
        <f>VLOOKUP(Z580, 'Human results'!A:X, 23, FALSE)</f>
        <v>N</v>
      </c>
      <c r="E580" s="26" t="str">
        <f>VLOOKUP(Z580, 'Human results'!A:X, 24, FALSE)</f>
        <v>N</v>
      </c>
      <c r="F580" s="26" t="s">
        <v>5858</v>
      </c>
      <c r="G580" s="26"/>
      <c r="H580" s="26" t="s">
        <v>5892</v>
      </c>
      <c r="I580" s="26" t="s">
        <v>5858</v>
      </c>
      <c r="J580" s="27">
        <v>0.9</v>
      </c>
      <c r="K580" s="26" t="s">
        <v>9838</v>
      </c>
      <c r="L580" s="26" t="s">
        <v>9839</v>
      </c>
      <c r="M580" s="26" t="s">
        <v>5858</v>
      </c>
      <c r="N580" s="27">
        <v>0.9</v>
      </c>
      <c r="O580" s="26" t="s">
        <v>9840</v>
      </c>
      <c r="P580" s="26" t="s">
        <v>9841</v>
      </c>
      <c r="Q580" s="26" t="s">
        <v>5875</v>
      </c>
      <c r="R580" s="26" t="s">
        <v>5875</v>
      </c>
      <c r="S580" s="26" t="s">
        <v>5875</v>
      </c>
      <c r="T580" s="26" t="s">
        <v>9842</v>
      </c>
      <c r="U580" s="26" t="s">
        <v>9843</v>
      </c>
      <c r="V580" s="26"/>
      <c r="W580" s="26" t="s">
        <v>9839</v>
      </c>
      <c r="X580" s="26" t="s">
        <v>9844</v>
      </c>
      <c r="Y580" s="26" t="s">
        <v>5755</v>
      </c>
      <c r="Z580" s="26" t="s">
        <v>5751</v>
      </c>
      <c r="AA580" s="26" t="s">
        <v>5759</v>
      </c>
      <c r="AB580" s="26"/>
      <c r="AC580" s="26"/>
    </row>
    <row r="581" hidden="1">
      <c r="A581" s="26" t="s">
        <v>9845</v>
      </c>
      <c r="B581" s="27">
        <v>2013.0</v>
      </c>
      <c r="C581" s="26" t="s">
        <v>5891</v>
      </c>
      <c r="D581" s="26" t="str">
        <f>VLOOKUP(Z581, 'Human results'!A:X, 23, FALSE)</f>
        <v>N</v>
      </c>
      <c r="E581" s="26" t="str">
        <f>VLOOKUP(Z581, 'Human results'!A:X, 24, FALSE)</f>
        <v>N</v>
      </c>
      <c r="F581" s="26" t="s">
        <v>5858</v>
      </c>
      <c r="G581" s="26"/>
      <c r="H581" s="26" t="s">
        <v>5892</v>
      </c>
      <c r="I581" s="26" t="s">
        <v>5858</v>
      </c>
      <c r="J581" s="27">
        <v>0.95</v>
      </c>
      <c r="K581" s="26" t="s">
        <v>9846</v>
      </c>
      <c r="L581" s="26" t="s">
        <v>9847</v>
      </c>
      <c r="M581" s="26" t="s">
        <v>5858</v>
      </c>
      <c r="N581" s="27">
        <v>0.95</v>
      </c>
      <c r="O581" s="26" t="s">
        <v>9848</v>
      </c>
      <c r="P581" s="26" t="s">
        <v>9847</v>
      </c>
      <c r="Q581" s="26" t="s">
        <v>5875</v>
      </c>
      <c r="R581" s="26" t="s">
        <v>5875</v>
      </c>
      <c r="S581" s="26" t="s">
        <v>5875</v>
      </c>
      <c r="T581" s="26" t="s">
        <v>9849</v>
      </c>
      <c r="U581" s="26" t="s">
        <v>9850</v>
      </c>
      <c r="V581" s="26"/>
      <c r="W581" s="26" t="s">
        <v>9847</v>
      </c>
      <c r="X581" s="26" t="s">
        <v>9847</v>
      </c>
      <c r="Y581" s="26" t="s">
        <v>5764</v>
      </c>
      <c r="Z581" s="26" t="s">
        <v>5761</v>
      </c>
      <c r="AA581" s="26" t="s">
        <v>5768</v>
      </c>
      <c r="AB581" s="26"/>
      <c r="AC581" s="26"/>
    </row>
    <row r="582" hidden="1">
      <c r="A582" s="26" t="s">
        <v>5771</v>
      </c>
      <c r="B582" s="27">
        <v>2015.0</v>
      </c>
      <c r="C582" s="26" t="s">
        <v>5891</v>
      </c>
      <c r="D582" s="26" t="str">
        <f>VLOOKUP(Z582, 'Human results'!A:X, 23, FALSE)</f>
        <v>N</v>
      </c>
      <c r="E582" s="26" t="str">
        <f>VLOOKUP(Z582, 'Human results'!A:X, 24, FALSE)</f>
        <v>N</v>
      </c>
      <c r="F582" s="26" t="s">
        <v>5858</v>
      </c>
      <c r="G582" s="26"/>
      <c r="H582" s="26" t="s">
        <v>5892</v>
      </c>
      <c r="I582" s="26" t="s">
        <v>5858</v>
      </c>
      <c r="J582" s="27">
        <v>0.9</v>
      </c>
      <c r="K582" s="26" t="s">
        <v>9851</v>
      </c>
      <c r="L582" s="26" t="s">
        <v>9852</v>
      </c>
      <c r="M582" s="26" t="s">
        <v>5858</v>
      </c>
      <c r="N582" s="27">
        <v>0.9</v>
      </c>
      <c r="O582" s="26" t="s">
        <v>9851</v>
      </c>
      <c r="P582" s="26" t="s">
        <v>9852</v>
      </c>
      <c r="Q582" s="26" t="s">
        <v>5875</v>
      </c>
      <c r="R582" s="26" t="s">
        <v>5875</v>
      </c>
      <c r="S582" s="26" t="s">
        <v>5875</v>
      </c>
      <c r="T582" s="26" t="s">
        <v>9853</v>
      </c>
      <c r="U582" s="26" t="s">
        <v>9854</v>
      </c>
      <c r="V582" s="26"/>
      <c r="W582" s="26" t="s">
        <v>9855</v>
      </c>
      <c r="X582" s="26" t="s">
        <v>9856</v>
      </c>
      <c r="Y582" s="26" t="s">
        <v>5773</v>
      </c>
      <c r="Z582" s="26" t="s">
        <v>5770</v>
      </c>
      <c r="AA582" s="26" t="s">
        <v>5778</v>
      </c>
      <c r="AB582" s="26"/>
      <c r="AC582" s="26"/>
    </row>
    <row r="583" hidden="1">
      <c r="A583" s="26" t="s">
        <v>9857</v>
      </c>
      <c r="B583" s="27">
        <v>2022.0</v>
      </c>
      <c r="C583" s="26" t="s">
        <v>5891</v>
      </c>
      <c r="D583" s="26" t="str">
        <f>VLOOKUP(Z583, 'Human results'!A:X, 23, FALSE)</f>
        <v>N</v>
      </c>
      <c r="E583" s="26" t="str">
        <f>VLOOKUP(Z583, 'Human results'!A:X, 24, FALSE)</f>
        <v>N</v>
      </c>
      <c r="F583" s="26" t="s">
        <v>5858</v>
      </c>
      <c r="G583" s="26"/>
      <c r="H583" s="26" t="s">
        <v>5892</v>
      </c>
      <c r="I583" s="26" t="s">
        <v>5858</v>
      </c>
      <c r="J583" s="27">
        <v>0.9</v>
      </c>
      <c r="K583" s="26" t="s">
        <v>9858</v>
      </c>
      <c r="L583" s="26" t="s">
        <v>9859</v>
      </c>
      <c r="M583" s="26" t="s">
        <v>5858</v>
      </c>
      <c r="N583" s="27">
        <v>0.9</v>
      </c>
      <c r="O583" s="26" t="s">
        <v>9858</v>
      </c>
      <c r="P583" s="26" t="s">
        <v>9859</v>
      </c>
      <c r="Q583" s="26" t="s">
        <v>5875</v>
      </c>
      <c r="R583" s="26" t="s">
        <v>5875</v>
      </c>
      <c r="S583" s="26" t="s">
        <v>5875</v>
      </c>
      <c r="T583" s="26" t="s">
        <v>9860</v>
      </c>
      <c r="U583" s="26" t="s">
        <v>9861</v>
      </c>
      <c r="V583" s="26"/>
      <c r="W583" s="26" t="s">
        <v>9862</v>
      </c>
      <c r="X583" s="26" t="s">
        <v>9862</v>
      </c>
      <c r="Y583" s="26" t="s">
        <v>5783</v>
      </c>
      <c r="Z583" s="26" t="s">
        <v>5780</v>
      </c>
      <c r="AA583" s="26" t="s">
        <v>5787</v>
      </c>
      <c r="AB583" s="26"/>
      <c r="AC583" s="26"/>
    </row>
    <row r="584" hidden="1">
      <c r="A584" s="26" t="s">
        <v>5790</v>
      </c>
      <c r="B584" s="27">
        <v>2020.0</v>
      </c>
      <c r="C584" s="26" t="s">
        <v>5891</v>
      </c>
      <c r="D584" s="26" t="str">
        <f>VLOOKUP(Z584, 'Human results'!A:X, 23, FALSE)</f>
        <v>N</v>
      </c>
      <c r="E584" s="26" t="str">
        <f>VLOOKUP(Z584, 'Human results'!A:X, 24, FALSE)</f>
        <v>N</v>
      </c>
      <c r="F584" s="26" t="s">
        <v>5858</v>
      </c>
      <c r="G584" s="26"/>
      <c r="H584" s="26" t="s">
        <v>5892</v>
      </c>
      <c r="I584" s="26" t="s">
        <v>5858</v>
      </c>
      <c r="J584" s="27">
        <v>0.9</v>
      </c>
      <c r="K584" s="26" t="s">
        <v>9863</v>
      </c>
      <c r="L584" s="26" t="s">
        <v>9864</v>
      </c>
      <c r="M584" s="26" t="s">
        <v>5858</v>
      </c>
      <c r="N584" s="27">
        <v>0.9</v>
      </c>
      <c r="O584" s="26" t="s">
        <v>9865</v>
      </c>
      <c r="P584" s="26" t="s">
        <v>9864</v>
      </c>
      <c r="Q584" s="26" t="s">
        <v>5875</v>
      </c>
      <c r="R584" s="26" t="s">
        <v>5875</v>
      </c>
      <c r="S584" s="26" t="s">
        <v>5875</v>
      </c>
      <c r="T584" s="26" t="s">
        <v>9866</v>
      </c>
      <c r="U584" s="26" t="s">
        <v>9867</v>
      </c>
      <c r="V584" s="26"/>
      <c r="W584" s="26" t="s">
        <v>9868</v>
      </c>
      <c r="X584" s="26" t="s">
        <v>9868</v>
      </c>
      <c r="Y584" s="26" t="s">
        <v>5794</v>
      </c>
      <c r="Z584" s="26" t="s">
        <v>5789</v>
      </c>
      <c r="AA584" s="26" t="s">
        <v>5799</v>
      </c>
      <c r="AB584" s="26"/>
      <c r="AC584" s="26"/>
    </row>
    <row r="585" hidden="1">
      <c r="A585" s="26" t="s">
        <v>9869</v>
      </c>
      <c r="B585" s="27">
        <v>2019.0</v>
      </c>
      <c r="C585" s="26" t="s">
        <v>5891</v>
      </c>
      <c r="D585" s="26" t="str">
        <f>VLOOKUP(Z585, 'Human results'!A:X, 23, FALSE)</f>
        <v>N</v>
      </c>
      <c r="E585" s="26" t="str">
        <f>VLOOKUP(Z585, 'Human results'!A:X, 24, FALSE)</f>
        <v>N</v>
      </c>
      <c r="F585" s="26" t="s">
        <v>5858</v>
      </c>
      <c r="G585" s="26"/>
      <c r="H585" s="26" t="s">
        <v>5892</v>
      </c>
      <c r="I585" s="26" t="s">
        <v>5858</v>
      </c>
      <c r="J585" s="27">
        <v>0.95</v>
      </c>
      <c r="K585" s="26" t="s">
        <v>9870</v>
      </c>
      <c r="L585" s="26" t="s">
        <v>9871</v>
      </c>
      <c r="M585" s="26" t="s">
        <v>5858</v>
      </c>
      <c r="N585" s="27">
        <v>0.95</v>
      </c>
      <c r="O585" s="26" t="s">
        <v>9872</v>
      </c>
      <c r="P585" s="26" t="s">
        <v>9873</v>
      </c>
      <c r="Q585" s="26" t="s">
        <v>5875</v>
      </c>
      <c r="R585" s="26" t="s">
        <v>5875</v>
      </c>
      <c r="S585" s="26" t="s">
        <v>5875</v>
      </c>
      <c r="T585" s="26" t="s">
        <v>9874</v>
      </c>
      <c r="U585" s="26" t="s">
        <v>9875</v>
      </c>
      <c r="V585" s="26"/>
      <c r="W585" s="26" t="s">
        <v>9876</v>
      </c>
      <c r="X585" s="26" t="s">
        <v>9877</v>
      </c>
      <c r="Y585" s="26" t="s">
        <v>5805</v>
      </c>
      <c r="Z585" s="26" t="s">
        <v>5801</v>
      </c>
      <c r="AA585" s="26" t="s">
        <v>5810</v>
      </c>
      <c r="AB585" s="26"/>
      <c r="AC585" s="26"/>
    </row>
    <row r="586" hidden="1">
      <c r="A586" s="26" t="s">
        <v>9878</v>
      </c>
      <c r="B586" s="27">
        <v>2013.0</v>
      </c>
      <c r="C586" s="26" t="s">
        <v>5857</v>
      </c>
      <c r="D586" s="26" t="str">
        <f>VLOOKUP(Z586, 'Human results'!A:X, 23, FALSE)</f>
        <v>Y</v>
      </c>
      <c r="E586" s="26" t="str">
        <f>VLOOKUP(Z586, 'Human results'!A:X, 24, FALSE)</f>
        <v>N</v>
      </c>
      <c r="F586" s="26" t="s">
        <v>5858</v>
      </c>
      <c r="G586" s="26"/>
      <c r="H586" s="26" t="s">
        <v>5859</v>
      </c>
      <c r="I586" s="26" t="s">
        <v>5858</v>
      </c>
      <c r="J586" s="27">
        <v>0.9</v>
      </c>
      <c r="K586" s="26" t="s">
        <v>9879</v>
      </c>
      <c r="L586" s="26" t="s">
        <v>9880</v>
      </c>
      <c r="M586" s="26" t="s">
        <v>5858</v>
      </c>
      <c r="N586" s="27">
        <v>0.95</v>
      </c>
      <c r="O586" s="26" t="s">
        <v>9881</v>
      </c>
      <c r="P586" s="26" t="s">
        <v>9882</v>
      </c>
      <c r="Q586" s="26" t="s">
        <v>5875</v>
      </c>
      <c r="R586" s="26" t="s">
        <v>5875</v>
      </c>
      <c r="S586" s="26" t="s">
        <v>5875</v>
      </c>
      <c r="T586" s="26" t="s">
        <v>9883</v>
      </c>
      <c r="U586" s="26" t="s">
        <v>9884</v>
      </c>
      <c r="V586" s="26"/>
      <c r="W586" s="26" t="s">
        <v>9885</v>
      </c>
      <c r="X586" s="26" t="s">
        <v>9886</v>
      </c>
      <c r="Y586" s="26" t="s">
        <v>5817</v>
      </c>
      <c r="Z586" s="26" t="s">
        <v>5812</v>
      </c>
      <c r="AA586" s="26" t="s">
        <v>5821</v>
      </c>
      <c r="AB586" s="26"/>
      <c r="AC586" s="26"/>
    </row>
    <row r="587" hidden="1">
      <c r="A587" s="26"/>
      <c r="B587" s="26"/>
      <c r="C587" s="26">
        <f>COUNTIF(C2:C586,"Include")</f>
        <v>220</v>
      </c>
      <c r="D587" s="26">
        <f t="shared" ref="D587:E587" si="1">COUNTIF(D2:D586,"Y")</f>
        <v>104</v>
      </c>
      <c r="E587" s="26">
        <f t="shared" si="1"/>
        <v>17</v>
      </c>
      <c r="F587" s="26">
        <f>COUNTIF(F2:F586,"include")</f>
        <v>21</v>
      </c>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row>
  </sheetData>
  <autoFilter ref="$A$1:$AA$587">
    <filterColumn colId="4">
      <filters>
        <filter val="Y"/>
      </filters>
    </filterColumn>
  </autoFilter>
  <conditionalFormatting sqref="G2:G586">
    <cfRule type="containsText" dxfId="0" priority="1" operator="containsText" text="Y">
      <formula>NOT(ISERROR(SEARCH(("Y"),(G2))))</formula>
    </cfRule>
  </conditionalFormatting>
  <conditionalFormatting sqref="G2:G586">
    <cfRule type="containsText" dxfId="1" priority="2" operator="containsText" text="N">
      <formula>NOT(ISERROR(SEARCH(("N"),(G2))))</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2025-04-16T11:11:21Z</dcterms:created>
  <dc:creator>Carolyn</dc:creator>
</cp:coreProperties>
</file>