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0292643\Desktop\BHAGALPUR\BHAGALPUR\DEALS WITH TECHNICAL\POTENTIAL DATA\"/>
    </mc:Choice>
  </mc:AlternateContent>
  <bookViews>
    <workbookView xWindow="0" yWindow="0" windowWidth="20490" windowHeight="7155"/>
  </bookViews>
  <sheets>
    <sheet name="Sheet1" sheetId="1" r:id="rId1"/>
    <sheet name="Sheet2" sheetId="2" state="hidden" r:id="rId2"/>
    <sheet name="Sheet3" sheetId="3" state="hidden" r:id="rId3"/>
  </sheets>
  <externalReferences>
    <externalReference r:id="rId4"/>
  </externalReferences>
  <definedNames>
    <definedName name="Anantnag">Sheet1!$B$114:$AH$114</definedName>
    <definedName name="ANDAMAN_NICOBAR_ISLANDS">Sheet1!$AH$101:$AH$103</definedName>
    <definedName name="ANDHRA_PRADESH">Sheet1!$AI$101:$AI$123</definedName>
    <definedName name="ARUNACHAL_PRADESH">Sheet1!$L$101:$L$116</definedName>
    <definedName name="ASSAM">Sheet1!$R$101:$R$127</definedName>
    <definedName name="Badgam">Sheet1!$B$102:$AH$102</definedName>
    <definedName name="Bandipore">Sheet1!$B$109:$AH$109</definedName>
    <definedName name="Baramula">Sheet1!$B$108:$AH$108</definedName>
    <definedName name="Bargarh">Sheet1!$U$102:$U$171</definedName>
    <definedName name="Belgaum">Sheet1!$AB$102:$AB$171</definedName>
    <definedName name="BIHAR">Sheet1!$J$101:$J$138</definedName>
    <definedName name="Chamba">Sheet1!$B$102:$B$171</definedName>
    <definedName name="CHANDIGARH">Sheet1!$D$102:$D$171</definedName>
    <definedName name="CHHATTISGARH">Sheet1!$V$101:$V$118</definedName>
    <definedName name="Dadra___Nagar_Haveli">Sheet1!$Z$102:$Z$171</definedName>
    <definedName name="DADRA_NAGAR_HAVELI">Sheet1!$Z$101</definedName>
    <definedName name="DAMAN_DIU">Sheet1!$Y$101:$Y$102</definedName>
    <definedName name="Darjiling">Sheet1!$S$102:$S$171</definedName>
    <definedName name="Diu">Sheet1!$Y$102:$Y$171</definedName>
    <definedName name="Doda">Sheet1!$B$116:$AH$116</definedName>
    <definedName name="Ganderbal">Sheet1!$B$111:$AH$111</definedName>
    <definedName name="Ganganagar">Sheet1!$H$102:$H$171</definedName>
    <definedName name="Garhwa">Sheet1!$T$102:$T$171</definedName>
    <definedName name="GOA">Sheet1!$AC$101:$AC$102</definedName>
    <definedName name="GUJARAT">Sheet1!$X$101:$X$126</definedName>
    <definedName name="Gurdaspur">Sheet1!$C$102:$C$171</definedName>
    <definedName name="HARYANA">Sheet1!$F$101:$F$121</definedName>
    <definedName name="HIMACHAL_PRADESH">Sheet1!$B$101:$B$112</definedName>
    <definedName name="Jammu">Sheet1!$B$121:$AH$121</definedName>
    <definedName name="JAMMU_KASHMIR">Sheet1!$A$101:$A$122</definedName>
    <definedName name="JHARKHAND">Sheet1!$T$101:$T$124</definedName>
    <definedName name="Kachchh">Sheet1!$X$102:$X$171</definedName>
    <definedName name="Kargil">Sheet1!$B$104:$AH$104</definedName>
    <definedName name="KARNATAKA">Sheet1!$AB$101:$AB$130</definedName>
    <definedName name="Kasaragod">Sheet1!$AE$102:$AE$171</definedName>
    <definedName name="Kathua">Sheet1!$B$107:$AH$107</definedName>
    <definedName name="KERALA">Sheet1!$AE$101:$AE$114</definedName>
    <definedName name="Kishtwar">Sheet1!$B$118:$AH$118</definedName>
    <definedName name="Kokrajhar">Sheet1!$R$102:$R$171</definedName>
    <definedName name="Koriya">Sheet1!$V$102:$V$171</definedName>
    <definedName name="Kulgam">Sheet1!$B$115:$AH$115</definedName>
    <definedName name="Kupwara">Sheet1!$B$102:$AH$171</definedName>
    <definedName name="Lakshadweep">Sheet1!$AD$102:$AD$171</definedName>
    <definedName name="Leh_Ladakh">Sheet1!$B$103:$AH$103</definedName>
    <definedName name="MADHYA_PRADESH">Sheet1!$W$101:$W$150</definedName>
    <definedName name="MAHARASHTRA">Sheet1!$AA$101:$AA$135</definedName>
    <definedName name="Mamit">Sheet1!$O$102:$O$171</definedName>
    <definedName name="MANIPUR">Sheet1!$N$101:$N$109</definedName>
    <definedName name="MEGHALAYA">Sheet1!$Q$101:$Q$107</definedName>
    <definedName name="MIZORAM">Sheet1!$O$101:$O$108</definedName>
    <definedName name="Mon">Sheet1!$M$102:$M$171</definedName>
    <definedName name="NAGALAND">Sheet1!$M$101:$M$114</definedName>
    <definedName name="Nandurbar">Sheet1!$AA$102:$AA$171</definedName>
    <definedName name="NCT_OF_DELHI">Sheet1!$G$101:$G$109</definedName>
    <definedName name="Nicobars">Sheet1!$AH$102:$AH$171</definedName>
    <definedName name="North_District">Sheet1!$K$102:$K$171</definedName>
    <definedName name="North_Goa">Sheet1!$AC$102:$AC$171</definedName>
    <definedName name="North_West">Sheet1!$G$102:$G$171</definedName>
    <definedName name="ORISSA">Sheet1!$U$101:$U$130</definedName>
    <definedName name="Panchkula">Sheet1!$F$102:$F$171</definedName>
    <definedName name="Pashchim_Champaran">Sheet1!$J$102:$J$171</definedName>
    <definedName name="POPDOC">Sheet3!$1:$1048576</definedName>
    <definedName name="POPU">[1]Sheet3!$A$1:$IV$65536</definedName>
    <definedName name="PTAB">[1]Sheet1!$A$1:$IV$65536</definedName>
    <definedName name="PUDUCHERRY">Sheet1!$AG$101:$AG$104</definedName>
    <definedName name="Pulwama">Sheet1!$B$112:$AH$112</definedName>
    <definedName name="Punch">Sheet1!$B$105:$AH$105</definedName>
    <definedName name="PUNJAB">Sheet1!$C$101:$C$120</definedName>
    <definedName name="RAJASTHAN">Sheet1!$H$101:$H$133</definedName>
    <definedName name="Rajouri">Sheet1!$B$106:$AH$106</definedName>
    <definedName name="Ramban">Sheet1!$B$117:$AH$117</definedName>
    <definedName name="Reasi">Sheet1!$B$120:$AH$120</definedName>
    <definedName name="Saharanpur">Sheet1!$I$102:$I$171</definedName>
    <definedName name="Samba">Sheet1!$B$122:$AH$122</definedName>
    <definedName name="Senapati">Sheet1!$N$102:$N$171</definedName>
    <definedName name="Sheopur">Sheet1!$W$102:$W$171</definedName>
    <definedName name="Shupiyan">Sheet1!$B$113:$AH$113</definedName>
    <definedName name="SIKKIM">Sheet1!$K$101:$K$104</definedName>
    <definedName name="Srinagar">Sheet1!$B$110:$AH$110</definedName>
    <definedName name="TAMILNADU">Sheet1!$AF$101:$AF$132</definedName>
    <definedName name="Tawang">Sheet1!$L$102:$L$171</definedName>
    <definedName name="Thiruvallur">Sheet1!$AF$102:$AF$171</definedName>
    <definedName name="TRIPURA">Sheet1!$P$101:$P$104</definedName>
    <definedName name="Udhampur">Sheet1!$B$119:$AH$119</definedName>
    <definedName name="UTTAR_PRADESH">Sheet1!$I$101:$I$171</definedName>
    <definedName name="UTTARAKHAND">Sheet1!$E$101:$E$113</definedName>
    <definedName name="Uttarkashi">Sheet1!$E$102:$E$171</definedName>
    <definedName name="VDATA">Sheet2!$1:$1048576</definedName>
    <definedName name="WEST_BENGAL">Sheet1!$S$101:$S$119</definedName>
    <definedName name="West_Garo_Hills">Sheet1!$Q$102:$Q$171</definedName>
    <definedName name="West_Tripura">Sheet1!$P$102:$P$171</definedName>
    <definedName name="Yanam">Sheet1!$AG$102:$AG$171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R5" i="1"/>
  <c r="Q5" i="1"/>
  <c r="Q6" i="1" s="1"/>
  <c r="P5" i="1"/>
  <c r="O5" i="1"/>
  <c r="N5" i="1"/>
  <c r="M5" i="1"/>
  <c r="M6" i="1" s="1"/>
  <c r="L5" i="1"/>
  <c r="K5" i="1"/>
  <c r="J5" i="1"/>
  <c r="J6" i="1" s="1"/>
  <c r="I5" i="1"/>
  <c r="I6" i="1" s="1"/>
  <c r="H5" i="1"/>
  <c r="G5" i="1"/>
  <c r="F5" i="1"/>
  <c r="F6" i="1" s="1"/>
  <c r="E5" i="1"/>
  <c r="E6" i="1" s="1"/>
  <c r="C5" i="1"/>
  <c r="D5" i="1" s="1"/>
  <c r="P9" i="1"/>
  <c r="O9" i="1"/>
  <c r="N9" i="1"/>
  <c r="M9" i="1"/>
  <c r="L9" i="1"/>
  <c r="K9" i="1"/>
  <c r="I9" i="1"/>
  <c r="H9" i="1"/>
  <c r="G9" i="1"/>
  <c r="F9" i="1"/>
  <c r="E9" i="1"/>
  <c r="N6" i="1"/>
  <c r="B347" i="3"/>
  <c r="B2" i="3" s="1"/>
  <c r="M38" i="2"/>
  <c r="L38" i="2"/>
  <c r="K38" i="2"/>
  <c r="J38" i="2"/>
  <c r="I38" i="2"/>
  <c r="H38" i="2"/>
  <c r="F38" i="2"/>
  <c r="E38" i="2"/>
  <c r="D38" i="2"/>
  <c r="C38" i="2"/>
  <c r="B38" i="2"/>
  <c r="N37" i="2"/>
  <c r="G37" i="2"/>
  <c r="O37" i="2" s="1"/>
  <c r="O36" i="2"/>
  <c r="N36" i="2"/>
  <c r="G36" i="2"/>
  <c r="N35" i="2"/>
  <c r="O35" i="2" s="1"/>
  <c r="G35" i="2"/>
  <c r="N34" i="2"/>
  <c r="G34" i="2"/>
  <c r="O34" i="2" s="1"/>
  <c r="N33" i="2"/>
  <c r="G33" i="2"/>
  <c r="O33" i="2" s="1"/>
  <c r="O32" i="2"/>
  <c r="N32" i="2"/>
  <c r="G32" i="2"/>
  <c r="N31" i="2"/>
  <c r="O31" i="2" s="1"/>
  <c r="G31" i="2"/>
  <c r="N30" i="2"/>
  <c r="G30" i="2"/>
  <c r="O30" i="2" s="1"/>
  <c r="N29" i="2"/>
  <c r="G29" i="2"/>
  <c r="O29" i="2" s="1"/>
  <c r="O28" i="2"/>
  <c r="N28" i="2"/>
  <c r="G28" i="2"/>
  <c r="N27" i="2"/>
  <c r="O27" i="2" s="1"/>
  <c r="G27" i="2"/>
  <c r="N26" i="2"/>
  <c r="G26" i="2"/>
  <c r="O26" i="2" s="1"/>
  <c r="N25" i="2"/>
  <c r="G25" i="2"/>
  <c r="O25" i="2" s="1"/>
  <c r="O24" i="2"/>
  <c r="N24" i="2"/>
  <c r="G24" i="2"/>
  <c r="N23" i="2"/>
  <c r="O23" i="2" s="1"/>
  <c r="G23" i="2"/>
  <c r="N22" i="2"/>
  <c r="G22" i="2"/>
  <c r="O22" i="2" s="1"/>
  <c r="N21" i="2"/>
  <c r="G21" i="2"/>
  <c r="O21" i="2" s="1"/>
  <c r="O20" i="2"/>
  <c r="N20" i="2"/>
  <c r="G20" i="2"/>
  <c r="N19" i="2"/>
  <c r="O19" i="2" s="1"/>
  <c r="G19" i="2"/>
  <c r="N18" i="2"/>
  <c r="G18" i="2"/>
  <c r="O18" i="2" s="1"/>
  <c r="N17" i="2"/>
  <c r="G17" i="2"/>
  <c r="O17" i="2" s="1"/>
  <c r="O16" i="2"/>
  <c r="N16" i="2"/>
  <c r="G16" i="2"/>
  <c r="N15" i="2"/>
  <c r="O15" i="2" s="1"/>
  <c r="G15" i="2"/>
  <c r="N14" i="2"/>
  <c r="G14" i="2"/>
  <c r="O14" i="2" s="1"/>
  <c r="N13" i="2"/>
  <c r="G13" i="2"/>
  <c r="O13" i="2" s="1"/>
  <c r="O12" i="2"/>
  <c r="N12" i="2"/>
  <c r="G12" i="2"/>
  <c r="N11" i="2"/>
  <c r="O11" i="2" s="1"/>
  <c r="G11" i="2"/>
  <c r="N10" i="2"/>
  <c r="G10" i="2"/>
  <c r="O10" i="2" s="1"/>
  <c r="N9" i="2"/>
  <c r="G9" i="2"/>
  <c r="O9" i="2" s="1"/>
  <c r="O8" i="2"/>
  <c r="N8" i="2"/>
  <c r="G8" i="2"/>
  <c r="N7" i="2"/>
  <c r="O7" i="2" s="1"/>
  <c r="G7" i="2"/>
  <c r="N6" i="2"/>
  <c r="G6" i="2"/>
  <c r="O6" i="2" s="1"/>
  <c r="N5" i="2"/>
  <c r="G5" i="2"/>
  <c r="O5" i="2" s="1"/>
  <c r="O4" i="2"/>
  <c r="N4" i="2"/>
  <c r="G4" i="2"/>
  <c r="N3" i="2"/>
  <c r="O3" i="2" s="1"/>
  <c r="G3" i="2"/>
  <c r="N2" i="2"/>
  <c r="G2" i="2"/>
  <c r="G38" i="2" s="1"/>
  <c r="O6" i="1" l="1"/>
  <c r="G6" i="1"/>
  <c r="G10" i="1" s="1"/>
  <c r="G11" i="1" s="1"/>
  <c r="G12" i="1" s="1"/>
  <c r="G13" i="1" s="1"/>
  <c r="K6" i="1"/>
  <c r="K10" i="1" s="1"/>
  <c r="K11" i="1" s="1"/>
  <c r="K12" i="1" s="1"/>
  <c r="K13" i="1" s="1"/>
  <c r="P6" i="1"/>
  <c r="P10" i="1" s="1"/>
  <c r="P11" i="1" s="1"/>
  <c r="P12" i="1" s="1"/>
  <c r="P13" i="1" s="1"/>
  <c r="O10" i="1"/>
  <c r="O11" i="1" s="1"/>
  <c r="O12" i="1" s="1"/>
  <c r="O13" i="1" s="1"/>
  <c r="N10" i="1"/>
  <c r="N11" i="1" s="1"/>
  <c r="N12" i="1" s="1"/>
  <c r="N13" i="1" s="1"/>
  <c r="F10" i="1"/>
  <c r="F11" i="1" s="1"/>
  <c r="F12" i="1" s="1"/>
  <c r="F13" i="1" s="1"/>
  <c r="M10" i="1"/>
  <c r="M11" i="1" s="1"/>
  <c r="M12" i="1" s="1"/>
  <c r="M13" i="1" s="1"/>
  <c r="I10" i="1"/>
  <c r="I11" i="1" s="1"/>
  <c r="I12" i="1" s="1"/>
  <c r="I13" i="1" s="1"/>
  <c r="E10" i="1"/>
  <c r="H6" i="1"/>
  <c r="H10" i="1" s="1"/>
  <c r="H11" i="1" s="1"/>
  <c r="H12" i="1" s="1"/>
  <c r="H13" i="1" s="1"/>
  <c r="L6" i="1"/>
  <c r="L10" i="1" s="1"/>
  <c r="O2" i="2"/>
  <c r="O38" i="2" s="1"/>
  <c r="N38" i="2"/>
  <c r="E11" i="1" l="1"/>
  <c r="J10" i="1"/>
  <c r="L11" i="1"/>
  <c r="Q10" i="1"/>
  <c r="L12" i="1" l="1"/>
  <c r="Q11" i="1"/>
  <c r="R10" i="1"/>
  <c r="J11" i="1"/>
  <c r="E12" i="1"/>
  <c r="R11" i="1" l="1"/>
  <c r="E13" i="1"/>
  <c r="J13" i="1" s="1"/>
  <c r="J12" i="1"/>
  <c r="L13" i="1"/>
  <c r="Q13" i="1" s="1"/>
  <c r="Q12" i="1"/>
  <c r="R13" i="1" l="1"/>
  <c r="R12" i="1"/>
</calcChain>
</file>

<file path=xl/sharedStrings.xml><?xml version="1.0" encoding="utf-8"?>
<sst xmlns="http://schemas.openxmlformats.org/spreadsheetml/2006/main" count="1433" uniqueCount="701">
  <si>
    <t>STATE</t>
  </si>
  <si>
    <t xml:space="preserve">POPULATION </t>
  </si>
  <si>
    <t>NO OF VEHICLE/1000 IS 46 AS PER GOV RECORD</t>
  </si>
  <si>
    <t xml:space="preserve">Transport - Multi-Axled/ Articulated Vehicles/ Trucks and Lorries </t>
  </si>
  <si>
    <t xml:space="preserve">Transport - Light Motor Vehicle (Goods) </t>
  </si>
  <si>
    <t xml:space="preserve">Transport - Buses </t>
  </si>
  <si>
    <t xml:space="preserve">Transport - Taxis </t>
  </si>
  <si>
    <t xml:space="preserve">Transport - Light Motor Vehicle (Passenger) </t>
  </si>
  <si>
    <t xml:space="preserve">Transport - Total Transport </t>
  </si>
  <si>
    <t xml:space="preserve">Non-Transport - Two Wheelers </t>
  </si>
  <si>
    <t xml:space="preserve">Non-Transport - Cars </t>
  </si>
  <si>
    <t xml:space="preserve">Non-Transport - Jeeps </t>
  </si>
  <si>
    <t xml:space="preserve">Non-Transport - Tractors </t>
  </si>
  <si>
    <t>Non-Transport - Trailers</t>
  </si>
  <si>
    <t xml:space="preserve">Non-Transport - Others </t>
  </si>
  <si>
    <t xml:space="preserve">Non-Transport - Total Non Transport </t>
  </si>
  <si>
    <t xml:space="preserve">Grand Total (Tpt + Non-Tpt.)  </t>
  </si>
  <si>
    <t>% CONTRIBUTION</t>
  </si>
  <si>
    <t>AVE NO. OF SERVICE/YEAR</t>
  </si>
  <si>
    <t>OIL USED/VEHICLE</t>
  </si>
  <si>
    <t>TOTAL OIL USED/VEHICLE IN YEAR</t>
  </si>
  <si>
    <t>NO OF VEHICLES IN THE DISTRICT</t>
  </si>
  <si>
    <t>TOTAL OIL USED IN LTR/VEHICLE IN YEAR</t>
  </si>
  <si>
    <t>POTENTIAL IN KL/YEAR</t>
  </si>
  <si>
    <t>POTENTIAL IN KL/MONTH</t>
  </si>
  <si>
    <t>JAMMU_KASHMIR</t>
  </si>
  <si>
    <t>HIMACHAL_PRADESH</t>
  </si>
  <si>
    <t>PUNJAB</t>
  </si>
  <si>
    <t>CHANDIGARH</t>
  </si>
  <si>
    <t>UTTARAKHAND</t>
  </si>
  <si>
    <t>HARYANA</t>
  </si>
  <si>
    <t>NCT_OF_DELHI</t>
  </si>
  <si>
    <t>RAJASTHAN</t>
  </si>
  <si>
    <t>UTTAR_PRADESH</t>
  </si>
  <si>
    <t>BIHAR</t>
  </si>
  <si>
    <t>SIKKIM</t>
  </si>
  <si>
    <t>ARUNACHAL PRADESH</t>
  </si>
  <si>
    <t>NAGALAND</t>
  </si>
  <si>
    <t xml:space="preserve">MANIPUR </t>
  </si>
  <si>
    <t>MIZORAM</t>
  </si>
  <si>
    <t>TRIPURA</t>
  </si>
  <si>
    <t>MEGHALAYA</t>
  </si>
  <si>
    <t>ASSAM</t>
  </si>
  <si>
    <t>WEST_BENGAL</t>
  </si>
  <si>
    <t>JHARKHAND</t>
  </si>
  <si>
    <t>ORISSA</t>
  </si>
  <si>
    <t>CHHATTISGARH</t>
  </si>
  <si>
    <t>MADHYA_PRADESH</t>
  </si>
  <si>
    <t>GUJARAT</t>
  </si>
  <si>
    <t>DAMAN_DIU</t>
  </si>
  <si>
    <t>DADRA_NAGAR_HAVELI</t>
  </si>
  <si>
    <t>MAHARASHTRA</t>
  </si>
  <si>
    <t>KARNATAKA</t>
  </si>
  <si>
    <t>GOA</t>
  </si>
  <si>
    <t>LAKSHADWEEP</t>
  </si>
  <si>
    <t>KERALA</t>
  </si>
  <si>
    <t>TAMILNADU</t>
  </si>
  <si>
    <t>PUDUCHERRY</t>
  </si>
  <si>
    <t>ANDAMAN_NICOBAR_ISLANDS</t>
  </si>
  <si>
    <t>Kupwara</t>
  </si>
  <si>
    <t>Chamba</t>
  </si>
  <si>
    <t>Gurdaspur</t>
  </si>
  <si>
    <t>Uttarkashi</t>
  </si>
  <si>
    <t>Panchkula</t>
  </si>
  <si>
    <t>North West</t>
  </si>
  <si>
    <t>Ganganagar</t>
  </si>
  <si>
    <t>Saharanpur</t>
  </si>
  <si>
    <t>Pashchim Champaran</t>
  </si>
  <si>
    <t>North District</t>
  </si>
  <si>
    <t>Tawang</t>
  </si>
  <si>
    <t>Mon</t>
  </si>
  <si>
    <t>Senapati</t>
  </si>
  <si>
    <t>Mamit</t>
  </si>
  <si>
    <t xml:space="preserve">West Tripura </t>
  </si>
  <si>
    <t>West Garo Hills</t>
  </si>
  <si>
    <t>Kokrajhar</t>
  </si>
  <si>
    <t xml:space="preserve">Darjiling </t>
  </si>
  <si>
    <t>Garhwa</t>
  </si>
  <si>
    <t>Bargarh</t>
  </si>
  <si>
    <t>Koriya</t>
  </si>
  <si>
    <t>Sheopur</t>
  </si>
  <si>
    <t>Kachchh</t>
  </si>
  <si>
    <t>Diu</t>
  </si>
  <si>
    <t>Dadra &amp; Nagar Haveli</t>
  </si>
  <si>
    <t>Nandurbar</t>
  </si>
  <si>
    <t>Belgaum</t>
  </si>
  <si>
    <t>North Goa</t>
  </si>
  <si>
    <t>Lakshadweep</t>
  </si>
  <si>
    <t>Kasaragod</t>
  </si>
  <si>
    <t>Thiruvallur</t>
  </si>
  <si>
    <t>Yanam</t>
  </si>
  <si>
    <t>Nicobars</t>
  </si>
  <si>
    <t>Badgam</t>
  </si>
  <si>
    <t>Kangra</t>
  </si>
  <si>
    <t>Kapurthala</t>
  </si>
  <si>
    <t>Chamoli</t>
  </si>
  <si>
    <t>Ambala</t>
  </si>
  <si>
    <t>North</t>
  </si>
  <si>
    <t>Hanumangarh</t>
  </si>
  <si>
    <t>Muzaffarnagar</t>
  </si>
  <si>
    <t>Purba Champaran</t>
  </si>
  <si>
    <t>West District</t>
  </si>
  <si>
    <t>West Kameng</t>
  </si>
  <si>
    <t>Mokokchung</t>
  </si>
  <si>
    <t>Tamenglong</t>
  </si>
  <si>
    <t>Kolasib</t>
  </si>
  <si>
    <t xml:space="preserve">South Tripura </t>
  </si>
  <si>
    <t>East Garo Hills</t>
  </si>
  <si>
    <t>Dhubri</t>
  </si>
  <si>
    <t xml:space="preserve">Jalpaiguri </t>
  </si>
  <si>
    <t>Chatra</t>
  </si>
  <si>
    <t>Jharsuguda</t>
  </si>
  <si>
    <t>Surguja</t>
  </si>
  <si>
    <t>Morena</t>
  </si>
  <si>
    <t>Banas Kantha</t>
  </si>
  <si>
    <t>Daman</t>
  </si>
  <si>
    <t>Dhule</t>
  </si>
  <si>
    <t>Bagalkot</t>
  </si>
  <si>
    <t>South Goa</t>
  </si>
  <si>
    <t>Kannur</t>
  </si>
  <si>
    <t>Chennai</t>
  </si>
  <si>
    <t>Puducherry</t>
  </si>
  <si>
    <t>North  &amp; Middle Andaman</t>
  </si>
  <si>
    <t>Leh(Ladakh)</t>
  </si>
  <si>
    <t>Lahul &amp; Spiti</t>
  </si>
  <si>
    <t>Jalandhar</t>
  </si>
  <si>
    <t>Rudraprayag</t>
  </si>
  <si>
    <t>Yamunanagar</t>
  </si>
  <si>
    <t>North East</t>
  </si>
  <si>
    <t>Bikaner</t>
  </si>
  <si>
    <t>Bijnor</t>
  </si>
  <si>
    <t>Sheohar</t>
  </si>
  <si>
    <t>South District</t>
  </si>
  <si>
    <t>East Kameng</t>
  </si>
  <si>
    <t>Zunheboto</t>
  </si>
  <si>
    <t>Churachandpur</t>
  </si>
  <si>
    <t>Aizawl</t>
  </si>
  <si>
    <t>Dhalai</t>
  </si>
  <si>
    <t>South Garo Hills</t>
  </si>
  <si>
    <t>Goalpara</t>
  </si>
  <si>
    <t xml:space="preserve">Koch Bihar </t>
  </si>
  <si>
    <t>Kodarma</t>
  </si>
  <si>
    <t>Sambalpur</t>
  </si>
  <si>
    <t>Jashpur</t>
  </si>
  <si>
    <t>Bhind</t>
  </si>
  <si>
    <t>Patan</t>
  </si>
  <si>
    <t>Jalgaon</t>
  </si>
  <si>
    <t>Bijapur</t>
  </si>
  <si>
    <t>Wayanad</t>
  </si>
  <si>
    <t>Kancheepuram</t>
  </si>
  <si>
    <t>Mahe</t>
  </si>
  <si>
    <t>South Andaman</t>
  </si>
  <si>
    <t>Kargil</t>
  </si>
  <si>
    <t>Kullu</t>
  </si>
  <si>
    <t>Hoshiarpur</t>
  </si>
  <si>
    <t>Tehri Garhwal</t>
  </si>
  <si>
    <t>Kurukshetra</t>
  </si>
  <si>
    <t>East</t>
  </si>
  <si>
    <t>Churu</t>
  </si>
  <si>
    <t>Moradabad</t>
  </si>
  <si>
    <t>Sitamarhi</t>
  </si>
  <si>
    <t>East District</t>
  </si>
  <si>
    <t>Papum Pare</t>
  </si>
  <si>
    <t>Wokha</t>
  </si>
  <si>
    <t>Bishnupur</t>
  </si>
  <si>
    <t>Champhai</t>
  </si>
  <si>
    <t>North Tripura</t>
  </si>
  <si>
    <t>West Khasi Hills</t>
  </si>
  <si>
    <t>Barpeta</t>
  </si>
  <si>
    <t>Uttar Dinajpur</t>
  </si>
  <si>
    <t>Giridih</t>
  </si>
  <si>
    <t>Debagarh</t>
  </si>
  <si>
    <t>Raigarh</t>
  </si>
  <si>
    <t>Gwalior</t>
  </si>
  <si>
    <t>Mahesana</t>
  </si>
  <si>
    <t>Buldana</t>
  </si>
  <si>
    <t>Bidar</t>
  </si>
  <si>
    <t>Kozhikode</t>
  </si>
  <si>
    <t>Vellore</t>
  </si>
  <si>
    <t>Karaikal</t>
  </si>
  <si>
    <t>Punch</t>
  </si>
  <si>
    <t>Mandi</t>
  </si>
  <si>
    <t>Shahid Bhagat Singh Nagar</t>
  </si>
  <si>
    <t>Dehradun</t>
  </si>
  <si>
    <t>Kaithal</t>
  </si>
  <si>
    <t>New Delhi</t>
  </si>
  <si>
    <t>Jhunjhunun</t>
  </si>
  <si>
    <t>Rampur</t>
  </si>
  <si>
    <t>Madhubani</t>
  </si>
  <si>
    <t>Upper Subansiri</t>
  </si>
  <si>
    <t>Dimapur</t>
  </si>
  <si>
    <t>Thoubal</t>
  </si>
  <si>
    <t>Serchhip</t>
  </si>
  <si>
    <t>Ribhoi</t>
  </si>
  <si>
    <t>Morigaon</t>
  </si>
  <si>
    <t>Dakshin Dinajpur</t>
  </si>
  <si>
    <t>Deoghar</t>
  </si>
  <si>
    <t>Sundargarh</t>
  </si>
  <si>
    <t>Korba</t>
  </si>
  <si>
    <t>Datia</t>
  </si>
  <si>
    <t>Sabar Kantha</t>
  </si>
  <si>
    <t>Akola</t>
  </si>
  <si>
    <t>Raichur</t>
  </si>
  <si>
    <t>Malappuram</t>
  </si>
  <si>
    <t>Tiruvannamalai</t>
  </si>
  <si>
    <t>Rajouri</t>
  </si>
  <si>
    <t>Hamirpur</t>
  </si>
  <si>
    <t>Fatehgarh Sahib</t>
  </si>
  <si>
    <t>Garhwal</t>
  </si>
  <si>
    <t>Karnal</t>
  </si>
  <si>
    <t>Central</t>
  </si>
  <si>
    <t>Alwar</t>
  </si>
  <si>
    <t>Jyotiba Phule Nagar</t>
  </si>
  <si>
    <t>Supaul</t>
  </si>
  <si>
    <t>West Siang</t>
  </si>
  <si>
    <t>Phek</t>
  </si>
  <si>
    <t>Imphal West</t>
  </si>
  <si>
    <t>Lunglei</t>
  </si>
  <si>
    <t>East Khasi Hills</t>
  </si>
  <si>
    <t>Nagaon</t>
  </si>
  <si>
    <t xml:space="preserve">Maldah </t>
  </si>
  <si>
    <t>Godda</t>
  </si>
  <si>
    <t>Kendujhar</t>
  </si>
  <si>
    <t>Janjgir - Champa</t>
  </si>
  <si>
    <t>Shivpuri</t>
  </si>
  <si>
    <t>Gandhinagar</t>
  </si>
  <si>
    <t>Washim</t>
  </si>
  <si>
    <t xml:space="preserve">Koppal </t>
  </si>
  <si>
    <t>Palakkad</t>
  </si>
  <si>
    <t>Viluppuram</t>
  </si>
  <si>
    <t>Kathua</t>
  </si>
  <si>
    <t>Una</t>
  </si>
  <si>
    <t>Ludhiana</t>
  </si>
  <si>
    <t>Pithoragarh</t>
  </si>
  <si>
    <t>Panipat</t>
  </si>
  <si>
    <t>West</t>
  </si>
  <si>
    <t>Bharatpur</t>
  </si>
  <si>
    <t>Meerut</t>
  </si>
  <si>
    <t>Araria</t>
  </si>
  <si>
    <t>East Siang</t>
  </si>
  <si>
    <t>Tuensang</t>
  </si>
  <si>
    <t>Imphal East</t>
  </si>
  <si>
    <t>Lawngtlai</t>
  </si>
  <si>
    <t>Jaintia Hills</t>
  </si>
  <si>
    <t>Sonitpur</t>
  </si>
  <si>
    <t xml:space="preserve">Murshidabad </t>
  </si>
  <si>
    <t>Sahibganj</t>
  </si>
  <si>
    <t>Mayurbhanj</t>
  </si>
  <si>
    <t>Bilaspur</t>
  </si>
  <si>
    <t>Tikamgarh</t>
  </si>
  <si>
    <t>Ahmadabad</t>
  </si>
  <si>
    <t>Amravati</t>
  </si>
  <si>
    <t>Gadag</t>
  </si>
  <si>
    <t>Thrissur</t>
  </si>
  <si>
    <t>Salem</t>
  </si>
  <si>
    <t>Baramula</t>
  </si>
  <si>
    <t>Moga</t>
  </si>
  <si>
    <t>Bageshwar</t>
  </si>
  <si>
    <t>Sonipat</t>
  </si>
  <si>
    <t>South West</t>
  </si>
  <si>
    <t>Dhaulpur</t>
  </si>
  <si>
    <t>Baghpat</t>
  </si>
  <si>
    <t>Kishanganj</t>
  </si>
  <si>
    <t>Upper Siang</t>
  </si>
  <si>
    <t>Longleng</t>
  </si>
  <si>
    <t>Ukhrul</t>
  </si>
  <si>
    <t>Saiha</t>
  </si>
  <si>
    <t>Lakhimpur</t>
  </si>
  <si>
    <t>Birbhum</t>
  </si>
  <si>
    <t>Pakur</t>
  </si>
  <si>
    <t>Baleshwar</t>
  </si>
  <si>
    <t>Kabeerdham</t>
  </si>
  <si>
    <t>Chhatarpur</t>
  </si>
  <si>
    <t>Surendranagar</t>
  </si>
  <si>
    <t>Wardha</t>
  </si>
  <si>
    <t>Dharwad</t>
  </si>
  <si>
    <t>Ernakulam</t>
  </si>
  <si>
    <t>Namakkal</t>
  </si>
  <si>
    <t>Bandipore</t>
  </si>
  <si>
    <t>Solan</t>
  </si>
  <si>
    <t>Firozpur</t>
  </si>
  <si>
    <t>Almora</t>
  </si>
  <si>
    <t>Jind</t>
  </si>
  <si>
    <t>South</t>
  </si>
  <si>
    <t>Karauli</t>
  </si>
  <si>
    <t>Ghaziabad</t>
  </si>
  <si>
    <t>Purnia</t>
  </si>
  <si>
    <t>Changlang</t>
  </si>
  <si>
    <t>Kiphire</t>
  </si>
  <si>
    <t>Chandel</t>
  </si>
  <si>
    <t>Dhemaji</t>
  </si>
  <si>
    <t xml:space="preserve">Barddhaman </t>
  </si>
  <si>
    <t>Dhanbad</t>
  </si>
  <si>
    <t>Bhadrak</t>
  </si>
  <si>
    <t>Rajnandgaon</t>
  </si>
  <si>
    <t>Panna</t>
  </si>
  <si>
    <t>Rajkot</t>
  </si>
  <si>
    <t>Nagpur</t>
  </si>
  <si>
    <t>Uttara Kannada</t>
  </si>
  <si>
    <t>Idukki</t>
  </si>
  <si>
    <t>Erode</t>
  </si>
  <si>
    <t>Srinagar</t>
  </si>
  <si>
    <t>Sirmaur</t>
  </si>
  <si>
    <t>Muktsar</t>
  </si>
  <si>
    <t>Champawat</t>
  </si>
  <si>
    <t>Fatehabad</t>
  </si>
  <si>
    <t>Sawai Madhopur</t>
  </si>
  <si>
    <t>Gautam Buddha Nagar</t>
  </si>
  <si>
    <t>Katihar</t>
  </si>
  <si>
    <t>Tirap</t>
  </si>
  <si>
    <t>Kohima</t>
  </si>
  <si>
    <t>Tinsukia</t>
  </si>
  <si>
    <t xml:space="preserve">Nadia </t>
  </si>
  <si>
    <t>Bokaro</t>
  </si>
  <si>
    <t>Kendrapara</t>
  </si>
  <si>
    <t>Durg</t>
  </si>
  <si>
    <t>Sagar</t>
  </si>
  <si>
    <t>Jamnagar</t>
  </si>
  <si>
    <t>Bhandara</t>
  </si>
  <si>
    <t>Haveri</t>
  </si>
  <si>
    <t>Kottayam</t>
  </si>
  <si>
    <t>The Nilgiris</t>
  </si>
  <si>
    <t>Ganderbal</t>
  </si>
  <si>
    <t>Shimla</t>
  </si>
  <si>
    <t>Faridkot</t>
  </si>
  <si>
    <t>Nainital</t>
  </si>
  <si>
    <t>Sirsa</t>
  </si>
  <si>
    <t>Dausa</t>
  </si>
  <si>
    <t xml:space="preserve">Bulandshahr </t>
  </si>
  <si>
    <t>Madhepura</t>
  </si>
  <si>
    <t>Lower Subansiri</t>
  </si>
  <si>
    <t>Peren</t>
  </si>
  <si>
    <t>Dibrugarh</t>
  </si>
  <si>
    <t>North Twenty Four Parganas</t>
  </si>
  <si>
    <t>Lohardaga</t>
  </si>
  <si>
    <t>Jagatsinghapur</t>
  </si>
  <si>
    <t>Raipur</t>
  </si>
  <si>
    <t>Damoh</t>
  </si>
  <si>
    <t>Porbandar</t>
  </si>
  <si>
    <t>Gondiya</t>
  </si>
  <si>
    <t>Bellary</t>
  </si>
  <si>
    <t>Alappuzha</t>
  </si>
  <si>
    <t>Dindigul</t>
  </si>
  <si>
    <t>Pulwama</t>
  </si>
  <si>
    <t>Kinnaur</t>
  </si>
  <si>
    <t>Bathinda</t>
  </si>
  <si>
    <t>Udham Singh Nagar</t>
  </si>
  <si>
    <t>Hisar</t>
  </si>
  <si>
    <t>Jaipur</t>
  </si>
  <si>
    <t>Aligarh</t>
  </si>
  <si>
    <t>Saharsa</t>
  </si>
  <si>
    <t>Kurung Kumey</t>
  </si>
  <si>
    <t>Sivasagar</t>
  </si>
  <si>
    <t xml:space="preserve">Hugli </t>
  </si>
  <si>
    <t>Purbi Singhbhum</t>
  </si>
  <si>
    <t>Cuttack</t>
  </si>
  <si>
    <t>Mahasamund</t>
  </si>
  <si>
    <t>Satna</t>
  </si>
  <si>
    <t>Junagadh</t>
  </si>
  <si>
    <t>Gadchiroli</t>
  </si>
  <si>
    <t>Chitradurga</t>
  </si>
  <si>
    <t>Pathanamthitta</t>
  </si>
  <si>
    <t>Karur</t>
  </si>
  <si>
    <t>Shupiyan</t>
  </si>
  <si>
    <t>Mansa</t>
  </si>
  <si>
    <t>Hardwar</t>
  </si>
  <si>
    <t>Bhiwani</t>
  </si>
  <si>
    <t>Sikar</t>
  </si>
  <si>
    <t>Mahamaya Nagar</t>
  </si>
  <si>
    <t>Darbhanga</t>
  </si>
  <si>
    <t>Dibang Valley</t>
  </si>
  <si>
    <t>Jorhat</t>
  </si>
  <si>
    <t xml:space="preserve">Bankura </t>
  </si>
  <si>
    <t>Palamu</t>
  </si>
  <si>
    <t>Jajapur</t>
  </si>
  <si>
    <t>Dhamtari</t>
  </si>
  <si>
    <t>Rewa</t>
  </si>
  <si>
    <t>Amreli</t>
  </si>
  <si>
    <t>Chandrapur</t>
  </si>
  <si>
    <t xml:space="preserve">Davanagere </t>
  </si>
  <si>
    <t>Kollam</t>
  </si>
  <si>
    <t>Tiruchirappalli</t>
  </si>
  <si>
    <t>Anantnag</t>
  </si>
  <si>
    <t>Patiala</t>
  </si>
  <si>
    <t>Rohtak</t>
  </si>
  <si>
    <t>Nagaur</t>
  </si>
  <si>
    <t>Mathura</t>
  </si>
  <si>
    <t>Muzaffarpur</t>
  </si>
  <si>
    <t>Lower Dibang Valley</t>
  </si>
  <si>
    <t>Golaghat</t>
  </si>
  <si>
    <t>Puruliya</t>
  </si>
  <si>
    <t>Latehar</t>
  </si>
  <si>
    <t>Dhenkanal</t>
  </si>
  <si>
    <t>Uttar Bastar Kanker</t>
  </si>
  <si>
    <t>Umaria</t>
  </si>
  <si>
    <t>Bhavnagar</t>
  </si>
  <si>
    <t>Yavatmal</t>
  </si>
  <si>
    <t>Shimoga</t>
  </si>
  <si>
    <t>Thiruvananthapuram</t>
  </si>
  <si>
    <t>Perambalur</t>
  </si>
  <si>
    <t>Kulgam</t>
  </si>
  <si>
    <t xml:space="preserve">Amritsar </t>
  </si>
  <si>
    <t>Jhajjar</t>
  </si>
  <si>
    <t>Jodhpur</t>
  </si>
  <si>
    <t>Agra</t>
  </si>
  <si>
    <t>Gopalganj</t>
  </si>
  <si>
    <t>Lohit</t>
  </si>
  <si>
    <t>Karbi Anglong</t>
  </si>
  <si>
    <t xml:space="preserve">Haora </t>
  </si>
  <si>
    <t>Hazaribagh</t>
  </si>
  <si>
    <t>Anugul</t>
  </si>
  <si>
    <t>Bastar</t>
  </si>
  <si>
    <t>Neemuch</t>
  </si>
  <si>
    <t>Anand</t>
  </si>
  <si>
    <t>Nanded</t>
  </si>
  <si>
    <t>Udupi</t>
  </si>
  <si>
    <t>Ariyalur</t>
  </si>
  <si>
    <t>Doda</t>
  </si>
  <si>
    <t>Tarn Taran</t>
  </si>
  <si>
    <t>Mahendragarh</t>
  </si>
  <si>
    <t>Jaisalmer</t>
  </si>
  <si>
    <t>Firozabad</t>
  </si>
  <si>
    <t>Siwan</t>
  </si>
  <si>
    <t>Anjaw</t>
  </si>
  <si>
    <t>Dima Hasao</t>
  </si>
  <si>
    <t>Kolkata</t>
  </si>
  <si>
    <t>Ramgarh</t>
  </si>
  <si>
    <t>Nayagarh</t>
  </si>
  <si>
    <t>Narayanpur</t>
  </si>
  <si>
    <t>Mandsaur</t>
  </si>
  <si>
    <t>Kheda</t>
  </si>
  <si>
    <t>Hingoli</t>
  </si>
  <si>
    <t>Chikmagalur</t>
  </si>
  <si>
    <t>Cuddalore</t>
  </si>
  <si>
    <t>Ramban</t>
  </si>
  <si>
    <t>Rupnagar</t>
  </si>
  <si>
    <t>Rewari</t>
  </si>
  <si>
    <t>Barmer</t>
  </si>
  <si>
    <t>Mainpuri</t>
  </si>
  <si>
    <t>Saran</t>
  </si>
  <si>
    <t>Cachar</t>
  </si>
  <si>
    <t>South  Twenty Four Parganas</t>
  </si>
  <si>
    <t>Dumka</t>
  </si>
  <si>
    <t>Khordha</t>
  </si>
  <si>
    <t>Dakshin Bastar Dantewada</t>
  </si>
  <si>
    <t>Ratlam</t>
  </si>
  <si>
    <t>Panch Mahals</t>
  </si>
  <si>
    <t>Parbhani</t>
  </si>
  <si>
    <t>Tumkur</t>
  </si>
  <si>
    <t>Nagapattinam</t>
  </si>
  <si>
    <t>Kishtwar</t>
  </si>
  <si>
    <t>Sahibzada Ajit Singh Nagar</t>
  </si>
  <si>
    <t>Gurgaon</t>
  </si>
  <si>
    <t>Jalor</t>
  </si>
  <si>
    <t>Budaun</t>
  </si>
  <si>
    <t>Vaishali</t>
  </si>
  <si>
    <t>Karimganj</t>
  </si>
  <si>
    <t>Paschim Medinipur</t>
  </si>
  <si>
    <t>Jamtara</t>
  </si>
  <si>
    <t>Puri</t>
  </si>
  <si>
    <t>Ujjain</t>
  </si>
  <si>
    <t>Dohad</t>
  </si>
  <si>
    <t>Jalna</t>
  </si>
  <si>
    <t>Bangalore</t>
  </si>
  <si>
    <t>Thiruvarur</t>
  </si>
  <si>
    <t>Udhampur</t>
  </si>
  <si>
    <t>Sangrur</t>
  </si>
  <si>
    <t>Mewat</t>
  </si>
  <si>
    <t>Sirohi</t>
  </si>
  <si>
    <t>Bareilly</t>
  </si>
  <si>
    <t>Samastipur</t>
  </si>
  <si>
    <t>Hailakandi</t>
  </si>
  <si>
    <t xml:space="preserve">Purba Medinipur </t>
  </si>
  <si>
    <t>Ranchi</t>
  </si>
  <si>
    <t>Ganjam</t>
  </si>
  <si>
    <t>Shajapur</t>
  </si>
  <si>
    <t>Vadodara</t>
  </si>
  <si>
    <t>Aurangabad</t>
  </si>
  <si>
    <t>Mandya</t>
  </si>
  <si>
    <t>Thanjavur</t>
  </si>
  <si>
    <t>Reasi</t>
  </si>
  <si>
    <t>Barnala</t>
  </si>
  <si>
    <t>Faridabad</t>
  </si>
  <si>
    <t>Pali</t>
  </si>
  <si>
    <t>Pilibhit</t>
  </si>
  <si>
    <t>Begusarai</t>
  </si>
  <si>
    <t>Bongaigaon</t>
  </si>
  <si>
    <t>Khunti</t>
  </si>
  <si>
    <t>Gajapati</t>
  </si>
  <si>
    <t>Dewas</t>
  </si>
  <si>
    <t>Narmada</t>
  </si>
  <si>
    <t>Nashik</t>
  </si>
  <si>
    <t>Hassan</t>
  </si>
  <si>
    <t>Pudukkottai</t>
  </si>
  <si>
    <t>Jammu</t>
  </si>
  <si>
    <t>Palwal</t>
  </si>
  <si>
    <t>Ajmer</t>
  </si>
  <si>
    <t>Shahjahanpur</t>
  </si>
  <si>
    <t>Khagaria</t>
  </si>
  <si>
    <t>Chirang</t>
  </si>
  <si>
    <t>Gumla</t>
  </si>
  <si>
    <t>Kandhamal</t>
  </si>
  <si>
    <t>Dhar</t>
  </si>
  <si>
    <t>Bharuch</t>
  </si>
  <si>
    <t>Thane</t>
  </si>
  <si>
    <t>Dakshina Kannada</t>
  </si>
  <si>
    <t>Sivaganga</t>
  </si>
  <si>
    <t>Samba</t>
  </si>
  <si>
    <t>Tonk</t>
  </si>
  <si>
    <t>Kheri</t>
  </si>
  <si>
    <t>Bhagalpur</t>
  </si>
  <si>
    <t>Kamrup</t>
  </si>
  <si>
    <t>Simdega</t>
  </si>
  <si>
    <t>Baudh</t>
  </si>
  <si>
    <t>Indore</t>
  </si>
  <si>
    <t>The Dangs</t>
  </si>
  <si>
    <t>Mumbai Suburban</t>
  </si>
  <si>
    <t>Kodagu</t>
  </si>
  <si>
    <t>Madurai</t>
  </si>
  <si>
    <t>Bundi</t>
  </si>
  <si>
    <t>Sitapur</t>
  </si>
  <si>
    <t>Banka</t>
  </si>
  <si>
    <t>Kamrup Metropolitan</t>
  </si>
  <si>
    <t>Pashchimi Singhbhum</t>
  </si>
  <si>
    <t>Subarnapur</t>
  </si>
  <si>
    <t>West Nimar</t>
  </si>
  <si>
    <t>Navsari</t>
  </si>
  <si>
    <t>Mumbai</t>
  </si>
  <si>
    <t>Mysore</t>
  </si>
  <si>
    <t>Theni</t>
  </si>
  <si>
    <t>Bhilwara</t>
  </si>
  <si>
    <t>Hardoi</t>
  </si>
  <si>
    <t>Munger</t>
  </si>
  <si>
    <t>Nalbari</t>
  </si>
  <si>
    <t>Saraikela-Kharsawan</t>
  </si>
  <si>
    <t>Balangir</t>
  </si>
  <si>
    <t>Barwani</t>
  </si>
  <si>
    <t>Valsad</t>
  </si>
  <si>
    <t>Chamarajanagar</t>
  </si>
  <si>
    <t>Virudhunagar</t>
  </si>
  <si>
    <t>Rajsamand</t>
  </si>
  <si>
    <t>Unnao</t>
  </si>
  <si>
    <t>Lakhisarai</t>
  </si>
  <si>
    <t>Baksa</t>
  </si>
  <si>
    <t>Nuapada</t>
  </si>
  <si>
    <t>Rajgarh</t>
  </si>
  <si>
    <t>Surat</t>
  </si>
  <si>
    <t>Pune</t>
  </si>
  <si>
    <t>Gulbarga</t>
  </si>
  <si>
    <t>Ramanathapuram</t>
  </si>
  <si>
    <t>Dungarpur</t>
  </si>
  <si>
    <t>Lucknow</t>
  </si>
  <si>
    <t>Sheikhpura</t>
  </si>
  <si>
    <t>Darrang</t>
  </si>
  <si>
    <t>Kalahandi</t>
  </si>
  <si>
    <t>Vidisha</t>
  </si>
  <si>
    <t>Tapi</t>
  </si>
  <si>
    <t>Ahmadnagar</t>
  </si>
  <si>
    <t>Yadgir</t>
  </si>
  <si>
    <t>Thoothukkudi</t>
  </si>
  <si>
    <t>Banswara</t>
  </si>
  <si>
    <t>Rae Bareli</t>
  </si>
  <si>
    <t>Nalanda</t>
  </si>
  <si>
    <t>Udalguri</t>
  </si>
  <si>
    <t>Rayagada</t>
  </si>
  <si>
    <t>Bhopal</t>
  </si>
  <si>
    <t>Bid</t>
  </si>
  <si>
    <t>Kolar</t>
  </si>
  <si>
    <t xml:space="preserve">Tirunelveli </t>
  </si>
  <si>
    <t>Chittaurgarh</t>
  </si>
  <si>
    <t>Farrukhabad</t>
  </si>
  <si>
    <t>Patna</t>
  </si>
  <si>
    <t>Nabarangapur</t>
  </si>
  <si>
    <t>Sehore</t>
  </si>
  <si>
    <t>Latur</t>
  </si>
  <si>
    <t>Chikkballapura</t>
  </si>
  <si>
    <t>Kanniyakumari</t>
  </si>
  <si>
    <t>Kota</t>
  </si>
  <si>
    <t>Kannauj</t>
  </si>
  <si>
    <t>Bhojpur</t>
  </si>
  <si>
    <t>Koraput</t>
  </si>
  <si>
    <t>Raisen</t>
  </si>
  <si>
    <t>Osmanabad</t>
  </si>
  <si>
    <t>Bangalore Rural</t>
  </si>
  <si>
    <t>Dharmapuri</t>
  </si>
  <si>
    <t>Baran</t>
  </si>
  <si>
    <t>Etawah</t>
  </si>
  <si>
    <t>Buxar</t>
  </si>
  <si>
    <t>Malkangiri</t>
  </si>
  <si>
    <t>Betul</t>
  </si>
  <si>
    <t>Solapur</t>
  </si>
  <si>
    <t>Ramanagara</t>
  </si>
  <si>
    <t>Krishnagiri</t>
  </si>
  <si>
    <t>Jhalawar</t>
  </si>
  <si>
    <t>Auraiya</t>
  </si>
  <si>
    <t>Kaimur (Bhabua)</t>
  </si>
  <si>
    <t>Harda</t>
  </si>
  <si>
    <t>Satara</t>
  </si>
  <si>
    <t>Coimbatore</t>
  </si>
  <si>
    <t>Udaipur</t>
  </si>
  <si>
    <t>Kanpur Dehat</t>
  </si>
  <si>
    <t>Rohtas</t>
  </si>
  <si>
    <t>Hoshangabad</t>
  </si>
  <si>
    <t>Ratnagiri</t>
  </si>
  <si>
    <t>Tiruppur</t>
  </si>
  <si>
    <t>Pratapgarh</t>
  </si>
  <si>
    <t>Kanpur Nagar</t>
  </si>
  <si>
    <t>Katni</t>
  </si>
  <si>
    <t>Sindhudurg</t>
  </si>
  <si>
    <t xml:space="preserve">Jalaun </t>
  </si>
  <si>
    <t>Gaya</t>
  </si>
  <si>
    <t>Jabalpur</t>
  </si>
  <si>
    <t>Kolhapur</t>
  </si>
  <si>
    <t>Jhansi</t>
  </si>
  <si>
    <t>Nawada</t>
  </si>
  <si>
    <t>Narsimhapur</t>
  </si>
  <si>
    <t>Sangli</t>
  </si>
  <si>
    <t>Lalitpur</t>
  </si>
  <si>
    <t>Jamui</t>
  </si>
  <si>
    <t>Dindori</t>
  </si>
  <si>
    <t xml:space="preserve">Jehanabad </t>
  </si>
  <si>
    <t>Mandla</t>
  </si>
  <si>
    <t>Adilabad</t>
  </si>
  <si>
    <t>Mahoba</t>
  </si>
  <si>
    <t>Arwal</t>
  </si>
  <si>
    <t>Chhindwara</t>
  </si>
  <si>
    <t>Nizamabad</t>
  </si>
  <si>
    <t>Banda</t>
  </si>
  <si>
    <t>Seoni</t>
  </si>
  <si>
    <t>Karimnagar</t>
  </si>
  <si>
    <t>Chitrakoot</t>
  </si>
  <si>
    <t>Balaghat</t>
  </si>
  <si>
    <t>Medak</t>
  </si>
  <si>
    <t>Fatehpur</t>
  </si>
  <si>
    <t>Guna</t>
  </si>
  <si>
    <t>Hyderabad</t>
  </si>
  <si>
    <t>Ashoknagar</t>
  </si>
  <si>
    <t>Rangareddy</t>
  </si>
  <si>
    <t>Kaushambi</t>
  </si>
  <si>
    <t>Shahdol</t>
  </si>
  <si>
    <t>Mahbubnagar</t>
  </si>
  <si>
    <t xml:space="preserve">Allahabad </t>
  </si>
  <si>
    <t>Anuppur</t>
  </si>
  <si>
    <t>Nalgonda</t>
  </si>
  <si>
    <t>Bara Banki</t>
  </si>
  <si>
    <t>Sidhi</t>
  </si>
  <si>
    <t>Warangal</t>
  </si>
  <si>
    <t>Faizabad</t>
  </si>
  <si>
    <t>Singrauli</t>
  </si>
  <si>
    <t>Khammam</t>
  </si>
  <si>
    <t>Ambedkar Nagar</t>
  </si>
  <si>
    <t>Jhabua</t>
  </si>
  <si>
    <t>Srikakulam</t>
  </si>
  <si>
    <t>Sultanpur</t>
  </si>
  <si>
    <t>Alirajpur</t>
  </si>
  <si>
    <t>Vizianagaram</t>
  </si>
  <si>
    <t>Bahraich</t>
  </si>
  <si>
    <t>East Nimar</t>
  </si>
  <si>
    <t>Visakhapatnam</t>
  </si>
  <si>
    <t>Shrawasti</t>
  </si>
  <si>
    <t>Burhanpur</t>
  </si>
  <si>
    <t>East Godavari</t>
  </si>
  <si>
    <t>Balrampur</t>
  </si>
  <si>
    <t>West Godavari</t>
  </si>
  <si>
    <t>Gonda</t>
  </si>
  <si>
    <t>Krishna</t>
  </si>
  <si>
    <t>Siddharthnagar</t>
  </si>
  <si>
    <t>Guntur</t>
  </si>
  <si>
    <t>Basti</t>
  </si>
  <si>
    <t>Prakasam</t>
  </si>
  <si>
    <t>Sant Kabir Nagar</t>
  </si>
  <si>
    <t>Sri Potti Sriramulu Nellore</t>
  </si>
  <si>
    <t>Mahrajganj</t>
  </si>
  <si>
    <t>Y.S.R.</t>
  </si>
  <si>
    <t>Gorakhpur</t>
  </si>
  <si>
    <t>Kurnool</t>
  </si>
  <si>
    <t>Kushinagar</t>
  </si>
  <si>
    <t>Anantapur</t>
  </si>
  <si>
    <t>Deoria</t>
  </si>
  <si>
    <t>Chittoor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</si>
  <si>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</si>
  <si>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</si>
  <si>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</si>
  <si>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</si>
  <si>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</si>
  <si>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</si>
  <si>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</si>
  <si>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</si>
  <si>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</si>
  <si>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</si>
  <si>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</si>
  <si>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</si>
  <si>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ANDHRA_PRADESH</t>
  </si>
  <si>
    <t>TELANGANA</t>
  </si>
  <si>
    <t>INDIA</t>
  </si>
  <si>
    <t>INDIA/STATE/UT/DISTRICT</t>
  </si>
  <si>
    <t xml:space="preserve">Population </t>
  </si>
  <si>
    <t>Chandigarh</t>
  </si>
  <si>
    <t>ARUNACHAL_PRADESH</t>
  </si>
  <si>
    <t>STATE (SELECT STATE FROM THE DROP DOWN LIST)</t>
  </si>
  <si>
    <t>DISTRICT (SELECT FROM DROP DOWN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</si>
</sst>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</cellStyleXfs>
  <cellXfs count="10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11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2" fillId="3" borderId="11" xfId="0" applyFont="1" applyFill="1" applyBorder="1" applyAlignment="1">
      <alignment horizontal="center" shrinkToFit="1"/>
    </xf>
    <xf numFmtId="0" fontId="0" fillId="4" borderId="11" xfId="0" applyFill="1" applyBorder="1" applyAlignment="1">
      <alignment horizontal="center" shrinkToFit="1"/>
    </xf>
    <xf numFmtId="0" fontId="0" fillId="0" borderId="11" xfId="0" applyBorder="1"/>
    <xf numFmtId="0" fontId="2" fillId="7" borderId="11" xfId="0" applyFont="1" applyFill="1" applyBorder="1" applyAlignment="1" applyProtection="1">
      <alignment horizontal="left"/>
      <protection locked="0"/>
    </xf>
    <xf numFmtId="0" fontId="0" fillId="7" borderId="11" xfId="0" applyFill="1" applyBorder="1" applyAlignment="1">
      <alignment horizontal="left"/>
    </xf>
    <xf numFmtId="0" fontId="2" fillId="8" borderId="1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3" fontId="3" fillId="0" borderId="0" xfId="0" applyNumberFormat="1" applyFont="1" applyBorder="1" applyAlignment="1">
      <alignment horizontal="right" vertical="top"/>
    </xf>
    <xf numFmtId="3" fontId="6" fillId="0" borderId="0" xfId="3" applyNumberFormat="1" applyFont="1" applyBorder="1" applyAlignment="1">
      <alignment horizontal="right" vertical="top"/>
    </xf>
    <xf numFmtId="3" fontId="2" fillId="0" borderId="0" xfId="1" applyNumberFormat="1" applyFont="1" applyBorder="1" applyAlignment="1">
      <alignment vertical="top"/>
    </xf>
    <xf numFmtId="3" fontId="1" fillId="0" borderId="0" xfId="1" applyNumberFormat="1" applyFont="1" applyBorder="1" applyAlignment="1">
      <alignment vertical="top"/>
    </xf>
    <xf numFmtId="3" fontId="1" fillId="0" borderId="0" xfId="1" applyNumberFormat="1" applyFont="1" applyBorder="1" applyAlignment="1">
      <alignment vertical="top" wrapText="1"/>
    </xf>
    <xf numFmtId="3" fontId="10" fillId="0" borderId="0" xfId="0" applyNumberFormat="1" applyFont="1" applyAlignment="1">
      <alignment vertical="top"/>
    </xf>
    <xf numFmtId="3" fontId="3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3" fontId="6" fillId="0" borderId="0" xfId="3" applyNumberFormat="1" applyFont="1" applyBorder="1" applyAlignment="1">
      <alignment vertical="top" wrapText="1"/>
    </xf>
    <xf numFmtId="3" fontId="2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3" fontId="5" fillId="0" borderId="0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horizontal="right" vertical="top"/>
    </xf>
    <xf numFmtId="3" fontId="6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Font="1" applyAlignment="1">
      <alignment vertical="top"/>
    </xf>
    <xf numFmtId="3" fontId="0" fillId="0" borderId="0" xfId="0" applyNumberFormat="1" applyFon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12" fillId="0" borderId="0" xfId="3" applyNumberFormat="1" applyFont="1" applyBorder="1"/>
    <xf numFmtId="3" fontId="6" fillId="0" borderId="0" xfId="0" applyNumberFormat="1" applyFont="1" applyBorder="1"/>
    <xf numFmtId="3" fontId="6" fillId="9" borderId="0" xfId="0" applyNumberFormat="1" applyFont="1" applyFill="1" applyBorder="1"/>
    <xf numFmtId="3" fontId="6" fillId="0" borderId="0" xfId="3" applyNumberFormat="1" applyFont="1" applyFill="1" applyBorder="1" applyAlignment="1"/>
    <xf numFmtId="3" fontId="6" fillId="0" borderId="0" xfId="3" applyNumberFormat="1" applyFont="1" applyFill="1" applyBorder="1" applyAlignment="1">
      <alignment vertical="top" wrapText="1"/>
    </xf>
    <xf numFmtId="3" fontId="12" fillId="0" borderId="0" xfId="3" applyNumberFormat="1" applyFont="1" applyBorder="1" applyAlignment="1"/>
    <xf numFmtId="3" fontId="0" fillId="0" borderId="0" xfId="0" applyNumberFormat="1" applyFont="1" applyFill="1" applyBorder="1" applyAlignment="1">
      <alignment horizontal="right" vertical="top" wrapText="1"/>
    </xf>
    <xf numFmtId="3" fontId="13" fillId="0" borderId="0" xfId="3" quotePrefix="1" applyNumberFormat="1" applyFont="1" applyBorder="1" applyAlignment="1">
      <alignment vertical="center" wrapText="1"/>
    </xf>
    <xf numFmtId="3" fontId="13" fillId="0" borderId="0" xfId="3" applyNumberFormat="1" applyFont="1" applyBorder="1" applyAlignment="1">
      <alignment vertical="center" wrapText="1"/>
    </xf>
    <xf numFmtId="3" fontId="14" fillId="0" borderId="0" xfId="4" applyNumberFormat="1" applyFont="1" applyAlignment="1">
      <alignment horizontal="right"/>
    </xf>
    <xf numFmtId="3" fontId="9" fillId="0" borderId="0" xfId="4" applyNumberFormat="1" applyFont="1" applyBorder="1" applyAlignment="1">
      <alignment horizontal="right"/>
    </xf>
    <xf numFmtId="3" fontId="9" fillId="0" borderId="0" xfId="5" applyNumberFormat="1" applyFont="1" applyBorder="1" applyAlignment="1">
      <alignment horizontal="right"/>
    </xf>
    <xf numFmtId="3" fontId="9" fillId="0" borderId="0" xfId="4" applyNumberFormat="1" applyFont="1" applyFill="1" applyBorder="1" applyAlignment="1">
      <alignment horizontal="right"/>
    </xf>
    <xf numFmtId="3" fontId="9" fillId="0" borderId="0" xfId="6" applyNumberFormat="1" applyFont="1" applyBorder="1" applyAlignment="1">
      <alignment horizontal="right"/>
    </xf>
    <xf numFmtId="0" fontId="0" fillId="0" borderId="0" xfId="0" applyProtection="1">
      <protection locked="0"/>
    </xf>
    <xf numFmtId="0" fontId="5" fillId="0" borderId="13" xfId="0" applyFont="1" applyBorder="1" applyAlignment="1" applyProtection="1">
      <alignment horizontal="center"/>
      <protection locked="0" hidden="1"/>
    </xf>
    <xf numFmtId="1" fontId="0" fillId="0" borderId="10" xfId="0" applyNumberFormat="1" applyBorder="1" applyAlignment="1" applyProtection="1">
      <alignment horizontal="center"/>
      <protection locked="0" hidden="1"/>
    </xf>
    <xf numFmtId="0" fontId="5" fillId="0" borderId="14" xfId="0" applyFont="1" applyBorder="1" applyAlignment="1" applyProtection="1">
      <alignment horizontal="center"/>
      <protection locked="0" hidden="1"/>
    </xf>
    <xf numFmtId="0" fontId="0" fillId="5" borderId="5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6" borderId="6" xfId="0" applyFill="1" applyBorder="1" applyAlignment="1" applyProtection="1">
      <alignment horizontal="center"/>
      <protection locked="0" hidden="1"/>
    </xf>
    <xf numFmtId="1" fontId="0" fillId="6" borderId="6" xfId="0" applyNumberFormat="1" applyFill="1" applyBorder="1" applyAlignment="1" applyProtection="1">
      <alignment horizontal="center"/>
      <protection locked="0" hidden="1"/>
    </xf>
    <xf numFmtId="9" fontId="1" fillId="6" borderId="15" xfId="2" applyFont="1" applyFill="1" applyBorder="1" applyAlignment="1" applyProtection="1">
      <alignment horizontal="center"/>
      <protection locked="0" hidden="1"/>
    </xf>
    <xf numFmtId="9" fontId="1" fillId="3" borderId="15" xfId="2" applyFont="1" applyFill="1" applyBorder="1" applyAlignment="1" applyProtection="1">
      <alignment horizontal="center"/>
      <protection locked="0" hidden="1"/>
    </xf>
    <xf numFmtId="9" fontId="0" fillId="4" borderId="16" xfId="0" applyNumberFormat="1" applyFill="1" applyBorder="1" applyAlignment="1" applyProtection="1">
      <alignment horizontal="center"/>
      <protection locked="0" hidden="1"/>
    </xf>
    <xf numFmtId="0" fontId="3" fillId="6" borderId="6" xfId="0" applyFont="1" applyFill="1" applyBorder="1" applyProtection="1">
      <protection locked="0"/>
    </xf>
    <xf numFmtId="1" fontId="1" fillId="6" borderId="6" xfId="2" applyNumberFormat="1" applyFont="1" applyFill="1" applyBorder="1" applyAlignment="1" applyProtection="1">
      <alignment horizontal="center"/>
      <protection locked="0" hidden="1"/>
    </xf>
    <xf numFmtId="1" fontId="1" fillId="3" borderId="6" xfId="2" applyNumberFormat="1" applyFont="1" applyFill="1" applyBorder="1" applyAlignment="1" applyProtection="1">
      <alignment horizontal="center"/>
      <protection locked="0" hidden="1"/>
    </xf>
    <xf numFmtId="1" fontId="0" fillId="4" borderId="17" xfId="0" applyNumberFormat="1" applyFill="1" applyBorder="1" applyAlignment="1" applyProtection="1">
      <alignment horizontal="center"/>
      <protection locked="0" hidden="1"/>
    </xf>
    <xf numFmtId="0" fontId="0" fillId="5" borderId="7" xfId="0" applyFill="1" applyBorder="1" applyProtection="1">
      <protection locked="0"/>
    </xf>
    <xf numFmtId="0" fontId="4" fillId="6" borderId="8" xfId="0" applyFont="1" applyFill="1" applyBorder="1" applyProtection="1">
      <protection locked="0"/>
    </xf>
    <xf numFmtId="0" fontId="0" fillId="6" borderId="8" xfId="0" applyFill="1" applyBorder="1" applyAlignment="1" applyProtection="1">
      <alignment horizontal="center"/>
      <protection locked="0" hidden="1"/>
    </xf>
    <xf numFmtId="0" fontId="0" fillId="3" borderId="8" xfId="0" applyFill="1" applyBorder="1" applyAlignment="1" applyProtection="1">
      <alignment horizontal="center"/>
      <protection locked="0" hidden="1"/>
    </xf>
    <xf numFmtId="0" fontId="0" fillId="4" borderId="18" xfId="0" applyFill="1" applyBorder="1" applyAlignment="1" applyProtection="1">
      <alignment horizontal="center"/>
      <protection locked="0" hidden="1"/>
    </xf>
    <xf numFmtId="0" fontId="5" fillId="0" borderId="10" xfId="0" applyFont="1" applyBorder="1" applyProtection="1">
      <protection locked="0"/>
    </xf>
    <xf numFmtId="1" fontId="0" fillId="3" borderId="10" xfId="0" applyNumberFormat="1" applyFill="1" applyBorder="1" applyAlignment="1" applyProtection="1">
      <alignment horizontal="center"/>
      <protection locked="0" hidden="1"/>
    </xf>
    <xf numFmtId="1" fontId="0" fillId="4" borderId="19" xfId="0" applyNumberFormat="1" applyFill="1" applyBorder="1" applyAlignment="1" applyProtection="1">
      <alignment horizontal="center"/>
      <protection locked="0" hidden="1"/>
    </xf>
    <xf numFmtId="0" fontId="4" fillId="0" borderId="6" xfId="0" applyFont="1" applyBorder="1" applyProtection="1">
      <protection locked="0"/>
    </xf>
    <xf numFmtId="0" fontId="6" fillId="5" borderId="6" xfId="0" applyFont="1" applyFill="1" applyBorder="1" applyAlignment="1" applyProtection="1">
      <alignment horizontal="center"/>
      <protection locked="0" hidden="1"/>
    </xf>
    <xf numFmtId="1" fontId="6" fillId="5" borderId="6" xfId="0" applyNumberFormat="1" applyFont="1" applyFill="1" applyBorder="1" applyAlignment="1" applyProtection="1">
      <alignment horizontal="center"/>
      <protection locked="0" hidden="1"/>
    </xf>
    <xf numFmtId="1" fontId="0" fillId="0" borderId="6" xfId="0" applyNumberFormat="1" applyBorder="1" applyAlignment="1" applyProtection="1">
      <alignment horizontal="center"/>
      <protection locked="0" hidden="1"/>
    </xf>
    <xf numFmtId="1" fontId="0" fillId="3" borderId="6" xfId="0" applyNumberFormat="1" applyFill="1" applyBorder="1" applyAlignment="1" applyProtection="1">
      <alignment horizontal="center"/>
      <protection locked="0" hidden="1"/>
    </xf>
    <xf numFmtId="0" fontId="0" fillId="0" borderId="6" xfId="0" applyBorder="1" applyProtection="1">
      <protection locked="0"/>
    </xf>
    <xf numFmtId="0" fontId="6" fillId="5" borderId="6" xfId="0" applyFont="1" applyFill="1" applyBorder="1" applyProtection="1">
      <protection locked="0" hidden="1"/>
    </xf>
    <xf numFmtId="0" fontId="0" fillId="0" borderId="8" xfId="0" applyBorder="1" applyProtection="1">
      <protection locked="0"/>
    </xf>
    <xf numFmtId="0" fontId="6" fillId="5" borderId="8" xfId="0" applyFont="1" applyFill="1" applyBorder="1" applyAlignment="1" applyProtection="1">
      <alignment horizontal="center"/>
      <protection locked="0" hidden="1"/>
    </xf>
    <xf numFmtId="1" fontId="6" fillId="5" borderId="8" xfId="0" applyNumberFormat="1" applyFont="1" applyFill="1" applyBorder="1" applyAlignment="1" applyProtection="1">
      <alignment horizontal="center"/>
      <protection locked="0" hidden="1"/>
    </xf>
    <xf numFmtId="1" fontId="0" fillId="0" borderId="8" xfId="0" applyNumberFormat="1" applyBorder="1" applyAlignment="1" applyProtection="1">
      <alignment horizontal="center"/>
      <protection locked="0" hidden="1"/>
    </xf>
    <xf numFmtId="1" fontId="0" fillId="3" borderId="8" xfId="0" applyNumberFormat="1" applyFill="1" applyBorder="1" applyAlignment="1" applyProtection="1">
      <alignment horizontal="center"/>
      <protection locked="0" hidden="1"/>
    </xf>
    <xf numFmtId="1" fontId="15" fillId="4" borderId="18" xfId="0" applyNumberFormat="1" applyFont="1" applyFill="1" applyBorder="1" applyAlignment="1" applyProtection="1">
      <alignment horizontal="center"/>
      <protection locked="0" hidden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 shrinkToFit="1"/>
    </xf>
    <xf numFmtId="0" fontId="0" fillId="4" borderId="2" xfId="0" applyFill="1" applyBorder="1" applyAlignment="1">
      <alignment horizontal="center" vertical="center" wrapText="1" shrinkToFit="1"/>
    </xf>
    <xf numFmtId="0" fontId="0" fillId="4" borderId="4" xfId="0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wrapText="1" shrinkToFit="1"/>
    </xf>
    <xf numFmtId="0" fontId="0" fillId="2" borderId="2" xfId="0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2" fillId="10" borderId="1" xfId="0" applyFont="1" applyFill="1" applyBorder="1" applyAlignment="1">
      <alignment horizontal="center" vertical="center" wrapText="1" shrinkToFit="1"/>
    </xf>
    <xf numFmtId="0" fontId="2" fillId="10" borderId="2" xfId="0" applyFont="1" applyFill="1" applyBorder="1" applyAlignment="1">
      <alignment horizontal="center" vertical="center" wrapText="1" shrinkToFit="1"/>
    </xf>
    <xf numFmtId="0" fontId="2" fillId="10" borderId="3" xfId="0" applyFont="1" applyFill="1" applyBorder="1" applyAlignment="1">
      <alignment horizontal="center" vertical="center" wrapText="1" shrinkToFit="1"/>
    </xf>
    <xf numFmtId="0" fontId="2" fillId="6" borderId="1" xfId="0" applyFont="1" applyFill="1" applyBorder="1" applyAlignment="1">
      <alignment horizontal="center" vertical="center" wrapText="1" shrinkToFit="1"/>
    </xf>
    <xf numFmtId="0" fontId="2" fillId="6" borderId="2" xfId="0" applyFont="1" applyFill="1" applyBorder="1" applyAlignment="1">
      <alignment horizontal="center" vertical="center" wrapText="1" shrinkToFit="1"/>
    </xf>
    <xf numFmtId="0" fontId="2" fillId="6" borderId="3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2" xfId="5"/>
    <cellStyle name="Normal 2 3" xfId="4"/>
    <cellStyle name="Normal 3 2" xfId="6"/>
    <cellStyle name="Percent" xfId="2" builtinId="5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0292643/Desktop/POTENTIAL%20CAL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STATE</v>
          </cell>
          <cell r="B1" t="str">
            <v xml:space="preserve">Transport - Multi-Axled/ Articulated Vehicles/ Trucks and Lorries </v>
          </cell>
          <cell r="C1" t="str">
            <v xml:space="preserve">Transport - Light Motor Vehicle (Goods) </v>
          </cell>
          <cell r="D1" t="str">
            <v xml:space="preserve">Transport - Buses </v>
          </cell>
          <cell r="E1" t="str">
            <v xml:space="preserve">Transport - Taxis </v>
          </cell>
          <cell r="F1" t="str">
            <v xml:space="preserve">Transport - Light Motor Vehicle (Passenger) </v>
          </cell>
          <cell r="G1" t="str">
            <v xml:space="preserve">Transport - Total Transport </v>
          </cell>
          <cell r="H1" t="str">
            <v xml:space="preserve">Non-Transport - Two Wheelers </v>
          </cell>
          <cell r="I1" t="str">
            <v xml:space="preserve">Non-Transport - Cars </v>
          </cell>
          <cell r="J1" t="str">
            <v xml:space="preserve">Non-Transport - Jeeps </v>
          </cell>
          <cell r="K1" t="str">
            <v xml:space="preserve">Non-Transport - Tractors </v>
          </cell>
          <cell r="L1" t="str">
            <v>Non-Transport - Trailers</v>
          </cell>
          <cell r="M1" t="str">
            <v xml:space="preserve">Non-Transport - Others </v>
          </cell>
          <cell r="N1" t="str">
            <v xml:space="preserve">Non-Transport - Total Non Transport </v>
          </cell>
          <cell r="O1" t="str">
            <v xml:space="preserve">Grand Total (Tpt + Non-Tpt.)  </v>
          </cell>
        </row>
        <row r="2">
          <cell r="A2" t="str">
            <v>ANDHRA_PRADESH</v>
          </cell>
          <cell r="B2">
            <v>145466</v>
          </cell>
          <cell r="C2">
            <v>167612</v>
          </cell>
          <cell r="D2">
            <v>38269</v>
          </cell>
          <cell r="E2">
            <v>73324</v>
          </cell>
          <cell r="F2">
            <v>397126</v>
          </cell>
          <cell r="G2">
            <v>821797</v>
          </cell>
          <cell r="H2">
            <v>6147523</v>
          </cell>
          <cell r="I2">
            <v>454054</v>
          </cell>
          <cell r="J2">
            <v>10878</v>
          </cell>
          <cell r="K2">
            <v>126862</v>
          </cell>
          <cell r="L2">
            <v>93155</v>
          </cell>
          <cell r="M2">
            <v>13929</v>
          </cell>
          <cell r="N2">
            <v>6846401</v>
          </cell>
          <cell r="O2">
            <v>7668198</v>
          </cell>
        </row>
        <row r="3">
          <cell r="A3" t="str">
            <v>ARUNACHAL PRADESH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A4" t="str">
            <v>ASSAM</v>
          </cell>
          <cell r="B4">
            <v>133617</v>
          </cell>
          <cell r="C4">
            <v>109792</v>
          </cell>
          <cell r="D4">
            <v>19846</v>
          </cell>
          <cell r="E4">
            <v>53859</v>
          </cell>
          <cell r="F4">
            <v>91936</v>
          </cell>
          <cell r="G4">
            <v>409050</v>
          </cell>
          <cell r="H4">
            <v>1520260</v>
          </cell>
          <cell r="I4">
            <v>508135</v>
          </cell>
          <cell r="J4">
            <v>16128</v>
          </cell>
          <cell r="K4">
            <v>35082</v>
          </cell>
          <cell r="L4">
            <v>19527</v>
          </cell>
          <cell r="M4">
            <v>0</v>
          </cell>
          <cell r="N4">
            <v>2099132</v>
          </cell>
          <cell r="O4">
            <v>2508182</v>
          </cell>
        </row>
        <row r="5">
          <cell r="A5" t="str">
            <v>BIHAR</v>
          </cell>
          <cell r="B5">
            <v>91823</v>
          </cell>
          <cell r="C5">
            <v>31921</v>
          </cell>
          <cell r="D5">
            <v>29384</v>
          </cell>
          <cell r="E5">
            <v>85119</v>
          </cell>
          <cell r="F5">
            <v>202385</v>
          </cell>
          <cell r="G5">
            <v>440632</v>
          </cell>
          <cell r="H5">
            <v>3489796</v>
          </cell>
          <cell r="I5">
            <v>235762</v>
          </cell>
          <cell r="J5">
            <v>113377</v>
          </cell>
          <cell r="K5">
            <v>315048</v>
          </cell>
          <cell r="L5">
            <v>157877</v>
          </cell>
          <cell r="M5">
            <v>25104</v>
          </cell>
          <cell r="N5">
            <v>4336964</v>
          </cell>
          <cell r="O5">
            <v>4777596</v>
          </cell>
        </row>
        <row r="6">
          <cell r="A6" t="str">
            <v>CHHATTISGARH</v>
          </cell>
          <cell r="B6">
            <v>110629</v>
          </cell>
          <cell r="C6">
            <v>76331</v>
          </cell>
          <cell r="D6">
            <v>52783</v>
          </cell>
          <cell r="E6">
            <v>20960</v>
          </cell>
          <cell r="F6">
            <v>33100</v>
          </cell>
          <cell r="G6">
            <v>293803</v>
          </cell>
          <cell r="H6">
            <v>3471643</v>
          </cell>
          <cell r="I6">
            <v>226044</v>
          </cell>
          <cell r="J6">
            <v>20251</v>
          </cell>
          <cell r="K6">
            <v>171648</v>
          </cell>
          <cell r="L6">
            <v>107423</v>
          </cell>
          <cell r="M6">
            <v>17003</v>
          </cell>
          <cell r="N6">
            <v>4014012</v>
          </cell>
          <cell r="O6">
            <v>4307815</v>
          </cell>
        </row>
        <row r="7">
          <cell r="A7" t="str">
            <v>GOA</v>
          </cell>
          <cell r="B7">
            <v>43402</v>
          </cell>
          <cell r="C7">
            <v>15840</v>
          </cell>
          <cell r="D7">
            <v>11224</v>
          </cell>
          <cell r="E7">
            <v>17616</v>
          </cell>
          <cell r="F7">
            <v>4186</v>
          </cell>
          <cell r="G7">
            <v>92268</v>
          </cell>
          <cell r="H7">
            <v>743037</v>
          </cell>
          <cell r="I7">
            <v>216414</v>
          </cell>
          <cell r="J7">
            <v>0</v>
          </cell>
          <cell r="K7">
            <v>3562</v>
          </cell>
          <cell r="L7">
            <v>0</v>
          </cell>
          <cell r="M7">
            <v>4848</v>
          </cell>
          <cell r="N7">
            <v>967861</v>
          </cell>
          <cell r="O7">
            <v>1060129</v>
          </cell>
        </row>
        <row r="8">
          <cell r="A8" t="str">
            <v>GUJARAT</v>
          </cell>
          <cell r="B8">
            <v>352225</v>
          </cell>
          <cell r="C8">
            <v>589984</v>
          </cell>
          <cell r="D8">
            <v>76435</v>
          </cell>
          <cell r="E8">
            <v>108268</v>
          </cell>
          <cell r="F8">
            <v>678364</v>
          </cell>
          <cell r="G8">
            <v>1805276</v>
          </cell>
          <cell r="H8">
            <v>13704879</v>
          </cell>
          <cell r="I8">
            <v>2008748</v>
          </cell>
          <cell r="J8">
            <v>180556</v>
          </cell>
          <cell r="K8">
            <v>610077</v>
          </cell>
          <cell r="L8">
            <v>353613</v>
          </cell>
          <cell r="M8">
            <v>57418</v>
          </cell>
          <cell r="N8">
            <v>16915291</v>
          </cell>
          <cell r="O8">
            <v>18720567</v>
          </cell>
        </row>
        <row r="9">
          <cell r="A9" t="str">
            <v>HARYANA</v>
          </cell>
          <cell r="B9">
            <v>348732</v>
          </cell>
          <cell r="C9">
            <v>167901</v>
          </cell>
          <cell r="D9">
            <v>50207</v>
          </cell>
          <cell r="E9">
            <v>40444</v>
          </cell>
          <cell r="F9">
            <v>144334</v>
          </cell>
          <cell r="G9">
            <v>751618</v>
          </cell>
          <cell r="H9">
            <v>4988518</v>
          </cell>
          <cell r="I9">
            <v>1420621</v>
          </cell>
          <cell r="J9">
            <v>148479</v>
          </cell>
          <cell r="K9">
            <v>603663</v>
          </cell>
          <cell r="L9">
            <v>0</v>
          </cell>
          <cell r="M9">
            <v>12198</v>
          </cell>
          <cell r="N9">
            <v>7173479</v>
          </cell>
          <cell r="O9">
            <v>7925097</v>
          </cell>
        </row>
        <row r="10">
          <cell r="A10" t="str">
            <v>HIMACHAL_PRADESH</v>
          </cell>
          <cell r="B10">
            <v>76650</v>
          </cell>
          <cell r="C10">
            <v>66358</v>
          </cell>
          <cell r="D10">
            <v>14358</v>
          </cell>
          <cell r="E10">
            <v>34796</v>
          </cell>
          <cell r="F10">
            <v>5907</v>
          </cell>
          <cell r="G10">
            <v>198069</v>
          </cell>
          <cell r="H10">
            <v>545152</v>
          </cell>
          <cell r="I10">
            <v>245106</v>
          </cell>
          <cell r="J10">
            <v>17612</v>
          </cell>
          <cell r="K10">
            <v>28367</v>
          </cell>
          <cell r="L10">
            <v>235</v>
          </cell>
          <cell r="M10">
            <v>40057</v>
          </cell>
          <cell r="N10">
            <v>876529</v>
          </cell>
          <cell r="O10">
            <v>1074598</v>
          </cell>
        </row>
        <row r="11">
          <cell r="A11" t="str">
            <v>JAMMU_KASHMIR</v>
          </cell>
          <cell r="B11">
            <v>45802</v>
          </cell>
          <cell r="C11">
            <v>67077</v>
          </cell>
          <cell r="D11">
            <v>29695</v>
          </cell>
          <cell r="E11">
            <v>37092</v>
          </cell>
          <cell r="F11">
            <v>19777</v>
          </cell>
          <cell r="G11">
            <v>199443</v>
          </cell>
          <cell r="H11">
            <v>644458</v>
          </cell>
          <cell r="I11">
            <v>338475</v>
          </cell>
          <cell r="J11">
            <v>26288</v>
          </cell>
          <cell r="K11">
            <v>23427</v>
          </cell>
          <cell r="L11">
            <v>3356</v>
          </cell>
          <cell r="M11">
            <v>6137</v>
          </cell>
          <cell r="N11">
            <v>1042141</v>
          </cell>
          <cell r="O11">
            <v>1241584</v>
          </cell>
        </row>
        <row r="12">
          <cell r="A12" t="str">
            <v>JHARKHAND</v>
          </cell>
          <cell r="B12">
            <v>67674</v>
          </cell>
          <cell r="C12">
            <v>50085</v>
          </cell>
          <cell r="D12">
            <v>8323</v>
          </cell>
          <cell r="E12">
            <v>30031</v>
          </cell>
          <cell r="F12">
            <v>63743</v>
          </cell>
          <cell r="G12">
            <v>219856</v>
          </cell>
          <cell r="H12">
            <v>1522228</v>
          </cell>
          <cell r="I12">
            <v>191006</v>
          </cell>
          <cell r="J12">
            <v>61892</v>
          </cell>
          <cell r="K12">
            <v>37811</v>
          </cell>
          <cell r="L12">
            <v>27287</v>
          </cell>
          <cell r="M12">
            <v>759</v>
          </cell>
          <cell r="N12">
            <v>1840983</v>
          </cell>
          <cell r="O12">
            <v>2060839</v>
          </cell>
        </row>
        <row r="13">
          <cell r="A13" t="str">
            <v>KARNATAKA</v>
          </cell>
          <cell r="B13">
            <v>274971</v>
          </cell>
          <cell r="C13">
            <v>331381</v>
          </cell>
          <cell r="D13">
            <v>80911</v>
          </cell>
          <cell r="E13">
            <v>205174</v>
          </cell>
          <cell r="F13">
            <v>380790</v>
          </cell>
          <cell r="G13">
            <v>1273227</v>
          </cell>
          <cell r="H13">
            <v>10644368</v>
          </cell>
          <cell r="I13">
            <v>1741831</v>
          </cell>
          <cell r="J13">
            <v>45257</v>
          </cell>
          <cell r="K13">
            <v>442705</v>
          </cell>
          <cell r="L13">
            <v>301049</v>
          </cell>
          <cell r="M13">
            <v>81233</v>
          </cell>
          <cell r="N13">
            <v>13256443</v>
          </cell>
          <cell r="O13">
            <v>14529670</v>
          </cell>
        </row>
        <row r="14">
          <cell r="A14" t="str">
            <v>KERALA</v>
          </cell>
          <cell r="B14">
            <v>89571</v>
          </cell>
          <cell r="C14">
            <v>409745</v>
          </cell>
          <cell r="D14">
            <v>414748</v>
          </cell>
          <cell r="E14">
            <v>150361</v>
          </cell>
          <cell r="F14">
            <v>731417</v>
          </cell>
          <cell r="G14">
            <v>1795842</v>
          </cell>
          <cell r="H14">
            <v>5722224</v>
          </cell>
          <cell r="I14">
            <v>1690690</v>
          </cell>
          <cell r="J14">
            <v>137547</v>
          </cell>
          <cell r="K14">
            <v>13045</v>
          </cell>
          <cell r="L14">
            <v>3656</v>
          </cell>
          <cell r="M14">
            <v>164894</v>
          </cell>
          <cell r="N14">
            <v>7732056</v>
          </cell>
          <cell r="O14">
            <v>9527898</v>
          </cell>
        </row>
        <row r="15">
          <cell r="A15" t="str">
            <v>MADHYA_PRADESH</v>
          </cell>
          <cell r="B15">
            <v>150921</v>
          </cell>
          <cell r="C15">
            <v>146267</v>
          </cell>
          <cell r="D15">
            <v>45976</v>
          </cell>
          <cell r="E15">
            <v>174916</v>
          </cell>
          <cell r="F15">
            <v>122095</v>
          </cell>
          <cell r="G15">
            <v>640175</v>
          </cell>
          <cell r="H15">
            <v>8831709</v>
          </cell>
          <cell r="I15">
            <v>637626</v>
          </cell>
          <cell r="J15">
            <v>58792</v>
          </cell>
          <cell r="K15">
            <v>714844</v>
          </cell>
          <cell r="L15">
            <v>227970</v>
          </cell>
          <cell r="M15">
            <v>30011</v>
          </cell>
          <cell r="N15">
            <v>10500952</v>
          </cell>
          <cell r="O15">
            <v>11141127</v>
          </cell>
        </row>
        <row r="16">
          <cell r="A16" t="str">
            <v>MAHARASHTRA</v>
          </cell>
          <cell r="B16">
            <v>491582</v>
          </cell>
          <cell r="C16">
            <v>868632</v>
          </cell>
          <cell r="D16">
            <v>120750</v>
          </cell>
          <cell r="E16">
            <v>163390</v>
          </cell>
          <cell r="F16">
            <v>695619</v>
          </cell>
          <cell r="G16">
            <v>2339973</v>
          </cell>
          <cell r="H16">
            <v>18603835</v>
          </cell>
          <cell r="I16">
            <v>3113773</v>
          </cell>
          <cell r="J16">
            <v>496255</v>
          </cell>
          <cell r="K16">
            <v>572395</v>
          </cell>
          <cell r="L16">
            <v>372054</v>
          </cell>
          <cell r="M16">
            <v>44538</v>
          </cell>
          <cell r="N16">
            <v>23202850</v>
          </cell>
          <cell r="O16">
            <v>25542823</v>
          </cell>
        </row>
        <row r="17">
          <cell r="A17" t="str">
            <v xml:space="preserve">MANIPUR </v>
          </cell>
          <cell r="B17">
            <v>10852</v>
          </cell>
          <cell r="C17">
            <v>7827</v>
          </cell>
          <cell r="D17">
            <v>3807</v>
          </cell>
          <cell r="E17">
            <v>6484</v>
          </cell>
          <cell r="F17">
            <v>19688</v>
          </cell>
          <cell r="G17">
            <v>48658</v>
          </cell>
          <cell r="H17">
            <v>207540</v>
          </cell>
          <cell r="I17">
            <v>27523</v>
          </cell>
          <cell r="J17">
            <v>16492</v>
          </cell>
          <cell r="K17">
            <v>4210</v>
          </cell>
          <cell r="L17">
            <v>950</v>
          </cell>
          <cell r="M17">
            <v>0</v>
          </cell>
          <cell r="N17">
            <v>256715</v>
          </cell>
          <cell r="O17">
            <v>305373</v>
          </cell>
        </row>
        <row r="18">
          <cell r="A18" t="str">
            <v>MEGHALAYA</v>
          </cell>
          <cell r="B18">
            <v>28340</v>
          </cell>
          <cell r="C18">
            <v>11486</v>
          </cell>
          <cell r="D18">
            <v>5120</v>
          </cell>
          <cell r="E18">
            <v>21504</v>
          </cell>
          <cell r="F18">
            <v>19542</v>
          </cell>
          <cell r="G18">
            <v>85992</v>
          </cell>
          <cell r="H18">
            <v>85996</v>
          </cell>
          <cell r="I18">
            <v>68236</v>
          </cell>
          <cell r="J18">
            <v>19197</v>
          </cell>
          <cell r="K18">
            <v>850</v>
          </cell>
          <cell r="L18">
            <v>2847</v>
          </cell>
          <cell r="M18">
            <v>3921</v>
          </cell>
          <cell r="N18">
            <v>181047</v>
          </cell>
          <cell r="O18">
            <v>267039</v>
          </cell>
        </row>
        <row r="19">
          <cell r="A19" t="str">
            <v>MIZORAM</v>
          </cell>
          <cell r="B19">
            <v>5324</v>
          </cell>
          <cell r="C19">
            <v>8723</v>
          </cell>
          <cell r="D19">
            <v>1231</v>
          </cell>
          <cell r="E19">
            <v>10720</v>
          </cell>
          <cell r="F19">
            <v>4548</v>
          </cell>
          <cell r="G19">
            <v>30546</v>
          </cell>
          <cell r="H19">
            <v>90122</v>
          </cell>
          <cell r="I19">
            <v>19276</v>
          </cell>
          <cell r="J19">
            <v>5735</v>
          </cell>
          <cell r="K19">
            <v>315</v>
          </cell>
          <cell r="L19">
            <v>0</v>
          </cell>
          <cell r="M19">
            <v>5492</v>
          </cell>
          <cell r="N19">
            <v>120940</v>
          </cell>
          <cell r="O19">
            <v>151486</v>
          </cell>
        </row>
        <row r="20">
          <cell r="A20" t="str">
            <v>NAGALAND</v>
          </cell>
          <cell r="B20">
            <v>90458</v>
          </cell>
          <cell r="C20">
            <v>20149</v>
          </cell>
          <cell r="D20">
            <v>5436</v>
          </cell>
          <cell r="E20">
            <v>8163</v>
          </cell>
          <cell r="F20">
            <v>17065</v>
          </cell>
          <cell r="G20">
            <v>141271</v>
          </cell>
          <cell r="H20">
            <v>75158</v>
          </cell>
          <cell r="I20">
            <v>62346</v>
          </cell>
          <cell r="J20">
            <v>31282</v>
          </cell>
          <cell r="K20">
            <v>2483</v>
          </cell>
          <cell r="L20">
            <v>1030</v>
          </cell>
          <cell r="M20">
            <v>3393</v>
          </cell>
          <cell r="N20">
            <v>175692</v>
          </cell>
          <cell r="O20">
            <v>316963</v>
          </cell>
        </row>
        <row r="21">
          <cell r="A21" t="str">
            <v>ORISSA</v>
          </cell>
          <cell r="B21">
            <v>148519</v>
          </cell>
          <cell r="C21">
            <v>154516</v>
          </cell>
          <cell r="D21">
            <v>25001</v>
          </cell>
          <cell r="E21">
            <v>91902</v>
          </cell>
          <cell r="F21">
            <v>105951</v>
          </cell>
          <cell r="G21">
            <v>525889</v>
          </cell>
          <cell r="H21">
            <v>4126257</v>
          </cell>
          <cell r="I21">
            <v>272976</v>
          </cell>
          <cell r="J21">
            <v>47379</v>
          </cell>
          <cell r="K21">
            <v>113384</v>
          </cell>
          <cell r="L21">
            <v>99305</v>
          </cell>
          <cell r="M21">
            <v>29737</v>
          </cell>
          <cell r="N21">
            <v>4689038</v>
          </cell>
          <cell r="O21">
            <v>5214927</v>
          </cell>
        </row>
        <row r="22">
          <cell r="A22" t="str">
            <v>PUNJAB</v>
          </cell>
          <cell r="B22">
            <v>125898</v>
          </cell>
          <cell r="C22">
            <v>75860</v>
          </cell>
          <cell r="D22">
            <v>30160</v>
          </cell>
          <cell r="E22">
            <v>18539</v>
          </cell>
          <cell r="F22">
            <v>66734</v>
          </cell>
          <cell r="G22">
            <v>317191</v>
          </cell>
          <cell r="H22">
            <v>4729594</v>
          </cell>
          <cell r="I22">
            <v>616549</v>
          </cell>
          <cell r="J22">
            <v>63527</v>
          </cell>
          <cell r="K22">
            <v>517743</v>
          </cell>
          <cell r="L22">
            <v>1172</v>
          </cell>
          <cell r="M22">
            <v>17163</v>
          </cell>
          <cell r="N22">
            <v>5945748</v>
          </cell>
          <cell r="O22">
            <v>6262939</v>
          </cell>
        </row>
        <row r="23">
          <cell r="A23" t="str">
            <v>RAJASTHAN</v>
          </cell>
          <cell r="B23">
            <v>472365</v>
          </cell>
          <cell r="C23">
            <v>91787</v>
          </cell>
          <cell r="D23">
            <v>97650</v>
          </cell>
          <cell r="E23">
            <v>123275</v>
          </cell>
          <cell r="F23">
            <v>167504</v>
          </cell>
          <cell r="G23">
            <v>952581</v>
          </cell>
          <cell r="H23">
            <v>9272233</v>
          </cell>
          <cell r="I23">
            <v>814079</v>
          </cell>
          <cell r="J23">
            <v>357188</v>
          </cell>
          <cell r="K23">
            <v>907139</v>
          </cell>
          <cell r="L23">
            <v>75709</v>
          </cell>
          <cell r="M23">
            <v>0</v>
          </cell>
          <cell r="N23">
            <v>11426348</v>
          </cell>
          <cell r="O23">
            <v>12378929</v>
          </cell>
        </row>
        <row r="24">
          <cell r="A24" t="str">
            <v>SIKKIM</v>
          </cell>
          <cell r="B24">
            <v>3371</v>
          </cell>
          <cell r="C24">
            <v>1364</v>
          </cell>
          <cell r="D24">
            <v>272</v>
          </cell>
          <cell r="E24">
            <v>12458</v>
          </cell>
          <cell r="F24">
            <v>0</v>
          </cell>
          <cell r="G24">
            <v>17465</v>
          </cell>
          <cell r="H24">
            <v>3633</v>
          </cell>
          <cell r="I24">
            <v>14300</v>
          </cell>
          <cell r="J24">
            <v>7509</v>
          </cell>
          <cell r="K24">
            <v>186</v>
          </cell>
          <cell r="L24">
            <v>0</v>
          </cell>
          <cell r="M24">
            <v>117</v>
          </cell>
          <cell r="N24">
            <v>25745</v>
          </cell>
          <cell r="O24">
            <v>43210</v>
          </cell>
        </row>
        <row r="25">
          <cell r="A25" t="str">
            <v>TAMILNADU</v>
          </cell>
          <cell r="B25">
            <v>526485</v>
          </cell>
          <cell r="C25">
            <v>419747</v>
          </cell>
          <cell r="D25">
            <v>171581</v>
          </cell>
          <cell r="E25">
            <v>349029</v>
          </cell>
          <cell r="F25">
            <v>361045</v>
          </cell>
          <cell r="G25">
            <v>1827887</v>
          </cell>
          <cell r="H25">
            <v>18097975</v>
          </cell>
          <cell r="I25">
            <v>1972354</v>
          </cell>
          <cell r="J25">
            <v>60036</v>
          </cell>
          <cell r="K25">
            <v>226124</v>
          </cell>
          <cell r="L25">
            <v>77426</v>
          </cell>
          <cell r="M25">
            <v>236621</v>
          </cell>
          <cell r="N25">
            <v>20670536</v>
          </cell>
          <cell r="O25">
            <v>22498423</v>
          </cell>
        </row>
        <row r="26">
          <cell r="A26" t="str">
            <v>TELANGANA</v>
          </cell>
          <cell r="B26">
            <v>129600</v>
          </cell>
          <cell r="C26">
            <v>199156</v>
          </cell>
          <cell r="D26">
            <v>43422</v>
          </cell>
          <cell r="E26">
            <v>82296</v>
          </cell>
          <cell r="F26">
            <v>296524</v>
          </cell>
          <cell r="G26">
            <v>750998</v>
          </cell>
          <cell r="H26">
            <v>5815937</v>
          </cell>
          <cell r="I26">
            <v>878981</v>
          </cell>
          <cell r="J26">
            <v>15035</v>
          </cell>
          <cell r="K26">
            <v>119047</v>
          </cell>
          <cell r="L26">
            <v>68108</v>
          </cell>
          <cell r="M26">
            <v>151605</v>
          </cell>
          <cell r="N26">
            <v>7048713</v>
          </cell>
          <cell r="O26">
            <v>7799711</v>
          </cell>
        </row>
        <row r="27">
          <cell r="A27" t="str">
            <v>TRIPURA</v>
          </cell>
          <cell r="B27">
            <v>8082</v>
          </cell>
          <cell r="C27">
            <v>8690</v>
          </cell>
          <cell r="D27">
            <v>2484</v>
          </cell>
          <cell r="E27">
            <v>12076</v>
          </cell>
          <cell r="F27">
            <v>18866</v>
          </cell>
          <cell r="G27">
            <v>50198</v>
          </cell>
          <cell r="H27">
            <v>200721</v>
          </cell>
          <cell r="I27">
            <v>20760</v>
          </cell>
          <cell r="J27">
            <v>5604</v>
          </cell>
          <cell r="K27">
            <v>554</v>
          </cell>
          <cell r="L27">
            <v>706</v>
          </cell>
          <cell r="M27">
            <v>3591</v>
          </cell>
          <cell r="N27">
            <v>231936</v>
          </cell>
          <cell r="O27">
            <v>282134</v>
          </cell>
        </row>
        <row r="28">
          <cell r="A28" t="str">
            <v>UTTARAKHAND</v>
          </cell>
          <cell r="B28">
            <v>27831</v>
          </cell>
          <cell r="C28">
            <v>34958</v>
          </cell>
          <cell r="D28">
            <v>10716</v>
          </cell>
          <cell r="E28">
            <v>32830</v>
          </cell>
          <cell r="F28">
            <v>16128</v>
          </cell>
          <cell r="G28">
            <v>122463</v>
          </cell>
          <cell r="H28">
            <v>1336114</v>
          </cell>
          <cell r="I28">
            <v>294481</v>
          </cell>
          <cell r="J28">
            <v>13333</v>
          </cell>
          <cell r="K28">
            <v>51410</v>
          </cell>
          <cell r="L28">
            <v>5923</v>
          </cell>
          <cell r="M28">
            <v>1662</v>
          </cell>
          <cell r="N28">
            <v>1702923</v>
          </cell>
          <cell r="O28">
            <v>1825386</v>
          </cell>
        </row>
        <row r="29">
          <cell r="A29" t="str">
            <v>UTTAR_PRADESH</v>
          </cell>
          <cell r="B29">
            <v>217609</v>
          </cell>
          <cell r="C29">
            <v>294022</v>
          </cell>
          <cell r="D29">
            <v>51866</v>
          </cell>
          <cell r="E29">
            <v>98303</v>
          </cell>
          <cell r="F29">
            <v>252552</v>
          </cell>
          <cell r="G29">
            <v>914352</v>
          </cell>
          <cell r="H29">
            <v>17398458</v>
          </cell>
          <cell r="I29">
            <v>1572217</v>
          </cell>
          <cell r="J29">
            <v>491013</v>
          </cell>
          <cell r="K29">
            <v>1197985</v>
          </cell>
          <cell r="L29">
            <v>15166</v>
          </cell>
          <cell r="M29">
            <v>17745</v>
          </cell>
          <cell r="N29">
            <v>20692584</v>
          </cell>
          <cell r="O29">
            <v>21606936</v>
          </cell>
        </row>
        <row r="30">
          <cell r="A30" t="str">
            <v>WEST_BENGAL</v>
          </cell>
          <cell r="B30">
            <v>212623</v>
          </cell>
          <cell r="C30">
            <v>283167</v>
          </cell>
          <cell r="D30">
            <v>56878</v>
          </cell>
          <cell r="E30">
            <v>125162</v>
          </cell>
          <cell r="F30">
            <v>84089</v>
          </cell>
          <cell r="G30">
            <v>761919</v>
          </cell>
          <cell r="H30">
            <v>5280246</v>
          </cell>
          <cell r="I30">
            <v>1001618</v>
          </cell>
          <cell r="J30">
            <v>10276</v>
          </cell>
          <cell r="K30">
            <v>125526</v>
          </cell>
          <cell r="L30">
            <v>21106</v>
          </cell>
          <cell r="M30">
            <v>53948</v>
          </cell>
          <cell r="N30">
            <v>6492720</v>
          </cell>
          <cell r="O30">
            <v>7254639</v>
          </cell>
        </row>
        <row r="31">
          <cell r="A31" t="str">
            <v>ANDAMAN_NICOBAR_ISLANDS</v>
          </cell>
          <cell r="B31">
            <v>2638</v>
          </cell>
          <cell r="C31">
            <v>0</v>
          </cell>
          <cell r="D31">
            <v>1039</v>
          </cell>
          <cell r="E31">
            <v>489</v>
          </cell>
          <cell r="F31">
            <v>4406</v>
          </cell>
          <cell r="G31">
            <v>8572</v>
          </cell>
          <cell r="H31">
            <v>72800</v>
          </cell>
          <cell r="I31">
            <v>20370</v>
          </cell>
          <cell r="J31">
            <v>0</v>
          </cell>
          <cell r="K31">
            <v>0</v>
          </cell>
          <cell r="L31">
            <v>0</v>
          </cell>
          <cell r="M31">
            <v>559</v>
          </cell>
          <cell r="N31">
            <v>93729</v>
          </cell>
          <cell r="O31">
            <v>102301</v>
          </cell>
        </row>
        <row r="32">
          <cell r="A32" t="str">
            <v>CHANDIGARH</v>
          </cell>
          <cell r="B32">
            <v>1815</v>
          </cell>
          <cell r="C32">
            <v>8216</v>
          </cell>
          <cell r="D32">
            <v>2561</v>
          </cell>
          <cell r="E32">
            <v>3908</v>
          </cell>
          <cell r="F32">
            <v>2659</v>
          </cell>
          <cell r="G32">
            <v>19159</v>
          </cell>
          <cell r="H32">
            <v>395565</v>
          </cell>
          <cell r="I32">
            <v>261752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657317</v>
          </cell>
          <cell r="O32">
            <v>676476</v>
          </cell>
        </row>
        <row r="33">
          <cell r="A33" t="str">
            <v>DADRA_NAGAR_HAVELI</v>
          </cell>
          <cell r="B33">
            <v>9887</v>
          </cell>
          <cell r="C33">
            <v>4355</v>
          </cell>
          <cell r="D33">
            <v>714</v>
          </cell>
          <cell r="E33">
            <v>165</v>
          </cell>
          <cell r="F33">
            <v>654</v>
          </cell>
          <cell r="G33">
            <v>15775</v>
          </cell>
          <cell r="H33">
            <v>66874</v>
          </cell>
          <cell r="I33">
            <v>28124</v>
          </cell>
          <cell r="J33">
            <v>606</v>
          </cell>
          <cell r="K33">
            <v>96</v>
          </cell>
          <cell r="L33">
            <v>62</v>
          </cell>
          <cell r="M33">
            <v>98</v>
          </cell>
          <cell r="N33">
            <v>95860</v>
          </cell>
          <cell r="O33">
            <v>111635</v>
          </cell>
        </row>
        <row r="34">
          <cell r="A34" t="str">
            <v>DAMAN_DIU</v>
          </cell>
          <cell r="B34">
            <v>4191</v>
          </cell>
          <cell r="C34">
            <v>1706</v>
          </cell>
          <cell r="D34">
            <v>566</v>
          </cell>
          <cell r="E34">
            <v>66</v>
          </cell>
          <cell r="F34">
            <v>1280</v>
          </cell>
          <cell r="G34">
            <v>7809</v>
          </cell>
          <cell r="H34">
            <v>64140</v>
          </cell>
          <cell r="I34">
            <v>26961</v>
          </cell>
          <cell r="J34">
            <v>610</v>
          </cell>
          <cell r="K34">
            <v>409</v>
          </cell>
          <cell r="L34">
            <v>221</v>
          </cell>
          <cell r="M34">
            <v>178</v>
          </cell>
          <cell r="N34">
            <v>92519</v>
          </cell>
          <cell r="O34">
            <v>100328</v>
          </cell>
        </row>
        <row r="35">
          <cell r="A35" t="str">
            <v>NCT_OF_DELHI</v>
          </cell>
          <cell r="B35">
            <v>7503</v>
          </cell>
          <cell r="C35">
            <v>145903</v>
          </cell>
          <cell r="D35">
            <v>19695</v>
          </cell>
          <cell r="E35">
            <v>62405</v>
          </cell>
          <cell r="F35">
            <v>11301</v>
          </cell>
          <cell r="G35">
            <v>246807</v>
          </cell>
          <cell r="H35">
            <v>5698242</v>
          </cell>
          <cell r="I35">
            <v>2730071</v>
          </cell>
          <cell r="J35">
            <v>67144</v>
          </cell>
          <cell r="K35">
            <v>100</v>
          </cell>
          <cell r="L35">
            <v>0</v>
          </cell>
          <cell r="M35">
            <v>493</v>
          </cell>
          <cell r="N35">
            <v>8496050</v>
          </cell>
          <cell r="O35">
            <v>8742857</v>
          </cell>
        </row>
        <row r="36">
          <cell r="A36" t="str">
            <v>LAKSHADWEEP</v>
          </cell>
          <cell r="B36">
            <v>0</v>
          </cell>
          <cell r="C36">
            <v>1337</v>
          </cell>
          <cell r="D36">
            <v>37</v>
          </cell>
          <cell r="E36">
            <v>435</v>
          </cell>
          <cell r="F36">
            <v>566</v>
          </cell>
          <cell r="G36">
            <v>2375</v>
          </cell>
          <cell r="H36">
            <v>10943</v>
          </cell>
          <cell r="I36">
            <v>180</v>
          </cell>
          <cell r="J36">
            <v>132</v>
          </cell>
          <cell r="K36">
            <v>102</v>
          </cell>
          <cell r="L36">
            <v>0</v>
          </cell>
          <cell r="M36">
            <v>499</v>
          </cell>
          <cell r="N36">
            <v>11856</v>
          </cell>
          <cell r="O36">
            <v>14231</v>
          </cell>
        </row>
        <row r="37">
          <cell r="A37" t="str">
            <v>PUDUCHERRY</v>
          </cell>
          <cell r="B37">
            <v>4603</v>
          </cell>
          <cell r="C37">
            <v>11510</v>
          </cell>
          <cell r="D37">
            <v>4251</v>
          </cell>
          <cell r="E37">
            <v>1060</v>
          </cell>
          <cell r="F37">
            <v>6431</v>
          </cell>
          <cell r="G37">
            <v>27855</v>
          </cell>
          <cell r="H37">
            <v>689568</v>
          </cell>
          <cell r="I37">
            <v>76547</v>
          </cell>
          <cell r="J37">
            <v>1321</v>
          </cell>
          <cell r="K37">
            <v>2367</v>
          </cell>
          <cell r="L37">
            <v>722</v>
          </cell>
          <cell r="M37">
            <v>324</v>
          </cell>
          <cell r="N37">
            <v>770849</v>
          </cell>
          <cell r="O37">
            <v>798704</v>
          </cell>
        </row>
        <row r="38">
          <cell r="A38" t="str">
            <v>INDIA</v>
          </cell>
          <cell r="B38">
            <v>4461059</v>
          </cell>
          <cell r="C38">
            <v>4883405</v>
          </cell>
          <cell r="D38">
            <v>1527396</v>
          </cell>
          <cell r="E38">
            <v>2256619</v>
          </cell>
          <cell r="F38">
            <v>5028312</v>
          </cell>
          <cell r="G38">
            <v>18156791</v>
          </cell>
          <cell r="H38">
            <v>154297746</v>
          </cell>
          <cell r="I38">
            <v>23807986</v>
          </cell>
          <cell r="J38">
            <v>2546731</v>
          </cell>
          <cell r="K38">
            <v>6968566</v>
          </cell>
          <cell r="L38">
            <v>2037655</v>
          </cell>
          <cell r="M38">
            <v>1025275</v>
          </cell>
          <cell r="N38">
            <v>190683959</v>
          </cell>
          <cell r="O38">
            <v>208840750</v>
          </cell>
        </row>
      </sheetData>
      <sheetData sheetId="2" refreshError="1"/>
      <sheetData sheetId="3">
        <row r="1">
          <cell r="A1" t="str">
            <v>INDIA/STATE/UT/DISTRICT</v>
          </cell>
          <cell r="B1" t="str">
            <v xml:space="preserve">Population </v>
          </cell>
        </row>
        <row r="2">
          <cell r="A2" t="str">
            <v>INDIA</v>
          </cell>
          <cell r="B2">
            <v>1210193422</v>
          </cell>
        </row>
        <row r="3">
          <cell r="A3" t="str">
            <v>JAMMU_KASHMIR</v>
          </cell>
          <cell r="B3">
            <v>12548926</v>
          </cell>
        </row>
        <row r="4">
          <cell r="A4" t="str">
            <v>Kupwara</v>
          </cell>
          <cell r="B4">
            <v>875564</v>
          </cell>
        </row>
        <row r="5">
          <cell r="A5" t="str">
            <v>Badgam</v>
          </cell>
          <cell r="B5">
            <v>755331</v>
          </cell>
        </row>
        <row r="6">
          <cell r="A6" t="str">
            <v>Leh(Ladakh)</v>
          </cell>
          <cell r="B6">
            <v>147104</v>
          </cell>
        </row>
        <row r="7">
          <cell r="A7" t="str">
            <v>Kargil</v>
          </cell>
          <cell r="B7">
            <v>143388</v>
          </cell>
        </row>
        <row r="8">
          <cell r="A8" t="str">
            <v>Punch</v>
          </cell>
          <cell r="B8">
            <v>476820</v>
          </cell>
        </row>
        <row r="9">
          <cell r="A9" t="str">
            <v>Rajouri</v>
          </cell>
          <cell r="B9">
            <v>619266</v>
          </cell>
        </row>
        <row r="10">
          <cell r="A10" t="str">
            <v>Kathua</v>
          </cell>
          <cell r="B10">
            <v>615711</v>
          </cell>
        </row>
        <row r="11">
          <cell r="A11" t="str">
            <v>Baramula</v>
          </cell>
          <cell r="B11">
            <v>1015503</v>
          </cell>
        </row>
        <row r="12">
          <cell r="A12" t="str">
            <v>Bandipore</v>
          </cell>
          <cell r="B12">
            <v>385099</v>
          </cell>
        </row>
        <row r="13">
          <cell r="A13" t="str">
            <v>Srinagar</v>
          </cell>
          <cell r="B13">
            <v>1250173</v>
          </cell>
        </row>
        <row r="14">
          <cell r="A14" t="str">
            <v>Ganderbal</v>
          </cell>
          <cell r="B14">
            <v>297003</v>
          </cell>
        </row>
        <row r="15">
          <cell r="A15" t="str">
            <v>Pulwama</v>
          </cell>
          <cell r="B15">
            <v>570060</v>
          </cell>
        </row>
        <row r="16">
          <cell r="A16" t="str">
            <v>Shupiyan</v>
          </cell>
          <cell r="B16">
            <v>265960</v>
          </cell>
        </row>
        <row r="17">
          <cell r="A17" t="str">
            <v>Anantnag</v>
          </cell>
          <cell r="B17">
            <v>1069749</v>
          </cell>
        </row>
        <row r="18">
          <cell r="A18" t="str">
            <v>Kulgam</v>
          </cell>
          <cell r="B18">
            <v>423181</v>
          </cell>
        </row>
        <row r="19">
          <cell r="A19" t="str">
            <v>Doda</v>
          </cell>
          <cell r="B19">
            <v>409576</v>
          </cell>
        </row>
        <row r="20">
          <cell r="A20" t="str">
            <v>Ramban</v>
          </cell>
          <cell r="B20">
            <v>283313</v>
          </cell>
        </row>
        <row r="21">
          <cell r="A21" t="str">
            <v>Kishtwar</v>
          </cell>
          <cell r="B21">
            <v>231037</v>
          </cell>
        </row>
        <row r="22">
          <cell r="A22" t="str">
            <v>Udhampur</v>
          </cell>
          <cell r="B22">
            <v>555357</v>
          </cell>
        </row>
        <row r="23">
          <cell r="A23" t="str">
            <v>Reasi</v>
          </cell>
          <cell r="B23">
            <v>314714</v>
          </cell>
        </row>
        <row r="24">
          <cell r="A24" t="str">
            <v>Jammu</v>
          </cell>
          <cell r="B24">
            <v>1526406</v>
          </cell>
        </row>
        <row r="25">
          <cell r="A25" t="str">
            <v>Samba</v>
          </cell>
          <cell r="B25">
            <v>318611</v>
          </cell>
        </row>
        <row r="26">
          <cell r="A26" t="str">
            <v>HIMACHAL_PRADESH</v>
          </cell>
          <cell r="B26">
            <v>6856509</v>
          </cell>
        </row>
        <row r="27">
          <cell r="A27" t="str">
            <v>Chamba</v>
          </cell>
          <cell r="B27">
            <v>518844</v>
          </cell>
        </row>
        <row r="28">
          <cell r="A28" t="str">
            <v>Kangra</v>
          </cell>
          <cell r="B28">
            <v>1507223</v>
          </cell>
        </row>
        <row r="29">
          <cell r="A29" t="str">
            <v>Lahul &amp; Spiti</v>
          </cell>
          <cell r="B29">
            <v>31528</v>
          </cell>
        </row>
        <row r="30">
          <cell r="A30" t="str">
            <v>Kullu</v>
          </cell>
          <cell r="B30">
            <v>437474</v>
          </cell>
        </row>
        <row r="31">
          <cell r="A31" t="str">
            <v>Mandi</v>
          </cell>
          <cell r="B31">
            <v>999518</v>
          </cell>
        </row>
        <row r="32">
          <cell r="A32" t="str">
            <v>Hamirpur</v>
          </cell>
          <cell r="B32">
            <v>454293</v>
          </cell>
        </row>
        <row r="33">
          <cell r="A33" t="str">
            <v>Una</v>
          </cell>
          <cell r="B33">
            <v>521057</v>
          </cell>
        </row>
        <row r="34">
          <cell r="A34" t="str">
            <v>Bilaspur</v>
          </cell>
          <cell r="B34">
            <v>382056</v>
          </cell>
        </row>
        <row r="35">
          <cell r="A35" t="str">
            <v>Solan</v>
          </cell>
          <cell r="B35">
            <v>576670</v>
          </cell>
        </row>
        <row r="36">
          <cell r="A36" t="str">
            <v>Sirmaur</v>
          </cell>
          <cell r="B36">
            <v>530164</v>
          </cell>
        </row>
        <row r="37">
          <cell r="A37" t="str">
            <v>Shimla</v>
          </cell>
          <cell r="B37">
            <v>813384</v>
          </cell>
        </row>
        <row r="38">
          <cell r="A38" t="str">
            <v>Kinnaur</v>
          </cell>
          <cell r="B38">
            <v>84298</v>
          </cell>
        </row>
        <row r="39">
          <cell r="A39" t="str">
            <v>PUNJAB</v>
          </cell>
          <cell r="B39">
            <v>27704236</v>
          </cell>
        </row>
        <row r="40">
          <cell r="A40" t="str">
            <v>Gurdaspur</v>
          </cell>
          <cell r="B40">
            <v>2299026</v>
          </cell>
        </row>
        <row r="41">
          <cell r="A41" t="str">
            <v>Kapurthala</v>
          </cell>
          <cell r="B41">
            <v>817668</v>
          </cell>
        </row>
        <row r="42">
          <cell r="A42" t="str">
            <v>Jalandhar</v>
          </cell>
          <cell r="B42">
            <v>2181753</v>
          </cell>
        </row>
        <row r="43">
          <cell r="A43" t="str">
            <v>Hoshiarpur</v>
          </cell>
          <cell r="B43">
            <v>1582793</v>
          </cell>
        </row>
        <row r="44">
          <cell r="A44" t="str">
            <v>Shahid Bhagat Singh Nagar</v>
          </cell>
          <cell r="B44">
            <v>614362</v>
          </cell>
        </row>
        <row r="45">
          <cell r="A45" t="str">
            <v>Fatehgarh Sahib</v>
          </cell>
          <cell r="B45">
            <v>599814</v>
          </cell>
        </row>
        <row r="46">
          <cell r="A46" t="str">
            <v>Ludhiana</v>
          </cell>
          <cell r="B46">
            <v>3487882</v>
          </cell>
        </row>
        <row r="47">
          <cell r="A47" t="str">
            <v>Moga</v>
          </cell>
          <cell r="B47">
            <v>992289</v>
          </cell>
        </row>
        <row r="48">
          <cell r="A48" t="str">
            <v>Firozpur</v>
          </cell>
          <cell r="B48">
            <v>2026831</v>
          </cell>
        </row>
        <row r="49">
          <cell r="A49" t="str">
            <v>Muktsar</v>
          </cell>
          <cell r="B49">
            <v>902702</v>
          </cell>
        </row>
        <row r="50">
          <cell r="A50" t="str">
            <v>Faridkot</v>
          </cell>
          <cell r="B50">
            <v>618008</v>
          </cell>
        </row>
        <row r="51">
          <cell r="A51" t="str">
            <v>Bathinda</v>
          </cell>
          <cell r="B51">
            <v>1388859</v>
          </cell>
        </row>
        <row r="52">
          <cell r="A52" t="str">
            <v>Mansa</v>
          </cell>
          <cell r="B52">
            <v>768808</v>
          </cell>
        </row>
        <row r="53">
          <cell r="A53" t="str">
            <v>Patiala</v>
          </cell>
          <cell r="B53">
            <v>1892282</v>
          </cell>
        </row>
        <row r="54">
          <cell r="A54" t="str">
            <v xml:space="preserve">Amritsar </v>
          </cell>
          <cell r="B54">
            <v>2490891</v>
          </cell>
        </row>
        <row r="55">
          <cell r="A55" t="str">
            <v>Tarn Taran</v>
          </cell>
          <cell r="B55">
            <v>1120070</v>
          </cell>
        </row>
        <row r="56">
          <cell r="A56" t="str">
            <v>Rupnagar</v>
          </cell>
          <cell r="B56">
            <v>683349</v>
          </cell>
        </row>
        <row r="57">
          <cell r="A57" t="str">
            <v>Sahibzada Ajit Singh Nagar</v>
          </cell>
          <cell r="B57">
            <v>986147</v>
          </cell>
        </row>
        <row r="58">
          <cell r="A58" t="str">
            <v>Sangrur</v>
          </cell>
          <cell r="B58">
            <v>1654408</v>
          </cell>
        </row>
        <row r="59">
          <cell r="A59" t="str">
            <v>Barnala</v>
          </cell>
          <cell r="B59">
            <v>596294</v>
          </cell>
        </row>
        <row r="60">
          <cell r="A60" t="str">
            <v>CHANDIGARH</v>
          </cell>
          <cell r="B60">
            <v>1054686</v>
          </cell>
        </row>
        <row r="61">
          <cell r="A61" t="str">
            <v>Chandigarh</v>
          </cell>
          <cell r="B61">
            <v>1054686</v>
          </cell>
        </row>
        <row r="62">
          <cell r="A62" t="str">
            <v>UTTARAKHAND</v>
          </cell>
          <cell r="B62">
            <v>10116752</v>
          </cell>
        </row>
        <row r="63">
          <cell r="A63" t="str">
            <v>Uttarkashi</v>
          </cell>
          <cell r="B63">
            <v>329686</v>
          </cell>
        </row>
        <row r="64">
          <cell r="A64" t="str">
            <v>Chamoli</v>
          </cell>
          <cell r="B64">
            <v>391114</v>
          </cell>
        </row>
        <row r="65">
          <cell r="A65" t="str">
            <v>Rudraprayag</v>
          </cell>
          <cell r="B65">
            <v>236857</v>
          </cell>
        </row>
        <row r="66">
          <cell r="A66" t="str">
            <v>Tehri Garhwal</v>
          </cell>
          <cell r="B66">
            <v>616409</v>
          </cell>
        </row>
        <row r="67">
          <cell r="A67" t="str">
            <v>Dehradun</v>
          </cell>
          <cell r="B67">
            <v>1698560</v>
          </cell>
        </row>
        <row r="68">
          <cell r="A68" t="str">
            <v>Garhwal</v>
          </cell>
          <cell r="B68">
            <v>686527</v>
          </cell>
        </row>
        <row r="69">
          <cell r="A69" t="str">
            <v>Pithoragarh</v>
          </cell>
          <cell r="B69">
            <v>485993</v>
          </cell>
        </row>
        <row r="70">
          <cell r="A70" t="str">
            <v>Bageshwar</v>
          </cell>
          <cell r="B70">
            <v>259840</v>
          </cell>
        </row>
        <row r="71">
          <cell r="A71" t="str">
            <v>Almora</v>
          </cell>
          <cell r="B71">
            <v>621927</v>
          </cell>
        </row>
        <row r="72">
          <cell r="A72" t="str">
            <v>Champawat</v>
          </cell>
          <cell r="B72">
            <v>259315</v>
          </cell>
        </row>
        <row r="73">
          <cell r="A73" t="str">
            <v>Nainital</v>
          </cell>
          <cell r="B73">
            <v>955128</v>
          </cell>
        </row>
        <row r="74">
          <cell r="A74" t="str">
            <v>Udham Singh Nagar</v>
          </cell>
          <cell r="B74">
            <v>1648367</v>
          </cell>
        </row>
        <row r="75">
          <cell r="A75" t="str">
            <v>Hardwar</v>
          </cell>
          <cell r="B75">
            <v>1927029</v>
          </cell>
        </row>
        <row r="76">
          <cell r="A76" t="str">
            <v>HARYANA</v>
          </cell>
          <cell r="B76">
            <v>25353081</v>
          </cell>
        </row>
        <row r="77">
          <cell r="A77" t="str">
            <v>Panchkula</v>
          </cell>
          <cell r="B77">
            <v>558890</v>
          </cell>
        </row>
        <row r="78">
          <cell r="A78" t="str">
            <v>Ambala</v>
          </cell>
          <cell r="B78">
            <v>1136784</v>
          </cell>
        </row>
        <row r="79">
          <cell r="A79" t="str">
            <v>Yamunanagar</v>
          </cell>
          <cell r="B79">
            <v>1214162</v>
          </cell>
        </row>
        <row r="80">
          <cell r="A80" t="str">
            <v>Kurukshetra</v>
          </cell>
          <cell r="B80">
            <v>964231</v>
          </cell>
        </row>
        <row r="81">
          <cell r="A81" t="str">
            <v>Kaithal</v>
          </cell>
          <cell r="B81">
            <v>1072861</v>
          </cell>
        </row>
        <row r="82">
          <cell r="A82" t="str">
            <v>Karnal</v>
          </cell>
          <cell r="B82">
            <v>1506323</v>
          </cell>
        </row>
        <row r="83">
          <cell r="A83" t="str">
            <v>Panipat</v>
          </cell>
          <cell r="B83">
            <v>1202811</v>
          </cell>
        </row>
        <row r="84">
          <cell r="A84" t="str">
            <v>Sonipat</v>
          </cell>
          <cell r="B84">
            <v>1480080</v>
          </cell>
        </row>
        <row r="85">
          <cell r="A85" t="str">
            <v>Jind</v>
          </cell>
          <cell r="B85">
            <v>1332042</v>
          </cell>
        </row>
        <row r="86">
          <cell r="A86" t="str">
            <v>Fatehabad</v>
          </cell>
          <cell r="B86">
            <v>941522</v>
          </cell>
        </row>
        <row r="87">
          <cell r="A87" t="str">
            <v>Sirsa</v>
          </cell>
          <cell r="B87">
            <v>1295114</v>
          </cell>
        </row>
        <row r="88">
          <cell r="A88" t="str">
            <v>Hisar</v>
          </cell>
          <cell r="B88">
            <v>1742815</v>
          </cell>
        </row>
        <row r="89">
          <cell r="A89" t="str">
            <v>Bhiwani</v>
          </cell>
          <cell r="B89">
            <v>1629109</v>
          </cell>
        </row>
        <row r="90">
          <cell r="A90" t="str">
            <v>Rohtak</v>
          </cell>
          <cell r="B90">
            <v>1058683</v>
          </cell>
        </row>
        <row r="91">
          <cell r="A91" t="str">
            <v>Jhajjar</v>
          </cell>
          <cell r="B91">
            <v>956907</v>
          </cell>
        </row>
        <row r="92">
          <cell r="A92" t="str">
            <v>Mahendragarh</v>
          </cell>
          <cell r="B92">
            <v>921680</v>
          </cell>
        </row>
        <row r="93">
          <cell r="A93" t="str">
            <v>Rewari</v>
          </cell>
          <cell r="B93">
            <v>896129</v>
          </cell>
        </row>
        <row r="94">
          <cell r="A94" t="str">
            <v>Gurgaon</v>
          </cell>
          <cell r="B94">
            <v>1514085</v>
          </cell>
        </row>
        <row r="95">
          <cell r="A95" t="str">
            <v>Mewat</v>
          </cell>
          <cell r="B95">
            <v>1089406</v>
          </cell>
        </row>
        <row r="96">
          <cell r="A96" t="str">
            <v>Faridabad</v>
          </cell>
          <cell r="B96">
            <v>1798954</v>
          </cell>
        </row>
        <row r="97">
          <cell r="A97" t="str">
            <v>Palwal</v>
          </cell>
          <cell r="B97">
            <v>1040493</v>
          </cell>
        </row>
        <row r="98">
          <cell r="A98" t="str">
            <v>NCT_OF_DELHI</v>
          </cell>
          <cell r="B98">
            <v>16753235</v>
          </cell>
        </row>
        <row r="99">
          <cell r="A99" t="str">
            <v>North West</v>
          </cell>
          <cell r="B99">
            <v>3651261</v>
          </cell>
        </row>
        <row r="100">
          <cell r="A100" t="str">
            <v>North</v>
          </cell>
          <cell r="B100">
            <v>883418</v>
          </cell>
        </row>
        <row r="101">
          <cell r="A101" t="str">
            <v>North East</v>
          </cell>
          <cell r="B101">
            <v>2240749</v>
          </cell>
        </row>
        <row r="102">
          <cell r="A102" t="str">
            <v>East</v>
          </cell>
          <cell r="B102">
            <v>1707725</v>
          </cell>
        </row>
        <row r="103">
          <cell r="A103" t="str">
            <v>New Delhi</v>
          </cell>
          <cell r="B103">
            <v>133713</v>
          </cell>
        </row>
        <row r="104">
          <cell r="A104" t="str">
            <v>Central</v>
          </cell>
          <cell r="B104">
            <v>578671</v>
          </cell>
        </row>
        <row r="105">
          <cell r="A105" t="str">
            <v>West</v>
          </cell>
          <cell r="B105">
            <v>2531583</v>
          </cell>
        </row>
        <row r="106">
          <cell r="A106" t="str">
            <v>South West</v>
          </cell>
          <cell r="B106">
            <v>2292363</v>
          </cell>
        </row>
        <row r="107">
          <cell r="A107" t="str">
            <v>South</v>
          </cell>
          <cell r="B107">
            <v>2733752</v>
          </cell>
        </row>
        <row r="108">
          <cell r="A108" t="str">
            <v>RAJASTHAN</v>
          </cell>
          <cell r="B108">
            <v>68621012</v>
          </cell>
        </row>
        <row r="109">
          <cell r="A109" t="str">
            <v>Ganganagar</v>
          </cell>
          <cell r="B109">
            <v>1969520</v>
          </cell>
        </row>
        <row r="110">
          <cell r="A110" t="str">
            <v>Hanumangarh</v>
          </cell>
          <cell r="B110">
            <v>1779650</v>
          </cell>
        </row>
        <row r="111">
          <cell r="A111" t="str">
            <v>Bikaner</v>
          </cell>
          <cell r="B111">
            <v>2367745</v>
          </cell>
        </row>
        <row r="112">
          <cell r="A112" t="str">
            <v>Churu</v>
          </cell>
          <cell r="B112">
            <v>2041172</v>
          </cell>
        </row>
        <row r="113">
          <cell r="A113" t="str">
            <v>Jhunjhunun</v>
          </cell>
          <cell r="B113">
            <v>2139658</v>
          </cell>
        </row>
        <row r="114">
          <cell r="A114" t="str">
            <v>Alwar</v>
          </cell>
          <cell r="B114">
            <v>3671999</v>
          </cell>
        </row>
        <row r="115">
          <cell r="A115" t="str">
            <v>Bharatpur</v>
          </cell>
          <cell r="B115">
            <v>2549121</v>
          </cell>
        </row>
        <row r="116">
          <cell r="A116" t="str">
            <v>Dhaulpur</v>
          </cell>
          <cell r="B116">
            <v>1207293</v>
          </cell>
        </row>
        <row r="117">
          <cell r="A117" t="str">
            <v>Karauli</v>
          </cell>
          <cell r="B117">
            <v>1458459</v>
          </cell>
        </row>
        <row r="118">
          <cell r="A118" t="str">
            <v>Sawai Madhopur</v>
          </cell>
          <cell r="B118">
            <v>1338114</v>
          </cell>
        </row>
        <row r="119">
          <cell r="A119" t="str">
            <v>Dausa</v>
          </cell>
          <cell r="B119">
            <v>1637226</v>
          </cell>
        </row>
        <row r="120">
          <cell r="A120" t="str">
            <v>Jaipur</v>
          </cell>
          <cell r="B120">
            <v>6663971</v>
          </cell>
        </row>
        <row r="121">
          <cell r="A121" t="str">
            <v>Sikar</v>
          </cell>
          <cell r="B121">
            <v>2677737</v>
          </cell>
        </row>
        <row r="122">
          <cell r="A122" t="str">
            <v>Nagaur</v>
          </cell>
          <cell r="B122">
            <v>3309234</v>
          </cell>
        </row>
        <row r="123">
          <cell r="A123" t="str">
            <v>Jodhpur</v>
          </cell>
          <cell r="B123">
            <v>3685681</v>
          </cell>
        </row>
        <row r="124">
          <cell r="A124" t="str">
            <v>Jaisalmer</v>
          </cell>
          <cell r="B124">
            <v>672008</v>
          </cell>
        </row>
        <row r="125">
          <cell r="A125" t="str">
            <v>Barmer</v>
          </cell>
          <cell r="B125">
            <v>2604453</v>
          </cell>
        </row>
        <row r="126">
          <cell r="A126" t="str">
            <v>Jalor</v>
          </cell>
          <cell r="B126">
            <v>1830151</v>
          </cell>
        </row>
        <row r="127">
          <cell r="A127" t="str">
            <v>Sirohi</v>
          </cell>
          <cell r="B127">
            <v>1037185</v>
          </cell>
        </row>
        <row r="128">
          <cell r="A128" t="str">
            <v>Pali</v>
          </cell>
          <cell r="B128">
            <v>2038533</v>
          </cell>
        </row>
        <row r="129">
          <cell r="A129" t="str">
            <v>Ajmer</v>
          </cell>
          <cell r="B129">
            <v>2584913</v>
          </cell>
        </row>
        <row r="130">
          <cell r="A130" t="str">
            <v>Tonk</v>
          </cell>
          <cell r="B130">
            <v>1421711</v>
          </cell>
        </row>
        <row r="131">
          <cell r="A131" t="str">
            <v>Bundi</v>
          </cell>
          <cell r="B131">
            <v>1113725</v>
          </cell>
        </row>
        <row r="132">
          <cell r="A132" t="str">
            <v>Bhilwara</v>
          </cell>
          <cell r="B132">
            <v>2410459</v>
          </cell>
        </row>
        <row r="133">
          <cell r="A133" t="str">
            <v>Rajsamand</v>
          </cell>
          <cell r="B133">
            <v>1158283</v>
          </cell>
        </row>
        <row r="134">
          <cell r="A134" t="str">
            <v>Dungarpur</v>
          </cell>
          <cell r="B134">
            <v>1388906</v>
          </cell>
        </row>
        <row r="135">
          <cell r="A135" t="str">
            <v>Banswara</v>
          </cell>
          <cell r="B135">
            <v>1798194</v>
          </cell>
        </row>
        <row r="136">
          <cell r="A136" t="str">
            <v>Chittaurgarh</v>
          </cell>
          <cell r="B136">
            <v>1544392</v>
          </cell>
        </row>
        <row r="137">
          <cell r="A137" t="str">
            <v>Kota</v>
          </cell>
          <cell r="B137">
            <v>1950491</v>
          </cell>
        </row>
        <row r="138">
          <cell r="A138" t="str">
            <v>Baran</v>
          </cell>
          <cell r="B138">
            <v>1223921</v>
          </cell>
        </row>
        <row r="139">
          <cell r="A139" t="str">
            <v>Jhalawar</v>
          </cell>
          <cell r="B139">
            <v>1411327</v>
          </cell>
        </row>
        <row r="140">
          <cell r="A140" t="str">
            <v>Udaipur</v>
          </cell>
          <cell r="B140">
            <v>3067549</v>
          </cell>
        </row>
        <row r="141">
          <cell r="A141" t="str">
            <v>Pratapgarh</v>
          </cell>
          <cell r="B141">
            <v>868231</v>
          </cell>
        </row>
        <row r="142">
          <cell r="A142" t="str">
            <v>UTTAR_PRADESH</v>
          </cell>
          <cell r="B142">
            <v>199581477</v>
          </cell>
        </row>
        <row r="143">
          <cell r="A143" t="str">
            <v>Saharanpur</v>
          </cell>
          <cell r="B143">
            <v>3464228</v>
          </cell>
        </row>
        <row r="144">
          <cell r="A144" t="str">
            <v>Muzaffarnagar</v>
          </cell>
          <cell r="B144">
            <v>4138605</v>
          </cell>
        </row>
        <row r="145">
          <cell r="A145" t="str">
            <v>Bijnor</v>
          </cell>
          <cell r="B145">
            <v>3683896</v>
          </cell>
        </row>
        <row r="146">
          <cell r="A146" t="str">
            <v>Moradabad</v>
          </cell>
          <cell r="B146">
            <v>4773138</v>
          </cell>
        </row>
        <row r="147">
          <cell r="A147" t="str">
            <v>Rampur</v>
          </cell>
          <cell r="B147">
            <v>2335398</v>
          </cell>
        </row>
        <row r="148">
          <cell r="A148" t="str">
            <v>Jyotiba Phule Nagar</v>
          </cell>
          <cell r="B148">
            <v>1838771</v>
          </cell>
        </row>
        <row r="149">
          <cell r="A149" t="str">
            <v>Meerut</v>
          </cell>
          <cell r="B149">
            <v>3447405</v>
          </cell>
        </row>
        <row r="150">
          <cell r="A150" t="str">
            <v>Baghpat</v>
          </cell>
          <cell r="B150">
            <v>1302156</v>
          </cell>
        </row>
        <row r="151">
          <cell r="A151" t="str">
            <v>Ghaziabad</v>
          </cell>
          <cell r="B151">
            <v>4661452</v>
          </cell>
        </row>
        <row r="152">
          <cell r="A152" t="str">
            <v>Gautam Buddha Nagar</v>
          </cell>
          <cell r="B152">
            <v>1674714</v>
          </cell>
        </row>
        <row r="153">
          <cell r="A153" t="str">
            <v xml:space="preserve">Bulandshahr </v>
          </cell>
          <cell r="B153">
            <v>3498507</v>
          </cell>
        </row>
        <row r="154">
          <cell r="A154" t="str">
            <v>Aligarh</v>
          </cell>
          <cell r="B154">
            <v>3673849</v>
          </cell>
        </row>
        <row r="155">
          <cell r="A155" t="str">
            <v>Mahamaya Nagar</v>
          </cell>
          <cell r="B155">
            <v>1565678</v>
          </cell>
        </row>
        <row r="156">
          <cell r="A156" t="str">
            <v>Mathura</v>
          </cell>
          <cell r="B156">
            <v>2541894</v>
          </cell>
        </row>
        <row r="157">
          <cell r="A157" t="str">
            <v>Agra</v>
          </cell>
          <cell r="B157">
            <v>4380793</v>
          </cell>
        </row>
        <row r="158">
          <cell r="A158" t="str">
            <v>Firozabad</v>
          </cell>
          <cell r="B158">
            <v>2496761</v>
          </cell>
        </row>
        <row r="159">
          <cell r="A159" t="str">
            <v>Mainpuri</v>
          </cell>
          <cell r="B159">
            <v>1847194</v>
          </cell>
        </row>
        <row r="160">
          <cell r="A160" t="str">
            <v>Budaun</v>
          </cell>
          <cell r="B160">
            <v>3712738</v>
          </cell>
        </row>
        <row r="161">
          <cell r="A161" t="str">
            <v>Bareilly</v>
          </cell>
          <cell r="B161">
            <v>4465344</v>
          </cell>
        </row>
        <row r="162">
          <cell r="A162" t="str">
            <v>Pilibhit</v>
          </cell>
          <cell r="B162">
            <v>2037225</v>
          </cell>
        </row>
        <row r="163">
          <cell r="A163" t="str">
            <v>Shahjahanpur</v>
          </cell>
          <cell r="B163">
            <v>3002376</v>
          </cell>
        </row>
        <row r="164">
          <cell r="A164" t="str">
            <v>Kheri</v>
          </cell>
          <cell r="B164">
            <v>4013634</v>
          </cell>
        </row>
        <row r="165">
          <cell r="A165" t="str">
            <v>Sitapur</v>
          </cell>
          <cell r="B165">
            <v>4474446</v>
          </cell>
        </row>
        <row r="166">
          <cell r="A166" t="str">
            <v>Hardoi</v>
          </cell>
          <cell r="B166">
            <v>4091380</v>
          </cell>
        </row>
        <row r="167">
          <cell r="A167" t="str">
            <v>Unnao</v>
          </cell>
          <cell r="B167">
            <v>3110595</v>
          </cell>
        </row>
        <row r="168">
          <cell r="A168" t="str">
            <v>Lucknow</v>
          </cell>
          <cell r="B168">
            <v>4588455</v>
          </cell>
        </row>
        <row r="169">
          <cell r="A169" t="str">
            <v>Rae Bareli</v>
          </cell>
          <cell r="B169">
            <v>3404004</v>
          </cell>
        </row>
        <row r="170">
          <cell r="A170" t="str">
            <v>Farrukhabad</v>
          </cell>
          <cell r="B170">
            <v>1887577</v>
          </cell>
        </row>
        <row r="171">
          <cell r="A171" t="str">
            <v>Kannauj</v>
          </cell>
          <cell r="B171">
            <v>1658005</v>
          </cell>
        </row>
        <row r="172">
          <cell r="A172" t="str">
            <v>Etawah</v>
          </cell>
          <cell r="B172">
            <v>1579160</v>
          </cell>
        </row>
        <row r="173">
          <cell r="A173" t="str">
            <v>Auraiya</v>
          </cell>
          <cell r="B173">
            <v>1372287</v>
          </cell>
        </row>
        <row r="174">
          <cell r="A174" t="str">
            <v>Kanpur Dehat</v>
          </cell>
          <cell r="B174">
            <v>1795092</v>
          </cell>
        </row>
        <row r="175">
          <cell r="A175" t="str">
            <v>Kanpur Nagar</v>
          </cell>
          <cell r="B175">
            <v>4572951</v>
          </cell>
        </row>
        <row r="176">
          <cell r="A176" t="str">
            <v xml:space="preserve">Jalaun </v>
          </cell>
          <cell r="B176">
            <v>1670718</v>
          </cell>
        </row>
        <row r="177">
          <cell r="A177" t="str">
            <v>Jhansi</v>
          </cell>
          <cell r="B177">
            <v>2000755</v>
          </cell>
        </row>
        <row r="178">
          <cell r="A178" t="str">
            <v>Lalitpur</v>
          </cell>
          <cell r="B178">
            <v>1218002</v>
          </cell>
        </row>
        <row r="179">
          <cell r="A179" t="str">
            <v>Hamirpur</v>
          </cell>
          <cell r="B179">
            <v>1104021</v>
          </cell>
        </row>
        <row r="180">
          <cell r="A180" t="str">
            <v>Mahoba</v>
          </cell>
          <cell r="B180">
            <v>876055</v>
          </cell>
        </row>
        <row r="181">
          <cell r="A181" t="str">
            <v>Banda</v>
          </cell>
          <cell r="B181">
            <v>1799541</v>
          </cell>
        </row>
        <row r="182">
          <cell r="A182" t="str">
            <v>Chitrakoot</v>
          </cell>
          <cell r="B182">
            <v>990626</v>
          </cell>
        </row>
        <row r="183">
          <cell r="A183" t="str">
            <v>Fatehpur</v>
          </cell>
          <cell r="B183">
            <v>2632684</v>
          </cell>
        </row>
        <row r="184">
          <cell r="A184" t="str">
            <v>Pratapgarh</v>
          </cell>
          <cell r="B184">
            <v>3173752</v>
          </cell>
        </row>
        <row r="185">
          <cell r="A185" t="str">
            <v>Kaushambi</v>
          </cell>
          <cell r="B185">
            <v>1596909</v>
          </cell>
        </row>
        <row r="186">
          <cell r="A186" t="str">
            <v xml:space="preserve">Allahabad </v>
          </cell>
          <cell r="B186">
            <v>5959798</v>
          </cell>
        </row>
        <row r="187">
          <cell r="A187" t="str">
            <v>Bara Banki</v>
          </cell>
          <cell r="B187">
            <v>3257983</v>
          </cell>
        </row>
        <row r="188">
          <cell r="A188" t="str">
            <v>Faizabad</v>
          </cell>
          <cell r="B188">
            <v>2468371</v>
          </cell>
        </row>
        <row r="189">
          <cell r="A189" t="str">
            <v>Ambedkar Nagar</v>
          </cell>
          <cell r="B189">
            <v>2398709</v>
          </cell>
        </row>
        <row r="190">
          <cell r="A190" t="str">
            <v>Sultanpur</v>
          </cell>
          <cell r="B190">
            <v>3790922</v>
          </cell>
        </row>
        <row r="191">
          <cell r="A191" t="str">
            <v>Bahraich</v>
          </cell>
          <cell r="B191">
            <v>3478257</v>
          </cell>
        </row>
        <row r="192">
          <cell r="A192" t="str">
            <v>Shrawasti</v>
          </cell>
          <cell r="B192">
            <v>1114615</v>
          </cell>
        </row>
        <row r="193">
          <cell r="A193" t="str">
            <v>Balrampur</v>
          </cell>
          <cell r="B193">
            <v>2149066</v>
          </cell>
        </row>
        <row r="194">
          <cell r="A194" t="str">
            <v>Gonda</v>
          </cell>
          <cell r="B194">
            <v>3431386</v>
          </cell>
        </row>
        <row r="195">
          <cell r="A195" t="str">
            <v>Siddharthnagar</v>
          </cell>
          <cell r="B195">
            <v>2553526</v>
          </cell>
        </row>
        <row r="196">
          <cell r="A196" t="str">
            <v>Basti</v>
          </cell>
          <cell r="B196">
            <v>2461056</v>
          </cell>
        </row>
        <row r="197">
          <cell r="A197" t="str">
            <v>Sant Kabir Nagar</v>
          </cell>
          <cell r="B197">
            <v>1714300</v>
          </cell>
        </row>
        <row r="198">
          <cell r="A198" t="str">
            <v>Mahrajganj</v>
          </cell>
          <cell r="B198">
            <v>2665292</v>
          </cell>
        </row>
        <row r="199">
          <cell r="A199" t="str">
            <v>Gorakhpur</v>
          </cell>
          <cell r="B199">
            <v>4436275</v>
          </cell>
        </row>
        <row r="200">
          <cell r="A200" t="str">
            <v>Kushinagar</v>
          </cell>
          <cell r="B200">
            <v>3560830</v>
          </cell>
        </row>
        <row r="201">
          <cell r="A201" t="str">
            <v>Deoria</v>
          </cell>
          <cell r="B201">
            <v>3098637</v>
          </cell>
        </row>
        <row r="202">
          <cell r="A202" t="str">
            <v>Azamgarh</v>
          </cell>
          <cell r="B202">
            <v>4616509</v>
          </cell>
        </row>
        <row r="203">
          <cell r="A203" t="str">
            <v>Mau</v>
          </cell>
          <cell r="B203">
            <v>2205170</v>
          </cell>
        </row>
        <row r="204">
          <cell r="A204" t="str">
            <v>Ballia</v>
          </cell>
          <cell r="B204">
            <v>3223642</v>
          </cell>
        </row>
        <row r="205">
          <cell r="A205" t="str">
            <v>Jaunpur</v>
          </cell>
          <cell r="B205">
            <v>4476072</v>
          </cell>
        </row>
        <row r="206">
          <cell r="A206" t="str">
            <v>Ghazipur</v>
          </cell>
          <cell r="B206">
            <v>3622727</v>
          </cell>
        </row>
        <row r="207">
          <cell r="A207" t="str">
            <v>Chandauli</v>
          </cell>
          <cell r="B207">
            <v>1952713</v>
          </cell>
        </row>
        <row r="208">
          <cell r="A208" t="str">
            <v>Varanasi</v>
          </cell>
          <cell r="B208">
            <v>3682194</v>
          </cell>
        </row>
        <row r="209">
          <cell r="A209" t="str">
            <v>Sant Ravidas Nagar (Bhadohi)</v>
          </cell>
          <cell r="B209">
            <v>1554203</v>
          </cell>
        </row>
        <row r="210">
          <cell r="A210" t="str">
            <v>Mirzapur</v>
          </cell>
          <cell r="B210">
            <v>2494533</v>
          </cell>
        </row>
        <row r="211">
          <cell r="A211" t="str">
            <v>Sonbhadra</v>
          </cell>
          <cell r="B211">
            <v>1862612</v>
          </cell>
        </row>
        <row r="212">
          <cell r="A212" t="str">
            <v>Etah</v>
          </cell>
          <cell r="B212">
            <v>1761152</v>
          </cell>
        </row>
        <row r="213">
          <cell r="A213" t="str">
            <v>Kanshiram Nagar</v>
          </cell>
          <cell r="B213">
            <v>1438156</v>
          </cell>
        </row>
        <row r="214">
          <cell r="A214" t="str">
            <v>BIHAR</v>
          </cell>
          <cell r="B214">
            <v>103804637</v>
          </cell>
        </row>
        <row r="215">
          <cell r="A215" t="str">
            <v>Pashchim Champaran</v>
          </cell>
          <cell r="B215">
            <v>3922780</v>
          </cell>
        </row>
        <row r="216">
          <cell r="A216" t="str">
            <v>Purba Champaran</v>
          </cell>
          <cell r="B216">
            <v>5082868</v>
          </cell>
        </row>
        <row r="217">
          <cell r="A217" t="str">
            <v>Sheohar</v>
          </cell>
          <cell r="B217">
            <v>656916</v>
          </cell>
        </row>
        <row r="218">
          <cell r="A218" t="str">
            <v>Sitamarhi</v>
          </cell>
          <cell r="B218">
            <v>3419622</v>
          </cell>
        </row>
        <row r="219">
          <cell r="A219" t="str">
            <v>Madhubani</v>
          </cell>
          <cell r="B219">
            <v>4476044</v>
          </cell>
        </row>
        <row r="220">
          <cell r="A220" t="str">
            <v>Supaul</v>
          </cell>
          <cell r="B220">
            <v>2228397</v>
          </cell>
        </row>
        <row r="221">
          <cell r="A221" t="str">
            <v>Araria</v>
          </cell>
          <cell r="B221">
            <v>2806200</v>
          </cell>
        </row>
        <row r="222">
          <cell r="A222" t="str">
            <v>Kishanganj</v>
          </cell>
          <cell r="B222">
            <v>1690948</v>
          </cell>
        </row>
        <row r="223">
          <cell r="A223" t="str">
            <v>Purnia</v>
          </cell>
          <cell r="B223">
            <v>3273127</v>
          </cell>
        </row>
        <row r="224">
          <cell r="A224" t="str">
            <v>Katihar</v>
          </cell>
          <cell r="B224">
            <v>3068149</v>
          </cell>
        </row>
        <row r="225">
          <cell r="A225" t="str">
            <v>Madhepura</v>
          </cell>
          <cell r="B225">
            <v>1994618</v>
          </cell>
        </row>
        <row r="226">
          <cell r="A226" t="str">
            <v>Saharsa</v>
          </cell>
          <cell r="B226">
            <v>1897102</v>
          </cell>
        </row>
        <row r="227">
          <cell r="A227" t="str">
            <v>Darbhanga</v>
          </cell>
          <cell r="B227">
            <v>3921971</v>
          </cell>
        </row>
        <row r="228">
          <cell r="A228" t="str">
            <v>Muzaffarpur</v>
          </cell>
          <cell r="B228">
            <v>4778610</v>
          </cell>
        </row>
        <row r="229">
          <cell r="A229" t="str">
            <v>Gopalganj</v>
          </cell>
          <cell r="B229">
            <v>2558037</v>
          </cell>
        </row>
        <row r="230">
          <cell r="A230" t="str">
            <v>Siwan</v>
          </cell>
          <cell r="B230">
            <v>3318176</v>
          </cell>
        </row>
        <row r="231">
          <cell r="A231" t="str">
            <v>Saran</v>
          </cell>
          <cell r="B231">
            <v>3943098</v>
          </cell>
        </row>
        <row r="232">
          <cell r="A232" t="str">
            <v>Vaishali</v>
          </cell>
          <cell r="B232">
            <v>3495249</v>
          </cell>
        </row>
        <row r="233">
          <cell r="A233" t="str">
            <v>Samastipur</v>
          </cell>
          <cell r="B233">
            <v>4254782</v>
          </cell>
        </row>
        <row r="234">
          <cell r="A234" t="str">
            <v>Begusarai</v>
          </cell>
          <cell r="B234">
            <v>2954367</v>
          </cell>
        </row>
        <row r="235">
          <cell r="A235" t="str">
            <v>Khagaria</v>
          </cell>
          <cell r="B235">
            <v>1657599</v>
          </cell>
        </row>
        <row r="236">
          <cell r="A236" t="str">
            <v>Bhagalpur</v>
          </cell>
          <cell r="B236">
            <v>3032226</v>
          </cell>
        </row>
        <row r="237">
          <cell r="A237" t="str">
            <v>Banka</v>
          </cell>
          <cell r="B237">
            <v>2029339</v>
          </cell>
        </row>
        <row r="238">
          <cell r="A238" t="str">
            <v>Munger</v>
          </cell>
          <cell r="B238">
            <v>1359054</v>
          </cell>
        </row>
        <row r="239">
          <cell r="A239" t="str">
            <v>Lakhisarai</v>
          </cell>
          <cell r="B239">
            <v>1000717</v>
          </cell>
        </row>
        <row r="240">
          <cell r="A240" t="str">
            <v>Sheikhpura</v>
          </cell>
          <cell r="B240">
            <v>634927</v>
          </cell>
        </row>
        <row r="241">
          <cell r="A241" t="str">
            <v>Nalanda</v>
          </cell>
          <cell r="B241">
            <v>2872523</v>
          </cell>
        </row>
        <row r="242">
          <cell r="A242" t="str">
            <v>Patna</v>
          </cell>
          <cell r="B242">
            <v>5772804</v>
          </cell>
        </row>
        <row r="243">
          <cell r="A243" t="str">
            <v>Bhojpur</v>
          </cell>
          <cell r="B243">
            <v>2720155</v>
          </cell>
        </row>
        <row r="244">
          <cell r="A244" t="str">
            <v>Buxar</v>
          </cell>
          <cell r="B244">
            <v>1707643</v>
          </cell>
        </row>
        <row r="245">
          <cell r="A245" t="str">
            <v>Kaimur (Bhabua)</v>
          </cell>
          <cell r="B245">
            <v>1626900</v>
          </cell>
        </row>
        <row r="246">
          <cell r="A246" t="str">
            <v>Rohtas</v>
          </cell>
          <cell r="B246">
            <v>2962593</v>
          </cell>
        </row>
        <row r="247">
          <cell r="A247" t="str">
            <v>Aurangabad</v>
          </cell>
          <cell r="B247">
            <v>2511243</v>
          </cell>
        </row>
        <row r="248">
          <cell r="A248" t="str">
            <v>Gaya</v>
          </cell>
          <cell r="B248">
            <v>4379383</v>
          </cell>
        </row>
        <row r="249">
          <cell r="A249" t="str">
            <v>Nawada</v>
          </cell>
          <cell r="B249">
            <v>2216653</v>
          </cell>
        </row>
        <row r="250">
          <cell r="A250" t="str">
            <v>Jamui</v>
          </cell>
          <cell r="B250">
            <v>1756078</v>
          </cell>
        </row>
        <row r="251">
          <cell r="A251" t="str">
            <v xml:space="preserve">Jehanabad </v>
          </cell>
          <cell r="B251">
            <v>1124176</v>
          </cell>
        </row>
        <row r="252">
          <cell r="A252" t="str">
            <v>Arwal</v>
          </cell>
          <cell r="B252">
            <v>699563</v>
          </cell>
        </row>
        <row r="253">
          <cell r="A253" t="str">
            <v>SIKKIM</v>
          </cell>
          <cell r="B253">
            <v>607688</v>
          </cell>
        </row>
        <row r="254">
          <cell r="A254" t="str">
            <v>North District</v>
          </cell>
          <cell r="B254">
            <v>43354</v>
          </cell>
        </row>
        <row r="255">
          <cell r="A255" t="str">
            <v>West District</v>
          </cell>
          <cell r="B255">
            <v>136299</v>
          </cell>
        </row>
        <row r="256">
          <cell r="A256" t="str">
            <v>South District</v>
          </cell>
          <cell r="B256">
            <v>146742</v>
          </cell>
        </row>
        <row r="257">
          <cell r="A257" t="str">
            <v>East District</v>
          </cell>
          <cell r="B257">
            <v>281293</v>
          </cell>
        </row>
        <row r="258">
          <cell r="A258" t="str">
            <v>ARUNACHAL_PRADESH</v>
          </cell>
          <cell r="B258">
            <v>1382611</v>
          </cell>
        </row>
        <row r="259">
          <cell r="A259" t="str">
            <v>Tawang</v>
          </cell>
          <cell r="B259">
            <v>49950</v>
          </cell>
        </row>
        <row r="260">
          <cell r="A260" t="str">
            <v>West Kameng</v>
          </cell>
          <cell r="B260">
            <v>87013</v>
          </cell>
        </row>
        <row r="261">
          <cell r="A261" t="str">
            <v>East Kameng</v>
          </cell>
          <cell r="B261">
            <v>78413</v>
          </cell>
        </row>
        <row r="262">
          <cell r="A262" t="str">
            <v>Papum Pare</v>
          </cell>
          <cell r="B262">
            <v>176385</v>
          </cell>
        </row>
        <row r="263">
          <cell r="A263" t="str">
            <v>Upper Subansiri</v>
          </cell>
          <cell r="B263">
            <v>83205</v>
          </cell>
        </row>
        <row r="264">
          <cell r="A264" t="str">
            <v>West Siang</v>
          </cell>
          <cell r="B264">
            <v>112272</v>
          </cell>
        </row>
        <row r="265">
          <cell r="A265" t="str">
            <v>East Siang</v>
          </cell>
          <cell r="B265">
            <v>99019</v>
          </cell>
        </row>
        <row r="266">
          <cell r="A266" t="str">
            <v>Upper Siang</v>
          </cell>
          <cell r="B266">
            <v>35289</v>
          </cell>
        </row>
        <row r="267">
          <cell r="A267" t="str">
            <v>Changlang</v>
          </cell>
          <cell r="B267">
            <v>147951</v>
          </cell>
        </row>
        <row r="268">
          <cell r="A268" t="str">
            <v>Tirap</v>
          </cell>
          <cell r="B268">
            <v>111997</v>
          </cell>
        </row>
        <row r="269">
          <cell r="A269" t="str">
            <v>Lower Subansiri</v>
          </cell>
          <cell r="B269">
            <v>82839</v>
          </cell>
        </row>
        <row r="270">
          <cell r="A270" t="str">
            <v>Kurung Kumey</v>
          </cell>
          <cell r="B270">
            <v>89717</v>
          </cell>
        </row>
        <row r="271">
          <cell r="A271" t="str">
            <v>Dibang Valley</v>
          </cell>
          <cell r="B271">
            <v>7948</v>
          </cell>
        </row>
        <row r="272">
          <cell r="A272" t="str">
            <v>Lower Dibang Valley</v>
          </cell>
          <cell r="B272">
            <v>53986</v>
          </cell>
        </row>
        <row r="273">
          <cell r="A273" t="str">
            <v>Lohit</v>
          </cell>
          <cell r="B273">
            <v>145538</v>
          </cell>
        </row>
        <row r="274">
          <cell r="A274" t="str">
            <v>Anjaw</v>
          </cell>
          <cell r="B274">
            <v>21089</v>
          </cell>
        </row>
        <row r="275">
          <cell r="A275" t="str">
            <v>NAGALAND</v>
          </cell>
          <cell r="B275">
            <v>1980602</v>
          </cell>
        </row>
        <row r="276">
          <cell r="A276" t="str">
            <v>Mon</v>
          </cell>
          <cell r="B276">
            <v>250671</v>
          </cell>
        </row>
        <row r="277">
          <cell r="A277" t="str">
            <v>Mokokchung</v>
          </cell>
          <cell r="B277">
            <v>193171</v>
          </cell>
        </row>
        <row r="278">
          <cell r="A278" t="str">
            <v>Zunheboto</v>
          </cell>
          <cell r="B278">
            <v>141014</v>
          </cell>
        </row>
        <row r="279">
          <cell r="A279" t="str">
            <v>Wokha</v>
          </cell>
          <cell r="B279">
            <v>166239</v>
          </cell>
        </row>
        <row r="280">
          <cell r="A280" t="str">
            <v>Dimapur</v>
          </cell>
          <cell r="B280">
            <v>379769</v>
          </cell>
        </row>
        <row r="281">
          <cell r="A281" t="str">
            <v>Phek</v>
          </cell>
          <cell r="B281">
            <v>163294</v>
          </cell>
        </row>
        <row r="282">
          <cell r="A282" t="str">
            <v>Tuensang</v>
          </cell>
          <cell r="B282">
            <v>196801</v>
          </cell>
        </row>
        <row r="283">
          <cell r="A283" t="str">
            <v>Longleng</v>
          </cell>
          <cell r="B283">
            <v>50593</v>
          </cell>
        </row>
        <row r="284">
          <cell r="A284" t="str">
            <v>Kiphire</v>
          </cell>
          <cell r="B284">
            <v>74033</v>
          </cell>
        </row>
        <row r="285">
          <cell r="A285" t="str">
            <v>Kohima</v>
          </cell>
          <cell r="B285">
            <v>270063</v>
          </cell>
        </row>
        <row r="286">
          <cell r="A286" t="str">
            <v>Peren</v>
          </cell>
          <cell r="B286">
            <v>94954</v>
          </cell>
        </row>
        <row r="287">
          <cell r="A287" t="str">
            <v xml:space="preserve">MANIPUR </v>
          </cell>
          <cell r="B287">
            <v>2721756</v>
          </cell>
        </row>
        <row r="288">
          <cell r="A288" t="str">
            <v>Senapati</v>
          </cell>
          <cell r="B288">
            <v>354972</v>
          </cell>
        </row>
        <row r="289">
          <cell r="A289" t="str">
            <v>Tamenglong</v>
          </cell>
          <cell r="B289">
            <v>140143</v>
          </cell>
        </row>
        <row r="290">
          <cell r="A290" t="str">
            <v>Churachandpur</v>
          </cell>
          <cell r="B290">
            <v>271274</v>
          </cell>
        </row>
        <row r="291">
          <cell r="A291" t="str">
            <v>Bishnupur</v>
          </cell>
          <cell r="B291">
            <v>240363</v>
          </cell>
        </row>
        <row r="292">
          <cell r="A292" t="str">
            <v>Thoubal</v>
          </cell>
          <cell r="B292">
            <v>420517</v>
          </cell>
        </row>
        <row r="293">
          <cell r="A293" t="str">
            <v>Imphal West</v>
          </cell>
          <cell r="B293">
            <v>514683</v>
          </cell>
        </row>
        <row r="294">
          <cell r="A294" t="str">
            <v>Imphal East</v>
          </cell>
          <cell r="B294">
            <v>452661</v>
          </cell>
        </row>
        <row r="295">
          <cell r="A295" t="str">
            <v>Ukhrul</v>
          </cell>
          <cell r="B295">
            <v>183115</v>
          </cell>
        </row>
        <row r="296">
          <cell r="A296" t="str">
            <v>Chandel</v>
          </cell>
          <cell r="B296">
            <v>144028</v>
          </cell>
        </row>
        <row r="297">
          <cell r="A297" t="str">
            <v>MIZORAM</v>
          </cell>
          <cell r="B297">
            <v>1091014</v>
          </cell>
        </row>
        <row r="298">
          <cell r="A298" t="str">
            <v>Mamit</v>
          </cell>
          <cell r="B298">
            <v>85757</v>
          </cell>
        </row>
        <row r="299">
          <cell r="A299" t="str">
            <v>Kolasib</v>
          </cell>
          <cell r="B299">
            <v>83054</v>
          </cell>
        </row>
        <row r="300">
          <cell r="A300" t="str">
            <v>Aizawl</v>
          </cell>
          <cell r="B300">
            <v>404054</v>
          </cell>
        </row>
        <row r="301">
          <cell r="A301" t="str">
            <v>Champhai</v>
          </cell>
          <cell r="B301">
            <v>125370</v>
          </cell>
        </row>
        <row r="302">
          <cell r="A302" t="str">
            <v>Serchhip</v>
          </cell>
          <cell r="B302">
            <v>64875</v>
          </cell>
        </row>
        <row r="303">
          <cell r="A303" t="str">
            <v>Lunglei</v>
          </cell>
          <cell r="B303">
            <v>154094</v>
          </cell>
        </row>
        <row r="304">
          <cell r="A304" t="str">
            <v>Lawngtlai</v>
          </cell>
          <cell r="B304">
            <v>117444</v>
          </cell>
        </row>
        <row r="305">
          <cell r="A305" t="str">
            <v>Saiha</v>
          </cell>
          <cell r="B305">
            <v>56366</v>
          </cell>
        </row>
        <row r="306">
          <cell r="A306" t="str">
            <v>TRIPURA</v>
          </cell>
          <cell r="B306">
            <v>3671032</v>
          </cell>
        </row>
        <row r="307">
          <cell r="A307" t="str">
            <v xml:space="preserve">West Tripura </v>
          </cell>
          <cell r="B307">
            <v>1724619</v>
          </cell>
        </row>
        <row r="308">
          <cell r="A308" t="str">
            <v xml:space="preserve">South Tripura </v>
          </cell>
          <cell r="B308">
            <v>875144</v>
          </cell>
        </row>
        <row r="309">
          <cell r="A309" t="str">
            <v>Dhalai</v>
          </cell>
          <cell r="B309">
            <v>377988</v>
          </cell>
        </row>
        <row r="310">
          <cell r="A310" t="str">
            <v>North Tripura</v>
          </cell>
          <cell r="B310">
            <v>693281</v>
          </cell>
        </row>
        <row r="311">
          <cell r="A311" t="str">
            <v>MEGHALAYA</v>
          </cell>
          <cell r="B311">
            <v>2964007</v>
          </cell>
        </row>
        <row r="312">
          <cell r="A312" t="str">
            <v>West Garo Hills</v>
          </cell>
          <cell r="B312">
            <v>642923</v>
          </cell>
        </row>
        <row r="313">
          <cell r="A313" t="str">
            <v>East Garo Hills</v>
          </cell>
          <cell r="B313">
            <v>317618</v>
          </cell>
        </row>
        <row r="314">
          <cell r="A314" t="str">
            <v>South Garo Hills</v>
          </cell>
          <cell r="B314">
            <v>142574</v>
          </cell>
        </row>
        <row r="315">
          <cell r="A315" t="str">
            <v>West Khasi Hills</v>
          </cell>
          <cell r="B315">
            <v>385601</v>
          </cell>
        </row>
        <row r="316">
          <cell r="A316" t="str">
            <v>Ribhoi</v>
          </cell>
          <cell r="B316">
            <v>258380</v>
          </cell>
        </row>
        <row r="317">
          <cell r="A317" t="str">
            <v>East Khasi Hills</v>
          </cell>
          <cell r="B317">
            <v>824059</v>
          </cell>
        </row>
        <row r="318">
          <cell r="A318" t="str">
            <v>Jaintia Hills</v>
          </cell>
          <cell r="B318">
            <v>392852</v>
          </cell>
        </row>
        <row r="319">
          <cell r="A319" t="str">
            <v>ASSAM</v>
          </cell>
          <cell r="B319">
            <v>31169272</v>
          </cell>
        </row>
        <row r="320">
          <cell r="A320" t="str">
            <v>Kokrajhar</v>
          </cell>
          <cell r="B320">
            <v>886999</v>
          </cell>
        </row>
        <row r="321">
          <cell r="A321" t="str">
            <v>Dhubri</v>
          </cell>
          <cell r="B321">
            <v>1948632</v>
          </cell>
        </row>
        <row r="322">
          <cell r="A322" t="str">
            <v>Goalpara</v>
          </cell>
          <cell r="B322">
            <v>1008959</v>
          </cell>
        </row>
        <row r="323">
          <cell r="A323" t="str">
            <v>Barpeta</v>
          </cell>
          <cell r="B323">
            <v>1693190</v>
          </cell>
        </row>
        <row r="324">
          <cell r="A324" t="str">
            <v>Morigaon</v>
          </cell>
          <cell r="B324">
            <v>957853</v>
          </cell>
        </row>
        <row r="325">
          <cell r="A325" t="str">
            <v>Nagaon</v>
          </cell>
          <cell r="B325">
            <v>2826006</v>
          </cell>
        </row>
        <row r="326">
          <cell r="A326" t="str">
            <v>Sonitpur</v>
          </cell>
          <cell r="B326">
            <v>1925975</v>
          </cell>
        </row>
        <row r="327">
          <cell r="A327" t="str">
            <v>Lakhimpur</v>
          </cell>
          <cell r="B327">
            <v>1040644</v>
          </cell>
        </row>
        <row r="328">
          <cell r="A328" t="str">
            <v>Dhemaji</v>
          </cell>
          <cell r="B328">
            <v>688077</v>
          </cell>
        </row>
        <row r="329">
          <cell r="A329" t="str">
            <v>Tinsukia</v>
          </cell>
          <cell r="B329">
            <v>1316948</v>
          </cell>
        </row>
        <row r="330">
          <cell r="A330" t="str">
            <v>Dibrugarh</v>
          </cell>
          <cell r="B330">
            <v>1327748</v>
          </cell>
        </row>
        <row r="331">
          <cell r="A331" t="str">
            <v>Sivasagar</v>
          </cell>
          <cell r="B331">
            <v>1150253</v>
          </cell>
        </row>
        <row r="332">
          <cell r="A332" t="str">
            <v>Jorhat</v>
          </cell>
          <cell r="B332">
            <v>1091295</v>
          </cell>
        </row>
        <row r="333">
          <cell r="A333" t="str">
            <v>Golaghat</v>
          </cell>
          <cell r="B333">
            <v>1058674</v>
          </cell>
        </row>
        <row r="334">
          <cell r="A334" t="str">
            <v>Karbi Anglong</v>
          </cell>
          <cell r="B334">
            <v>965280</v>
          </cell>
        </row>
        <row r="335">
          <cell r="A335" t="str">
            <v>Dima Hasao</v>
          </cell>
          <cell r="B335">
            <v>213529</v>
          </cell>
        </row>
        <row r="336">
          <cell r="A336" t="str">
            <v>Cachar</v>
          </cell>
          <cell r="B336">
            <v>1736319</v>
          </cell>
        </row>
        <row r="337">
          <cell r="A337" t="str">
            <v>Karimganj</v>
          </cell>
          <cell r="B337">
            <v>1217002</v>
          </cell>
        </row>
        <row r="338">
          <cell r="A338" t="str">
            <v>Hailakandi</v>
          </cell>
          <cell r="B338">
            <v>659260</v>
          </cell>
        </row>
        <row r="339">
          <cell r="A339" t="str">
            <v>Bongaigaon</v>
          </cell>
          <cell r="B339">
            <v>732639</v>
          </cell>
        </row>
        <row r="340">
          <cell r="A340" t="str">
            <v>Chirang</v>
          </cell>
          <cell r="B340">
            <v>481818</v>
          </cell>
        </row>
        <row r="341">
          <cell r="A341" t="str">
            <v>Kamrup</v>
          </cell>
          <cell r="B341">
            <v>1517202</v>
          </cell>
        </row>
        <row r="342">
          <cell r="A342" t="str">
            <v>Kamrup Metropolitan</v>
          </cell>
          <cell r="B342">
            <v>1260419</v>
          </cell>
        </row>
        <row r="343">
          <cell r="A343" t="str">
            <v>Nalbari</v>
          </cell>
          <cell r="B343">
            <v>769919</v>
          </cell>
        </row>
        <row r="344">
          <cell r="A344" t="str">
            <v>Baksa</v>
          </cell>
          <cell r="B344">
            <v>953773</v>
          </cell>
        </row>
        <row r="345">
          <cell r="A345" t="str">
            <v>Darrang</v>
          </cell>
          <cell r="B345">
            <v>908090</v>
          </cell>
        </row>
        <row r="346">
          <cell r="A346" t="str">
            <v>Udalguri</v>
          </cell>
          <cell r="B346">
            <v>832769</v>
          </cell>
        </row>
        <row r="347">
          <cell r="A347" t="str">
            <v>WEST_BENGAL</v>
          </cell>
          <cell r="B347">
            <v>91347736</v>
          </cell>
        </row>
        <row r="348">
          <cell r="A348" t="str">
            <v xml:space="preserve">Darjiling </v>
          </cell>
          <cell r="B348">
            <v>1842034</v>
          </cell>
        </row>
        <row r="349">
          <cell r="A349" t="str">
            <v xml:space="preserve">Jalpaiguri </v>
          </cell>
          <cell r="B349">
            <v>3869675</v>
          </cell>
        </row>
        <row r="350">
          <cell r="A350" t="str">
            <v xml:space="preserve">Koch Bihar </v>
          </cell>
          <cell r="B350">
            <v>2822780</v>
          </cell>
        </row>
        <row r="351">
          <cell r="A351" t="str">
            <v>Uttar Dinajpur</v>
          </cell>
          <cell r="B351">
            <v>3000849</v>
          </cell>
        </row>
        <row r="352">
          <cell r="A352" t="str">
            <v>Dakshin Dinajpur</v>
          </cell>
          <cell r="B352">
            <v>1670931</v>
          </cell>
        </row>
        <row r="353">
          <cell r="A353" t="str">
            <v xml:space="preserve">Maldah </v>
          </cell>
          <cell r="B353">
            <v>3997970</v>
          </cell>
        </row>
        <row r="354">
          <cell r="A354" t="str">
            <v xml:space="preserve">Murshidabad </v>
          </cell>
          <cell r="B354">
            <v>7102430</v>
          </cell>
        </row>
        <row r="355">
          <cell r="A355" t="str">
            <v>Birbhum</v>
          </cell>
          <cell r="B355">
            <v>3502387</v>
          </cell>
        </row>
        <row r="356">
          <cell r="A356" t="str">
            <v xml:space="preserve">Barddhaman </v>
          </cell>
          <cell r="B356">
            <v>7723663</v>
          </cell>
        </row>
        <row r="357">
          <cell r="A357" t="str">
            <v xml:space="preserve">Nadia </v>
          </cell>
          <cell r="B357">
            <v>5168488</v>
          </cell>
        </row>
        <row r="358">
          <cell r="A358" t="str">
            <v>North Twenty Four Parganas</v>
          </cell>
          <cell r="B358">
            <v>10082852</v>
          </cell>
        </row>
        <row r="359">
          <cell r="A359" t="str">
            <v xml:space="preserve">Hugli </v>
          </cell>
          <cell r="B359">
            <v>5520389</v>
          </cell>
        </row>
        <row r="360">
          <cell r="A360" t="str">
            <v xml:space="preserve">Bankura </v>
          </cell>
          <cell r="B360">
            <v>3596292</v>
          </cell>
        </row>
        <row r="361">
          <cell r="A361" t="str">
            <v>Puruliya</v>
          </cell>
          <cell r="B361">
            <v>2927965</v>
          </cell>
        </row>
        <row r="362">
          <cell r="A362" t="str">
            <v xml:space="preserve">Haora </v>
          </cell>
          <cell r="B362">
            <v>4841638</v>
          </cell>
        </row>
        <row r="363">
          <cell r="A363" t="str">
            <v>Kolkata</v>
          </cell>
          <cell r="B363">
            <v>4486679</v>
          </cell>
        </row>
        <row r="364">
          <cell r="A364" t="str">
            <v>South  Twenty Four Parganas</v>
          </cell>
          <cell r="B364">
            <v>8153176</v>
          </cell>
        </row>
        <row r="365">
          <cell r="A365" t="str">
            <v>Paschim Medinipur</v>
          </cell>
          <cell r="B365">
            <v>5943300</v>
          </cell>
        </row>
        <row r="366">
          <cell r="A366" t="str">
            <v xml:space="preserve">Purba Medinipur </v>
          </cell>
          <cell r="B366">
            <v>5094238</v>
          </cell>
        </row>
        <row r="367">
          <cell r="A367" t="str">
            <v>JHARKHAND</v>
          </cell>
          <cell r="B367">
            <v>32966238</v>
          </cell>
        </row>
        <row r="368">
          <cell r="A368" t="str">
            <v>Garhwa</v>
          </cell>
          <cell r="B368">
            <v>1322387</v>
          </cell>
        </row>
        <row r="369">
          <cell r="A369" t="str">
            <v>Chatra</v>
          </cell>
          <cell r="B369">
            <v>1042304</v>
          </cell>
        </row>
        <row r="370">
          <cell r="A370" t="str">
            <v>Kodarma</v>
          </cell>
          <cell r="B370">
            <v>717169</v>
          </cell>
        </row>
        <row r="371">
          <cell r="A371" t="str">
            <v>Giridih</v>
          </cell>
          <cell r="B371">
            <v>2445203</v>
          </cell>
        </row>
        <row r="372">
          <cell r="A372" t="str">
            <v>Deoghar</v>
          </cell>
          <cell r="B372">
            <v>1491879</v>
          </cell>
        </row>
        <row r="373">
          <cell r="A373" t="str">
            <v>Godda</v>
          </cell>
          <cell r="B373">
            <v>1311382</v>
          </cell>
        </row>
        <row r="374">
          <cell r="A374" t="str">
            <v>Sahibganj</v>
          </cell>
          <cell r="B374">
            <v>1150038</v>
          </cell>
        </row>
        <row r="375">
          <cell r="A375" t="str">
            <v>Pakur</v>
          </cell>
          <cell r="B375">
            <v>899200</v>
          </cell>
        </row>
        <row r="376">
          <cell r="A376" t="str">
            <v>Dhanbad</v>
          </cell>
          <cell r="B376">
            <v>2682662</v>
          </cell>
        </row>
        <row r="377">
          <cell r="A377" t="str">
            <v>Bokaro</v>
          </cell>
          <cell r="B377">
            <v>2061918</v>
          </cell>
        </row>
        <row r="378">
          <cell r="A378" t="str">
            <v>Lohardaga</v>
          </cell>
          <cell r="B378">
            <v>461738</v>
          </cell>
        </row>
        <row r="379">
          <cell r="A379" t="str">
            <v>Purbi Singhbhum</v>
          </cell>
          <cell r="B379">
            <v>2291032</v>
          </cell>
        </row>
        <row r="380">
          <cell r="A380" t="str">
            <v>Palamu</v>
          </cell>
          <cell r="B380">
            <v>1936319</v>
          </cell>
        </row>
        <row r="381">
          <cell r="A381" t="str">
            <v>Latehar</v>
          </cell>
          <cell r="B381">
            <v>725673</v>
          </cell>
        </row>
        <row r="382">
          <cell r="A382" t="str">
            <v>Hazaribagh</v>
          </cell>
          <cell r="B382">
            <v>1734005</v>
          </cell>
        </row>
        <row r="383">
          <cell r="A383" t="str">
            <v>Ramgarh</v>
          </cell>
          <cell r="B383">
            <v>949159</v>
          </cell>
        </row>
        <row r="384">
          <cell r="A384" t="str">
            <v>Dumka</v>
          </cell>
          <cell r="B384">
            <v>1321096</v>
          </cell>
        </row>
        <row r="385">
          <cell r="A385" t="str">
            <v>Jamtara</v>
          </cell>
          <cell r="B385">
            <v>790207</v>
          </cell>
        </row>
        <row r="386">
          <cell r="A386" t="str">
            <v>Ranchi</v>
          </cell>
          <cell r="B386">
            <v>2912022</v>
          </cell>
        </row>
        <row r="387">
          <cell r="A387" t="str">
            <v>Khunti</v>
          </cell>
          <cell r="B387">
            <v>530299</v>
          </cell>
        </row>
        <row r="388">
          <cell r="A388" t="str">
            <v>Gumla</v>
          </cell>
          <cell r="B388">
            <v>1025656</v>
          </cell>
        </row>
        <row r="389">
          <cell r="A389" t="str">
            <v>Simdega</v>
          </cell>
          <cell r="B389">
            <v>599813</v>
          </cell>
        </row>
        <row r="390">
          <cell r="A390" t="str">
            <v>Pashchimi Singhbhum</v>
          </cell>
          <cell r="B390">
            <v>1501619</v>
          </cell>
        </row>
        <row r="391">
          <cell r="A391" t="str">
            <v>Saraikela-Kharsawan</v>
          </cell>
          <cell r="B391">
            <v>1063458</v>
          </cell>
        </row>
        <row r="392">
          <cell r="A392" t="str">
            <v>ORISSA</v>
          </cell>
          <cell r="B392">
            <v>41947358</v>
          </cell>
        </row>
        <row r="393">
          <cell r="A393" t="str">
            <v>Bargarh</v>
          </cell>
          <cell r="B393">
            <v>1478833</v>
          </cell>
        </row>
        <row r="394">
          <cell r="A394" t="str">
            <v>Jharsuguda</v>
          </cell>
          <cell r="B394">
            <v>579499</v>
          </cell>
        </row>
        <row r="395">
          <cell r="A395" t="str">
            <v>Sambalpur</v>
          </cell>
          <cell r="B395">
            <v>1044410</v>
          </cell>
        </row>
        <row r="396">
          <cell r="A396" t="str">
            <v>Debagarh</v>
          </cell>
          <cell r="B396">
            <v>312164</v>
          </cell>
        </row>
        <row r="397">
          <cell r="A397" t="str">
            <v>Sundargarh</v>
          </cell>
          <cell r="B397">
            <v>2080664</v>
          </cell>
        </row>
        <row r="398">
          <cell r="A398" t="str">
            <v>Kendujhar</v>
          </cell>
          <cell r="B398">
            <v>1802777</v>
          </cell>
        </row>
        <row r="399">
          <cell r="A399" t="str">
            <v>Mayurbhanj</v>
          </cell>
          <cell r="B399">
            <v>2513895</v>
          </cell>
        </row>
        <row r="400">
          <cell r="A400" t="str">
            <v>Baleshwar</v>
          </cell>
          <cell r="B400">
            <v>2317419</v>
          </cell>
        </row>
        <row r="401">
          <cell r="A401" t="str">
            <v>Bhadrak</v>
          </cell>
          <cell r="B401">
            <v>1506522</v>
          </cell>
        </row>
        <row r="402">
          <cell r="A402" t="str">
            <v>Kendrapara</v>
          </cell>
          <cell r="B402">
            <v>1439891</v>
          </cell>
        </row>
        <row r="403">
          <cell r="A403" t="str">
            <v>Jagatsinghapur</v>
          </cell>
          <cell r="B403">
            <v>1136604</v>
          </cell>
        </row>
        <row r="404">
          <cell r="A404" t="str">
            <v>Cuttack</v>
          </cell>
          <cell r="B404">
            <v>2618708</v>
          </cell>
        </row>
        <row r="405">
          <cell r="A405" t="str">
            <v>Jajapur</v>
          </cell>
          <cell r="B405">
            <v>1826275</v>
          </cell>
        </row>
        <row r="406">
          <cell r="A406" t="str">
            <v>Dhenkanal</v>
          </cell>
          <cell r="B406">
            <v>1192948</v>
          </cell>
        </row>
        <row r="407">
          <cell r="A407" t="str">
            <v>Anugul</v>
          </cell>
          <cell r="B407">
            <v>1271703</v>
          </cell>
        </row>
        <row r="408">
          <cell r="A408" t="str">
            <v>Nayagarh</v>
          </cell>
          <cell r="B408">
            <v>962215</v>
          </cell>
        </row>
        <row r="409">
          <cell r="A409" t="str">
            <v>Khordha</v>
          </cell>
          <cell r="B409">
            <v>2246341</v>
          </cell>
        </row>
        <row r="410">
          <cell r="A410" t="str">
            <v>Puri</v>
          </cell>
          <cell r="B410">
            <v>1697983</v>
          </cell>
        </row>
        <row r="411">
          <cell r="A411" t="str">
            <v>Ganjam</v>
          </cell>
          <cell r="B411">
            <v>3520151</v>
          </cell>
        </row>
        <row r="412">
          <cell r="A412" t="str">
            <v>Gajapati</v>
          </cell>
          <cell r="B412">
            <v>575880</v>
          </cell>
        </row>
        <row r="413">
          <cell r="A413" t="str">
            <v>Kandhamal</v>
          </cell>
          <cell r="B413">
            <v>731952</v>
          </cell>
        </row>
        <row r="414">
          <cell r="A414" t="str">
            <v>Baudh</v>
          </cell>
          <cell r="B414">
            <v>439917</v>
          </cell>
        </row>
        <row r="415">
          <cell r="A415" t="str">
            <v>Subarnapur</v>
          </cell>
          <cell r="B415">
            <v>652107</v>
          </cell>
        </row>
        <row r="416">
          <cell r="A416" t="str">
            <v>Balangir</v>
          </cell>
          <cell r="B416">
            <v>1648574</v>
          </cell>
        </row>
        <row r="417">
          <cell r="A417" t="str">
            <v>Nuapada</v>
          </cell>
          <cell r="B417">
            <v>606490</v>
          </cell>
        </row>
        <row r="418">
          <cell r="A418" t="str">
            <v>Kalahandi</v>
          </cell>
          <cell r="B418">
            <v>1573054</v>
          </cell>
        </row>
        <row r="419">
          <cell r="A419" t="str">
            <v>Rayagada</v>
          </cell>
          <cell r="B419">
            <v>961959</v>
          </cell>
        </row>
        <row r="420">
          <cell r="A420" t="str">
            <v>Nabarangapur</v>
          </cell>
          <cell r="B420">
            <v>1218762</v>
          </cell>
        </row>
        <row r="421">
          <cell r="A421" t="str">
            <v>Koraput</v>
          </cell>
          <cell r="B421">
            <v>1376934</v>
          </cell>
        </row>
        <row r="422">
          <cell r="A422" t="str">
            <v>Malkangiri</v>
          </cell>
          <cell r="B422">
            <v>612727</v>
          </cell>
        </row>
        <row r="423">
          <cell r="A423" t="str">
            <v>CHHATTISGARH</v>
          </cell>
          <cell r="B423">
            <v>25540196</v>
          </cell>
        </row>
        <row r="424">
          <cell r="A424" t="str">
            <v>Koriya</v>
          </cell>
          <cell r="B424">
            <v>659039</v>
          </cell>
        </row>
        <row r="425">
          <cell r="A425" t="str">
            <v>Surguja</v>
          </cell>
          <cell r="B425">
            <v>2361329</v>
          </cell>
        </row>
        <row r="426">
          <cell r="A426" t="str">
            <v>Jashpur</v>
          </cell>
          <cell r="B426">
            <v>852043</v>
          </cell>
        </row>
        <row r="427">
          <cell r="A427" t="str">
            <v>Raigarh</v>
          </cell>
          <cell r="B427">
            <v>1493627</v>
          </cell>
        </row>
        <row r="428">
          <cell r="A428" t="str">
            <v>Korba</v>
          </cell>
          <cell r="B428">
            <v>1206563</v>
          </cell>
        </row>
        <row r="429">
          <cell r="A429" t="str">
            <v>Janjgir - Champa</v>
          </cell>
          <cell r="B429">
            <v>1620632</v>
          </cell>
        </row>
        <row r="430">
          <cell r="A430" t="str">
            <v>Bilaspur</v>
          </cell>
          <cell r="B430">
            <v>2662077</v>
          </cell>
        </row>
        <row r="431">
          <cell r="A431" t="str">
            <v>Kabeerdham</v>
          </cell>
          <cell r="B431">
            <v>822239</v>
          </cell>
        </row>
        <row r="432">
          <cell r="A432" t="str">
            <v>Rajnandgaon</v>
          </cell>
          <cell r="B432">
            <v>1537520</v>
          </cell>
        </row>
        <row r="433">
          <cell r="A433" t="str">
            <v>Durg</v>
          </cell>
          <cell r="B433">
            <v>3343079</v>
          </cell>
        </row>
        <row r="434">
          <cell r="A434" t="str">
            <v>Raipur</v>
          </cell>
          <cell r="B434">
            <v>4062160</v>
          </cell>
        </row>
        <row r="435">
          <cell r="A435" t="str">
            <v>Mahasamund</v>
          </cell>
          <cell r="B435">
            <v>1032275</v>
          </cell>
        </row>
        <row r="436">
          <cell r="A436" t="str">
            <v>Dhamtari</v>
          </cell>
          <cell r="B436">
            <v>799199</v>
          </cell>
        </row>
        <row r="437">
          <cell r="A437" t="str">
            <v>Uttar Bastar Kanker</v>
          </cell>
          <cell r="B437">
            <v>748593</v>
          </cell>
        </row>
        <row r="438">
          <cell r="A438" t="str">
            <v>Bastar</v>
          </cell>
          <cell r="B438">
            <v>1411644</v>
          </cell>
        </row>
        <row r="439">
          <cell r="A439" t="str">
            <v>Narayanpur</v>
          </cell>
          <cell r="B439">
            <v>140206</v>
          </cell>
        </row>
        <row r="440">
          <cell r="A440" t="str">
            <v>Dakshin Bastar Dantewada</v>
          </cell>
          <cell r="B440">
            <v>532791</v>
          </cell>
        </row>
        <row r="441">
          <cell r="A441" t="str">
            <v>Bijapur</v>
          </cell>
          <cell r="B441">
            <v>255180</v>
          </cell>
        </row>
        <row r="442">
          <cell r="A442" t="str">
            <v>MADHYA_PRADESH</v>
          </cell>
          <cell r="B442">
            <v>72597565</v>
          </cell>
        </row>
        <row r="443">
          <cell r="A443" t="str">
            <v>Sheopur</v>
          </cell>
          <cell r="B443">
            <v>687952</v>
          </cell>
        </row>
        <row r="444">
          <cell r="A444" t="str">
            <v>Morena</v>
          </cell>
          <cell r="B444">
            <v>1965137</v>
          </cell>
        </row>
        <row r="445">
          <cell r="A445" t="str">
            <v>Bhind</v>
          </cell>
          <cell r="B445">
            <v>1703562</v>
          </cell>
        </row>
        <row r="446">
          <cell r="A446" t="str">
            <v>Gwalior</v>
          </cell>
          <cell r="B446">
            <v>2030543</v>
          </cell>
        </row>
        <row r="447">
          <cell r="A447" t="str">
            <v>Datia</v>
          </cell>
          <cell r="B447">
            <v>786375</v>
          </cell>
        </row>
        <row r="448">
          <cell r="A448" t="str">
            <v>Shivpuri</v>
          </cell>
          <cell r="B448">
            <v>1725818</v>
          </cell>
        </row>
        <row r="449">
          <cell r="A449" t="str">
            <v>Tikamgarh</v>
          </cell>
          <cell r="B449">
            <v>1444920</v>
          </cell>
        </row>
        <row r="450">
          <cell r="A450" t="str">
            <v>Chhatarpur</v>
          </cell>
          <cell r="B450">
            <v>1762857</v>
          </cell>
        </row>
        <row r="451">
          <cell r="A451" t="str">
            <v>Panna</v>
          </cell>
          <cell r="B451">
            <v>1016028</v>
          </cell>
        </row>
        <row r="452">
          <cell r="A452" t="str">
            <v>Sagar</v>
          </cell>
          <cell r="B452">
            <v>2378295</v>
          </cell>
        </row>
        <row r="453">
          <cell r="A453" t="str">
            <v>Damoh</v>
          </cell>
          <cell r="B453">
            <v>1263703</v>
          </cell>
        </row>
        <row r="454">
          <cell r="A454" t="str">
            <v>Satna</v>
          </cell>
          <cell r="B454">
            <v>2228619</v>
          </cell>
        </row>
        <row r="455">
          <cell r="A455" t="str">
            <v>Rewa</v>
          </cell>
          <cell r="B455">
            <v>2363744</v>
          </cell>
        </row>
        <row r="456">
          <cell r="A456" t="str">
            <v>Umaria</v>
          </cell>
          <cell r="B456">
            <v>643579</v>
          </cell>
        </row>
        <row r="457">
          <cell r="A457" t="str">
            <v>Neemuch</v>
          </cell>
          <cell r="B457">
            <v>825958</v>
          </cell>
        </row>
        <row r="458">
          <cell r="A458" t="str">
            <v>Mandsaur</v>
          </cell>
          <cell r="B458">
            <v>1339832</v>
          </cell>
        </row>
        <row r="459">
          <cell r="A459" t="str">
            <v>Ratlam</v>
          </cell>
          <cell r="B459">
            <v>1454483</v>
          </cell>
        </row>
        <row r="460">
          <cell r="A460" t="str">
            <v>Ujjain</v>
          </cell>
          <cell r="B460">
            <v>1986597</v>
          </cell>
        </row>
        <row r="461">
          <cell r="A461" t="str">
            <v>Shajapur</v>
          </cell>
          <cell r="B461">
            <v>1512353</v>
          </cell>
        </row>
        <row r="462">
          <cell r="A462" t="str">
            <v>Dewas</v>
          </cell>
          <cell r="B462">
            <v>1563107</v>
          </cell>
        </row>
        <row r="463">
          <cell r="A463" t="str">
            <v>Dhar</v>
          </cell>
          <cell r="B463">
            <v>2184672</v>
          </cell>
        </row>
        <row r="464">
          <cell r="A464" t="str">
            <v>Indore</v>
          </cell>
          <cell r="B464">
            <v>3272335</v>
          </cell>
        </row>
        <row r="465">
          <cell r="A465" t="str">
            <v>West Nimar</v>
          </cell>
          <cell r="B465">
            <v>1872413</v>
          </cell>
        </row>
        <row r="466">
          <cell r="A466" t="str">
            <v>Barwani</v>
          </cell>
          <cell r="B466">
            <v>1385659</v>
          </cell>
        </row>
        <row r="467">
          <cell r="A467" t="str">
            <v>Rajgarh</v>
          </cell>
          <cell r="B467">
            <v>1546541</v>
          </cell>
        </row>
        <row r="468">
          <cell r="A468" t="str">
            <v>Vidisha</v>
          </cell>
          <cell r="B468">
            <v>1458212</v>
          </cell>
        </row>
        <row r="469">
          <cell r="A469" t="str">
            <v>Bhopal</v>
          </cell>
          <cell r="B469">
            <v>2368145</v>
          </cell>
        </row>
        <row r="470">
          <cell r="A470" t="str">
            <v>Sehore</v>
          </cell>
          <cell r="B470">
            <v>1311008</v>
          </cell>
        </row>
        <row r="471">
          <cell r="A471" t="str">
            <v>Raisen</v>
          </cell>
          <cell r="B471">
            <v>1331699</v>
          </cell>
        </row>
        <row r="472">
          <cell r="A472" t="str">
            <v>Betul</v>
          </cell>
          <cell r="B472">
            <v>1575247</v>
          </cell>
        </row>
        <row r="473">
          <cell r="A473" t="str">
            <v>Harda</v>
          </cell>
          <cell r="B473">
            <v>570302</v>
          </cell>
        </row>
        <row r="474">
          <cell r="A474" t="str">
            <v>Hoshangabad</v>
          </cell>
          <cell r="B474">
            <v>1240975</v>
          </cell>
        </row>
        <row r="475">
          <cell r="A475" t="str">
            <v>Katni</v>
          </cell>
          <cell r="B475">
            <v>1291684</v>
          </cell>
        </row>
        <row r="476">
          <cell r="A476" t="str">
            <v>Jabalpur</v>
          </cell>
          <cell r="B476">
            <v>2460714</v>
          </cell>
        </row>
        <row r="477">
          <cell r="A477" t="str">
            <v>Narsimhapur</v>
          </cell>
          <cell r="B477">
            <v>1092141</v>
          </cell>
        </row>
        <row r="478">
          <cell r="A478" t="str">
            <v>Dindori</v>
          </cell>
          <cell r="B478">
            <v>704218</v>
          </cell>
        </row>
        <row r="479">
          <cell r="A479" t="str">
            <v>Mandla</v>
          </cell>
          <cell r="B479">
            <v>1053522</v>
          </cell>
        </row>
        <row r="480">
          <cell r="A480" t="str">
            <v>Chhindwara</v>
          </cell>
          <cell r="B480">
            <v>2090306</v>
          </cell>
        </row>
        <row r="481">
          <cell r="A481" t="str">
            <v>Seoni</v>
          </cell>
          <cell r="B481">
            <v>1378876</v>
          </cell>
        </row>
        <row r="482">
          <cell r="A482" t="str">
            <v>Balaghat</v>
          </cell>
          <cell r="B482">
            <v>1701156</v>
          </cell>
        </row>
        <row r="483">
          <cell r="A483" t="str">
            <v>Guna</v>
          </cell>
          <cell r="B483">
            <v>1240938</v>
          </cell>
        </row>
        <row r="484">
          <cell r="A484" t="str">
            <v>Ashoknagar</v>
          </cell>
          <cell r="B484">
            <v>844979</v>
          </cell>
        </row>
        <row r="485">
          <cell r="A485" t="str">
            <v>Shahdol</v>
          </cell>
          <cell r="B485">
            <v>1064989</v>
          </cell>
        </row>
        <row r="486">
          <cell r="A486" t="str">
            <v>Anuppur</v>
          </cell>
          <cell r="B486">
            <v>749521</v>
          </cell>
        </row>
        <row r="487">
          <cell r="A487" t="str">
            <v>Sidhi</v>
          </cell>
          <cell r="B487">
            <v>1126515</v>
          </cell>
        </row>
        <row r="488">
          <cell r="A488" t="str">
            <v>Singrauli</v>
          </cell>
          <cell r="B488">
            <v>1178132</v>
          </cell>
        </row>
        <row r="489">
          <cell r="A489" t="str">
            <v>Jhabua</v>
          </cell>
          <cell r="B489">
            <v>1024091</v>
          </cell>
        </row>
        <row r="490">
          <cell r="A490" t="str">
            <v>Alirajpur</v>
          </cell>
          <cell r="B490">
            <v>728677</v>
          </cell>
        </row>
        <row r="491">
          <cell r="A491" t="str">
            <v>East Nimar</v>
          </cell>
          <cell r="B491">
            <v>1309443</v>
          </cell>
        </row>
        <row r="492">
          <cell r="A492" t="str">
            <v>Burhanpur</v>
          </cell>
          <cell r="B492">
            <v>756993</v>
          </cell>
        </row>
        <row r="493">
          <cell r="A493" t="str">
            <v>GUJARAT</v>
          </cell>
          <cell r="B493">
            <v>60383628</v>
          </cell>
        </row>
        <row r="494">
          <cell r="A494" t="str">
            <v>Kachchh</v>
          </cell>
          <cell r="B494">
            <v>2090313</v>
          </cell>
        </row>
        <row r="495">
          <cell r="A495" t="str">
            <v>Banas Kantha</v>
          </cell>
          <cell r="B495">
            <v>3116045</v>
          </cell>
        </row>
        <row r="496">
          <cell r="A496" t="str">
            <v>Patan</v>
          </cell>
          <cell r="B496">
            <v>1342746</v>
          </cell>
        </row>
        <row r="497">
          <cell r="A497" t="str">
            <v>Mahesana</v>
          </cell>
          <cell r="B497">
            <v>2027727</v>
          </cell>
        </row>
        <row r="498">
          <cell r="A498" t="str">
            <v>Sabar Kantha</v>
          </cell>
          <cell r="B498">
            <v>2427346</v>
          </cell>
        </row>
        <row r="499">
          <cell r="A499" t="str">
            <v>Gandhinagar</v>
          </cell>
          <cell r="B499">
            <v>1387478</v>
          </cell>
        </row>
        <row r="500">
          <cell r="A500" t="str">
            <v>Ahmadabad</v>
          </cell>
          <cell r="B500">
            <v>7208200</v>
          </cell>
        </row>
        <row r="501">
          <cell r="A501" t="str">
            <v>Surendranagar</v>
          </cell>
          <cell r="B501">
            <v>1755873</v>
          </cell>
        </row>
        <row r="502">
          <cell r="A502" t="str">
            <v>Rajkot</v>
          </cell>
          <cell r="B502">
            <v>3799770</v>
          </cell>
        </row>
        <row r="503">
          <cell r="A503" t="str">
            <v>Jamnagar</v>
          </cell>
          <cell r="B503">
            <v>2159130</v>
          </cell>
        </row>
        <row r="504">
          <cell r="A504" t="str">
            <v>Porbandar</v>
          </cell>
          <cell r="B504">
            <v>586062</v>
          </cell>
        </row>
        <row r="505">
          <cell r="A505" t="str">
            <v>Junagadh</v>
          </cell>
          <cell r="B505">
            <v>2742291</v>
          </cell>
        </row>
        <row r="506">
          <cell r="A506" t="str">
            <v>Amreli</v>
          </cell>
          <cell r="B506">
            <v>1513614</v>
          </cell>
        </row>
        <row r="507">
          <cell r="A507" t="str">
            <v>Bhavnagar</v>
          </cell>
          <cell r="B507">
            <v>2877961</v>
          </cell>
        </row>
        <row r="508">
          <cell r="A508" t="str">
            <v>Anand</v>
          </cell>
          <cell r="B508">
            <v>2090276</v>
          </cell>
        </row>
        <row r="509">
          <cell r="A509" t="str">
            <v>Kheda</v>
          </cell>
          <cell r="B509">
            <v>2298934</v>
          </cell>
        </row>
        <row r="510">
          <cell r="A510" t="str">
            <v>Panch Mahals</v>
          </cell>
          <cell r="B510">
            <v>2388267</v>
          </cell>
        </row>
        <row r="511">
          <cell r="A511" t="str">
            <v>Dohad</v>
          </cell>
          <cell r="B511">
            <v>2126558</v>
          </cell>
        </row>
        <row r="512">
          <cell r="A512" t="str">
            <v>Vadodara</v>
          </cell>
          <cell r="B512">
            <v>4157568</v>
          </cell>
        </row>
        <row r="513">
          <cell r="A513" t="str">
            <v>Narmada</v>
          </cell>
          <cell r="B513">
            <v>590379</v>
          </cell>
        </row>
        <row r="514">
          <cell r="A514" t="str">
            <v>Bharuch</v>
          </cell>
          <cell r="B514">
            <v>1550822</v>
          </cell>
        </row>
        <row r="515">
          <cell r="A515" t="str">
            <v>The Dangs</v>
          </cell>
          <cell r="B515">
            <v>226769</v>
          </cell>
        </row>
        <row r="516">
          <cell r="A516" t="str">
            <v>Navsari</v>
          </cell>
          <cell r="B516">
            <v>1330711</v>
          </cell>
        </row>
        <row r="517">
          <cell r="A517" t="str">
            <v>Valsad</v>
          </cell>
          <cell r="B517">
            <v>1703068</v>
          </cell>
        </row>
        <row r="518">
          <cell r="A518" t="str">
            <v>Surat</v>
          </cell>
          <cell r="B518">
            <v>6079231</v>
          </cell>
        </row>
        <row r="519">
          <cell r="A519" t="str">
            <v>Tapi</v>
          </cell>
          <cell r="B519">
            <v>806489</v>
          </cell>
        </row>
        <row r="520">
          <cell r="A520" t="str">
            <v>DAMAN_DIU</v>
          </cell>
          <cell r="B520">
            <v>242911</v>
          </cell>
        </row>
        <row r="521">
          <cell r="A521" t="str">
            <v>Diu</v>
          </cell>
          <cell r="B521">
            <v>52056</v>
          </cell>
        </row>
        <row r="522">
          <cell r="A522" t="str">
            <v>Daman</v>
          </cell>
          <cell r="B522">
            <v>190855</v>
          </cell>
        </row>
        <row r="523">
          <cell r="A523" t="str">
            <v>DADRA_NAGAR_HAVELI</v>
          </cell>
          <cell r="B523">
            <v>342853</v>
          </cell>
        </row>
        <row r="524">
          <cell r="A524" t="str">
            <v>Dadra &amp; Nagar Haveli</v>
          </cell>
          <cell r="B524">
            <v>342853</v>
          </cell>
        </row>
        <row r="525">
          <cell r="A525" t="str">
            <v>MAHARASHTRA</v>
          </cell>
          <cell r="B525">
            <v>112372972</v>
          </cell>
        </row>
        <row r="526">
          <cell r="A526" t="str">
            <v>Nandurbar</v>
          </cell>
          <cell r="B526">
            <v>1646177</v>
          </cell>
        </row>
        <row r="527">
          <cell r="A527" t="str">
            <v>Dhule</v>
          </cell>
          <cell r="B527">
            <v>2048781</v>
          </cell>
        </row>
        <row r="528">
          <cell r="A528" t="str">
            <v>Jalgaon</v>
          </cell>
          <cell r="B528">
            <v>4224442</v>
          </cell>
        </row>
        <row r="529">
          <cell r="A529" t="str">
            <v>Buldana</v>
          </cell>
          <cell r="B529">
            <v>2588039</v>
          </cell>
        </row>
        <row r="530">
          <cell r="A530" t="str">
            <v>Akola</v>
          </cell>
          <cell r="B530">
            <v>1818617</v>
          </cell>
        </row>
        <row r="531">
          <cell r="A531" t="str">
            <v>Washim</v>
          </cell>
          <cell r="B531">
            <v>1196714</v>
          </cell>
        </row>
        <row r="532">
          <cell r="A532" t="str">
            <v>Amravati</v>
          </cell>
          <cell r="B532">
            <v>2887826</v>
          </cell>
        </row>
        <row r="533">
          <cell r="A533" t="str">
            <v>Wardha</v>
          </cell>
          <cell r="B533">
            <v>1296157</v>
          </cell>
        </row>
        <row r="534">
          <cell r="A534" t="str">
            <v>Nagpur</v>
          </cell>
          <cell r="B534">
            <v>4653171</v>
          </cell>
        </row>
        <row r="535">
          <cell r="A535" t="str">
            <v>Bhandara</v>
          </cell>
          <cell r="B535">
            <v>1198810</v>
          </cell>
        </row>
        <row r="536">
          <cell r="A536" t="str">
            <v>Gondiya</v>
          </cell>
          <cell r="B536">
            <v>1322331</v>
          </cell>
        </row>
        <row r="537">
          <cell r="A537" t="str">
            <v>Gadchiroli</v>
          </cell>
          <cell r="B537">
            <v>1071795</v>
          </cell>
        </row>
        <row r="538">
          <cell r="A538" t="str">
            <v>Chandrapur</v>
          </cell>
          <cell r="B538">
            <v>2194262</v>
          </cell>
        </row>
        <row r="539">
          <cell r="A539" t="str">
            <v>Yavatmal</v>
          </cell>
          <cell r="B539">
            <v>2775457</v>
          </cell>
        </row>
        <row r="540">
          <cell r="A540" t="str">
            <v>Nanded</v>
          </cell>
          <cell r="B540">
            <v>3356566</v>
          </cell>
        </row>
        <row r="541">
          <cell r="A541" t="str">
            <v>Hingoli</v>
          </cell>
          <cell r="B541">
            <v>1178973</v>
          </cell>
        </row>
        <row r="542">
          <cell r="A542" t="str">
            <v>Parbhani</v>
          </cell>
          <cell r="B542">
            <v>1835982</v>
          </cell>
        </row>
        <row r="543">
          <cell r="A543" t="str">
            <v>Jalna</v>
          </cell>
          <cell r="B543">
            <v>1958483</v>
          </cell>
        </row>
        <row r="544">
          <cell r="A544" t="str">
            <v>Aurangabad</v>
          </cell>
          <cell r="B544">
            <v>3695928</v>
          </cell>
        </row>
        <row r="545">
          <cell r="A545" t="str">
            <v>Nashik</v>
          </cell>
          <cell r="B545">
            <v>6109052</v>
          </cell>
        </row>
        <row r="546">
          <cell r="A546" t="str">
            <v>Thane</v>
          </cell>
          <cell r="B546">
            <v>11054131</v>
          </cell>
        </row>
        <row r="547">
          <cell r="A547" t="str">
            <v>Mumbai Suburban</v>
          </cell>
          <cell r="B547">
            <v>9332481</v>
          </cell>
        </row>
        <row r="548">
          <cell r="A548" t="str">
            <v>Mumbai</v>
          </cell>
          <cell r="B548">
            <v>3145966</v>
          </cell>
        </row>
        <row r="549">
          <cell r="A549" t="str">
            <v>Raigarh</v>
          </cell>
          <cell r="B549">
            <v>2635394</v>
          </cell>
        </row>
        <row r="550">
          <cell r="A550" t="str">
            <v>Pune</v>
          </cell>
          <cell r="B550">
            <v>9426959</v>
          </cell>
        </row>
        <row r="551">
          <cell r="A551" t="str">
            <v>Ahmadnagar</v>
          </cell>
          <cell r="B551">
            <v>4543083</v>
          </cell>
        </row>
        <row r="552">
          <cell r="A552" t="str">
            <v>Bid</v>
          </cell>
          <cell r="B552">
            <v>2585962</v>
          </cell>
        </row>
        <row r="553">
          <cell r="A553" t="str">
            <v>Latur</v>
          </cell>
          <cell r="B553">
            <v>2455543</v>
          </cell>
        </row>
        <row r="554">
          <cell r="A554" t="str">
            <v>Osmanabad</v>
          </cell>
          <cell r="B554">
            <v>1660311</v>
          </cell>
        </row>
        <row r="555">
          <cell r="A555" t="str">
            <v>Solapur</v>
          </cell>
          <cell r="B555">
            <v>4315527</v>
          </cell>
        </row>
        <row r="556">
          <cell r="A556" t="str">
            <v>Satara</v>
          </cell>
          <cell r="B556">
            <v>3003922</v>
          </cell>
        </row>
        <row r="557">
          <cell r="A557" t="str">
            <v>Ratnagiri</v>
          </cell>
          <cell r="B557">
            <v>1612672</v>
          </cell>
        </row>
        <row r="558">
          <cell r="A558" t="str">
            <v>Sindhudurg</v>
          </cell>
          <cell r="B558">
            <v>848868</v>
          </cell>
        </row>
        <row r="559">
          <cell r="A559" t="str">
            <v>Kolhapur</v>
          </cell>
          <cell r="B559">
            <v>3874015</v>
          </cell>
        </row>
        <row r="560">
          <cell r="A560" t="str">
            <v>Sangli</v>
          </cell>
          <cell r="B560">
            <v>2820575</v>
          </cell>
        </row>
        <row r="561">
          <cell r="A561" t="str">
            <v>ANDHRA_PRADESH</v>
          </cell>
          <cell r="B561">
            <v>84665533</v>
          </cell>
        </row>
        <row r="562">
          <cell r="A562" t="str">
            <v>Adilabad</v>
          </cell>
          <cell r="B562">
            <v>2737738</v>
          </cell>
        </row>
        <row r="563">
          <cell r="A563" t="str">
            <v>Nizamabad</v>
          </cell>
          <cell r="B563">
            <v>2552073</v>
          </cell>
        </row>
        <row r="564">
          <cell r="A564" t="str">
            <v>Karimnagar</v>
          </cell>
          <cell r="B564">
            <v>3811738</v>
          </cell>
        </row>
        <row r="565">
          <cell r="A565" t="str">
            <v>Medak</v>
          </cell>
          <cell r="B565">
            <v>3031877</v>
          </cell>
        </row>
        <row r="566">
          <cell r="A566" t="str">
            <v>Hyderabad</v>
          </cell>
          <cell r="B566">
            <v>4010238</v>
          </cell>
        </row>
        <row r="567">
          <cell r="A567" t="str">
            <v>Rangareddy</v>
          </cell>
          <cell r="B567">
            <v>5296396</v>
          </cell>
        </row>
        <row r="568">
          <cell r="A568" t="str">
            <v>Mahbubnagar</v>
          </cell>
          <cell r="B568">
            <v>4042191</v>
          </cell>
        </row>
        <row r="569">
          <cell r="A569" t="str">
            <v>Nalgonda</v>
          </cell>
          <cell r="B569">
            <v>3483648</v>
          </cell>
        </row>
        <row r="570">
          <cell r="A570" t="str">
            <v>Warangal</v>
          </cell>
          <cell r="B570">
            <v>3522644</v>
          </cell>
        </row>
        <row r="571">
          <cell r="A571" t="str">
            <v>Khammam</v>
          </cell>
          <cell r="B571">
            <v>2798214</v>
          </cell>
        </row>
        <row r="572">
          <cell r="A572" t="str">
            <v>Srikakulam</v>
          </cell>
          <cell r="B572">
            <v>2699471</v>
          </cell>
        </row>
        <row r="573">
          <cell r="A573" t="str">
            <v>Vizianagaram</v>
          </cell>
          <cell r="B573">
            <v>2342868</v>
          </cell>
        </row>
        <row r="574">
          <cell r="A574" t="str">
            <v>Visakhapatnam</v>
          </cell>
          <cell r="B574">
            <v>4288113</v>
          </cell>
        </row>
        <row r="575">
          <cell r="A575" t="str">
            <v>East Godavari</v>
          </cell>
          <cell r="B575">
            <v>5151549</v>
          </cell>
        </row>
        <row r="576">
          <cell r="A576" t="str">
            <v>West Godavari</v>
          </cell>
          <cell r="B576">
            <v>3934782</v>
          </cell>
        </row>
        <row r="577">
          <cell r="A577" t="str">
            <v>Krishna</v>
          </cell>
          <cell r="B577">
            <v>4529009</v>
          </cell>
        </row>
        <row r="578">
          <cell r="A578" t="str">
            <v>Guntur</v>
          </cell>
          <cell r="B578">
            <v>4889230</v>
          </cell>
        </row>
        <row r="579">
          <cell r="A579" t="str">
            <v>Prakasam</v>
          </cell>
          <cell r="B579">
            <v>3392764</v>
          </cell>
        </row>
        <row r="580">
          <cell r="A580" t="str">
            <v>Sri Potti Sriramulu Nellore</v>
          </cell>
          <cell r="B580">
            <v>2966082</v>
          </cell>
        </row>
        <row r="581">
          <cell r="A581" t="str">
            <v>Y.S.R.</v>
          </cell>
          <cell r="B581">
            <v>2884524</v>
          </cell>
        </row>
        <row r="582">
          <cell r="A582" t="str">
            <v>Kurnool</v>
          </cell>
          <cell r="B582">
            <v>4046601</v>
          </cell>
        </row>
        <row r="583">
          <cell r="A583" t="str">
            <v>Anantapur</v>
          </cell>
          <cell r="B583">
            <v>4083315</v>
          </cell>
        </row>
        <row r="584">
          <cell r="A584" t="str">
            <v>Chittoor</v>
          </cell>
          <cell r="B584">
            <v>4170468</v>
          </cell>
        </row>
        <row r="585">
          <cell r="A585" t="str">
            <v>KARNATAKA</v>
          </cell>
          <cell r="B585">
            <v>61130704</v>
          </cell>
        </row>
        <row r="586">
          <cell r="A586" t="str">
            <v>Belgaum</v>
          </cell>
          <cell r="B586">
            <v>4778439</v>
          </cell>
        </row>
        <row r="587">
          <cell r="A587" t="str">
            <v>Bagalkot</v>
          </cell>
          <cell r="B587">
            <v>1890826</v>
          </cell>
        </row>
        <row r="588">
          <cell r="A588" t="str">
            <v>Bijapur</v>
          </cell>
          <cell r="B588">
            <v>2175102</v>
          </cell>
        </row>
        <row r="589">
          <cell r="A589" t="str">
            <v>Bidar</v>
          </cell>
          <cell r="B589">
            <v>1700018</v>
          </cell>
        </row>
        <row r="590">
          <cell r="A590" t="str">
            <v>Raichur</v>
          </cell>
          <cell r="B590">
            <v>1924773</v>
          </cell>
        </row>
        <row r="591">
          <cell r="A591" t="str">
            <v xml:space="preserve">Koppal </v>
          </cell>
          <cell r="B591">
            <v>1391292</v>
          </cell>
        </row>
        <row r="592">
          <cell r="A592" t="str">
            <v>Gadag</v>
          </cell>
          <cell r="B592">
            <v>1065235</v>
          </cell>
        </row>
        <row r="593">
          <cell r="A593" t="str">
            <v>Dharwad</v>
          </cell>
          <cell r="B593">
            <v>1846993</v>
          </cell>
        </row>
        <row r="594">
          <cell r="A594" t="str">
            <v>Uttara Kannada</v>
          </cell>
          <cell r="B594">
            <v>1436847</v>
          </cell>
        </row>
        <row r="595">
          <cell r="A595" t="str">
            <v>Haveri</v>
          </cell>
          <cell r="B595">
            <v>1598506</v>
          </cell>
        </row>
        <row r="596">
          <cell r="A596" t="str">
            <v>Bellary</v>
          </cell>
          <cell r="B596">
            <v>2532383</v>
          </cell>
        </row>
        <row r="597">
          <cell r="A597" t="str">
            <v>Chitradurga</v>
          </cell>
          <cell r="B597">
            <v>1660378</v>
          </cell>
        </row>
        <row r="598">
          <cell r="A598" t="str">
            <v xml:space="preserve">Davanagere </v>
          </cell>
          <cell r="B598">
            <v>1946905</v>
          </cell>
        </row>
        <row r="599">
          <cell r="A599" t="str">
            <v>Shimoga</v>
          </cell>
          <cell r="B599">
            <v>1755512</v>
          </cell>
        </row>
        <row r="600">
          <cell r="A600" t="str">
            <v>Udupi</v>
          </cell>
          <cell r="B600">
            <v>1177908</v>
          </cell>
        </row>
        <row r="601">
          <cell r="A601" t="str">
            <v>Chikmagalur</v>
          </cell>
          <cell r="B601">
            <v>1137753</v>
          </cell>
        </row>
        <row r="602">
          <cell r="A602" t="str">
            <v>Tumkur</v>
          </cell>
          <cell r="B602">
            <v>2681449</v>
          </cell>
        </row>
        <row r="603">
          <cell r="A603" t="str">
            <v>Bangalore</v>
          </cell>
          <cell r="B603">
            <v>9588910</v>
          </cell>
        </row>
        <row r="604">
          <cell r="A604" t="str">
            <v>Mandya</v>
          </cell>
          <cell r="B604">
            <v>1808680</v>
          </cell>
        </row>
        <row r="605">
          <cell r="A605" t="str">
            <v>Hassan</v>
          </cell>
          <cell r="B605">
            <v>1776221</v>
          </cell>
        </row>
        <row r="606">
          <cell r="A606" t="str">
            <v>Dakshina Kannada</v>
          </cell>
          <cell r="B606">
            <v>2083625</v>
          </cell>
        </row>
        <row r="607">
          <cell r="A607" t="str">
            <v>Kodagu</v>
          </cell>
          <cell r="B607">
            <v>554762</v>
          </cell>
        </row>
        <row r="608">
          <cell r="A608" t="str">
            <v>Mysore</v>
          </cell>
          <cell r="B608">
            <v>2994744</v>
          </cell>
        </row>
        <row r="609">
          <cell r="A609" t="str">
            <v>Chamarajanagar</v>
          </cell>
          <cell r="B609">
            <v>1020962</v>
          </cell>
        </row>
        <row r="610">
          <cell r="A610" t="str">
            <v>Gulbarga</v>
          </cell>
          <cell r="B610">
            <v>2564892</v>
          </cell>
        </row>
        <row r="611">
          <cell r="A611" t="str">
            <v>Yadgir</v>
          </cell>
          <cell r="B611">
            <v>1172985</v>
          </cell>
        </row>
        <row r="612">
          <cell r="A612" t="str">
            <v>Kolar</v>
          </cell>
          <cell r="B612">
            <v>1540231</v>
          </cell>
        </row>
        <row r="613">
          <cell r="A613" t="str">
            <v>Chikkballapura</v>
          </cell>
          <cell r="B613">
            <v>1254377</v>
          </cell>
        </row>
        <row r="614">
          <cell r="A614" t="str">
            <v>Bangalore Rural</v>
          </cell>
          <cell r="B614">
            <v>987257</v>
          </cell>
        </row>
        <row r="615">
          <cell r="A615" t="str">
            <v>Ramanagara</v>
          </cell>
          <cell r="B615">
            <v>1082739</v>
          </cell>
        </row>
        <row r="616">
          <cell r="A616" t="str">
            <v>GOA</v>
          </cell>
          <cell r="B616">
            <v>1457723</v>
          </cell>
        </row>
        <row r="617">
          <cell r="A617" t="str">
            <v>North Goa</v>
          </cell>
          <cell r="B617">
            <v>817761</v>
          </cell>
        </row>
        <row r="618">
          <cell r="A618" t="str">
            <v>South Goa</v>
          </cell>
          <cell r="B618">
            <v>639962</v>
          </cell>
        </row>
        <row r="619">
          <cell r="A619" t="str">
            <v>LAKSHADWEEP</v>
          </cell>
          <cell r="B619">
            <v>64429</v>
          </cell>
        </row>
        <row r="620">
          <cell r="A620" t="str">
            <v>Lakshadweep</v>
          </cell>
          <cell r="B620">
            <v>64429</v>
          </cell>
        </row>
        <row r="621">
          <cell r="A621" t="str">
            <v>KERALA</v>
          </cell>
          <cell r="B621">
            <v>33387677</v>
          </cell>
        </row>
        <row r="622">
          <cell r="A622" t="str">
            <v>Kasaragod</v>
          </cell>
          <cell r="B622">
            <v>1302600</v>
          </cell>
        </row>
        <row r="623">
          <cell r="A623" t="str">
            <v>Kannur</v>
          </cell>
          <cell r="B623">
            <v>2525637</v>
          </cell>
        </row>
        <row r="624">
          <cell r="A624" t="str">
            <v>Wayanad</v>
          </cell>
          <cell r="B624">
            <v>816558</v>
          </cell>
        </row>
        <row r="625">
          <cell r="A625" t="str">
            <v>Kozhikode</v>
          </cell>
          <cell r="B625">
            <v>3089543</v>
          </cell>
        </row>
        <row r="626">
          <cell r="A626" t="str">
            <v>Malappuram</v>
          </cell>
          <cell r="B626">
            <v>4110956</v>
          </cell>
        </row>
        <row r="627">
          <cell r="A627" t="str">
            <v>Palakkad</v>
          </cell>
          <cell r="B627">
            <v>2810892</v>
          </cell>
        </row>
        <row r="628">
          <cell r="A628" t="str">
            <v>Thrissur</v>
          </cell>
          <cell r="B628">
            <v>3110327</v>
          </cell>
        </row>
        <row r="629">
          <cell r="A629" t="str">
            <v>Ernakulam</v>
          </cell>
          <cell r="B629">
            <v>3279860</v>
          </cell>
        </row>
        <row r="630">
          <cell r="A630" t="str">
            <v>Idukki</v>
          </cell>
          <cell r="B630">
            <v>1107453</v>
          </cell>
        </row>
        <row r="631">
          <cell r="A631" t="str">
            <v>Kottayam</v>
          </cell>
          <cell r="B631">
            <v>1979384</v>
          </cell>
        </row>
        <row r="632">
          <cell r="A632" t="str">
            <v>Alappuzha</v>
          </cell>
          <cell r="B632">
            <v>2121943</v>
          </cell>
        </row>
        <row r="633">
          <cell r="A633" t="str">
            <v>Pathanamthitta</v>
          </cell>
          <cell r="B633">
            <v>1195537</v>
          </cell>
        </row>
        <row r="634">
          <cell r="A634" t="str">
            <v>Kollam</v>
          </cell>
          <cell r="B634">
            <v>2629703</v>
          </cell>
        </row>
        <row r="635">
          <cell r="A635" t="str">
            <v>Thiruvananthapuram</v>
          </cell>
          <cell r="B635">
            <v>3307284</v>
          </cell>
        </row>
        <row r="636">
          <cell r="A636" t="str">
            <v>TAMILNADU</v>
          </cell>
          <cell r="B636">
            <v>72138958</v>
          </cell>
        </row>
        <row r="637">
          <cell r="A637" t="str">
            <v>Thiruvallur</v>
          </cell>
          <cell r="B637">
            <v>3725697</v>
          </cell>
        </row>
        <row r="638">
          <cell r="A638" t="str">
            <v>Chennai</v>
          </cell>
          <cell r="B638">
            <v>4681087</v>
          </cell>
        </row>
        <row r="639">
          <cell r="A639" t="str">
            <v>Kancheepuram</v>
          </cell>
          <cell r="B639">
            <v>3990897</v>
          </cell>
        </row>
        <row r="640">
          <cell r="A640" t="str">
            <v>Vellore</v>
          </cell>
          <cell r="B640">
            <v>3928106</v>
          </cell>
        </row>
        <row r="641">
          <cell r="A641" t="str">
            <v>Tiruvannamalai</v>
          </cell>
          <cell r="B641">
            <v>2468965</v>
          </cell>
        </row>
        <row r="642">
          <cell r="A642" t="str">
            <v>Viluppuram</v>
          </cell>
          <cell r="B642">
            <v>3463284</v>
          </cell>
        </row>
        <row r="643">
          <cell r="A643" t="str">
            <v>Salem</v>
          </cell>
          <cell r="B643">
            <v>3480008</v>
          </cell>
        </row>
        <row r="644">
          <cell r="A644" t="str">
            <v>Namakkal</v>
          </cell>
          <cell r="B644">
            <v>1721179</v>
          </cell>
        </row>
        <row r="645">
          <cell r="A645" t="str">
            <v>Erode</v>
          </cell>
          <cell r="B645">
            <v>2259608</v>
          </cell>
        </row>
        <row r="646">
          <cell r="A646" t="str">
            <v>The Nilgiris</v>
          </cell>
          <cell r="B646">
            <v>735071</v>
          </cell>
        </row>
        <row r="647">
          <cell r="A647" t="str">
            <v>Dindigul</v>
          </cell>
          <cell r="B647">
            <v>2161367</v>
          </cell>
        </row>
        <row r="648">
          <cell r="A648" t="str">
            <v>Karur</v>
          </cell>
          <cell r="B648">
            <v>1076588</v>
          </cell>
        </row>
        <row r="649">
          <cell r="A649" t="str">
            <v>Tiruchirappalli</v>
          </cell>
          <cell r="B649">
            <v>2713858</v>
          </cell>
        </row>
        <row r="650">
          <cell r="A650" t="str">
            <v>Perambalur</v>
          </cell>
          <cell r="B650">
            <v>564511</v>
          </cell>
        </row>
        <row r="651">
          <cell r="A651" t="str">
            <v>Ariyalur</v>
          </cell>
          <cell r="B651">
            <v>752481</v>
          </cell>
        </row>
        <row r="652">
          <cell r="A652" t="str">
            <v>Cuddalore</v>
          </cell>
          <cell r="B652">
            <v>2600880</v>
          </cell>
        </row>
        <row r="653">
          <cell r="A653" t="str">
            <v>Nagapattinam</v>
          </cell>
          <cell r="B653">
            <v>1614069</v>
          </cell>
        </row>
        <row r="654">
          <cell r="A654" t="str">
            <v>Thiruvarur</v>
          </cell>
          <cell r="B654">
            <v>1268094</v>
          </cell>
        </row>
        <row r="655">
          <cell r="A655" t="str">
            <v>Thanjavur</v>
          </cell>
          <cell r="B655">
            <v>2402781</v>
          </cell>
        </row>
        <row r="656">
          <cell r="A656" t="str">
            <v>Pudukkottai</v>
          </cell>
          <cell r="B656">
            <v>1618725</v>
          </cell>
        </row>
        <row r="657">
          <cell r="A657" t="str">
            <v>Sivaganga</v>
          </cell>
          <cell r="B657">
            <v>1341250</v>
          </cell>
        </row>
        <row r="658">
          <cell r="A658" t="str">
            <v>Madurai</v>
          </cell>
          <cell r="B658">
            <v>3041038</v>
          </cell>
        </row>
        <row r="659">
          <cell r="A659" t="str">
            <v>Theni</v>
          </cell>
          <cell r="B659">
            <v>1243684</v>
          </cell>
        </row>
        <row r="660">
          <cell r="A660" t="str">
            <v>Virudhunagar</v>
          </cell>
          <cell r="B660">
            <v>1943309</v>
          </cell>
        </row>
        <row r="661">
          <cell r="A661" t="str">
            <v>Ramanathapuram</v>
          </cell>
          <cell r="B661">
            <v>1337560</v>
          </cell>
        </row>
        <row r="662">
          <cell r="A662" t="str">
            <v>Thoothukkudi</v>
          </cell>
          <cell r="B662">
            <v>1738376</v>
          </cell>
        </row>
        <row r="663">
          <cell r="A663" t="str">
            <v xml:space="preserve">Tirunelveli </v>
          </cell>
          <cell r="B663">
            <v>3072880</v>
          </cell>
        </row>
        <row r="664">
          <cell r="A664" t="str">
            <v>Kanniyakumari</v>
          </cell>
          <cell r="B664">
            <v>1863174</v>
          </cell>
        </row>
        <row r="665">
          <cell r="A665" t="str">
            <v>Dharmapuri</v>
          </cell>
          <cell r="B665">
            <v>1502900</v>
          </cell>
        </row>
        <row r="666">
          <cell r="A666" t="str">
            <v>Krishnagiri</v>
          </cell>
          <cell r="B666">
            <v>1883731</v>
          </cell>
        </row>
        <row r="667">
          <cell r="A667" t="str">
            <v>Coimbatore</v>
          </cell>
          <cell r="B667">
            <v>3472578</v>
          </cell>
        </row>
        <row r="668">
          <cell r="A668" t="str">
            <v>Tiruppur</v>
          </cell>
          <cell r="B668">
            <v>2471222</v>
          </cell>
        </row>
        <row r="669">
          <cell r="A669" t="str">
            <v>PUDUCHERRY</v>
          </cell>
          <cell r="B669">
            <v>1244464</v>
          </cell>
        </row>
        <row r="670">
          <cell r="A670" t="str">
            <v>Yanam</v>
          </cell>
          <cell r="B670">
            <v>55616</v>
          </cell>
        </row>
        <row r="671">
          <cell r="A671" t="str">
            <v>Puducherry</v>
          </cell>
          <cell r="B671">
            <v>946600</v>
          </cell>
        </row>
        <row r="672">
          <cell r="A672" t="str">
            <v>Mahe</v>
          </cell>
          <cell r="B672">
            <v>41934</v>
          </cell>
        </row>
        <row r="673">
          <cell r="A673" t="str">
            <v>Karaikal</v>
          </cell>
          <cell r="B673">
            <v>200314</v>
          </cell>
        </row>
        <row r="674">
          <cell r="A674" t="str">
            <v>ANDAMAN_NICOBAR_ISLANDS</v>
          </cell>
          <cell r="B674">
            <v>379944</v>
          </cell>
        </row>
        <row r="675">
          <cell r="A675" t="str">
            <v>Nicobars</v>
          </cell>
          <cell r="B675">
            <v>36819</v>
          </cell>
        </row>
        <row r="676">
          <cell r="A676" t="str">
            <v>North  &amp; Middle Andaman</v>
          </cell>
          <cell r="B676">
            <v>105539</v>
          </cell>
        </row>
        <row r="677">
          <cell r="A677" t="str">
            <v>South Andaman</v>
          </cell>
          <cell r="B677">
            <v>237586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1"/>
  <sheetViews>
    <sheetView tabSelected="1" workbookViewId="0">
      <selection activeCell="C18" sqref="C18"/>
    </sheetView>
  </sheetViews>
  <sheetFormatPr defaultRowHeight="15" x14ac:dyDescent="0.25"/>
  <cols>
    <col min="1" max="1" width="15.28515625" customWidth="1"/>
    <col min="2" max="2" width="27" bestFit="1" customWidth="1"/>
    <col min="3" max="3" width="12.7109375" customWidth="1"/>
    <col min="4" max="4" width="0" hidden="1" customWidth="1"/>
    <col min="10" max="10" width="0" hidden="1" customWidth="1"/>
  </cols>
  <sheetData>
    <row r="1" spans="1:18" x14ac:dyDescent="0.25">
      <c r="A1" s="105" t="s">
        <v>700</v>
      </c>
      <c r="B1" s="102" t="s">
        <v>699</v>
      </c>
      <c r="C1" s="98" t="s">
        <v>1</v>
      </c>
      <c r="D1" s="92" t="s">
        <v>2</v>
      </c>
      <c r="E1" s="92" t="s">
        <v>3</v>
      </c>
      <c r="F1" s="92" t="s">
        <v>4</v>
      </c>
      <c r="G1" s="92" t="s">
        <v>5</v>
      </c>
      <c r="H1" s="92" t="s">
        <v>6</v>
      </c>
      <c r="I1" s="92" t="s">
        <v>7</v>
      </c>
      <c r="J1" s="86" t="s">
        <v>8</v>
      </c>
      <c r="K1" s="92" t="s">
        <v>9</v>
      </c>
      <c r="L1" s="92" t="s">
        <v>10</v>
      </c>
      <c r="M1" s="92" t="s">
        <v>11</v>
      </c>
      <c r="N1" s="92" t="s">
        <v>12</v>
      </c>
      <c r="O1" s="92" t="s">
        <v>13</v>
      </c>
      <c r="P1" s="92" t="s">
        <v>14</v>
      </c>
      <c r="Q1" s="86" t="s">
        <v>15</v>
      </c>
      <c r="R1" s="89" t="s">
        <v>16</v>
      </c>
    </row>
    <row r="2" spans="1:18" x14ac:dyDescent="0.25">
      <c r="A2" s="106"/>
      <c r="B2" s="103"/>
      <c r="C2" s="99"/>
      <c r="D2" s="93"/>
      <c r="E2" s="93"/>
      <c r="F2" s="93"/>
      <c r="G2" s="93"/>
      <c r="H2" s="93"/>
      <c r="I2" s="93"/>
      <c r="J2" s="87"/>
      <c r="K2" s="93"/>
      <c r="L2" s="93"/>
      <c r="M2" s="93"/>
      <c r="N2" s="93"/>
      <c r="O2" s="93"/>
      <c r="P2" s="93"/>
      <c r="Q2" s="87"/>
      <c r="R2" s="90"/>
    </row>
    <row r="3" spans="1:18" x14ac:dyDescent="0.25">
      <c r="A3" s="106"/>
      <c r="B3" s="103"/>
      <c r="C3" s="99"/>
      <c r="D3" s="93"/>
      <c r="E3" s="93"/>
      <c r="F3" s="93"/>
      <c r="G3" s="93"/>
      <c r="H3" s="93"/>
      <c r="I3" s="93"/>
      <c r="J3" s="87"/>
      <c r="K3" s="93"/>
      <c r="L3" s="93"/>
      <c r="M3" s="93"/>
      <c r="N3" s="93"/>
      <c r="O3" s="93"/>
      <c r="P3" s="93"/>
      <c r="Q3" s="87"/>
      <c r="R3" s="90"/>
    </row>
    <row r="4" spans="1:18" ht="15.75" thickBot="1" x14ac:dyDescent="0.3">
      <c r="A4" s="107"/>
      <c r="B4" s="104"/>
      <c r="C4" s="100"/>
      <c r="D4" s="101"/>
      <c r="E4" s="94"/>
      <c r="F4" s="94"/>
      <c r="G4" s="94"/>
      <c r="H4" s="94"/>
      <c r="I4" s="94"/>
      <c r="J4" s="88"/>
      <c r="K4" s="94"/>
      <c r="L4" s="94"/>
      <c r="M4" s="94"/>
      <c r="N4" s="94"/>
      <c r="O4" s="94"/>
      <c r="P4" s="94"/>
      <c r="Q4" s="88"/>
      <c r="R4" s="91"/>
    </row>
    <row r="5" spans="1:18" ht="15.75" thickBot="1" x14ac:dyDescent="0.3">
      <c r="A5" s="50" t="s">
        <v>532</v>
      </c>
      <c r="B5" s="50" t="s">
        <v>34</v>
      </c>
      <c r="C5" s="51">
        <f>VLOOKUP($B$5,POPDOC,2,0)</f>
        <v>103804637</v>
      </c>
      <c r="D5" s="52">
        <f>(C5/1000)*46</f>
        <v>4775013.3020000001</v>
      </c>
      <c r="E5" s="51">
        <f>VLOOKUP($B$5,VDATA,2,0)</f>
        <v>91823</v>
      </c>
      <c r="F5" s="53">
        <f>VLOOKUP($B$5,VDATA,3,0)</f>
        <v>31921</v>
      </c>
      <c r="G5" s="53">
        <f>VLOOKUP($B$5,VDATA,4,0)</f>
        <v>29384</v>
      </c>
      <c r="H5" s="53">
        <f>VLOOKUP($B$5,VDATA,5,0)</f>
        <v>85119</v>
      </c>
      <c r="I5" s="53">
        <f>VLOOKUP($B$5,VDATA,6,0)</f>
        <v>202385</v>
      </c>
      <c r="J5" s="53">
        <f>VLOOKUP($B$5,VDATA,7,0)</f>
        <v>440632</v>
      </c>
      <c r="K5" s="53">
        <f>VLOOKUP($B$5,VDATA,8,0)</f>
        <v>3489796</v>
      </c>
      <c r="L5" s="53">
        <f>VLOOKUP($B$5,VDATA,9,0)</f>
        <v>235762</v>
      </c>
      <c r="M5" s="53">
        <f>VLOOKUP($B$5,VDATA,10,0)</f>
        <v>113377</v>
      </c>
      <c r="N5" s="53">
        <f>VLOOKUP($B$5,VDATA,11,0)</f>
        <v>315048</v>
      </c>
      <c r="O5" s="53">
        <f>VLOOKUP($B$5,VDATA,12,0)</f>
        <v>157877</v>
      </c>
      <c r="P5" s="53">
        <f>VLOOKUP($B$5,VDATA,13,0)</f>
        <v>25104</v>
      </c>
      <c r="Q5" s="53">
        <f>VLOOKUP($B$5,VDATA,14,0)</f>
        <v>4336964</v>
      </c>
      <c r="R5" s="53">
        <f>VLOOKUP($B$5,VDATA,15,0)</f>
        <v>4777596</v>
      </c>
    </row>
    <row r="6" spans="1:18" hidden="1" x14ac:dyDescent="0.25">
      <c r="A6" s="54"/>
      <c r="B6" s="55" t="s">
        <v>17</v>
      </c>
      <c r="C6" s="56"/>
      <c r="D6" s="57"/>
      <c r="E6" s="58">
        <f>E5/$R$5</f>
        <v>1.9219498676740353E-2</v>
      </c>
      <c r="F6" s="58">
        <f t="shared" ref="F6:Q6" si="0">F5/$R$5</f>
        <v>6.6813937386082873E-3</v>
      </c>
      <c r="G6" s="58">
        <f t="shared" si="0"/>
        <v>6.1503735351419418E-3</v>
      </c>
      <c r="H6" s="58">
        <f t="shared" si="0"/>
        <v>1.7816282498562038E-2</v>
      </c>
      <c r="I6" s="58">
        <f t="shared" si="0"/>
        <v>4.2361262861070711E-2</v>
      </c>
      <c r="J6" s="59">
        <f t="shared" si="0"/>
        <v>9.2228811310123338E-2</v>
      </c>
      <c r="K6" s="58">
        <f t="shared" si="0"/>
        <v>0.73045020968704766</v>
      </c>
      <c r="L6" s="58">
        <f t="shared" si="0"/>
        <v>4.9347412380619876E-2</v>
      </c>
      <c r="M6" s="58">
        <f t="shared" si="0"/>
        <v>2.3730972648168661E-2</v>
      </c>
      <c r="N6" s="58">
        <f t="shared" si="0"/>
        <v>6.594278796281644E-2</v>
      </c>
      <c r="O6" s="58">
        <f t="shared" si="0"/>
        <v>3.3045280513463254E-2</v>
      </c>
      <c r="P6" s="58">
        <f t="shared" si="0"/>
        <v>5.2545254977607982E-3</v>
      </c>
      <c r="Q6" s="59">
        <f t="shared" si="0"/>
        <v>0.90777118868987672</v>
      </c>
      <c r="R6" s="60"/>
    </row>
    <row r="7" spans="1:18" hidden="1" x14ac:dyDescent="0.25">
      <c r="A7" s="54"/>
      <c r="B7" s="61" t="s">
        <v>18</v>
      </c>
      <c r="C7" s="56"/>
      <c r="D7" s="56"/>
      <c r="E7" s="62">
        <v>6</v>
      </c>
      <c r="F7" s="62">
        <v>6</v>
      </c>
      <c r="G7" s="62">
        <v>6</v>
      </c>
      <c r="H7" s="62">
        <v>6</v>
      </c>
      <c r="I7" s="62">
        <v>4</v>
      </c>
      <c r="J7" s="63"/>
      <c r="K7" s="62">
        <v>4</v>
      </c>
      <c r="L7" s="62">
        <v>2</v>
      </c>
      <c r="M7" s="62">
        <v>2</v>
      </c>
      <c r="N7" s="62">
        <v>3</v>
      </c>
      <c r="O7" s="62">
        <v>2</v>
      </c>
      <c r="P7" s="62">
        <v>1</v>
      </c>
      <c r="Q7" s="63"/>
      <c r="R7" s="64"/>
    </row>
    <row r="8" spans="1:18" hidden="1" x14ac:dyDescent="0.25">
      <c r="A8" s="54"/>
      <c r="B8" s="55" t="s">
        <v>19</v>
      </c>
      <c r="C8" s="56"/>
      <c r="D8" s="56"/>
      <c r="E8" s="62">
        <v>22</v>
      </c>
      <c r="F8" s="62">
        <v>18</v>
      </c>
      <c r="G8" s="62">
        <v>22</v>
      </c>
      <c r="H8" s="62">
        <v>10</v>
      </c>
      <c r="I8" s="62">
        <v>15</v>
      </c>
      <c r="J8" s="63"/>
      <c r="K8" s="62">
        <v>1</v>
      </c>
      <c r="L8" s="62">
        <v>4</v>
      </c>
      <c r="M8" s="62">
        <v>6</v>
      </c>
      <c r="N8" s="62">
        <v>9</v>
      </c>
      <c r="O8" s="62">
        <v>20</v>
      </c>
      <c r="P8" s="62">
        <v>10</v>
      </c>
      <c r="Q8" s="63"/>
      <c r="R8" s="64"/>
    </row>
    <row r="9" spans="1:18" ht="15.75" hidden="1" thickBot="1" x14ac:dyDescent="0.3">
      <c r="A9" s="65"/>
      <c r="B9" s="66" t="s">
        <v>20</v>
      </c>
      <c r="C9" s="67"/>
      <c r="D9" s="67"/>
      <c r="E9" s="67">
        <f>E7*E8</f>
        <v>132</v>
      </c>
      <c r="F9" s="67">
        <f t="shared" ref="F9:P9" si="1">F7*F8</f>
        <v>108</v>
      </c>
      <c r="G9" s="67">
        <f t="shared" si="1"/>
        <v>132</v>
      </c>
      <c r="H9" s="67">
        <f t="shared" si="1"/>
        <v>60</v>
      </c>
      <c r="I9" s="67">
        <f t="shared" si="1"/>
        <v>60</v>
      </c>
      <c r="J9" s="68"/>
      <c r="K9" s="67">
        <f t="shared" si="1"/>
        <v>4</v>
      </c>
      <c r="L9" s="67">
        <f t="shared" si="1"/>
        <v>8</v>
      </c>
      <c r="M9" s="67">
        <f t="shared" si="1"/>
        <v>12</v>
      </c>
      <c r="N9" s="67">
        <f t="shared" si="1"/>
        <v>27</v>
      </c>
      <c r="O9" s="67">
        <f t="shared" si="1"/>
        <v>40</v>
      </c>
      <c r="P9" s="67">
        <f t="shared" si="1"/>
        <v>10</v>
      </c>
      <c r="Q9" s="68"/>
      <c r="R9" s="69"/>
    </row>
    <row r="10" spans="1:18" x14ac:dyDescent="0.25">
      <c r="A10" s="95"/>
      <c r="B10" s="70" t="s">
        <v>21</v>
      </c>
      <c r="C10" s="51">
        <f>VLOOKUP($A$5,POPDOC,2,0)</f>
        <v>1359054</v>
      </c>
      <c r="D10" s="52">
        <f>(C10/1000)*46</f>
        <v>62516.484000000004</v>
      </c>
      <c r="E10" s="52">
        <f>$D$10*E6</f>
        <v>1201.5354815124595</v>
      </c>
      <c r="F10" s="52">
        <f>$D$10*F6</f>
        <v>417.6972447574052</v>
      </c>
      <c r="G10" s="52">
        <f>$D$10*G6</f>
        <v>384.49972870372466</v>
      </c>
      <c r="H10" s="52">
        <f>$D$10*H6</f>
        <v>1113.8113397608338</v>
      </c>
      <c r="I10" s="52">
        <f>$D$10*I6</f>
        <v>2648.2772118739217</v>
      </c>
      <c r="J10" s="71">
        <f>SUM(E10:I10)</f>
        <v>5765.8210066083448</v>
      </c>
      <c r="K10" s="52">
        <f t="shared" ref="K10:P10" si="2">$D$10*K6</f>
        <v>45665.178846696959</v>
      </c>
      <c r="L10" s="52">
        <f t="shared" si="2"/>
        <v>3085.0267165344244</v>
      </c>
      <c r="M10" s="52">
        <f t="shared" si="2"/>
        <v>1483.5769718636739</v>
      </c>
      <c r="N10" s="52">
        <f t="shared" si="2"/>
        <v>4122.5112485928066</v>
      </c>
      <c r="O10" s="52">
        <f t="shared" si="2"/>
        <v>2065.8747504954376</v>
      </c>
      <c r="P10" s="52">
        <f t="shared" si="2"/>
        <v>328.49445920835501</v>
      </c>
      <c r="Q10" s="71">
        <f>SUM(L10:P10)</f>
        <v>11085.484146694696</v>
      </c>
      <c r="R10" s="72">
        <f>J10+Q10</f>
        <v>16851.305153303041</v>
      </c>
    </row>
    <row r="11" spans="1:18" hidden="1" x14ac:dyDescent="0.25">
      <c r="A11" s="96"/>
      <c r="B11" s="73" t="s">
        <v>22</v>
      </c>
      <c r="C11" s="74"/>
      <c r="D11" s="75"/>
      <c r="E11" s="76">
        <f>E10*E9</f>
        <v>158602.68355964465</v>
      </c>
      <c r="F11" s="76">
        <f>F10*F9</f>
        <v>45111.302433799763</v>
      </c>
      <c r="G11" s="76">
        <f>G10*G9</f>
        <v>50753.964188891652</v>
      </c>
      <c r="H11" s="76">
        <f>H10*H9</f>
        <v>66828.680385650034</v>
      </c>
      <c r="I11" s="76">
        <f>I10*I9</f>
        <v>158896.6327124353</v>
      </c>
      <c r="J11" s="77">
        <f>SUM(E11:I11)</f>
        <v>480193.26328042138</v>
      </c>
      <c r="K11" s="76">
        <f t="shared" ref="K11:P11" si="3">K10*K9</f>
        <v>182660.71538678784</v>
      </c>
      <c r="L11" s="76">
        <f t="shared" si="3"/>
        <v>24680.213732275395</v>
      </c>
      <c r="M11" s="76">
        <f t="shared" si="3"/>
        <v>17802.923662364086</v>
      </c>
      <c r="N11" s="76">
        <f t="shared" si="3"/>
        <v>111307.80371200579</v>
      </c>
      <c r="O11" s="76">
        <f t="shared" si="3"/>
        <v>82634.990019817502</v>
      </c>
      <c r="P11" s="76">
        <f t="shared" si="3"/>
        <v>3284.9445920835501</v>
      </c>
      <c r="Q11" s="77">
        <f>SUM(L11:P11)</f>
        <v>239710.8757185463</v>
      </c>
      <c r="R11" s="64">
        <f>J11+Q11</f>
        <v>719904.13899896771</v>
      </c>
    </row>
    <row r="12" spans="1:18" x14ac:dyDescent="0.25">
      <c r="A12" s="96"/>
      <c r="B12" s="78" t="s">
        <v>23</v>
      </c>
      <c r="C12" s="79"/>
      <c r="D12" s="79"/>
      <c r="E12" s="76">
        <f>E11/1000</f>
        <v>158.60268355964465</v>
      </c>
      <c r="F12" s="76">
        <f>F11/1000</f>
        <v>45.111302433799764</v>
      </c>
      <c r="G12" s="76">
        <f>G11/1000</f>
        <v>50.753964188891651</v>
      </c>
      <c r="H12" s="76">
        <f>H11/1000</f>
        <v>66.828680385650031</v>
      </c>
      <c r="I12" s="76">
        <f>I11/1000</f>
        <v>158.89663271243529</v>
      </c>
      <c r="J12" s="77">
        <f>SUM(E12:I12)</f>
        <v>480.19326328042138</v>
      </c>
      <c r="K12" s="76">
        <f t="shared" ref="K12:P12" si="4">K11/1000</f>
        <v>182.66071538678784</v>
      </c>
      <c r="L12" s="76">
        <f t="shared" si="4"/>
        <v>24.680213732275394</v>
      </c>
      <c r="M12" s="76">
        <f t="shared" si="4"/>
        <v>17.802923662364087</v>
      </c>
      <c r="N12" s="76">
        <f t="shared" si="4"/>
        <v>111.30780371200578</v>
      </c>
      <c r="O12" s="76">
        <f t="shared" si="4"/>
        <v>82.634990019817508</v>
      </c>
      <c r="P12" s="76">
        <f t="shared" si="4"/>
        <v>3.2849445920835501</v>
      </c>
      <c r="Q12" s="77">
        <f>SUM(L12:P12)</f>
        <v>239.71087571854633</v>
      </c>
      <c r="R12" s="64">
        <f>J12+Q12</f>
        <v>719.90413899896771</v>
      </c>
    </row>
    <row r="13" spans="1:18" ht="15.75" thickBot="1" x14ac:dyDescent="0.3">
      <c r="A13" s="97"/>
      <c r="B13" s="80" t="s">
        <v>24</v>
      </c>
      <c r="C13" s="81"/>
      <c r="D13" s="82"/>
      <c r="E13" s="83">
        <f>E12/12</f>
        <v>13.216890296637054</v>
      </c>
      <c r="F13" s="83">
        <f>F12/12</f>
        <v>3.7592752028166472</v>
      </c>
      <c r="G13" s="83">
        <f>G12/12</f>
        <v>4.2294970157409706</v>
      </c>
      <c r="H13" s="83">
        <f>H12/12</f>
        <v>5.569056698804169</v>
      </c>
      <c r="I13" s="83">
        <f>I12/12</f>
        <v>13.241386059369608</v>
      </c>
      <c r="J13" s="84">
        <f>SUM(E13:I13)</f>
        <v>40.016105273368446</v>
      </c>
      <c r="K13" s="83">
        <f t="shared" ref="K13:P13" si="5">K12/12</f>
        <v>15.22172628223232</v>
      </c>
      <c r="L13" s="83">
        <f t="shared" si="5"/>
        <v>2.056684477689616</v>
      </c>
      <c r="M13" s="83">
        <f t="shared" si="5"/>
        <v>1.483576971863674</v>
      </c>
      <c r="N13" s="83">
        <f t="shared" si="5"/>
        <v>9.2756503093338143</v>
      </c>
      <c r="O13" s="83">
        <f t="shared" si="5"/>
        <v>6.8862491683181259</v>
      </c>
      <c r="P13" s="83">
        <f t="shared" si="5"/>
        <v>0.27374538267362919</v>
      </c>
      <c r="Q13" s="84">
        <f>SUM(L13:P13)</f>
        <v>19.975906309878859</v>
      </c>
      <c r="R13" s="85">
        <f>J13+Q13</f>
        <v>59.992011583247304</v>
      </c>
    </row>
    <row r="100" spans="1:35" hidden="1" x14ac:dyDescent="0.25">
      <c r="A100" s="1" t="s">
        <v>25</v>
      </c>
      <c r="B100" s="1" t="s">
        <v>26</v>
      </c>
      <c r="C100" s="1" t="s">
        <v>27</v>
      </c>
      <c r="D100" s="1" t="s">
        <v>28</v>
      </c>
      <c r="E100" s="1" t="s">
        <v>29</v>
      </c>
      <c r="F100" s="1" t="s">
        <v>30</v>
      </c>
      <c r="G100" s="1" t="s">
        <v>31</v>
      </c>
      <c r="H100" s="1" t="s">
        <v>32</v>
      </c>
      <c r="I100" s="1" t="s">
        <v>33</v>
      </c>
      <c r="J100" s="1" t="s">
        <v>34</v>
      </c>
      <c r="K100" s="1" t="s">
        <v>35</v>
      </c>
      <c r="L100" s="1" t="s">
        <v>698</v>
      </c>
      <c r="M100" s="1" t="s">
        <v>37</v>
      </c>
      <c r="N100" s="1" t="s">
        <v>38</v>
      </c>
      <c r="O100" s="1" t="s">
        <v>39</v>
      </c>
      <c r="P100" s="1" t="s">
        <v>40</v>
      </c>
      <c r="Q100" s="1" t="s">
        <v>41</v>
      </c>
      <c r="R100" s="1" t="s">
        <v>42</v>
      </c>
      <c r="S100" s="1" t="s">
        <v>43</v>
      </c>
      <c r="T100" s="1" t="s">
        <v>44</v>
      </c>
      <c r="U100" s="1" t="s">
        <v>45</v>
      </c>
      <c r="V100" s="1" t="s">
        <v>46</v>
      </c>
      <c r="W100" s="1" t="s">
        <v>47</v>
      </c>
      <c r="X100" s="1" t="s">
        <v>48</v>
      </c>
      <c r="Y100" s="1" t="s">
        <v>49</v>
      </c>
      <c r="Z100" s="1" t="s">
        <v>50</v>
      </c>
      <c r="AA100" s="1" t="s">
        <v>51</v>
      </c>
      <c r="AB100" s="1" t="s">
        <v>52</v>
      </c>
      <c r="AC100" s="1" t="s">
        <v>53</v>
      </c>
      <c r="AD100" s="1" t="s">
        <v>54</v>
      </c>
      <c r="AE100" s="1" t="s">
        <v>55</v>
      </c>
      <c r="AF100" s="1" t="s">
        <v>56</v>
      </c>
      <c r="AG100" s="1" t="s">
        <v>57</v>
      </c>
      <c r="AH100" s="1" t="s">
        <v>58</v>
      </c>
      <c r="AI100" s="1" t="s">
        <v>692</v>
      </c>
    </row>
    <row r="101" spans="1:35" hidden="1" x14ac:dyDescent="0.25">
      <c r="A101" s="2" t="s">
        <v>59</v>
      </c>
      <c r="B101" s="2" t="s">
        <v>60</v>
      </c>
      <c r="C101" s="2" t="s">
        <v>61</v>
      </c>
      <c r="D101" s="1" t="s">
        <v>28</v>
      </c>
      <c r="E101" s="2" t="s">
        <v>62</v>
      </c>
      <c r="F101" s="2" t="s">
        <v>63</v>
      </c>
      <c r="G101" s="2" t="s">
        <v>64</v>
      </c>
      <c r="H101" s="2" t="s">
        <v>65</v>
      </c>
      <c r="I101" s="2" t="s">
        <v>66</v>
      </c>
      <c r="J101" s="2" t="s">
        <v>67</v>
      </c>
      <c r="K101" s="2" t="s">
        <v>68</v>
      </c>
      <c r="L101" s="2" t="s">
        <v>69</v>
      </c>
      <c r="M101" s="2" t="s">
        <v>70</v>
      </c>
      <c r="N101" s="2" t="s">
        <v>71</v>
      </c>
      <c r="O101" s="2" t="s">
        <v>72</v>
      </c>
      <c r="P101" s="2" t="s">
        <v>73</v>
      </c>
      <c r="Q101" s="2" t="s">
        <v>74</v>
      </c>
      <c r="R101" s="2" t="s">
        <v>75</v>
      </c>
      <c r="S101" s="2" t="s">
        <v>76</v>
      </c>
      <c r="T101" s="2" t="s">
        <v>77</v>
      </c>
      <c r="U101" s="2" t="s">
        <v>78</v>
      </c>
      <c r="V101" s="2" t="s">
        <v>79</v>
      </c>
      <c r="W101" s="2" t="s">
        <v>80</v>
      </c>
      <c r="X101" s="2" t="s">
        <v>81</v>
      </c>
      <c r="Y101" s="2" t="s">
        <v>82</v>
      </c>
      <c r="Z101" s="2" t="s">
        <v>83</v>
      </c>
      <c r="AA101" s="2" t="s">
        <v>84</v>
      </c>
      <c r="AB101" s="2" t="s">
        <v>85</v>
      </c>
      <c r="AC101" s="2" t="s">
        <v>86</v>
      </c>
      <c r="AD101" s="2" t="s">
        <v>87</v>
      </c>
      <c r="AE101" s="2" t="s">
        <v>88</v>
      </c>
      <c r="AF101" s="2" t="s">
        <v>89</v>
      </c>
      <c r="AG101" s="2" t="s">
        <v>90</v>
      </c>
      <c r="AH101" s="3" t="s">
        <v>91</v>
      </c>
      <c r="AI101" s="2" t="s">
        <v>622</v>
      </c>
    </row>
    <row r="102" spans="1:35" hidden="1" x14ac:dyDescent="0.25">
      <c r="A102" s="2" t="s">
        <v>92</v>
      </c>
      <c r="B102" s="2" t="s">
        <v>93</v>
      </c>
      <c r="C102" s="2" t="s">
        <v>94</v>
      </c>
      <c r="E102" s="2" t="s">
        <v>95</v>
      </c>
      <c r="F102" s="2" t="s">
        <v>96</v>
      </c>
      <c r="G102" s="2" t="s">
        <v>97</v>
      </c>
      <c r="H102" s="4" t="s">
        <v>98</v>
      </c>
      <c r="I102" s="2" t="s">
        <v>99</v>
      </c>
      <c r="J102" s="2" t="s">
        <v>100</v>
      </c>
      <c r="K102" s="2" t="s">
        <v>101</v>
      </c>
      <c r="L102" s="2" t="s">
        <v>102</v>
      </c>
      <c r="M102" s="2" t="s">
        <v>103</v>
      </c>
      <c r="N102" s="2" t="s">
        <v>104</v>
      </c>
      <c r="O102" s="2" t="s">
        <v>105</v>
      </c>
      <c r="P102" s="2" t="s">
        <v>106</v>
      </c>
      <c r="Q102" s="2" t="s">
        <v>107</v>
      </c>
      <c r="R102" s="2" t="s">
        <v>108</v>
      </c>
      <c r="S102" s="2" t="s">
        <v>109</v>
      </c>
      <c r="T102" s="2" t="s">
        <v>110</v>
      </c>
      <c r="U102" s="4" t="s">
        <v>111</v>
      </c>
      <c r="V102" s="2" t="s">
        <v>112</v>
      </c>
      <c r="W102" s="2" t="s">
        <v>113</v>
      </c>
      <c r="X102" s="2" t="s">
        <v>114</v>
      </c>
      <c r="Y102" s="2" t="s">
        <v>115</v>
      </c>
      <c r="AA102" s="2" t="s">
        <v>116</v>
      </c>
      <c r="AB102" s="2" t="s">
        <v>117</v>
      </c>
      <c r="AC102" s="2" t="s">
        <v>118</v>
      </c>
      <c r="AE102" s="2" t="s">
        <v>119</v>
      </c>
      <c r="AF102" s="2" t="s">
        <v>120</v>
      </c>
      <c r="AG102" s="2" t="s">
        <v>121</v>
      </c>
      <c r="AH102" s="2" t="s">
        <v>122</v>
      </c>
      <c r="AI102" s="2" t="s">
        <v>626</v>
      </c>
    </row>
    <row r="103" spans="1:35" hidden="1" x14ac:dyDescent="0.25">
      <c r="A103" s="2" t="s">
        <v>123</v>
      </c>
      <c r="B103" s="2" t="s">
        <v>124</v>
      </c>
      <c r="C103" s="2" t="s">
        <v>125</v>
      </c>
      <c r="E103" s="2" t="s">
        <v>126</v>
      </c>
      <c r="F103" s="2" t="s">
        <v>127</v>
      </c>
      <c r="G103" s="2" t="s">
        <v>128</v>
      </c>
      <c r="H103" s="2" t="s">
        <v>129</v>
      </c>
      <c r="I103" s="2" t="s">
        <v>130</v>
      </c>
      <c r="J103" s="2" t="s">
        <v>131</v>
      </c>
      <c r="K103" s="2" t="s">
        <v>132</v>
      </c>
      <c r="L103" s="2" t="s">
        <v>133</v>
      </c>
      <c r="M103" s="2" t="s">
        <v>134</v>
      </c>
      <c r="N103" s="2" t="s">
        <v>135</v>
      </c>
      <c r="O103" s="2" t="s">
        <v>136</v>
      </c>
      <c r="P103" s="2" t="s">
        <v>137</v>
      </c>
      <c r="Q103" s="2" t="s">
        <v>138</v>
      </c>
      <c r="R103" s="2" t="s">
        <v>139</v>
      </c>
      <c r="S103" s="2" t="s">
        <v>140</v>
      </c>
      <c r="T103" s="2" t="s">
        <v>141</v>
      </c>
      <c r="U103" s="2" t="s">
        <v>142</v>
      </c>
      <c r="V103" s="2" t="s">
        <v>143</v>
      </c>
      <c r="W103" s="2" t="s">
        <v>144</v>
      </c>
      <c r="X103" s="2" t="s">
        <v>145</v>
      </c>
      <c r="AA103" s="2" t="s">
        <v>146</v>
      </c>
      <c r="AB103" s="2" t="s">
        <v>147</v>
      </c>
      <c r="AE103" s="2" t="s">
        <v>148</v>
      </c>
      <c r="AF103" s="2" t="s">
        <v>149</v>
      </c>
      <c r="AG103" s="2" t="s">
        <v>150</v>
      </c>
      <c r="AH103" s="2" t="s">
        <v>151</v>
      </c>
      <c r="AI103" s="2" t="s">
        <v>629</v>
      </c>
    </row>
    <row r="104" spans="1:35" hidden="1" x14ac:dyDescent="0.25">
      <c r="A104" s="2" t="s">
        <v>152</v>
      </c>
      <c r="B104" s="2" t="s">
        <v>153</v>
      </c>
      <c r="C104" s="2" t="s">
        <v>154</v>
      </c>
      <c r="E104" s="2" t="s">
        <v>155</v>
      </c>
      <c r="F104" s="2" t="s">
        <v>156</v>
      </c>
      <c r="G104" s="2" t="s">
        <v>157</v>
      </c>
      <c r="H104" s="2" t="s">
        <v>158</v>
      </c>
      <c r="I104" s="2" t="s">
        <v>159</v>
      </c>
      <c r="J104" s="2" t="s">
        <v>160</v>
      </c>
      <c r="K104" s="2" t="s">
        <v>161</v>
      </c>
      <c r="L104" s="2" t="s">
        <v>162</v>
      </c>
      <c r="M104" s="2" t="s">
        <v>163</v>
      </c>
      <c r="N104" s="2" t="s">
        <v>164</v>
      </c>
      <c r="O104" s="2" t="s">
        <v>165</v>
      </c>
      <c r="P104" s="2" t="s">
        <v>166</v>
      </c>
      <c r="Q104" s="2" t="s">
        <v>167</v>
      </c>
      <c r="R104" s="2" t="s">
        <v>168</v>
      </c>
      <c r="S104" s="2" t="s">
        <v>169</v>
      </c>
      <c r="T104" s="2" t="s">
        <v>170</v>
      </c>
      <c r="U104" s="2" t="s">
        <v>171</v>
      </c>
      <c r="V104" s="2" t="s">
        <v>172</v>
      </c>
      <c r="W104" s="2" t="s">
        <v>173</v>
      </c>
      <c r="X104" s="2" t="s">
        <v>174</v>
      </c>
      <c r="AA104" s="2" t="s">
        <v>175</v>
      </c>
      <c r="AB104" s="2" t="s">
        <v>176</v>
      </c>
      <c r="AE104" s="2" t="s">
        <v>177</v>
      </c>
      <c r="AF104" s="2" t="s">
        <v>178</v>
      </c>
      <c r="AG104" s="2" t="s">
        <v>179</v>
      </c>
      <c r="AI104" s="2" t="s">
        <v>632</v>
      </c>
    </row>
    <row r="105" spans="1:35" hidden="1" x14ac:dyDescent="0.25">
      <c r="A105" s="2" t="s">
        <v>180</v>
      </c>
      <c r="B105" s="2" t="s">
        <v>181</v>
      </c>
      <c r="C105" s="2" t="s">
        <v>182</v>
      </c>
      <c r="E105" s="2" t="s">
        <v>183</v>
      </c>
      <c r="F105" s="2" t="s">
        <v>184</v>
      </c>
      <c r="G105" s="2" t="s">
        <v>185</v>
      </c>
      <c r="H105" s="2" t="s">
        <v>186</v>
      </c>
      <c r="I105" s="2" t="s">
        <v>187</v>
      </c>
      <c r="J105" s="2" t="s">
        <v>188</v>
      </c>
      <c r="L105" s="2" t="s">
        <v>189</v>
      </c>
      <c r="M105" s="2" t="s">
        <v>190</v>
      </c>
      <c r="N105" s="2" t="s">
        <v>191</v>
      </c>
      <c r="O105" s="2" t="s">
        <v>192</v>
      </c>
      <c r="Q105" s="2" t="s">
        <v>193</v>
      </c>
      <c r="R105" s="2" t="s">
        <v>194</v>
      </c>
      <c r="S105" s="2" t="s">
        <v>195</v>
      </c>
      <c r="T105" s="2" t="s">
        <v>196</v>
      </c>
      <c r="U105" s="2" t="s">
        <v>197</v>
      </c>
      <c r="V105" s="2" t="s">
        <v>198</v>
      </c>
      <c r="W105" s="2" t="s">
        <v>199</v>
      </c>
      <c r="X105" s="2" t="s">
        <v>200</v>
      </c>
      <c r="AA105" s="2" t="s">
        <v>201</v>
      </c>
      <c r="AB105" s="2" t="s">
        <v>202</v>
      </c>
      <c r="AE105" s="2" t="s">
        <v>203</v>
      </c>
      <c r="AF105" s="2" t="s">
        <v>204</v>
      </c>
      <c r="AI105" s="2" t="s">
        <v>635</v>
      </c>
    </row>
    <row r="106" spans="1:35" hidden="1" x14ac:dyDescent="0.25">
      <c r="A106" s="2" t="s">
        <v>205</v>
      </c>
      <c r="B106" s="2" t="s">
        <v>206</v>
      </c>
      <c r="C106" s="2" t="s">
        <v>207</v>
      </c>
      <c r="E106" s="2" t="s">
        <v>208</v>
      </c>
      <c r="F106" s="2" t="s">
        <v>209</v>
      </c>
      <c r="G106" s="2" t="s">
        <v>210</v>
      </c>
      <c r="H106" s="2" t="s">
        <v>211</v>
      </c>
      <c r="I106" s="2" t="s">
        <v>212</v>
      </c>
      <c r="J106" s="2" t="s">
        <v>213</v>
      </c>
      <c r="L106" s="2" t="s">
        <v>214</v>
      </c>
      <c r="M106" s="2" t="s">
        <v>215</v>
      </c>
      <c r="N106" s="2" t="s">
        <v>216</v>
      </c>
      <c r="O106" s="2" t="s">
        <v>217</v>
      </c>
      <c r="Q106" s="2" t="s">
        <v>218</v>
      </c>
      <c r="R106" s="2" t="s">
        <v>219</v>
      </c>
      <c r="S106" s="2" t="s">
        <v>220</v>
      </c>
      <c r="T106" s="2" t="s">
        <v>221</v>
      </c>
      <c r="U106" s="2" t="s">
        <v>222</v>
      </c>
      <c r="V106" s="2" t="s">
        <v>223</v>
      </c>
      <c r="W106" s="2" t="s">
        <v>224</v>
      </c>
      <c r="X106" s="2" t="s">
        <v>225</v>
      </c>
      <c r="AA106" s="2" t="s">
        <v>226</v>
      </c>
      <c r="AB106" s="2" t="s">
        <v>227</v>
      </c>
      <c r="AE106" s="2" t="s">
        <v>228</v>
      </c>
      <c r="AF106" s="2" t="s">
        <v>229</v>
      </c>
      <c r="AI106" s="2" t="s">
        <v>637</v>
      </c>
    </row>
    <row r="107" spans="1:35" hidden="1" x14ac:dyDescent="0.25">
      <c r="A107" s="2" t="s">
        <v>230</v>
      </c>
      <c r="B107" s="2" t="s">
        <v>231</v>
      </c>
      <c r="C107" s="2" t="s">
        <v>232</v>
      </c>
      <c r="E107" s="2" t="s">
        <v>233</v>
      </c>
      <c r="F107" s="2" t="s">
        <v>234</v>
      </c>
      <c r="G107" s="2" t="s">
        <v>235</v>
      </c>
      <c r="H107" s="2" t="s">
        <v>236</v>
      </c>
      <c r="I107" s="2" t="s">
        <v>237</v>
      </c>
      <c r="J107" s="2" t="s">
        <v>238</v>
      </c>
      <c r="L107" s="2" t="s">
        <v>239</v>
      </c>
      <c r="M107" s="2" t="s">
        <v>240</v>
      </c>
      <c r="N107" s="2" t="s">
        <v>241</v>
      </c>
      <c r="O107" s="2" t="s">
        <v>242</v>
      </c>
      <c r="Q107" s="2" t="s">
        <v>243</v>
      </c>
      <c r="R107" s="2" t="s">
        <v>244</v>
      </c>
      <c r="S107" s="2" t="s">
        <v>245</v>
      </c>
      <c r="T107" s="2" t="s">
        <v>246</v>
      </c>
      <c r="U107" s="2" t="s">
        <v>247</v>
      </c>
      <c r="V107" s="2" t="s">
        <v>248</v>
      </c>
      <c r="W107" s="2" t="s">
        <v>249</v>
      </c>
      <c r="X107" s="2" t="s">
        <v>250</v>
      </c>
      <c r="AA107" s="2" t="s">
        <v>251</v>
      </c>
      <c r="AB107" s="2" t="s">
        <v>252</v>
      </c>
      <c r="AE107" s="2" t="s">
        <v>253</v>
      </c>
      <c r="AF107" s="2" t="s">
        <v>254</v>
      </c>
      <c r="AI107" s="2" t="s">
        <v>640</v>
      </c>
    </row>
    <row r="108" spans="1:35" hidden="1" x14ac:dyDescent="0.25">
      <c r="A108" s="2" t="s">
        <v>255</v>
      </c>
      <c r="B108" s="2" t="s">
        <v>248</v>
      </c>
      <c r="C108" s="2" t="s">
        <v>256</v>
      </c>
      <c r="E108" s="2" t="s">
        <v>257</v>
      </c>
      <c r="F108" s="2" t="s">
        <v>258</v>
      </c>
      <c r="G108" s="2" t="s">
        <v>259</v>
      </c>
      <c r="H108" s="2" t="s">
        <v>260</v>
      </c>
      <c r="I108" s="2" t="s">
        <v>261</v>
      </c>
      <c r="J108" s="2" t="s">
        <v>262</v>
      </c>
      <c r="L108" s="2" t="s">
        <v>263</v>
      </c>
      <c r="M108" s="2" t="s">
        <v>264</v>
      </c>
      <c r="N108" s="2" t="s">
        <v>265</v>
      </c>
      <c r="O108" s="2" t="s">
        <v>266</v>
      </c>
      <c r="R108" s="2" t="s">
        <v>267</v>
      </c>
      <c r="S108" s="2" t="s">
        <v>268</v>
      </c>
      <c r="T108" s="2" t="s">
        <v>269</v>
      </c>
      <c r="U108" s="2" t="s">
        <v>270</v>
      </c>
      <c r="V108" s="2" t="s">
        <v>271</v>
      </c>
      <c r="W108" s="2" t="s">
        <v>272</v>
      </c>
      <c r="X108" s="2" t="s">
        <v>273</v>
      </c>
      <c r="AA108" s="2" t="s">
        <v>274</v>
      </c>
      <c r="AB108" s="2" t="s">
        <v>275</v>
      </c>
      <c r="AE108" s="2" t="s">
        <v>276</v>
      </c>
      <c r="AF108" s="2" t="s">
        <v>277</v>
      </c>
      <c r="AI108" s="2" t="s">
        <v>643</v>
      </c>
    </row>
    <row r="109" spans="1:35" hidden="1" x14ac:dyDescent="0.25">
      <c r="A109" s="2" t="s">
        <v>278</v>
      </c>
      <c r="B109" s="2" t="s">
        <v>279</v>
      </c>
      <c r="C109" s="2" t="s">
        <v>280</v>
      </c>
      <c r="E109" s="2" t="s">
        <v>281</v>
      </c>
      <c r="F109" s="2" t="s">
        <v>282</v>
      </c>
      <c r="G109" s="2" t="s">
        <v>283</v>
      </c>
      <c r="H109" s="2" t="s">
        <v>284</v>
      </c>
      <c r="I109" s="2" t="s">
        <v>285</v>
      </c>
      <c r="J109" s="2" t="s">
        <v>286</v>
      </c>
      <c r="L109" s="2" t="s">
        <v>287</v>
      </c>
      <c r="M109" s="2" t="s">
        <v>288</v>
      </c>
      <c r="N109" s="2" t="s">
        <v>289</v>
      </c>
      <c r="R109" s="2" t="s">
        <v>290</v>
      </c>
      <c r="S109" s="2" t="s">
        <v>291</v>
      </c>
      <c r="T109" s="2" t="s">
        <v>292</v>
      </c>
      <c r="U109" s="2" t="s">
        <v>293</v>
      </c>
      <c r="V109" s="2" t="s">
        <v>294</v>
      </c>
      <c r="W109" s="2" t="s">
        <v>295</v>
      </c>
      <c r="X109" s="2" t="s">
        <v>296</v>
      </c>
      <c r="AA109" s="2" t="s">
        <v>297</v>
      </c>
      <c r="AB109" s="2" t="s">
        <v>298</v>
      </c>
      <c r="AE109" s="2" t="s">
        <v>299</v>
      </c>
      <c r="AF109" s="2" t="s">
        <v>300</v>
      </c>
      <c r="AI109" s="2" t="s">
        <v>646</v>
      </c>
    </row>
    <row r="110" spans="1:35" hidden="1" x14ac:dyDescent="0.25">
      <c r="A110" s="2" t="s">
        <v>301</v>
      </c>
      <c r="B110" s="2" t="s">
        <v>302</v>
      </c>
      <c r="C110" s="2" t="s">
        <v>303</v>
      </c>
      <c r="E110" s="2" t="s">
        <v>304</v>
      </c>
      <c r="F110" s="2" t="s">
        <v>305</v>
      </c>
      <c r="H110" s="2" t="s">
        <v>306</v>
      </c>
      <c r="I110" s="2" t="s">
        <v>307</v>
      </c>
      <c r="J110" s="2" t="s">
        <v>308</v>
      </c>
      <c r="L110" s="2" t="s">
        <v>309</v>
      </c>
      <c r="M110" s="2" t="s">
        <v>310</v>
      </c>
      <c r="R110" s="2" t="s">
        <v>311</v>
      </c>
      <c r="S110" s="2" t="s">
        <v>312</v>
      </c>
      <c r="T110" s="2" t="s">
        <v>313</v>
      </c>
      <c r="U110" s="2" t="s">
        <v>314</v>
      </c>
      <c r="V110" s="2" t="s">
        <v>315</v>
      </c>
      <c r="W110" s="2" t="s">
        <v>316</v>
      </c>
      <c r="X110" s="2" t="s">
        <v>317</v>
      </c>
      <c r="AA110" s="2" t="s">
        <v>318</v>
      </c>
      <c r="AB110" s="2" t="s">
        <v>319</v>
      </c>
      <c r="AE110" s="2" t="s">
        <v>320</v>
      </c>
      <c r="AF110" s="2" t="s">
        <v>321</v>
      </c>
      <c r="AI110" s="2" t="s">
        <v>649</v>
      </c>
    </row>
    <row r="111" spans="1:35" hidden="1" x14ac:dyDescent="0.25">
      <c r="A111" s="2" t="s">
        <v>322</v>
      </c>
      <c r="B111" s="2" t="s">
        <v>323</v>
      </c>
      <c r="C111" s="2" t="s">
        <v>324</v>
      </c>
      <c r="E111" s="2" t="s">
        <v>325</v>
      </c>
      <c r="F111" s="2" t="s">
        <v>326</v>
      </c>
      <c r="H111" s="2" t="s">
        <v>327</v>
      </c>
      <c r="I111" s="2" t="s">
        <v>328</v>
      </c>
      <c r="J111" s="2" t="s">
        <v>329</v>
      </c>
      <c r="L111" s="2" t="s">
        <v>330</v>
      </c>
      <c r="M111" s="2" t="s">
        <v>331</v>
      </c>
      <c r="R111" s="2" t="s">
        <v>332</v>
      </c>
      <c r="S111" s="2" t="s">
        <v>333</v>
      </c>
      <c r="T111" s="2" t="s">
        <v>334</v>
      </c>
      <c r="U111" s="2" t="s">
        <v>335</v>
      </c>
      <c r="V111" s="2" t="s">
        <v>336</v>
      </c>
      <c r="W111" s="2" t="s">
        <v>337</v>
      </c>
      <c r="X111" s="2" t="s">
        <v>338</v>
      </c>
      <c r="AA111" s="2" t="s">
        <v>339</v>
      </c>
      <c r="AB111" s="2" t="s">
        <v>340</v>
      </c>
      <c r="AE111" s="2" t="s">
        <v>341</v>
      </c>
      <c r="AF111" s="2" t="s">
        <v>342</v>
      </c>
      <c r="AI111" s="2" t="s">
        <v>652</v>
      </c>
    </row>
    <row r="112" spans="1:35" hidden="1" x14ac:dyDescent="0.25">
      <c r="A112" s="2" t="s">
        <v>343</v>
      </c>
      <c r="B112" s="2" t="s">
        <v>344</v>
      </c>
      <c r="C112" s="2" t="s">
        <v>345</v>
      </c>
      <c r="E112" s="2" t="s">
        <v>346</v>
      </c>
      <c r="F112" s="2" t="s">
        <v>347</v>
      </c>
      <c r="H112" s="2" t="s">
        <v>348</v>
      </c>
      <c r="I112" s="2" t="s">
        <v>349</v>
      </c>
      <c r="J112" s="2" t="s">
        <v>350</v>
      </c>
      <c r="L112" s="2" t="s">
        <v>351</v>
      </c>
      <c r="R112" s="5" t="s">
        <v>352</v>
      </c>
      <c r="S112" s="2" t="s">
        <v>353</v>
      </c>
      <c r="T112" s="2" t="s">
        <v>354</v>
      </c>
      <c r="U112" s="2" t="s">
        <v>355</v>
      </c>
      <c r="V112" s="2" t="s">
        <v>356</v>
      </c>
      <c r="W112" s="2" t="s">
        <v>357</v>
      </c>
      <c r="X112" s="2" t="s">
        <v>358</v>
      </c>
      <c r="AA112" s="2" t="s">
        <v>359</v>
      </c>
      <c r="AB112" s="2" t="s">
        <v>360</v>
      </c>
      <c r="AE112" s="2" t="s">
        <v>361</v>
      </c>
      <c r="AF112" s="2" t="s">
        <v>362</v>
      </c>
      <c r="AI112" s="2" t="s">
        <v>655</v>
      </c>
    </row>
    <row r="113" spans="1:35" hidden="1" x14ac:dyDescent="0.25">
      <c r="A113" s="2" t="s">
        <v>363</v>
      </c>
      <c r="C113" s="2" t="s">
        <v>364</v>
      </c>
      <c r="E113" s="4" t="s">
        <v>365</v>
      </c>
      <c r="F113" s="2" t="s">
        <v>366</v>
      </c>
      <c r="H113" s="2" t="s">
        <v>367</v>
      </c>
      <c r="I113" s="2" t="s">
        <v>368</v>
      </c>
      <c r="J113" s="2" t="s">
        <v>369</v>
      </c>
      <c r="L113" s="2" t="s">
        <v>370</v>
      </c>
      <c r="R113" s="2" t="s">
        <v>371</v>
      </c>
      <c r="S113" s="2" t="s">
        <v>372</v>
      </c>
      <c r="T113" s="2" t="s">
        <v>373</v>
      </c>
      <c r="U113" s="2" t="s">
        <v>374</v>
      </c>
      <c r="V113" s="2" t="s">
        <v>375</v>
      </c>
      <c r="W113" s="2" t="s">
        <v>376</v>
      </c>
      <c r="X113" s="2" t="s">
        <v>377</v>
      </c>
      <c r="AA113" s="2" t="s">
        <v>378</v>
      </c>
      <c r="AB113" s="2" t="s">
        <v>379</v>
      </c>
      <c r="AE113" s="2" t="s">
        <v>380</v>
      </c>
      <c r="AF113" s="2" t="s">
        <v>381</v>
      </c>
      <c r="AI113" s="2" t="s">
        <v>658</v>
      </c>
    </row>
    <row r="114" spans="1:35" hidden="1" x14ac:dyDescent="0.25">
      <c r="A114" s="2" t="s">
        <v>382</v>
      </c>
      <c r="C114" s="2" t="s">
        <v>383</v>
      </c>
      <c r="F114" s="2" t="s">
        <v>384</v>
      </c>
      <c r="H114" s="2" t="s">
        <v>385</v>
      </c>
      <c r="I114" s="2" t="s">
        <v>386</v>
      </c>
      <c r="J114" s="2" t="s">
        <v>387</v>
      </c>
      <c r="L114" s="2" t="s">
        <v>388</v>
      </c>
      <c r="R114" s="2" t="s">
        <v>389</v>
      </c>
      <c r="S114" s="2" t="s">
        <v>390</v>
      </c>
      <c r="T114" s="2" t="s">
        <v>391</v>
      </c>
      <c r="U114" s="2" t="s">
        <v>392</v>
      </c>
      <c r="V114" s="2" t="s">
        <v>393</v>
      </c>
      <c r="W114" s="2" t="s">
        <v>394</v>
      </c>
      <c r="X114" s="2" t="s">
        <v>395</v>
      </c>
      <c r="AA114" s="2" t="s">
        <v>396</v>
      </c>
      <c r="AB114" s="2" t="s">
        <v>397</v>
      </c>
      <c r="AE114" s="2" t="s">
        <v>398</v>
      </c>
      <c r="AF114" s="2" t="s">
        <v>399</v>
      </c>
      <c r="AI114" s="2" t="s">
        <v>661</v>
      </c>
    </row>
    <row r="115" spans="1:35" hidden="1" x14ac:dyDescent="0.25">
      <c r="A115" s="2" t="s">
        <v>400</v>
      </c>
      <c r="C115" s="2" t="s">
        <v>401</v>
      </c>
      <c r="F115" s="2" t="s">
        <v>402</v>
      </c>
      <c r="H115" s="2" t="s">
        <v>403</v>
      </c>
      <c r="I115" s="2" t="s">
        <v>404</v>
      </c>
      <c r="J115" s="2" t="s">
        <v>405</v>
      </c>
      <c r="L115" s="2" t="s">
        <v>406</v>
      </c>
      <c r="R115" s="2" t="s">
        <v>407</v>
      </c>
      <c r="S115" s="2" t="s">
        <v>408</v>
      </c>
      <c r="T115" s="2" t="s">
        <v>409</v>
      </c>
      <c r="U115" s="2" t="s">
        <v>410</v>
      </c>
      <c r="V115" s="2" t="s">
        <v>411</v>
      </c>
      <c r="W115" s="2" t="s">
        <v>412</v>
      </c>
      <c r="X115" s="2" t="s">
        <v>413</v>
      </c>
      <c r="AA115" s="2" t="s">
        <v>414</v>
      </c>
      <c r="AB115" s="2" t="s">
        <v>415</v>
      </c>
      <c r="AF115" s="2" t="s">
        <v>416</v>
      </c>
      <c r="AI115" s="2" t="s">
        <v>663</v>
      </c>
    </row>
    <row r="116" spans="1:35" hidden="1" x14ac:dyDescent="0.25">
      <c r="A116" s="2" t="s">
        <v>417</v>
      </c>
      <c r="C116" s="2" t="s">
        <v>418</v>
      </c>
      <c r="F116" s="2" t="s">
        <v>419</v>
      </c>
      <c r="H116" s="2" t="s">
        <v>420</v>
      </c>
      <c r="I116" s="2" t="s">
        <v>421</v>
      </c>
      <c r="J116" s="2" t="s">
        <v>422</v>
      </c>
      <c r="L116" s="2" t="s">
        <v>423</v>
      </c>
      <c r="R116" s="2" t="s">
        <v>424</v>
      </c>
      <c r="S116" s="2" t="s">
        <v>425</v>
      </c>
      <c r="T116" s="2" t="s">
        <v>426</v>
      </c>
      <c r="U116" s="2" t="s">
        <v>427</v>
      </c>
      <c r="V116" s="2" t="s">
        <v>428</v>
      </c>
      <c r="W116" s="2" t="s">
        <v>429</v>
      </c>
      <c r="X116" s="2" t="s">
        <v>430</v>
      </c>
      <c r="AA116" s="2" t="s">
        <v>431</v>
      </c>
      <c r="AB116" s="2" t="s">
        <v>432</v>
      </c>
      <c r="AF116" s="2" t="s">
        <v>433</v>
      </c>
      <c r="AI116" s="2" t="s">
        <v>665</v>
      </c>
    </row>
    <row r="117" spans="1:35" hidden="1" x14ac:dyDescent="0.25">
      <c r="A117" s="2" t="s">
        <v>434</v>
      </c>
      <c r="C117" s="2" t="s">
        <v>435</v>
      </c>
      <c r="F117" s="2" t="s">
        <v>436</v>
      </c>
      <c r="H117" s="2" t="s">
        <v>437</v>
      </c>
      <c r="I117" s="2" t="s">
        <v>438</v>
      </c>
      <c r="J117" s="2" t="s">
        <v>439</v>
      </c>
      <c r="R117" s="2" t="s">
        <v>440</v>
      </c>
      <c r="S117" s="2" t="s">
        <v>441</v>
      </c>
      <c r="T117" s="2" t="s">
        <v>442</v>
      </c>
      <c r="U117" s="2" t="s">
        <v>443</v>
      </c>
      <c r="V117" s="2" t="s">
        <v>444</v>
      </c>
      <c r="W117" s="2" t="s">
        <v>445</v>
      </c>
      <c r="X117" s="2" t="s">
        <v>446</v>
      </c>
      <c r="AA117" s="2" t="s">
        <v>447</v>
      </c>
      <c r="AB117" s="2" t="s">
        <v>448</v>
      </c>
      <c r="AF117" s="2" t="s">
        <v>449</v>
      </c>
      <c r="AI117" s="2" t="s">
        <v>667</v>
      </c>
    </row>
    <row r="118" spans="1:35" hidden="1" x14ac:dyDescent="0.25">
      <c r="A118" s="2" t="s">
        <v>450</v>
      </c>
      <c r="C118" s="2" t="s">
        <v>451</v>
      </c>
      <c r="F118" s="2" t="s">
        <v>452</v>
      </c>
      <c r="H118" s="2" t="s">
        <v>453</v>
      </c>
      <c r="I118" s="2" t="s">
        <v>454</v>
      </c>
      <c r="J118" s="2" t="s">
        <v>455</v>
      </c>
      <c r="R118" s="2" t="s">
        <v>456</v>
      </c>
      <c r="S118" s="2" t="s">
        <v>457</v>
      </c>
      <c r="T118" s="2" t="s">
        <v>458</v>
      </c>
      <c r="U118" s="2" t="s">
        <v>459</v>
      </c>
      <c r="V118" s="2" t="s">
        <v>147</v>
      </c>
      <c r="W118" s="2" t="s">
        <v>460</v>
      </c>
      <c r="X118" s="2" t="s">
        <v>461</v>
      </c>
      <c r="AA118" s="2" t="s">
        <v>462</v>
      </c>
      <c r="AB118" s="2" t="s">
        <v>463</v>
      </c>
      <c r="AF118" s="2" t="s">
        <v>464</v>
      </c>
      <c r="AI118" s="2" t="s">
        <v>669</v>
      </c>
    </row>
    <row r="119" spans="1:35" hidden="1" x14ac:dyDescent="0.25">
      <c r="A119" s="2" t="s">
        <v>465</v>
      </c>
      <c r="C119" s="2" t="s">
        <v>466</v>
      </c>
      <c r="F119" s="2" t="s">
        <v>467</v>
      </c>
      <c r="H119" s="2" t="s">
        <v>468</v>
      </c>
      <c r="I119" s="2" t="s">
        <v>469</v>
      </c>
      <c r="J119" s="2" t="s">
        <v>470</v>
      </c>
      <c r="R119" s="2" t="s">
        <v>471</v>
      </c>
      <c r="S119" s="2" t="s">
        <v>472</v>
      </c>
      <c r="T119" s="2" t="s">
        <v>473</v>
      </c>
      <c r="U119" s="2" t="s">
        <v>474</v>
      </c>
      <c r="W119" s="2" t="s">
        <v>475</v>
      </c>
      <c r="X119" s="2" t="s">
        <v>476</v>
      </c>
      <c r="AA119" s="2" t="s">
        <v>477</v>
      </c>
      <c r="AB119" s="2" t="s">
        <v>478</v>
      </c>
      <c r="AF119" s="2" t="s">
        <v>479</v>
      </c>
      <c r="AI119" s="2" t="s">
        <v>671</v>
      </c>
    </row>
    <row r="120" spans="1:35" hidden="1" x14ac:dyDescent="0.25">
      <c r="A120" s="2" t="s">
        <v>480</v>
      </c>
      <c r="C120" s="2" t="s">
        <v>481</v>
      </c>
      <c r="F120" s="2" t="s">
        <v>482</v>
      </c>
      <c r="H120" s="2" t="s">
        <v>483</v>
      </c>
      <c r="I120" s="2" t="s">
        <v>484</v>
      </c>
      <c r="J120" s="2" t="s">
        <v>485</v>
      </c>
      <c r="R120" s="2" t="s">
        <v>486</v>
      </c>
      <c r="T120" s="2" t="s">
        <v>487</v>
      </c>
      <c r="U120" s="2" t="s">
        <v>488</v>
      </c>
      <c r="W120" s="2" t="s">
        <v>489</v>
      </c>
      <c r="X120" s="2" t="s">
        <v>490</v>
      </c>
      <c r="AA120" s="2" t="s">
        <v>491</v>
      </c>
      <c r="AB120" s="2" t="s">
        <v>492</v>
      </c>
      <c r="AF120" s="2" t="s">
        <v>493</v>
      </c>
      <c r="AI120" s="7" t="s">
        <v>673</v>
      </c>
    </row>
    <row r="121" spans="1:35" hidden="1" x14ac:dyDescent="0.25">
      <c r="A121" s="2" t="s">
        <v>494</v>
      </c>
      <c r="F121" s="2" t="s">
        <v>495</v>
      </c>
      <c r="H121" s="2" t="s">
        <v>496</v>
      </c>
      <c r="I121" s="2" t="s">
        <v>497</v>
      </c>
      <c r="J121" s="2" t="s">
        <v>498</v>
      </c>
      <c r="R121" s="2" t="s">
        <v>499</v>
      </c>
      <c r="T121" s="2" t="s">
        <v>500</v>
      </c>
      <c r="U121" s="2" t="s">
        <v>501</v>
      </c>
      <c r="W121" s="2" t="s">
        <v>502</v>
      </c>
      <c r="X121" s="2" t="s">
        <v>503</v>
      </c>
      <c r="AA121" s="2" t="s">
        <v>504</v>
      </c>
      <c r="AB121" s="2" t="s">
        <v>505</v>
      </c>
      <c r="AF121" s="2" t="s">
        <v>506</v>
      </c>
      <c r="AI121" s="2" t="s">
        <v>675</v>
      </c>
    </row>
    <row r="122" spans="1:35" hidden="1" x14ac:dyDescent="0.25">
      <c r="A122" s="2" t="s">
        <v>507</v>
      </c>
      <c r="H122" s="2" t="s">
        <v>508</v>
      </c>
      <c r="I122" s="2" t="s">
        <v>509</v>
      </c>
      <c r="J122" s="2" t="s">
        <v>510</v>
      </c>
      <c r="R122" s="2" t="s">
        <v>511</v>
      </c>
      <c r="T122" s="2" t="s">
        <v>512</v>
      </c>
      <c r="U122" s="2" t="s">
        <v>513</v>
      </c>
      <c r="W122" s="2" t="s">
        <v>514</v>
      </c>
      <c r="X122" s="2" t="s">
        <v>515</v>
      </c>
      <c r="AA122" s="6" t="s">
        <v>516</v>
      </c>
      <c r="AB122" s="2" t="s">
        <v>517</v>
      </c>
      <c r="AF122" s="2" t="s">
        <v>518</v>
      </c>
      <c r="AI122" s="2" t="s">
        <v>677</v>
      </c>
    </row>
    <row r="123" spans="1:35" hidden="1" x14ac:dyDescent="0.25">
      <c r="H123" s="2" t="s">
        <v>519</v>
      </c>
      <c r="I123" s="2" t="s">
        <v>520</v>
      </c>
      <c r="J123" s="2" t="s">
        <v>521</v>
      </c>
      <c r="R123" s="2" t="s">
        <v>522</v>
      </c>
      <c r="T123" s="2" t="s">
        <v>523</v>
      </c>
      <c r="U123" s="2" t="s">
        <v>524</v>
      </c>
      <c r="W123" s="2" t="s">
        <v>525</v>
      </c>
      <c r="X123" s="2" t="s">
        <v>526</v>
      </c>
      <c r="AA123" s="2" t="s">
        <v>527</v>
      </c>
      <c r="AB123" s="2" t="s">
        <v>528</v>
      </c>
      <c r="AF123" s="2" t="s">
        <v>529</v>
      </c>
      <c r="AI123" s="2" t="s">
        <v>679</v>
      </c>
    </row>
    <row r="124" spans="1:35" hidden="1" x14ac:dyDescent="0.25">
      <c r="H124" s="2" t="s">
        <v>530</v>
      </c>
      <c r="I124" s="2" t="s">
        <v>531</v>
      </c>
      <c r="J124" s="2" t="s">
        <v>532</v>
      </c>
      <c r="R124" s="2" t="s">
        <v>533</v>
      </c>
      <c r="T124" s="2" t="s">
        <v>534</v>
      </c>
      <c r="U124" s="2" t="s">
        <v>535</v>
      </c>
      <c r="W124" s="2" t="s">
        <v>536</v>
      </c>
      <c r="X124" s="2" t="s">
        <v>537</v>
      </c>
      <c r="AA124" s="2" t="s">
        <v>172</v>
      </c>
      <c r="AB124" s="2" t="s">
        <v>538</v>
      </c>
      <c r="AF124" s="2" t="s">
        <v>539</v>
      </c>
    </row>
    <row r="125" spans="1:35" hidden="1" x14ac:dyDescent="0.25">
      <c r="H125" s="2" t="s">
        <v>540</v>
      </c>
      <c r="I125" s="2" t="s">
        <v>541</v>
      </c>
      <c r="J125" s="2" t="s">
        <v>542</v>
      </c>
      <c r="R125" s="2" t="s">
        <v>543</v>
      </c>
      <c r="U125" s="2" t="s">
        <v>544</v>
      </c>
      <c r="W125" s="2" t="s">
        <v>545</v>
      </c>
      <c r="X125" s="2" t="s">
        <v>546</v>
      </c>
      <c r="AA125" s="2" t="s">
        <v>547</v>
      </c>
      <c r="AB125" s="2" t="s">
        <v>548</v>
      </c>
      <c r="AF125" s="2" t="s">
        <v>549</v>
      </c>
    </row>
    <row r="126" spans="1:35" hidden="1" x14ac:dyDescent="0.25">
      <c r="H126" s="2" t="s">
        <v>550</v>
      </c>
      <c r="I126" s="2" t="s">
        <v>551</v>
      </c>
      <c r="J126" s="2" t="s">
        <v>552</v>
      </c>
      <c r="R126" s="2" t="s">
        <v>553</v>
      </c>
      <c r="U126" s="2" t="s">
        <v>554</v>
      </c>
      <c r="W126" s="2" t="s">
        <v>555</v>
      </c>
      <c r="X126" s="2" t="s">
        <v>556</v>
      </c>
      <c r="AA126" s="2" t="s">
        <v>557</v>
      </c>
      <c r="AB126" s="2" t="s">
        <v>558</v>
      </c>
      <c r="AF126" s="2" t="s">
        <v>559</v>
      </c>
    </row>
    <row r="127" spans="1:35" hidden="1" x14ac:dyDescent="0.25">
      <c r="H127" s="2" t="s">
        <v>560</v>
      </c>
      <c r="I127" s="2" t="s">
        <v>561</v>
      </c>
      <c r="J127" s="2" t="s">
        <v>562</v>
      </c>
      <c r="R127" s="2" t="s">
        <v>563</v>
      </c>
      <c r="U127" s="2" t="s">
        <v>564</v>
      </c>
      <c r="W127" s="2" t="s">
        <v>565</v>
      </c>
      <c r="AA127" s="2" t="s">
        <v>566</v>
      </c>
      <c r="AB127" s="2" t="s">
        <v>567</v>
      </c>
      <c r="AF127" s="2" t="s">
        <v>568</v>
      </c>
    </row>
    <row r="128" spans="1:35" hidden="1" x14ac:dyDescent="0.25">
      <c r="H128" s="2" t="s">
        <v>569</v>
      </c>
      <c r="I128" s="2" t="s">
        <v>570</v>
      </c>
      <c r="J128" s="2" t="s">
        <v>571</v>
      </c>
      <c r="U128" s="2" t="s">
        <v>572</v>
      </c>
      <c r="W128" s="2" t="s">
        <v>573</v>
      </c>
      <c r="AA128" s="2" t="s">
        <v>574</v>
      </c>
      <c r="AB128" s="5" t="s">
        <v>575</v>
      </c>
      <c r="AF128" s="2" t="s">
        <v>576</v>
      </c>
    </row>
    <row r="129" spans="8:32" hidden="1" x14ac:dyDescent="0.25">
      <c r="H129" s="2" t="s">
        <v>577</v>
      </c>
      <c r="I129" s="2" t="s">
        <v>578</v>
      </c>
      <c r="J129" s="2" t="s">
        <v>579</v>
      </c>
      <c r="U129" s="2" t="s">
        <v>580</v>
      </c>
      <c r="W129" s="2" t="s">
        <v>581</v>
      </c>
      <c r="AA129" s="2" t="s">
        <v>582</v>
      </c>
      <c r="AB129" s="2" t="s">
        <v>583</v>
      </c>
      <c r="AF129" s="2" t="s">
        <v>584</v>
      </c>
    </row>
    <row r="130" spans="8:32" hidden="1" x14ac:dyDescent="0.25">
      <c r="H130" s="2" t="s">
        <v>585</v>
      </c>
      <c r="I130" s="2" t="s">
        <v>586</v>
      </c>
      <c r="J130" s="2" t="s">
        <v>587</v>
      </c>
      <c r="U130" s="2" t="s">
        <v>588</v>
      </c>
      <c r="W130" s="2" t="s">
        <v>589</v>
      </c>
      <c r="AA130" s="2" t="s">
        <v>590</v>
      </c>
      <c r="AB130" s="2" t="s">
        <v>591</v>
      </c>
      <c r="AF130" s="2" t="s">
        <v>592</v>
      </c>
    </row>
    <row r="131" spans="8:32" hidden="1" x14ac:dyDescent="0.25">
      <c r="H131" s="2" t="s">
        <v>593</v>
      </c>
      <c r="I131" s="2" t="s">
        <v>594</v>
      </c>
      <c r="J131" s="2" t="s">
        <v>595</v>
      </c>
      <c r="W131" s="2" t="s">
        <v>596</v>
      </c>
      <c r="AA131" s="2" t="s">
        <v>597</v>
      </c>
      <c r="AF131" s="2" t="s">
        <v>598</v>
      </c>
    </row>
    <row r="132" spans="8:32" hidden="1" x14ac:dyDescent="0.25">
      <c r="H132" s="2" t="s">
        <v>599</v>
      </c>
      <c r="I132" s="2" t="s">
        <v>600</v>
      </c>
      <c r="J132" s="2" t="s">
        <v>601</v>
      </c>
      <c r="W132" s="2" t="s">
        <v>602</v>
      </c>
      <c r="AA132" s="2" t="s">
        <v>603</v>
      </c>
      <c r="AF132" s="2" t="s">
        <v>604</v>
      </c>
    </row>
    <row r="133" spans="8:32" hidden="1" x14ac:dyDescent="0.25">
      <c r="H133" s="2" t="s">
        <v>605</v>
      </c>
      <c r="I133" s="2" t="s">
        <v>606</v>
      </c>
      <c r="J133" s="2" t="s">
        <v>477</v>
      </c>
      <c r="W133" s="2" t="s">
        <v>607</v>
      </c>
      <c r="AA133" s="2" t="s">
        <v>608</v>
      </c>
    </row>
    <row r="134" spans="8:32" hidden="1" x14ac:dyDescent="0.25">
      <c r="I134" s="2" t="s">
        <v>609</v>
      </c>
      <c r="J134" s="2" t="s">
        <v>610</v>
      </c>
      <c r="W134" s="2" t="s">
        <v>611</v>
      </c>
      <c r="AA134" s="2" t="s">
        <v>612</v>
      </c>
    </row>
    <row r="135" spans="8:32" hidden="1" x14ac:dyDescent="0.25">
      <c r="I135" s="2" t="s">
        <v>613</v>
      </c>
      <c r="J135" s="2" t="s">
        <v>614</v>
      </c>
      <c r="W135" s="2" t="s">
        <v>615</v>
      </c>
      <c r="AA135" s="2" t="s">
        <v>616</v>
      </c>
    </row>
    <row r="136" spans="8:32" hidden="1" x14ac:dyDescent="0.25">
      <c r="I136" s="2" t="s">
        <v>617</v>
      </c>
      <c r="J136" s="2" t="s">
        <v>618</v>
      </c>
      <c r="W136" s="2" t="s">
        <v>619</v>
      </c>
    </row>
    <row r="137" spans="8:32" hidden="1" x14ac:dyDescent="0.25">
      <c r="I137" s="2" t="s">
        <v>206</v>
      </c>
      <c r="J137" s="2" t="s">
        <v>620</v>
      </c>
      <c r="W137" s="2" t="s">
        <v>621</v>
      </c>
    </row>
    <row r="138" spans="8:32" hidden="1" x14ac:dyDescent="0.25">
      <c r="I138" s="2" t="s">
        <v>623</v>
      </c>
      <c r="J138" s="2" t="s">
        <v>624</v>
      </c>
      <c r="W138" s="2" t="s">
        <v>625</v>
      </c>
    </row>
    <row r="139" spans="8:32" hidden="1" x14ac:dyDescent="0.25">
      <c r="I139" s="2" t="s">
        <v>627</v>
      </c>
      <c r="W139" s="2" t="s">
        <v>628</v>
      </c>
    </row>
    <row r="140" spans="8:32" hidden="1" x14ac:dyDescent="0.25">
      <c r="I140" s="2" t="s">
        <v>630</v>
      </c>
      <c r="W140" s="2" t="s">
        <v>631</v>
      </c>
    </row>
    <row r="141" spans="8:32" hidden="1" x14ac:dyDescent="0.25">
      <c r="I141" s="2" t="s">
        <v>633</v>
      </c>
      <c r="W141" s="2" t="s">
        <v>634</v>
      </c>
    </row>
    <row r="142" spans="8:32" hidden="1" x14ac:dyDescent="0.25">
      <c r="I142" s="2" t="s">
        <v>605</v>
      </c>
      <c r="W142" s="2" t="s">
        <v>636</v>
      </c>
    </row>
    <row r="143" spans="8:32" hidden="1" x14ac:dyDescent="0.25">
      <c r="I143" s="2" t="s">
        <v>638</v>
      </c>
      <c r="W143" s="2" t="s">
        <v>639</v>
      </c>
    </row>
    <row r="144" spans="8:32" hidden="1" x14ac:dyDescent="0.25">
      <c r="I144" s="2" t="s">
        <v>641</v>
      </c>
      <c r="W144" s="2" t="s">
        <v>642</v>
      </c>
    </row>
    <row r="145" spans="9:23" hidden="1" x14ac:dyDescent="0.25">
      <c r="I145" s="2" t="s">
        <v>644</v>
      </c>
      <c r="W145" s="2" t="s">
        <v>645</v>
      </c>
    </row>
    <row r="146" spans="9:23" hidden="1" x14ac:dyDescent="0.25">
      <c r="I146" s="2" t="s">
        <v>647</v>
      </c>
      <c r="W146" s="2" t="s">
        <v>648</v>
      </c>
    </row>
    <row r="147" spans="9:23" hidden="1" x14ac:dyDescent="0.25">
      <c r="I147" s="2" t="s">
        <v>650</v>
      </c>
      <c r="W147" s="2" t="s">
        <v>651</v>
      </c>
    </row>
    <row r="148" spans="9:23" hidden="1" x14ac:dyDescent="0.25">
      <c r="I148" s="2" t="s">
        <v>653</v>
      </c>
      <c r="W148" s="2" t="s">
        <v>654</v>
      </c>
    </row>
    <row r="149" spans="9:23" hidden="1" x14ac:dyDescent="0.25">
      <c r="I149" s="2" t="s">
        <v>656</v>
      </c>
      <c r="W149" s="2" t="s">
        <v>657</v>
      </c>
    </row>
    <row r="150" spans="9:23" hidden="1" x14ac:dyDescent="0.25">
      <c r="I150" s="2" t="s">
        <v>659</v>
      </c>
      <c r="W150" s="2" t="s">
        <v>660</v>
      </c>
    </row>
    <row r="151" spans="9:23" hidden="1" x14ac:dyDescent="0.25">
      <c r="I151" s="2" t="s">
        <v>662</v>
      </c>
    </row>
    <row r="152" spans="9:23" hidden="1" x14ac:dyDescent="0.25">
      <c r="I152" s="2" t="s">
        <v>664</v>
      </c>
    </row>
    <row r="153" spans="9:23" hidden="1" x14ac:dyDescent="0.25">
      <c r="I153" s="2" t="s">
        <v>666</v>
      </c>
    </row>
    <row r="154" spans="9:23" hidden="1" x14ac:dyDescent="0.25">
      <c r="I154" s="2" t="s">
        <v>668</v>
      </c>
    </row>
    <row r="155" spans="9:23" hidden="1" x14ac:dyDescent="0.25">
      <c r="I155" s="2" t="s">
        <v>670</v>
      </c>
    </row>
    <row r="156" spans="9:23" hidden="1" x14ac:dyDescent="0.25">
      <c r="I156" s="2" t="s">
        <v>672</v>
      </c>
    </row>
    <row r="157" spans="9:23" hidden="1" x14ac:dyDescent="0.25">
      <c r="I157" s="2" t="s">
        <v>674</v>
      </c>
    </row>
    <row r="158" spans="9:23" hidden="1" x14ac:dyDescent="0.25">
      <c r="I158" s="2" t="s">
        <v>676</v>
      </c>
    </row>
    <row r="159" spans="9:23" hidden="1" x14ac:dyDescent="0.25">
      <c r="I159" s="2" t="s">
        <v>678</v>
      </c>
    </row>
    <row r="160" spans="9:23" hidden="1" x14ac:dyDescent="0.25">
      <c r="I160" s="2" t="s">
        <v>680</v>
      </c>
    </row>
    <row r="161" spans="9:9" hidden="1" x14ac:dyDescent="0.25">
      <c r="I161" s="2" t="s">
        <v>681</v>
      </c>
    </row>
    <row r="162" spans="9:9" hidden="1" x14ac:dyDescent="0.25">
      <c r="I162" s="2" t="s">
        <v>682</v>
      </c>
    </row>
    <row r="163" spans="9:9" hidden="1" x14ac:dyDescent="0.25">
      <c r="I163" s="2" t="s">
        <v>683</v>
      </c>
    </row>
    <row r="164" spans="9:9" hidden="1" x14ac:dyDescent="0.25">
      <c r="I164" s="2" t="s">
        <v>684</v>
      </c>
    </row>
    <row r="165" spans="9:9" hidden="1" x14ac:dyDescent="0.25">
      <c r="I165" s="2" t="s">
        <v>685</v>
      </c>
    </row>
    <row r="166" spans="9:9" hidden="1" x14ac:dyDescent="0.25">
      <c r="I166" s="2" t="s">
        <v>686</v>
      </c>
    </row>
    <row r="167" spans="9:9" hidden="1" x14ac:dyDescent="0.25">
      <c r="I167" s="2" t="s">
        <v>687</v>
      </c>
    </row>
    <row r="168" spans="9:9" hidden="1" x14ac:dyDescent="0.25">
      <c r="I168" s="2" t="s">
        <v>688</v>
      </c>
    </row>
    <row r="169" spans="9:9" hidden="1" x14ac:dyDescent="0.25">
      <c r="I169" s="2" t="s">
        <v>689</v>
      </c>
    </row>
    <row r="170" spans="9:9" hidden="1" x14ac:dyDescent="0.25">
      <c r="I170" s="2" t="s">
        <v>690</v>
      </c>
    </row>
    <row r="171" spans="9:9" hidden="1" x14ac:dyDescent="0.25">
      <c r="I171" s="2" t="s">
        <v>691</v>
      </c>
    </row>
  </sheetData>
  <sheetProtection algorithmName="SHA-512" hashValue="RkQ9YBI6gykAZ6gY58DBrhpoch0AYTHmjRfIQ5VQspABwRvi2KUQonwC3dwos+vQisHF18O9ZCJI/taa2r4h2A==" saltValue="EDL/c6YWEBHibuKtmtvADA==" spinCount="100000" sheet="1" objects="1" scenarios="1"/>
  <mergeCells count="19">
    <mergeCell ref="A10:A13"/>
    <mergeCell ref="M1:M4"/>
    <mergeCell ref="N1:N4"/>
    <mergeCell ref="O1:O4"/>
    <mergeCell ref="P1:P4"/>
    <mergeCell ref="A1:A4"/>
    <mergeCell ref="B1:B4"/>
    <mergeCell ref="C1:C4"/>
    <mergeCell ref="D1:D4"/>
    <mergeCell ref="E1:E4"/>
    <mergeCell ref="F1:F4"/>
    <mergeCell ref="Q1:Q4"/>
    <mergeCell ref="R1:R4"/>
    <mergeCell ref="G1:G4"/>
    <mergeCell ref="H1:H4"/>
    <mergeCell ref="I1:I4"/>
    <mergeCell ref="J1:J4"/>
    <mergeCell ref="K1:K4"/>
    <mergeCell ref="L1:L4"/>
  </mergeCells>
  <conditionalFormatting sqref="A100:A122 B100:B112 C100:C120 E100:E113 F100:F121 G100:G109 H100:H133 I100:I171 J100:J138 K100:K104 L100:L116 M100:M111 N100:N109 O100:O108 P100:P104 Q100:Q107 R100:R127 S100:S119 T100:T124 U100:U130 V100:V118 W100:W150 X100:X126 Y100:Y102 Z100:Z101 AB100:AB130 AC100:AC102 AD100:AD101 AE100:AE114 AF100:AF132 AH100:AH103 AG100:AG104 D100:D101 AA100:AA135 AI100:AI123">
    <cfRule type="expression" dxfId="1" priority="1" stopIfTrue="1">
      <formula>MOD(ROW(),3)=0</formula>
    </cfRule>
  </conditionalFormatting>
  <dataValidations count="2">
    <dataValidation type="list" allowBlank="1" showInputMessage="1" showErrorMessage="1" sqref="B5">
      <formula1>$A$100:$AH$100</formula1>
    </dataValidation>
    <dataValidation type="list" allowBlank="1" showInputMessage="1" showErrorMessage="1" sqref="A5">
      <formula1>INDIRECT($B$5)</formula1>
    </dataValidation>
  </dataValidations>
  <pageMargins left="0.7" right="0.7" top="0.75" bottom="0.75" header="0.3" footer="0.3"/>
  <pageSetup orientation="portrait" r:id="rId1"/>
  <headerFooter>
    <oddFooter>&amp;L&amp;1#&amp;"Calibri"&amp;10&amp;K000000TOTAL Classification: Restricted Distribution TOTAL - All rights reserved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B7" sqref="B7"/>
    </sheetView>
  </sheetViews>
  <sheetFormatPr defaultRowHeight="15" x14ac:dyDescent="0.25"/>
  <sheetData>
    <row r="1" spans="1:15" x14ac:dyDescent="0.25">
      <c r="A1" s="8" t="s">
        <v>0</v>
      </c>
      <c r="B1" s="9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10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10" t="s">
        <v>15</v>
      </c>
      <c r="O1" s="11" t="s">
        <v>16</v>
      </c>
    </row>
    <row r="2" spans="1:15" x14ac:dyDescent="0.25">
      <c r="A2" s="12" t="s">
        <v>692</v>
      </c>
      <c r="B2">
        <v>145466</v>
      </c>
      <c r="C2">
        <v>167612</v>
      </c>
      <c r="D2">
        <v>38269</v>
      </c>
      <c r="E2">
        <v>73324</v>
      </c>
      <c r="F2">
        <v>397126</v>
      </c>
      <c r="G2">
        <f>SUM(B2:F2)</f>
        <v>821797</v>
      </c>
      <c r="H2">
        <v>6147523</v>
      </c>
      <c r="I2">
        <v>454054</v>
      </c>
      <c r="J2">
        <v>10878</v>
      </c>
      <c r="K2">
        <v>126862</v>
      </c>
      <c r="L2">
        <v>93155</v>
      </c>
      <c r="M2">
        <v>13929</v>
      </c>
      <c r="N2">
        <f>SUM(H2:M2)</f>
        <v>6846401</v>
      </c>
      <c r="O2">
        <f>G2+N2</f>
        <v>7668198</v>
      </c>
    </row>
    <row r="3" spans="1:15" x14ac:dyDescent="0.25">
      <c r="A3" s="1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37" si="0">SUM(B3:F3)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37" si="1">SUM(H3:M3)</f>
        <v>0</v>
      </c>
      <c r="O3">
        <f t="shared" ref="O3:O37" si="2">G3+N3</f>
        <v>0</v>
      </c>
    </row>
    <row r="4" spans="1:15" x14ac:dyDescent="0.25">
      <c r="A4" s="14" t="s">
        <v>42</v>
      </c>
      <c r="B4">
        <v>133617</v>
      </c>
      <c r="C4">
        <v>109792</v>
      </c>
      <c r="D4">
        <v>19846</v>
      </c>
      <c r="E4">
        <v>53859</v>
      </c>
      <c r="F4">
        <v>91936</v>
      </c>
      <c r="G4">
        <f t="shared" si="0"/>
        <v>409050</v>
      </c>
      <c r="H4">
        <v>1520260</v>
      </c>
      <c r="I4">
        <v>508135</v>
      </c>
      <c r="J4">
        <v>16128</v>
      </c>
      <c r="K4">
        <v>35082</v>
      </c>
      <c r="L4">
        <v>19527</v>
      </c>
      <c r="M4">
        <v>0</v>
      </c>
      <c r="N4">
        <f t="shared" si="1"/>
        <v>2099132</v>
      </c>
      <c r="O4">
        <f t="shared" si="2"/>
        <v>2508182</v>
      </c>
    </row>
    <row r="5" spans="1:15" x14ac:dyDescent="0.25">
      <c r="A5" s="14" t="s">
        <v>34</v>
      </c>
      <c r="B5">
        <v>91823</v>
      </c>
      <c r="C5">
        <v>31921</v>
      </c>
      <c r="D5">
        <v>29384</v>
      </c>
      <c r="E5">
        <v>85119</v>
      </c>
      <c r="F5">
        <v>202385</v>
      </c>
      <c r="G5">
        <f t="shared" si="0"/>
        <v>440632</v>
      </c>
      <c r="H5">
        <v>3489796</v>
      </c>
      <c r="I5">
        <v>235762</v>
      </c>
      <c r="J5">
        <v>113377</v>
      </c>
      <c r="K5">
        <v>315048</v>
      </c>
      <c r="L5">
        <v>157877</v>
      </c>
      <c r="M5">
        <v>25104</v>
      </c>
      <c r="N5">
        <f t="shared" si="1"/>
        <v>4336964</v>
      </c>
      <c r="O5">
        <f t="shared" si="2"/>
        <v>4777596</v>
      </c>
    </row>
    <row r="6" spans="1:15" x14ac:dyDescent="0.25">
      <c r="A6" s="14" t="s">
        <v>46</v>
      </c>
      <c r="B6">
        <v>110629</v>
      </c>
      <c r="C6">
        <v>76331</v>
      </c>
      <c r="D6">
        <v>52783</v>
      </c>
      <c r="E6">
        <v>20960</v>
      </c>
      <c r="F6">
        <v>33100</v>
      </c>
      <c r="G6">
        <f t="shared" si="0"/>
        <v>293803</v>
      </c>
      <c r="H6">
        <v>3471643</v>
      </c>
      <c r="I6">
        <v>226044</v>
      </c>
      <c r="J6">
        <v>20251</v>
      </c>
      <c r="K6">
        <v>171648</v>
      </c>
      <c r="L6">
        <v>107423</v>
      </c>
      <c r="M6">
        <v>17003</v>
      </c>
      <c r="N6">
        <f t="shared" si="1"/>
        <v>4014012</v>
      </c>
      <c r="O6">
        <f t="shared" si="2"/>
        <v>4307815</v>
      </c>
    </row>
    <row r="7" spans="1:15" x14ac:dyDescent="0.25">
      <c r="A7" s="14" t="s">
        <v>53</v>
      </c>
      <c r="B7">
        <v>43402</v>
      </c>
      <c r="C7">
        <v>15840</v>
      </c>
      <c r="D7">
        <v>11224</v>
      </c>
      <c r="E7">
        <v>17616</v>
      </c>
      <c r="F7">
        <v>4186</v>
      </c>
      <c r="G7">
        <f t="shared" si="0"/>
        <v>92268</v>
      </c>
      <c r="H7">
        <v>743037</v>
      </c>
      <c r="I7">
        <v>216414</v>
      </c>
      <c r="J7">
        <v>0</v>
      </c>
      <c r="K7">
        <v>3562</v>
      </c>
      <c r="L7">
        <v>0</v>
      </c>
      <c r="M7">
        <v>4848</v>
      </c>
      <c r="N7">
        <f t="shared" si="1"/>
        <v>967861</v>
      </c>
      <c r="O7">
        <f t="shared" si="2"/>
        <v>1060129</v>
      </c>
    </row>
    <row r="8" spans="1:15" x14ac:dyDescent="0.25">
      <c r="A8" s="13" t="s">
        <v>48</v>
      </c>
      <c r="B8">
        <v>352225</v>
      </c>
      <c r="C8">
        <v>589984</v>
      </c>
      <c r="D8">
        <v>76435</v>
      </c>
      <c r="E8">
        <v>108268</v>
      </c>
      <c r="F8">
        <v>678364</v>
      </c>
      <c r="G8">
        <f t="shared" si="0"/>
        <v>1805276</v>
      </c>
      <c r="H8">
        <v>13704879</v>
      </c>
      <c r="I8">
        <v>2008748</v>
      </c>
      <c r="J8">
        <v>180556</v>
      </c>
      <c r="K8">
        <v>610077</v>
      </c>
      <c r="L8">
        <v>353613</v>
      </c>
      <c r="M8">
        <v>57418</v>
      </c>
      <c r="N8">
        <f t="shared" si="1"/>
        <v>16915291</v>
      </c>
      <c r="O8">
        <f t="shared" si="2"/>
        <v>18720567</v>
      </c>
    </row>
    <row r="9" spans="1:15" x14ac:dyDescent="0.25">
      <c r="A9" s="14" t="s">
        <v>30</v>
      </c>
      <c r="B9">
        <v>348732</v>
      </c>
      <c r="C9">
        <v>167901</v>
      </c>
      <c r="D9">
        <v>50207</v>
      </c>
      <c r="E9">
        <v>40444</v>
      </c>
      <c r="F9">
        <v>144334</v>
      </c>
      <c r="G9">
        <f t="shared" si="0"/>
        <v>751618</v>
      </c>
      <c r="H9">
        <v>4988518</v>
      </c>
      <c r="I9">
        <v>1420621</v>
      </c>
      <c r="J9">
        <v>148479</v>
      </c>
      <c r="K9">
        <v>603663</v>
      </c>
      <c r="L9">
        <v>0</v>
      </c>
      <c r="M9">
        <v>12198</v>
      </c>
      <c r="N9">
        <f t="shared" si="1"/>
        <v>7173479</v>
      </c>
      <c r="O9">
        <f t="shared" si="2"/>
        <v>7925097</v>
      </c>
    </row>
    <row r="10" spans="1:15" x14ac:dyDescent="0.25">
      <c r="A10" s="13" t="s">
        <v>26</v>
      </c>
      <c r="B10">
        <v>76650</v>
      </c>
      <c r="C10">
        <v>66358</v>
      </c>
      <c r="D10">
        <v>14358</v>
      </c>
      <c r="E10">
        <v>34796</v>
      </c>
      <c r="F10">
        <v>5907</v>
      </c>
      <c r="G10">
        <f t="shared" si="0"/>
        <v>198069</v>
      </c>
      <c r="H10">
        <v>545152</v>
      </c>
      <c r="I10">
        <v>245106</v>
      </c>
      <c r="J10">
        <v>17612</v>
      </c>
      <c r="K10">
        <v>28367</v>
      </c>
      <c r="L10">
        <v>235</v>
      </c>
      <c r="M10">
        <v>40057</v>
      </c>
      <c r="N10">
        <f t="shared" si="1"/>
        <v>876529</v>
      </c>
      <c r="O10">
        <f t="shared" si="2"/>
        <v>1074598</v>
      </c>
    </row>
    <row r="11" spans="1:15" x14ac:dyDescent="0.25">
      <c r="A11" s="14" t="s">
        <v>25</v>
      </c>
      <c r="B11">
        <v>45802</v>
      </c>
      <c r="C11">
        <v>67077</v>
      </c>
      <c r="D11">
        <v>29695</v>
      </c>
      <c r="E11">
        <v>37092</v>
      </c>
      <c r="F11">
        <v>19777</v>
      </c>
      <c r="G11">
        <f t="shared" si="0"/>
        <v>199443</v>
      </c>
      <c r="H11">
        <v>644458</v>
      </c>
      <c r="I11">
        <v>338475</v>
      </c>
      <c r="J11">
        <v>26288</v>
      </c>
      <c r="K11">
        <v>23427</v>
      </c>
      <c r="L11">
        <v>3356</v>
      </c>
      <c r="M11">
        <v>6137</v>
      </c>
      <c r="N11">
        <f t="shared" si="1"/>
        <v>1042141</v>
      </c>
      <c r="O11">
        <f t="shared" si="2"/>
        <v>1241584</v>
      </c>
    </row>
    <row r="12" spans="1:15" x14ac:dyDescent="0.25">
      <c r="A12" s="14" t="s">
        <v>44</v>
      </c>
      <c r="B12">
        <v>67674</v>
      </c>
      <c r="C12">
        <v>50085</v>
      </c>
      <c r="D12">
        <v>8323</v>
      </c>
      <c r="E12">
        <v>30031</v>
      </c>
      <c r="F12">
        <v>63743</v>
      </c>
      <c r="G12">
        <f t="shared" si="0"/>
        <v>219856</v>
      </c>
      <c r="H12">
        <v>1522228</v>
      </c>
      <c r="I12">
        <v>191006</v>
      </c>
      <c r="J12">
        <v>61892</v>
      </c>
      <c r="K12">
        <v>37811</v>
      </c>
      <c r="L12">
        <v>27287</v>
      </c>
      <c r="M12">
        <v>759</v>
      </c>
      <c r="N12">
        <f t="shared" si="1"/>
        <v>1840983</v>
      </c>
      <c r="O12">
        <f t="shared" si="2"/>
        <v>2060839</v>
      </c>
    </row>
    <row r="13" spans="1:15" x14ac:dyDescent="0.25">
      <c r="A13" s="14" t="s">
        <v>52</v>
      </c>
      <c r="B13">
        <v>274971</v>
      </c>
      <c r="C13">
        <v>331381</v>
      </c>
      <c r="D13">
        <v>80911</v>
      </c>
      <c r="E13">
        <v>205174</v>
      </c>
      <c r="F13">
        <v>380790</v>
      </c>
      <c r="G13">
        <f t="shared" si="0"/>
        <v>1273227</v>
      </c>
      <c r="H13">
        <v>10644368</v>
      </c>
      <c r="I13">
        <v>1741831</v>
      </c>
      <c r="J13">
        <v>45257</v>
      </c>
      <c r="K13">
        <v>442705</v>
      </c>
      <c r="L13">
        <v>301049</v>
      </c>
      <c r="M13">
        <v>81233</v>
      </c>
      <c r="N13">
        <f t="shared" si="1"/>
        <v>13256443</v>
      </c>
      <c r="O13">
        <f t="shared" si="2"/>
        <v>14529670</v>
      </c>
    </row>
    <row r="14" spans="1:15" x14ac:dyDescent="0.25">
      <c r="A14" s="14" t="s">
        <v>55</v>
      </c>
      <c r="B14">
        <v>89571</v>
      </c>
      <c r="C14">
        <v>409745</v>
      </c>
      <c r="D14">
        <v>414748</v>
      </c>
      <c r="E14">
        <v>150361</v>
      </c>
      <c r="F14">
        <v>731417</v>
      </c>
      <c r="G14">
        <f t="shared" si="0"/>
        <v>1795842</v>
      </c>
      <c r="H14">
        <v>5722224</v>
      </c>
      <c r="I14">
        <v>1690690</v>
      </c>
      <c r="J14">
        <v>137547</v>
      </c>
      <c r="K14">
        <v>13045</v>
      </c>
      <c r="L14">
        <v>3656</v>
      </c>
      <c r="M14">
        <v>164894</v>
      </c>
      <c r="N14">
        <f t="shared" si="1"/>
        <v>7732056</v>
      </c>
      <c r="O14">
        <f t="shared" si="2"/>
        <v>9527898</v>
      </c>
    </row>
    <row r="15" spans="1:15" x14ac:dyDescent="0.25">
      <c r="A15" s="14" t="s">
        <v>47</v>
      </c>
      <c r="B15">
        <v>150921</v>
      </c>
      <c r="C15">
        <v>146267</v>
      </c>
      <c r="D15">
        <v>45976</v>
      </c>
      <c r="E15">
        <v>174916</v>
      </c>
      <c r="F15">
        <v>122095</v>
      </c>
      <c r="G15">
        <f t="shared" si="0"/>
        <v>640175</v>
      </c>
      <c r="H15">
        <v>8831709</v>
      </c>
      <c r="I15">
        <v>637626</v>
      </c>
      <c r="J15">
        <v>58792</v>
      </c>
      <c r="K15">
        <v>714844</v>
      </c>
      <c r="L15">
        <v>227970</v>
      </c>
      <c r="M15">
        <v>30011</v>
      </c>
      <c r="N15">
        <f t="shared" si="1"/>
        <v>10500952</v>
      </c>
      <c r="O15">
        <f t="shared" si="2"/>
        <v>11141127</v>
      </c>
    </row>
    <row r="16" spans="1:15" x14ac:dyDescent="0.25">
      <c r="A16" s="14" t="s">
        <v>51</v>
      </c>
      <c r="B16">
        <v>491582</v>
      </c>
      <c r="C16">
        <v>868632</v>
      </c>
      <c r="D16">
        <v>120750</v>
      </c>
      <c r="E16">
        <v>163390</v>
      </c>
      <c r="F16">
        <v>695619</v>
      </c>
      <c r="G16">
        <f t="shared" si="0"/>
        <v>2339973</v>
      </c>
      <c r="H16">
        <v>18603835</v>
      </c>
      <c r="I16">
        <v>3113773</v>
      </c>
      <c r="J16">
        <v>496255</v>
      </c>
      <c r="K16">
        <v>572395</v>
      </c>
      <c r="L16">
        <v>372054</v>
      </c>
      <c r="M16">
        <v>44538</v>
      </c>
      <c r="N16">
        <f t="shared" si="1"/>
        <v>23202850</v>
      </c>
      <c r="O16">
        <f t="shared" si="2"/>
        <v>25542823</v>
      </c>
    </row>
    <row r="17" spans="1:15" x14ac:dyDescent="0.25">
      <c r="A17" s="13" t="s">
        <v>38</v>
      </c>
      <c r="B17">
        <v>10852</v>
      </c>
      <c r="C17">
        <v>7827</v>
      </c>
      <c r="D17">
        <v>3807</v>
      </c>
      <c r="E17">
        <v>6484</v>
      </c>
      <c r="F17">
        <v>19688</v>
      </c>
      <c r="G17">
        <f t="shared" si="0"/>
        <v>48658</v>
      </c>
      <c r="H17">
        <v>207540</v>
      </c>
      <c r="I17">
        <v>27523</v>
      </c>
      <c r="J17">
        <v>16492</v>
      </c>
      <c r="K17">
        <v>4210</v>
      </c>
      <c r="L17">
        <v>950</v>
      </c>
      <c r="M17">
        <v>0</v>
      </c>
      <c r="N17">
        <f t="shared" si="1"/>
        <v>256715</v>
      </c>
      <c r="O17">
        <f t="shared" si="2"/>
        <v>305373</v>
      </c>
    </row>
    <row r="18" spans="1:15" x14ac:dyDescent="0.25">
      <c r="A18" s="14" t="s">
        <v>41</v>
      </c>
      <c r="B18">
        <v>28340</v>
      </c>
      <c r="C18">
        <v>11486</v>
      </c>
      <c r="D18">
        <v>5120</v>
      </c>
      <c r="E18">
        <v>21504</v>
      </c>
      <c r="F18">
        <v>19542</v>
      </c>
      <c r="G18">
        <f t="shared" si="0"/>
        <v>85992</v>
      </c>
      <c r="H18">
        <v>85996</v>
      </c>
      <c r="I18">
        <v>68236</v>
      </c>
      <c r="J18">
        <v>19197</v>
      </c>
      <c r="K18">
        <v>850</v>
      </c>
      <c r="L18">
        <v>2847</v>
      </c>
      <c r="M18">
        <v>3921</v>
      </c>
      <c r="N18">
        <f t="shared" si="1"/>
        <v>181047</v>
      </c>
      <c r="O18">
        <f t="shared" si="2"/>
        <v>267039</v>
      </c>
    </row>
    <row r="19" spans="1:15" x14ac:dyDescent="0.25">
      <c r="A19" s="14" t="s">
        <v>39</v>
      </c>
      <c r="B19">
        <v>5324</v>
      </c>
      <c r="C19">
        <v>8723</v>
      </c>
      <c r="D19">
        <v>1231</v>
      </c>
      <c r="E19">
        <v>10720</v>
      </c>
      <c r="F19">
        <v>4548</v>
      </c>
      <c r="G19">
        <f t="shared" si="0"/>
        <v>30546</v>
      </c>
      <c r="H19">
        <v>90122</v>
      </c>
      <c r="I19">
        <v>19276</v>
      </c>
      <c r="J19">
        <v>5735</v>
      </c>
      <c r="K19">
        <v>315</v>
      </c>
      <c r="L19">
        <v>0</v>
      </c>
      <c r="M19">
        <v>5492</v>
      </c>
      <c r="N19">
        <f t="shared" si="1"/>
        <v>120940</v>
      </c>
      <c r="O19">
        <f t="shared" si="2"/>
        <v>151486</v>
      </c>
    </row>
    <row r="20" spans="1:15" x14ac:dyDescent="0.25">
      <c r="A20" s="14" t="s">
        <v>37</v>
      </c>
      <c r="B20">
        <v>90458</v>
      </c>
      <c r="C20">
        <v>20149</v>
      </c>
      <c r="D20">
        <v>5436</v>
      </c>
      <c r="E20">
        <v>8163</v>
      </c>
      <c r="F20">
        <v>17065</v>
      </c>
      <c r="G20">
        <f t="shared" si="0"/>
        <v>141271</v>
      </c>
      <c r="H20">
        <v>75158</v>
      </c>
      <c r="I20">
        <v>62346</v>
      </c>
      <c r="J20">
        <v>31282</v>
      </c>
      <c r="K20">
        <v>2483</v>
      </c>
      <c r="L20">
        <v>1030</v>
      </c>
      <c r="M20">
        <v>3393</v>
      </c>
      <c r="N20">
        <f t="shared" si="1"/>
        <v>175692</v>
      </c>
      <c r="O20">
        <f t="shared" si="2"/>
        <v>316963</v>
      </c>
    </row>
    <row r="21" spans="1:15" x14ac:dyDescent="0.25">
      <c r="A21" s="13" t="s">
        <v>45</v>
      </c>
      <c r="B21">
        <v>148519</v>
      </c>
      <c r="C21">
        <v>154516</v>
      </c>
      <c r="D21">
        <v>25001</v>
      </c>
      <c r="E21">
        <v>91902</v>
      </c>
      <c r="F21">
        <v>105951</v>
      </c>
      <c r="G21">
        <f t="shared" si="0"/>
        <v>525889</v>
      </c>
      <c r="H21">
        <v>4126257</v>
      </c>
      <c r="I21">
        <v>272976</v>
      </c>
      <c r="J21">
        <v>47379</v>
      </c>
      <c r="K21">
        <v>113384</v>
      </c>
      <c r="L21">
        <v>99305</v>
      </c>
      <c r="M21">
        <v>29737</v>
      </c>
      <c r="N21">
        <f t="shared" si="1"/>
        <v>4689038</v>
      </c>
      <c r="O21">
        <f t="shared" si="2"/>
        <v>5214927</v>
      </c>
    </row>
    <row r="22" spans="1:15" x14ac:dyDescent="0.25">
      <c r="A22" s="14" t="s">
        <v>27</v>
      </c>
      <c r="B22">
        <v>125898</v>
      </c>
      <c r="C22">
        <v>75860</v>
      </c>
      <c r="D22">
        <v>30160</v>
      </c>
      <c r="E22">
        <v>18539</v>
      </c>
      <c r="F22">
        <v>66734</v>
      </c>
      <c r="G22">
        <f t="shared" si="0"/>
        <v>317191</v>
      </c>
      <c r="H22">
        <v>4729594</v>
      </c>
      <c r="I22">
        <v>616549</v>
      </c>
      <c r="J22">
        <v>63527</v>
      </c>
      <c r="K22">
        <v>517743</v>
      </c>
      <c r="L22">
        <v>1172</v>
      </c>
      <c r="M22">
        <v>17163</v>
      </c>
      <c r="N22">
        <f t="shared" si="1"/>
        <v>5945748</v>
      </c>
      <c r="O22">
        <f t="shared" si="2"/>
        <v>6262939</v>
      </c>
    </row>
    <row r="23" spans="1:15" x14ac:dyDescent="0.25">
      <c r="A23" s="14" t="s">
        <v>32</v>
      </c>
      <c r="B23">
        <v>472365</v>
      </c>
      <c r="C23">
        <v>91787</v>
      </c>
      <c r="D23">
        <v>97650</v>
      </c>
      <c r="E23">
        <v>123275</v>
      </c>
      <c r="F23">
        <v>167504</v>
      </c>
      <c r="G23">
        <f t="shared" si="0"/>
        <v>952581</v>
      </c>
      <c r="H23">
        <v>9272233</v>
      </c>
      <c r="I23">
        <v>814079</v>
      </c>
      <c r="J23">
        <v>357188</v>
      </c>
      <c r="K23">
        <v>907139</v>
      </c>
      <c r="L23">
        <v>75709</v>
      </c>
      <c r="M23">
        <v>0</v>
      </c>
      <c r="N23">
        <f t="shared" si="1"/>
        <v>11426348</v>
      </c>
      <c r="O23">
        <f t="shared" si="2"/>
        <v>12378929</v>
      </c>
    </row>
    <row r="24" spans="1:15" x14ac:dyDescent="0.25">
      <c r="A24" s="14" t="s">
        <v>35</v>
      </c>
      <c r="B24">
        <v>3371</v>
      </c>
      <c r="C24">
        <v>1364</v>
      </c>
      <c r="D24">
        <v>272</v>
      </c>
      <c r="E24">
        <v>12458</v>
      </c>
      <c r="F24">
        <v>0</v>
      </c>
      <c r="G24">
        <f t="shared" si="0"/>
        <v>17465</v>
      </c>
      <c r="H24">
        <v>3633</v>
      </c>
      <c r="I24">
        <v>14300</v>
      </c>
      <c r="J24">
        <v>7509</v>
      </c>
      <c r="K24">
        <v>186</v>
      </c>
      <c r="L24">
        <v>0</v>
      </c>
      <c r="M24">
        <v>117</v>
      </c>
      <c r="N24">
        <f t="shared" si="1"/>
        <v>25745</v>
      </c>
      <c r="O24">
        <f t="shared" si="2"/>
        <v>43210</v>
      </c>
    </row>
    <row r="25" spans="1:15" x14ac:dyDescent="0.25">
      <c r="A25" s="14" t="s">
        <v>56</v>
      </c>
      <c r="B25">
        <v>526485</v>
      </c>
      <c r="C25">
        <v>419747</v>
      </c>
      <c r="D25">
        <v>171581</v>
      </c>
      <c r="E25">
        <v>349029</v>
      </c>
      <c r="F25">
        <v>361045</v>
      </c>
      <c r="G25">
        <f t="shared" si="0"/>
        <v>1827887</v>
      </c>
      <c r="H25">
        <v>18097975</v>
      </c>
      <c r="I25">
        <v>1972354</v>
      </c>
      <c r="J25">
        <v>60036</v>
      </c>
      <c r="K25">
        <v>226124</v>
      </c>
      <c r="L25">
        <v>77426</v>
      </c>
      <c r="M25">
        <v>236621</v>
      </c>
      <c r="N25">
        <f t="shared" si="1"/>
        <v>20670536</v>
      </c>
      <c r="O25">
        <f t="shared" si="2"/>
        <v>22498423</v>
      </c>
    </row>
    <row r="26" spans="1:15" x14ac:dyDescent="0.25">
      <c r="A26" s="14" t="s">
        <v>693</v>
      </c>
      <c r="B26">
        <v>129600</v>
      </c>
      <c r="C26">
        <v>199156</v>
      </c>
      <c r="D26">
        <v>43422</v>
      </c>
      <c r="E26">
        <v>82296</v>
      </c>
      <c r="F26">
        <v>296524</v>
      </c>
      <c r="G26">
        <f t="shared" si="0"/>
        <v>750998</v>
      </c>
      <c r="H26">
        <v>5815937</v>
      </c>
      <c r="I26">
        <v>878981</v>
      </c>
      <c r="J26">
        <v>15035</v>
      </c>
      <c r="K26">
        <v>119047</v>
      </c>
      <c r="L26">
        <v>68108</v>
      </c>
      <c r="M26">
        <v>151605</v>
      </c>
      <c r="N26">
        <f t="shared" si="1"/>
        <v>7048713</v>
      </c>
      <c r="O26">
        <f t="shared" si="2"/>
        <v>7799711</v>
      </c>
    </row>
    <row r="27" spans="1:15" x14ac:dyDescent="0.25">
      <c r="A27" s="14" t="s">
        <v>40</v>
      </c>
      <c r="B27">
        <v>8082</v>
      </c>
      <c r="C27">
        <v>8690</v>
      </c>
      <c r="D27">
        <v>2484</v>
      </c>
      <c r="E27">
        <v>12076</v>
      </c>
      <c r="F27">
        <v>18866</v>
      </c>
      <c r="G27">
        <f t="shared" si="0"/>
        <v>50198</v>
      </c>
      <c r="H27">
        <v>200721</v>
      </c>
      <c r="I27">
        <v>20760</v>
      </c>
      <c r="J27">
        <v>5604</v>
      </c>
      <c r="K27">
        <v>554</v>
      </c>
      <c r="L27">
        <v>706</v>
      </c>
      <c r="M27">
        <v>3591</v>
      </c>
      <c r="N27">
        <f t="shared" si="1"/>
        <v>231936</v>
      </c>
      <c r="O27">
        <f t="shared" si="2"/>
        <v>282134</v>
      </c>
    </row>
    <row r="28" spans="1:15" x14ac:dyDescent="0.25">
      <c r="A28" s="14" t="s">
        <v>29</v>
      </c>
      <c r="B28">
        <v>27831</v>
      </c>
      <c r="C28">
        <v>34958</v>
      </c>
      <c r="D28">
        <v>10716</v>
      </c>
      <c r="E28">
        <v>32830</v>
      </c>
      <c r="F28">
        <v>16128</v>
      </c>
      <c r="G28">
        <f t="shared" si="0"/>
        <v>122463</v>
      </c>
      <c r="H28">
        <v>1336114</v>
      </c>
      <c r="I28">
        <v>294481</v>
      </c>
      <c r="J28">
        <v>13333</v>
      </c>
      <c r="K28">
        <v>51410</v>
      </c>
      <c r="L28">
        <v>5923</v>
      </c>
      <c r="M28">
        <v>1662</v>
      </c>
      <c r="N28">
        <f t="shared" si="1"/>
        <v>1702923</v>
      </c>
      <c r="O28">
        <f t="shared" si="2"/>
        <v>1825386</v>
      </c>
    </row>
    <row r="29" spans="1:15" x14ac:dyDescent="0.25">
      <c r="A29" s="14" t="s">
        <v>33</v>
      </c>
      <c r="B29">
        <v>217609</v>
      </c>
      <c r="C29">
        <v>294022</v>
      </c>
      <c r="D29">
        <v>51866</v>
      </c>
      <c r="E29">
        <v>98303</v>
      </c>
      <c r="F29">
        <v>252552</v>
      </c>
      <c r="G29">
        <f t="shared" si="0"/>
        <v>914352</v>
      </c>
      <c r="H29">
        <v>17398458</v>
      </c>
      <c r="I29">
        <v>1572217</v>
      </c>
      <c r="J29">
        <v>491013</v>
      </c>
      <c r="K29">
        <v>1197985</v>
      </c>
      <c r="L29">
        <v>15166</v>
      </c>
      <c r="M29">
        <v>17745</v>
      </c>
      <c r="N29">
        <f t="shared" si="1"/>
        <v>20692584</v>
      </c>
      <c r="O29">
        <f t="shared" si="2"/>
        <v>21606936</v>
      </c>
    </row>
    <row r="30" spans="1:15" x14ac:dyDescent="0.25">
      <c r="A30" s="14" t="s">
        <v>43</v>
      </c>
      <c r="B30">
        <v>212623</v>
      </c>
      <c r="C30">
        <v>283167</v>
      </c>
      <c r="D30">
        <v>56878</v>
      </c>
      <c r="E30">
        <v>125162</v>
      </c>
      <c r="F30">
        <v>84089</v>
      </c>
      <c r="G30">
        <f t="shared" si="0"/>
        <v>761919</v>
      </c>
      <c r="H30">
        <v>5280246</v>
      </c>
      <c r="I30">
        <v>1001618</v>
      </c>
      <c r="J30">
        <v>10276</v>
      </c>
      <c r="K30">
        <v>125526</v>
      </c>
      <c r="L30">
        <v>21106</v>
      </c>
      <c r="M30">
        <v>53948</v>
      </c>
      <c r="N30">
        <f t="shared" si="1"/>
        <v>6492720</v>
      </c>
      <c r="O30">
        <f t="shared" si="2"/>
        <v>7254639</v>
      </c>
    </row>
    <row r="31" spans="1:15" x14ac:dyDescent="0.25">
      <c r="A31" s="13" t="s">
        <v>58</v>
      </c>
      <c r="B31">
        <v>2638</v>
      </c>
      <c r="C31">
        <v>0</v>
      </c>
      <c r="D31">
        <v>1039</v>
      </c>
      <c r="E31">
        <v>489</v>
      </c>
      <c r="F31">
        <v>4406</v>
      </c>
      <c r="G31">
        <f t="shared" si="0"/>
        <v>8572</v>
      </c>
      <c r="H31">
        <v>72800</v>
      </c>
      <c r="I31">
        <v>20370</v>
      </c>
      <c r="J31">
        <v>0</v>
      </c>
      <c r="K31">
        <v>0</v>
      </c>
      <c r="L31">
        <v>0</v>
      </c>
      <c r="M31">
        <v>559</v>
      </c>
      <c r="N31">
        <f t="shared" si="1"/>
        <v>93729</v>
      </c>
      <c r="O31">
        <f t="shared" si="2"/>
        <v>102301</v>
      </c>
    </row>
    <row r="32" spans="1:15" x14ac:dyDescent="0.25">
      <c r="A32" s="14" t="s">
        <v>28</v>
      </c>
      <c r="B32">
        <v>1815</v>
      </c>
      <c r="C32">
        <v>8216</v>
      </c>
      <c r="D32">
        <v>2561</v>
      </c>
      <c r="E32">
        <v>3908</v>
      </c>
      <c r="F32">
        <v>2659</v>
      </c>
      <c r="G32">
        <f t="shared" si="0"/>
        <v>19159</v>
      </c>
      <c r="H32">
        <v>395565</v>
      </c>
      <c r="I32">
        <v>261752</v>
      </c>
      <c r="J32">
        <v>0</v>
      </c>
      <c r="K32">
        <v>0</v>
      </c>
      <c r="L32">
        <v>0</v>
      </c>
      <c r="M32">
        <v>0</v>
      </c>
      <c r="N32">
        <f t="shared" si="1"/>
        <v>657317</v>
      </c>
      <c r="O32">
        <f t="shared" si="2"/>
        <v>676476</v>
      </c>
    </row>
    <row r="33" spans="1:15" x14ac:dyDescent="0.25">
      <c r="A33" s="14" t="s">
        <v>50</v>
      </c>
      <c r="B33">
        <v>9887</v>
      </c>
      <c r="C33">
        <v>4355</v>
      </c>
      <c r="D33">
        <v>714</v>
      </c>
      <c r="E33">
        <v>165</v>
      </c>
      <c r="F33">
        <v>654</v>
      </c>
      <c r="G33">
        <f t="shared" si="0"/>
        <v>15775</v>
      </c>
      <c r="H33">
        <v>66874</v>
      </c>
      <c r="I33">
        <v>28124</v>
      </c>
      <c r="J33">
        <v>606</v>
      </c>
      <c r="K33">
        <v>96</v>
      </c>
      <c r="L33">
        <v>62</v>
      </c>
      <c r="M33">
        <v>98</v>
      </c>
      <c r="N33">
        <f t="shared" si="1"/>
        <v>95860</v>
      </c>
      <c r="O33">
        <f t="shared" si="2"/>
        <v>111635</v>
      </c>
    </row>
    <row r="34" spans="1:15" x14ac:dyDescent="0.25">
      <c r="A34" s="14" t="s">
        <v>49</v>
      </c>
      <c r="B34">
        <v>4191</v>
      </c>
      <c r="C34">
        <v>1706</v>
      </c>
      <c r="D34">
        <v>566</v>
      </c>
      <c r="E34">
        <v>66</v>
      </c>
      <c r="F34">
        <v>1280</v>
      </c>
      <c r="G34">
        <f t="shared" si="0"/>
        <v>7809</v>
      </c>
      <c r="H34">
        <v>64140</v>
      </c>
      <c r="I34">
        <v>26961</v>
      </c>
      <c r="J34">
        <v>610</v>
      </c>
      <c r="K34">
        <v>409</v>
      </c>
      <c r="L34">
        <v>221</v>
      </c>
      <c r="M34">
        <v>178</v>
      </c>
      <c r="N34">
        <f t="shared" si="1"/>
        <v>92519</v>
      </c>
      <c r="O34">
        <f t="shared" si="2"/>
        <v>100328</v>
      </c>
    </row>
    <row r="35" spans="1:15" x14ac:dyDescent="0.25">
      <c r="A35" s="13" t="s">
        <v>31</v>
      </c>
      <c r="B35">
        <v>7503</v>
      </c>
      <c r="C35">
        <v>145903</v>
      </c>
      <c r="D35">
        <v>19695</v>
      </c>
      <c r="E35">
        <v>62405</v>
      </c>
      <c r="F35">
        <v>11301</v>
      </c>
      <c r="G35">
        <f t="shared" si="0"/>
        <v>246807</v>
      </c>
      <c r="H35">
        <v>5698242</v>
      </c>
      <c r="I35">
        <v>2730071</v>
      </c>
      <c r="J35">
        <v>67144</v>
      </c>
      <c r="K35">
        <v>100</v>
      </c>
      <c r="L35">
        <v>0</v>
      </c>
      <c r="M35">
        <v>493</v>
      </c>
      <c r="N35">
        <f t="shared" si="1"/>
        <v>8496050</v>
      </c>
      <c r="O35">
        <f t="shared" si="2"/>
        <v>8742857</v>
      </c>
    </row>
    <row r="36" spans="1:15" x14ac:dyDescent="0.25">
      <c r="A36" s="14" t="s">
        <v>54</v>
      </c>
      <c r="B36">
        <v>0</v>
      </c>
      <c r="C36">
        <v>1337</v>
      </c>
      <c r="D36">
        <v>37</v>
      </c>
      <c r="E36">
        <v>435</v>
      </c>
      <c r="F36">
        <v>566</v>
      </c>
      <c r="G36">
        <f t="shared" si="0"/>
        <v>2375</v>
      </c>
      <c r="H36">
        <v>10943</v>
      </c>
      <c r="I36">
        <v>180</v>
      </c>
      <c r="J36">
        <v>132</v>
      </c>
      <c r="K36">
        <v>102</v>
      </c>
      <c r="L36">
        <v>0</v>
      </c>
      <c r="M36">
        <v>499</v>
      </c>
      <c r="N36">
        <f t="shared" si="1"/>
        <v>11856</v>
      </c>
      <c r="O36">
        <f t="shared" si="2"/>
        <v>14231</v>
      </c>
    </row>
    <row r="37" spans="1:15" x14ac:dyDescent="0.25">
      <c r="A37" s="13" t="s">
        <v>57</v>
      </c>
      <c r="B37">
        <v>4603</v>
      </c>
      <c r="C37">
        <v>11510</v>
      </c>
      <c r="D37">
        <v>4251</v>
      </c>
      <c r="E37">
        <v>1060</v>
      </c>
      <c r="F37">
        <v>6431</v>
      </c>
      <c r="G37">
        <f t="shared" si="0"/>
        <v>27855</v>
      </c>
      <c r="H37">
        <v>689568</v>
      </c>
      <c r="I37">
        <v>76547</v>
      </c>
      <c r="J37">
        <v>1321</v>
      </c>
      <c r="K37">
        <v>2367</v>
      </c>
      <c r="L37">
        <v>722</v>
      </c>
      <c r="M37">
        <v>324</v>
      </c>
      <c r="N37">
        <f t="shared" si="1"/>
        <v>770849</v>
      </c>
      <c r="O37">
        <f t="shared" si="2"/>
        <v>798704</v>
      </c>
    </row>
    <row r="38" spans="1:15" x14ac:dyDescent="0.25">
      <c r="A38" s="12" t="s">
        <v>694</v>
      </c>
      <c r="B38">
        <f t="shared" ref="B38:O38" si="3">SUM(B2:B37)</f>
        <v>4461059</v>
      </c>
      <c r="C38">
        <f t="shared" si="3"/>
        <v>4883405</v>
      </c>
      <c r="D38">
        <f t="shared" si="3"/>
        <v>1527396</v>
      </c>
      <c r="E38">
        <f t="shared" si="3"/>
        <v>2256619</v>
      </c>
      <c r="F38">
        <f t="shared" si="3"/>
        <v>5028312</v>
      </c>
      <c r="G38">
        <f t="shared" si="3"/>
        <v>18156791</v>
      </c>
      <c r="H38">
        <f t="shared" si="3"/>
        <v>154297746</v>
      </c>
      <c r="I38">
        <f t="shared" si="3"/>
        <v>23807986</v>
      </c>
      <c r="J38">
        <f t="shared" si="3"/>
        <v>2546731</v>
      </c>
      <c r="K38">
        <f t="shared" si="3"/>
        <v>6968566</v>
      </c>
      <c r="L38">
        <f t="shared" si="3"/>
        <v>2037655</v>
      </c>
      <c r="M38">
        <f t="shared" si="3"/>
        <v>1025275</v>
      </c>
      <c r="N38">
        <f t="shared" si="3"/>
        <v>190683959</v>
      </c>
      <c r="O38">
        <f t="shared" si="3"/>
        <v>208840750</v>
      </c>
    </row>
  </sheetData>
  <protectedRanges>
    <protectedRange password="B92F" sqref="A10" name="Range1"/>
    <protectedRange password="B92F" sqref="A35" name="Range1_1"/>
    <protectedRange password="B92F" sqref="A3" name="Range1_2"/>
    <protectedRange password="B92F" sqref="A17" name="Range1_3"/>
    <protectedRange password="B92F" sqref="A21" name="Range1_4"/>
    <protectedRange password="B92F" sqref="A8" name="Range1_5"/>
    <protectedRange password="B92F" sqref="A37" name="Range1_6"/>
    <protectedRange password="B92F" sqref="A31" name="Range1_7"/>
  </protectedRanges>
  <dataValidations count="1">
    <dataValidation type="list" allowBlank="1" showInputMessage="1" showErrorMessage="1" sqref="A10 A35 A3 A17 A21 A8 A37 A31">
      <formula1>$A$33:$AH$33</formula1>
    </dataValidation>
  </dataValidations>
  <pageMargins left="0.7" right="0.7" top="0.75" bottom="0.75" header="0.3" footer="0.3"/>
  <pageSetup orientation="portrait" r:id="rId1"/>
  <headerFooter>
    <oddFooter>&amp;L&amp;1#&amp;"Calibri"&amp;10&amp;K000000TOTAL Classification: Restricted Distribution TOTAL -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7"/>
  <sheetViews>
    <sheetView workbookViewId="0">
      <selection activeCell="B4" sqref="B4"/>
    </sheetView>
  </sheetViews>
  <sheetFormatPr defaultRowHeight="15" x14ac:dyDescent="0.25"/>
  <cols>
    <col min="1" max="1" width="29" bestFit="1" customWidth="1"/>
    <col min="2" max="2" width="12.7109375" bestFit="1" customWidth="1"/>
  </cols>
  <sheetData>
    <row r="1" spans="1:2" ht="45" x14ac:dyDescent="0.25">
      <c r="A1" s="15" t="s">
        <v>695</v>
      </c>
      <c r="B1" s="16" t="s">
        <v>696</v>
      </c>
    </row>
    <row r="2" spans="1:2" x14ac:dyDescent="0.25">
      <c r="A2" s="1" t="s">
        <v>694</v>
      </c>
      <c r="B2" s="17">
        <f>SUM(B3+B26+B39+B60+B62+B76+B98+B108+B142+B214+B253+B258+B275+B287+B297+B306+B311+B319+B347+B367+B392+B423+B442+B493+B520+B523+B525+B561+B585+B616+B619+B621+B636+B669+B674)</f>
        <v>1210193422</v>
      </c>
    </row>
    <row r="3" spans="1:2" x14ac:dyDescent="0.25">
      <c r="A3" s="1" t="s">
        <v>25</v>
      </c>
      <c r="B3" s="17">
        <v>12548926</v>
      </c>
    </row>
    <row r="4" spans="1:2" x14ac:dyDescent="0.25">
      <c r="A4" s="2" t="s">
        <v>59</v>
      </c>
      <c r="B4" s="18">
        <v>875564</v>
      </c>
    </row>
    <row r="5" spans="1:2" x14ac:dyDescent="0.25">
      <c r="A5" s="2" t="s">
        <v>92</v>
      </c>
      <c r="B5" s="18">
        <v>755331</v>
      </c>
    </row>
    <row r="6" spans="1:2" x14ac:dyDescent="0.25">
      <c r="A6" s="2" t="s">
        <v>123</v>
      </c>
      <c r="B6" s="18">
        <v>147104</v>
      </c>
    </row>
    <row r="7" spans="1:2" x14ac:dyDescent="0.25">
      <c r="A7" s="2" t="s">
        <v>152</v>
      </c>
      <c r="B7" s="18">
        <v>143388</v>
      </c>
    </row>
    <row r="8" spans="1:2" x14ac:dyDescent="0.25">
      <c r="A8" s="2" t="s">
        <v>180</v>
      </c>
      <c r="B8" s="18">
        <v>476820</v>
      </c>
    </row>
    <row r="9" spans="1:2" x14ac:dyDescent="0.25">
      <c r="A9" s="2" t="s">
        <v>205</v>
      </c>
      <c r="B9" s="18">
        <v>619266</v>
      </c>
    </row>
    <row r="10" spans="1:2" x14ac:dyDescent="0.25">
      <c r="A10" s="2" t="s">
        <v>230</v>
      </c>
      <c r="B10" s="18">
        <v>615711</v>
      </c>
    </row>
    <row r="11" spans="1:2" x14ac:dyDescent="0.25">
      <c r="A11" s="2" t="s">
        <v>255</v>
      </c>
      <c r="B11" s="18">
        <v>1015503</v>
      </c>
    </row>
    <row r="12" spans="1:2" x14ac:dyDescent="0.25">
      <c r="A12" s="2" t="s">
        <v>278</v>
      </c>
      <c r="B12" s="18">
        <v>385099</v>
      </c>
    </row>
    <row r="13" spans="1:2" x14ac:dyDescent="0.25">
      <c r="A13" s="2" t="s">
        <v>301</v>
      </c>
      <c r="B13" s="18">
        <v>1250173</v>
      </c>
    </row>
    <row r="14" spans="1:2" x14ac:dyDescent="0.25">
      <c r="A14" s="2" t="s">
        <v>322</v>
      </c>
      <c r="B14" s="18">
        <v>297003</v>
      </c>
    </row>
    <row r="15" spans="1:2" x14ac:dyDescent="0.25">
      <c r="A15" s="2" t="s">
        <v>343</v>
      </c>
      <c r="B15" s="18">
        <v>570060</v>
      </c>
    </row>
    <row r="16" spans="1:2" x14ac:dyDescent="0.25">
      <c r="A16" s="2" t="s">
        <v>363</v>
      </c>
      <c r="B16" s="18">
        <v>265960</v>
      </c>
    </row>
    <row r="17" spans="1:2" x14ac:dyDescent="0.25">
      <c r="A17" s="2" t="s">
        <v>382</v>
      </c>
      <c r="B17" s="18">
        <v>1069749</v>
      </c>
    </row>
    <row r="18" spans="1:2" x14ac:dyDescent="0.25">
      <c r="A18" s="2" t="s">
        <v>400</v>
      </c>
      <c r="B18" s="18">
        <v>423181</v>
      </c>
    </row>
    <row r="19" spans="1:2" x14ac:dyDescent="0.25">
      <c r="A19" s="2" t="s">
        <v>417</v>
      </c>
      <c r="B19" s="18">
        <v>409576</v>
      </c>
    </row>
    <row r="20" spans="1:2" x14ac:dyDescent="0.25">
      <c r="A20" s="2" t="s">
        <v>434</v>
      </c>
      <c r="B20" s="18">
        <v>283313</v>
      </c>
    </row>
    <row r="21" spans="1:2" x14ac:dyDescent="0.25">
      <c r="A21" s="2" t="s">
        <v>450</v>
      </c>
      <c r="B21" s="18">
        <v>231037</v>
      </c>
    </row>
    <row r="22" spans="1:2" x14ac:dyDescent="0.25">
      <c r="A22" s="2" t="s">
        <v>465</v>
      </c>
      <c r="B22" s="18">
        <v>555357</v>
      </c>
    </row>
    <row r="23" spans="1:2" x14ac:dyDescent="0.25">
      <c r="A23" s="2" t="s">
        <v>480</v>
      </c>
      <c r="B23" s="18">
        <v>314714</v>
      </c>
    </row>
    <row r="24" spans="1:2" x14ac:dyDescent="0.25">
      <c r="A24" s="2" t="s">
        <v>494</v>
      </c>
      <c r="B24" s="18">
        <v>1526406</v>
      </c>
    </row>
    <row r="25" spans="1:2" x14ac:dyDescent="0.25">
      <c r="A25" s="2" t="s">
        <v>507</v>
      </c>
      <c r="B25" s="19">
        <v>318611</v>
      </c>
    </row>
    <row r="26" spans="1:2" x14ac:dyDescent="0.25">
      <c r="A26" s="1" t="s">
        <v>26</v>
      </c>
      <c r="B26" s="17">
        <v>6856509</v>
      </c>
    </row>
    <row r="27" spans="1:2" x14ac:dyDescent="0.25">
      <c r="A27" s="2" t="s">
        <v>60</v>
      </c>
      <c r="B27" s="20">
        <v>518844</v>
      </c>
    </row>
    <row r="28" spans="1:2" x14ac:dyDescent="0.25">
      <c r="A28" s="2" t="s">
        <v>93</v>
      </c>
      <c r="B28" s="20">
        <v>1507223</v>
      </c>
    </row>
    <row r="29" spans="1:2" x14ac:dyDescent="0.25">
      <c r="A29" s="2" t="s">
        <v>124</v>
      </c>
      <c r="B29" s="20">
        <v>31528</v>
      </c>
    </row>
    <row r="30" spans="1:2" x14ac:dyDescent="0.25">
      <c r="A30" s="2" t="s">
        <v>153</v>
      </c>
      <c r="B30" s="20">
        <v>437474</v>
      </c>
    </row>
    <row r="31" spans="1:2" x14ac:dyDescent="0.25">
      <c r="A31" s="2" t="s">
        <v>181</v>
      </c>
      <c r="B31" s="20">
        <v>999518</v>
      </c>
    </row>
    <row r="32" spans="1:2" x14ac:dyDescent="0.25">
      <c r="A32" s="2" t="s">
        <v>206</v>
      </c>
      <c r="B32" s="20">
        <v>454293</v>
      </c>
    </row>
    <row r="33" spans="1:2" x14ac:dyDescent="0.25">
      <c r="A33" s="2" t="s">
        <v>231</v>
      </c>
      <c r="B33" s="20">
        <v>521057</v>
      </c>
    </row>
    <row r="34" spans="1:2" x14ac:dyDescent="0.25">
      <c r="A34" s="2" t="s">
        <v>248</v>
      </c>
      <c r="B34" s="20">
        <v>382056</v>
      </c>
    </row>
    <row r="35" spans="1:2" x14ac:dyDescent="0.25">
      <c r="A35" s="2" t="s">
        <v>279</v>
      </c>
      <c r="B35" s="20">
        <v>576670</v>
      </c>
    </row>
    <row r="36" spans="1:2" x14ac:dyDescent="0.25">
      <c r="A36" s="2" t="s">
        <v>302</v>
      </c>
      <c r="B36" s="20">
        <v>530164</v>
      </c>
    </row>
    <row r="37" spans="1:2" x14ac:dyDescent="0.25">
      <c r="A37" s="2" t="s">
        <v>323</v>
      </c>
      <c r="B37" s="20">
        <v>813384</v>
      </c>
    </row>
    <row r="38" spans="1:2" x14ac:dyDescent="0.25">
      <c r="A38" s="2" t="s">
        <v>344</v>
      </c>
      <c r="B38" s="20">
        <v>84298</v>
      </c>
    </row>
    <row r="39" spans="1:2" x14ac:dyDescent="0.25">
      <c r="A39" s="1" t="s">
        <v>27</v>
      </c>
      <c r="B39" s="21">
        <v>27704236</v>
      </c>
    </row>
    <row r="40" spans="1:2" x14ac:dyDescent="0.25">
      <c r="A40" s="2" t="s">
        <v>61</v>
      </c>
      <c r="B40" s="22">
        <v>2299026</v>
      </c>
    </row>
    <row r="41" spans="1:2" x14ac:dyDescent="0.25">
      <c r="A41" s="2" t="s">
        <v>94</v>
      </c>
      <c r="B41" s="22">
        <v>817668</v>
      </c>
    </row>
    <row r="42" spans="1:2" x14ac:dyDescent="0.25">
      <c r="A42" s="2" t="s">
        <v>125</v>
      </c>
      <c r="B42" s="22">
        <v>2181753</v>
      </c>
    </row>
    <row r="43" spans="1:2" x14ac:dyDescent="0.25">
      <c r="A43" s="2" t="s">
        <v>154</v>
      </c>
      <c r="B43" s="22">
        <v>1582793</v>
      </c>
    </row>
    <row r="44" spans="1:2" x14ac:dyDescent="0.25">
      <c r="A44" s="2" t="s">
        <v>182</v>
      </c>
      <c r="B44" s="23">
        <v>614362</v>
      </c>
    </row>
    <row r="45" spans="1:2" x14ac:dyDescent="0.25">
      <c r="A45" s="2" t="s">
        <v>207</v>
      </c>
      <c r="B45" s="22">
        <v>599814</v>
      </c>
    </row>
    <row r="46" spans="1:2" x14ac:dyDescent="0.25">
      <c r="A46" s="2" t="s">
        <v>232</v>
      </c>
      <c r="B46" s="22">
        <v>3487882</v>
      </c>
    </row>
    <row r="47" spans="1:2" x14ac:dyDescent="0.25">
      <c r="A47" s="2" t="s">
        <v>256</v>
      </c>
      <c r="B47" s="22">
        <v>992289</v>
      </c>
    </row>
    <row r="48" spans="1:2" x14ac:dyDescent="0.25">
      <c r="A48" s="2" t="s">
        <v>280</v>
      </c>
      <c r="B48" s="22">
        <v>2026831</v>
      </c>
    </row>
    <row r="49" spans="1:2" x14ac:dyDescent="0.25">
      <c r="A49" s="2" t="s">
        <v>303</v>
      </c>
      <c r="B49" s="22">
        <v>902702</v>
      </c>
    </row>
    <row r="50" spans="1:2" x14ac:dyDescent="0.25">
      <c r="A50" s="2" t="s">
        <v>324</v>
      </c>
      <c r="B50" s="22">
        <v>618008</v>
      </c>
    </row>
    <row r="51" spans="1:2" x14ac:dyDescent="0.25">
      <c r="A51" s="2" t="s">
        <v>345</v>
      </c>
      <c r="B51" s="22">
        <v>1388859</v>
      </c>
    </row>
    <row r="52" spans="1:2" x14ac:dyDescent="0.25">
      <c r="A52" s="2" t="s">
        <v>364</v>
      </c>
      <c r="B52" s="22">
        <v>768808</v>
      </c>
    </row>
    <row r="53" spans="1:2" x14ac:dyDescent="0.25">
      <c r="A53" s="2" t="s">
        <v>383</v>
      </c>
      <c r="B53" s="22">
        <v>1892282</v>
      </c>
    </row>
    <row r="54" spans="1:2" x14ac:dyDescent="0.25">
      <c r="A54" s="2" t="s">
        <v>401</v>
      </c>
      <c r="B54" s="22">
        <v>2490891</v>
      </c>
    </row>
    <row r="55" spans="1:2" x14ac:dyDescent="0.25">
      <c r="A55" s="2" t="s">
        <v>418</v>
      </c>
      <c r="B55" s="22">
        <v>1120070</v>
      </c>
    </row>
    <row r="56" spans="1:2" x14ac:dyDescent="0.25">
      <c r="A56" s="2" t="s">
        <v>435</v>
      </c>
      <c r="B56" s="22">
        <v>683349</v>
      </c>
    </row>
    <row r="57" spans="1:2" x14ac:dyDescent="0.25">
      <c r="A57" s="2" t="s">
        <v>451</v>
      </c>
      <c r="B57" s="22">
        <v>986147</v>
      </c>
    </row>
    <row r="58" spans="1:2" x14ac:dyDescent="0.25">
      <c r="A58" s="2" t="s">
        <v>466</v>
      </c>
      <c r="B58" s="22">
        <v>1654408</v>
      </c>
    </row>
    <row r="59" spans="1:2" x14ac:dyDescent="0.25">
      <c r="A59" s="2" t="s">
        <v>481</v>
      </c>
      <c r="B59" s="22">
        <v>596294</v>
      </c>
    </row>
    <row r="60" spans="1:2" x14ac:dyDescent="0.25">
      <c r="A60" s="1" t="s">
        <v>28</v>
      </c>
      <c r="B60" s="24">
        <v>1054686</v>
      </c>
    </row>
    <row r="61" spans="1:2" x14ac:dyDescent="0.25">
      <c r="A61" s="2" t="s">
        <v>697</v>
      </c>
      <c r="B61" s="25">
        <v>1054686</v>
      </c>
    </row>
    <row r="62" spans="1:2" x14ac:dyDescent="0.25">
      <c r="A62" s="1" t="s">
        <v>29</v>
      </c>
      <c r="B62" s="26">
        <v>10116752</v>
      </c>
    </row>
    <row r="63" spans="1:2" x14ac:dyDescent="0.25">
      <c r="A63" s="2" t="s">
        <v>62</v>
      </c>
      <c r="B63" s="27">
        <v>329686</v>
      </c>
    </row>
    <row r="64" spans="1:2" x14ac:dyDescent="0.25">
      <c r="A64" s="2" t="s">
        <v>95</v>
      </c>
      <c r="B64" s="27">
        <v>391114</v>
      </c>
    </row>
    <row r="65" spans="1:2" x14ac:dyDescent="0.25">
      <c r="A65" s="2" t="s">
        <v>126</v>
      </c>
      <c r="B65" s="27">
        <v>236857</v>
      </c>
    </row>
    <row r="66" spans="1:2" x14ac:dyDescent="0.25">
      <c r="A66" s="2" t="s">
        <v>155</v>
      </c>
      <c r="B66" s="27">
        <v>616409</v>
      </c>
    </row>
    <row r="67" spans="1:2" x14ac:dyDescent="0.25">
      <c r="A67" s="2" t="s">
        <v>183</v>
      </c>
      <c r="B67" s="27">
        <v>1698560</v>
      </c>
    </row>
    <row r="68" spans="1:2" x14ac:dyDescent="0.25">
      <c r="A68" s="2" t="s">
        <v>208</v>
      </c>
      <c r="B68" s="27">
        <v>686527</v>
      </c>
    </row>
    <row r="69" spans="1:2" x14ac:dyDescent="0.25">
      <c r="A69" s="2" t="s">
        <v>233</v>
      </c>
      <c r="B69" s="27">
        <v>485993</v>
      </c>
    </row>
    <row r="70" spans="1:2" x14ac:dyDescent="0.25">
      <c r="A70" s="2" t="s">
        <v>257</v>
      </c>
      <c r="B70" s="27">
        <v>259840</v>
      </c>
    </row>
    <row r="71" spans="1:2" x14ac:dyDescent="0.25">
      <c r="A71" s="2" t="s">
        <v>281</v>
      </c>
      <c r="B71" s="27">
        <v>621927</v>
      </c>
    </row>
    <row r="72" spans="1:2" x14ac:dyDescent="0.25">
      <c r="A72" s="2" t="s">
        <v>304</v>
      </c>
      <c r="B72" s="27">
        <v>259315</v>
      </c>
    </row>
    <row r="73" spans="1:2" x14ac:dyDescent="0.25">
      <c r="A73" s="2" t="s">
        <v>325</v>
      </c>
      <c r="B73" s="27">
        <v>955128</v>
      </c>
    </row>
    <row r="74" spans="1:2" x14ac:dyDescent="0.25">
      <c r="A74" s="2" t="s">
        <v>346</v>
      </c>
      <c r="B74" s="27">
        <v>1648367</v>
      </c>
    </row>
    <row r="75" spans="1:2" x14ac:dyDescent="0.25">
      <c r="A75" s="4" t="s">
        <v>365</v>
      </c>
      <c r="B75" s="27">
        <v>1927029</v>
      </c>
    </row>
    <row r="76" spans="1:2" x14ac:dyDescent="0.25">
      <c r="A76" s="1" t="s">
        <v>30</v>
      </c>
      <c r="B76" s="28">
        <v>25353081</v>
      </c>
    </row>
    <row r="77" spans="1:2" x14ac:dyDescent="0.25">
      <c r="A77" s="2" t="s">
        <v>63</v>
      </c>
      <c r="B77" s="18">
        <v>558890</v>
      </c>
    </row>
    <row r="78" spans="1:2" x14ac:dyDescent="0.25">
      <c r="A78" s="2" t="s">
        <v>96</v>
      </c>
      <c r="B78" s="18">
        <v>1136784</v>
      </c>
    </row>
    <row r="79" spans="1:2" x14ac:dyDescent="0.25">
      <c r="A79" s="2" t="s">
        <v>127</v>
      </c>
      <c r="B79" s="18">
        <v>1214162</v>
      </c>
    </row>
    <row r="80" spans="1:2" x14ac:dyDescent="0.25">
      <c r="A80" s="2" t="s">
        <v>156</v>
      </c>
      <c r="B80" s="18">
        <v>964231</v>
      </c>
    </row>
    <row r="81" spans="1:2" x14ac:dyDescent="0.25">
      <c r="A81" s="2" t="s">
        <v>184</v>
      </c>
      <c r="B81" s="29">
        <v>1072861</v>
      </c>
    </row>
    <row r="82" spans="1:2" x14ac:dyDescent="0.25">
      <c r="A82" s="2" t="s">
        <v>209</v>
      </c>
      <c r="B82" s="18">
        <v>1506323</v>
      </c>
    </row>
    <row r="83" spans="1:2" x14ac:dyDescent="0.25">
      <c r="A83" s="2" t="s">
        <v>234</v>
      </c>
      <c r="B83" s="18">
        <v>1202811</v>
      </c>
    </row>
    <row r="84" spans="1:2" x14ac:dyDescent="0.25">
      <c r="A84" s="2" t="s">
        <v>258</v>
      </c>
      <c r="B84" s="18">
        <v>1480080</v>
      </c>
    </row>
    <row r="85" spans="1:2" x14ac:dyDescent="0.25">
      <c r="A85" s="2" t="s">
        <v>282</v>
      </c>
      <c r="B85" s="18">
        <v>1332042</v>
      </c>
    </row>
    <row r="86" spans="1:2" x14ac:dyDescent="0.25">
      <c r="A86" s="2" t="s">
        <v>305</v>
      </c>
      <c r="B86" s="18">
        <v>941522</v>
      </c>
    </row>
    <row r="87" spans="1:2" x14ac:dyDescent="0.25">
      <c r="A87" s="2" t="s">
        <v>326</v>
      </c>
      <c r="B87" s="18">
        <v>1295114</v>
      </c>
    </row>
    <row r="88" spans="1:2" x14ac:dyDescent="0.25">
      <c r="A88" s="2" t="s">
        <v>347</v>
      </c>
      <c r="B88" s="18">
        <v>1742815</v>
      </c>
    </row>
    <row r="89" spans="1:2" x14ac:dyDescent="0.25">
      <c r="A89" s="2" t="s">
        <v>366</v>
      </c>
      <c r="B89" s="18">
        <v>1629109</v>
      </c>
    </row>
    <row r="90" spans="1:2" x14ac:dyDescent="0.25">
      <c r="A90" s="2" t="s">
        <v>384</v>
      </c>
      <c r="B90" s="18">
        <v>1058683</v>
      </c>
    </row>
    <row r="91" spans="1:2" x14ac:dyDescent="0.25">
      <c r="A91" s="2" t="s">
        <v>402</v>
      </c>
      <c r="B91" s="18">
        <v>956907</v>
      </c>
    </row>
    <row r="92" spans="1:2" x14ac:dyDescent="0.25">
      <c r="A92" s="2" t="s">
        <v>419</v>
      </c>
      <c r="B92" s="18">
        <v>921680</v>
      </c>
    </row>
    <row r="93" spans="1:2" x14ac:dyDescent="0.25">
      <c r="A93" s="2" t="s">
        <v>436</v>
      </c>
      <c r="B93" s="18">
        <v>896129</v>
      </c>
    </row>
    <row r="94" spans="1:2" x14ac:dyDescent="0.25">
      <c r="A94" s="2" t="s">
        <v>452</v>
      </c>
      <c r="B94" s="18">
        <v>1514085</v>
      </c>
    </row>
    <row r="95" spans="1:2" x14ac:dyDescent="0.25">
      <c r="A95" s="2" t="s">
        <v>467</v>
      </c>
      <c r="B95" s="18">
        <v>1089406</v>
      </c>
    </row>
    <row r="96" spans="1:2" x14ac:dyDescent="0.25">
      <c r="A96" s="2" t="s">
        <v>482</v>
      </c>
      <c r="B96" s="18">
        <v>1798954</v>
      </c>
    </row>
    <row r="97" spans="1:2" x14ac:dyDescent="0.25">
      <c r="A97" s="2" t="s">
        <v>495</v>
      </c>
      <c r="B97" s="30">
        <v>1040493</v>
      </c>
    </row>
    <row r="98" spans="1:2" x14ac:dyDescent="0.25">
      <c r="A98" s="1" t="s">
        <v>31</v>
      </c>
      <c r="B98" s="28">
        <v>16753235</v>
      </c>
    </row>
    <row r="99" spans="1:2" x14ac:dyDescent="0.25">
      <c r="A99" s="2" t="s">
        <v>64</v>
      </c>
      <c r="B99" s="18">
        <v>3651261</v>
      </c>
    </row>
    <row r="100" spans="1:2" x14ac:dyDescent="0.25">
      <c r="A100" s="2" t="s">
        <v>97</v>
      </c>
      <c r="B100" s="18">
        <v>883418</v>
      </c>
    </row>
    <row r="101" spans="1:2" x14ac:dyDescent="0.25">
      <c r="A101" s="2" t="s">
        <v>128</v>
      </c>
      <c r="B101" s="18">
        <v>2240749</v>
      </c>
    </row>
    <row r="102" spans="1:2" x14ac:dyDescent="0.25">
      <c r="A102" s="2" t="s">
        <v>157</v>
      </c>
      <c r="B102" s="18">
        <v>1707725</v>
      </c>
    </row>
    <row r="103" spans="1:2" x14ac:dyDescent="0.25">
      <c r="A103" s="2" t="s">
        <v>185</v>
      </c>
      <c r="B103" s="18">
        <v>133713</v>
      </c>
    </row>
    <row r="104" spans="1:2" x14ac:dyDescent="0.25">
      <c r="A104" s="2" t="s">
        <v>210</v>
      </c>
      <c r="B104" s="18">
        <v>578671</v>
      </c>
    </row>
    <row r="105" spans="1:2" x14ac:dyDescent="0.25">
      <c r="A105" s="2" t="s">
        <v>235</v>
      </c>
      <c r="B105" s="18">
        <v>2531583</v>
      </c>
    </row>
    <row r="106" spans="1:2" x14ac:dyDescent="0.25">
      <c r="A106" s="2" t="s">
        <v>259</v>
      </c>
      <c r="B106" s="18">
        <v>2292363</v>
      </c>
    </row>
    <row r="107" spans="1:2" x14ac:dyDescent="0.25">
      <c r="A107" s="2" t="s">
        <v>283</v>
      </c>
      <c r="B107" s="18">
        <v>2733752</v>
      </c>
    </row>
    <row r="108" spans="1:2" x14ac:dyDescent="0.25">
      <c r="A108" s="1" t="s">
        <v>32</v>
      </c>
      <c r="B108" s="31">
        <v>68621012</v>
      </c>
    </row>
    <row r="109" spans="1:2" x14ac:dyDescent="0.25">
      <c r="A109" s="2" t="s">
        <v>65</v>
      </c>
      <c r="B109" s="32">
        <v>1969520</v>
      </c>
    </row>
    <row r="110" spans="1:2" x14ac:dyDescent="0.25">
      <c r="A110" s="4" t="s">
        <v>98</v>
      </c>
      <c r="B110" s="32">
        <v>1779650</v>
      </c>
    </row>
    <row r="111" spans="1:2" x14ac:dyDescent="0.25">
      <c r="A111" s="2" t="s">
        <v>129</v>
      </c>
      <c r="B111" s="32">
        <v>2367745</v>
      </c>
    </row>
    <row r="112" spans="1:2" x14ac:dyDescent="0.25">
      <c r="A112" s="2" t="s">
        <v>158</v>
      </c>
      <c r="B112" s="32">
        <v>2041172</v>
      </c>
    </row>
    <row r="113" spans="1:2" x14ac:dyDescent="0.25">
      <c r="A113" s="2" t="s">
        <v>186</v>
      </c>
      <c r="B113" s="32">
        <v>2139658</v>
      </c>
    </row>
    <row r="114" spans="1:2" x14ac:dyDescent="0.25">
      <c r="A114" s="2" t="s">
        <v>211</v>
      </c>
      <c r="B114" s="32">
        <v>3671999</v>
      </c>
    </row>
    <row r="115" spans="1:2" x14ac:dyDescent="0.25">
      <c r="A115" s="2" t="s">
        <v>236</v>
      </c>
      <c r="B115" s="32">
        <v>2549121</v>
      </c>
    </row>
    <row r="116" spans="1:2" x14ac:dyDescent="0.25">
      <c r="A116" s="2" t="s">
        <v>260</v>
      </c>
      <c r="B116" s="32">
        <v>1207293</v>
      </c>
    </row>
    <row r="117" spans="1:2" x14ac:dyDescent="0.25">
      <c r="A117" s="2" t="s">
        <v>284</v>
      </c>
      <c r="B117" s="32">
        <v>1458459</v>
      </c>
    </row>
    <row r="118" spans="1:2" x14ac:dyDescent="0.25">
      <c r="A118" s="2" t="s">
        <v>306</v>
      </c>
      <c r="B118" s="32">
        <v>1338114</v>
      </c>
    </row>
    <row r="119" spans="1:2" x14ac:dyDescent="0.25">
      <c r="A119" s="2" t="s">
        <v>327</v>
      </c>
      <c r="B119" s="32">
        <v>1637226</v>
      </c>
    </row>
    <row r="120" spans="1:2" x14ac:dyDescent="0.25">
      <c r="A120" s="2" t="s">
        <v>348</v>
      </c>
      <c r="B120" s="32">
        <v>6663971</v>
      </c>
    </row>
    <row r="121" spans="1:2" x14ac:dyDescent="0.25">
      <c r="A121" s="2" t="s">
        <v>367</v>
      </c>
      <c r="B121" s="32">
        <v>2677737</v>
      </c>
    </row>
    <row r="122" spans="1:2" x14ac:dyDescent="0.25">
      <c r="A122" s="2" t="s">
        <v>385</v>
      </c>
      <c r="B122" s="32">
        <v>3309234</v>
      </c>
    </row>
    <row r="123" spans="1:2" x14ac:dyDescent="0.25">
      <c r="A123" s="2" t="s">
        <v>403</v>
      </c>
      <c r="B123" s="32">
        <v>3685681</v>
      </c>
    </row>
    <row r="124" spans="1:2" x14ac:dyDescent="0.25">
      <c r="A124" s="2" t="s">
        <v>420</v>
      </c>
      <c r="B124" s="32">
        <v>672008</v>
      </c>
    </row>
    <row r="125" spans="1:2" x14ac:dyDescent="0.25">
      <c r="A125" s="2" t="s">
        <v>437</v>
      </c>
      <c r="B125" s="32">
        <v>2604453</v>
      </c>
    </row>
    <row r="126" spans="1:2" x14ac:dyDescent="0.25">
      <c r="A126" s="2" t="s">
        <v>453</v>
      </c>
      <c r="B126" s="32">
        <v>1830151</v>
      </c>
    </row>
    <row r="127" spans="1:2" x14ac:dyDescent="0.25">
      <c r="A127" s="2" t="s">
        <v>468</v>
      </c>
      <c r="B127" s="32">
        <v>1037185</v>
      </c>
    </row>
    <row r="128" spans="1:2" x14ac:dyDescent="0.25">
      <c r="A128" s="2" t="s">
        <v>483</v>
      </c>
      <c r="B128" s="32">
        <v>2038533</v>
      </c>
    </row>
    <row r="129" spans="1:2" x14ac:dyDescent="0.25">
      <c r="A129" s="2" t="s">
        <v>496</v>
      </c>
      <c r="B129" s="32">
        <v>2584913</v>
      </c>
    </row>
    <row r="130" spans="1:2" x14ac:dyDescent="0.25">
      <c r="A130" s="2" t="s">
        <v>508</v>
      </c>
      <c r="B130" s="32">
        <v>1421711</v>
      </c>
    </row>
    <row r="131" spans="1:2" x14ac:dyDescent="0.25">
      <c r="A131" s="2" t="s">
        <v>519</v>
      </c>
      <c r="B131" s="32">
        <v>1113725</v>
      </c>
    </row>
    <row r="132" spans="1:2" x14ac:dyDescent="0.25">
      <c r="A132" s="2" t="s">
        <v>530</v>
      </c>
      <c r="B132" s="32">
        <v>2410459</v>
      </c>
    </row>
    <row r="133" spans="1:2" x14ac:dyDescent="0.25">
      <c r="A133" s="2" t="s">
        <v>540</v>
      </c>
      <c r="B133" s="32">
        <v>1158283</v>
      </c>
    </row>
    <row r="134" spans="1:2" x14ac:dyDescent="0.25">
      <c r="A134" s="2" t="s">
        <v>550</v>
      </c>
      <c r="B134" s="32">
        <v>1388906</v>
      </c>
    </row>
    <row r="135" spans="1:2" x14ac:dyDescent="0.25">
      <c r="A135" s="2" t="s">
        <v>560</v>
      </c>
      <c r="B135" s="32">
        <v>1798194</v>
      </c>
    </row>
    <row r="136" spans="1:2" x14ac:dyDescent="0.25">
      <c r="A136" s="2" t="s">
        <v>569</v>
      </c>
      <c r="B136" s="32">
        <v>1544392</v>
      </c>
    </row>
    <row r="137" spans="1:2" x14ac:dyDescent="0.25">
      <c r="A137" s="2" t="s">
        <v>577</v>
      </c>
      <c r="B137" s="32">
        <v>1950491</v>
      </c>
    </row>
    <row r="138" spans="1:2" x14ac:dyDescent="0.25">
      <c r="A138" s="2" t="s">
        <v>585</v>
      </c>
      <c r="B138" s="32">
        <v>1223921</v>
      </c>
    </row>
    <row r="139" spans="1:2" x14ac:dyDescent="0.25">
      <c r="A139" s="2" t="s">
        <v>593</v>
      </c>
      <c r="B139" s="32">
        <v>1411327</v>
      </c>
    </row>
    <row r="140" spans="1:2" x14ac:dyDescent="0.25">
      <c r="A140" s="2" t="s">
        <v>599</v>
      </c>
      <c r="B140" s="32">
        <v>3067549</v>
      </c>
    </row>
    <row r="141" spans="1:2" x14ac:dyDescent="0.25">
      <c r="A141" s="2" t="s">
        <v>605</v>
      </c>
      <c r="B141" s="32">
        <v>868231</v>
      </c>
    </row>
    <row r="142" spans="1:2" x14ac:dyDescent="0.25">
      <c r="A142" s="1" t="s">
        <v>33</v>
      </c>
      <c r="B142" s="26">
        <v>199581477</v>
      </c>
    </row>
    <row r="143" spans="1:2" x14ac:dyDescent="0.25">
      <c r="A143" s="2" t="s">
        <v>66</v>
      </c>
      <c r="B143" s="33">
        <v>3464228</v>
      </c>
    </row>
    <row r="144" spans="1:2" x14ac:dyDescent="0.25">
      <c r="A144" s="2" t="s">
        <v>99</v>
      </c>
      <c r="B144" s="33">
        <v>4138605</v>
      </c>
    </row>
    <row r="145" spans="1:2" x14ac:dyDescent="0.25">
      <c r="A145" s="2" t="s">
        <v>130</v>
      </c>
      <c r="B145" s="33">
        <v>3683896</v>
      </c>
    </row>
    <row r="146" spans="1:2" x14ac:dyDescent="0.25">
      <c r="A146" s="2" t="s">
        <v>159</v>
      </c>
      <c r="B146" s="33">
        <v>4773138</v>
      </c>
    </row>
    <row r="147" spans="1:2" x14ac:dyDescent="0.25">
      <c r="A147" s="2" t="s">
        <v>187</v>
      </c>
      <c r="B147" s="33">
        <v>2335398</v>
      </c>
    </row>
    <row r="148" spans="1:2" x14ac:dyDescent="0.25">
      <c r="A148" s="2" t="s">
        <v>212</v>
      </c>
      <c r="B148" s="33">
        <v>1838771</v>
      </c>
    </row>
    <row r="149" spans="1:2" x14ac:dyDescent="0.25">
      <c r="A149" s="2" t="s">
        <v>237</v>
      </c>
      <c r="B149" s="33">
        <v>3447405</v>
      </c>
    </row>
    <row r="150" spans="1:2" x14ac:dyDescent="0.25">
      <c r="A150" s="2" t="s">
        <v>261</v>
      </c>
      <c r="B150" s="33">
        <v>1302156</v>
      </c>
    </row>
    <row r="151" spans="1:2" x14ac:dyDescent="0.25">
      <c r="A151" s="2" t="s">
        <v>285</v>
      </c>
      <c r="B151" s="33">
        <v>4661452</v>
      </c>
    </row>
    <row r="152" spans="1:2" x14ac:dyDescent="0.25">
      <c r="A152" s="2" t="s">
        <v>307</v>
      </c>
      <c r="B152" s="33">
        <v>1674714</v>
      </c>
    </row>
    <row r="153" spans="1:2" x14ac:dyDescent="0.25">
      <c r="A153" s="2" t="s">
        <v>328</v>
      </c>
      <c r="B153" s="33">
        <v>3498507</v>
      </c>
    </row>
    <row r="154" spans="1:2" x14ac:dyDescent="0.25">
      <c r="A154" s="2" t="s">
        <v>349</v>
      </c>
      <c r="B154" s="33">
        <v>3673849</v>
      </c>
    </row>
    <row r="155" spans="1:2" x14ac:dyDescent="0.25">
      <c r="A155" s="2" t="s">
        <v>368</v>
      </c>
      <c r="B155" s="33">
        <v>1565678</v>
      </c>
    </row>
    <row r="156" spans="1:2" x14ac:dyDescent="0.25">
      <c r="A156" s="2" t="s">
        <v>386</v>
      </c>
      <c r="B156" s="33">
        <v>2541894</v>
      </c>
    </row>
    <row r="157" spans="1:2" x14ac:dyDescent="0.25">
      <c r="A157" s="2" t="s">
        <v>404</v>
      </c>
      <c r="B157" s="33">
        <v>4380793</v>
      </c>
    </row>
    <row r="158" spans="1:2" x14ac:dyDescent="0.25">
      <c r="A158" s="2" t="s">
        <v>421</v>
      </c>
      <c r="B158" s="33">
        <v>2496761</v>
      </c>
    </row>
    <row r="159" spans="1:2" x14ac:dyDescent="0.25">
      <c r="A159" s="2" t="s">
        <v>438</v>
      </c>
      <c r="B159" s="33">
        <v>1847194</v>
      </c>
    </row>
    <row r="160" spans="1:2" x14ac:dyDescent="0.25">
      <c r="A160" s="2" t="s">
        <v>454</v>
      </c>
      <c r="B160" s="33">
        <v>3712738</v>
      </c>
    </row>
    <row r="161" spans="1:2" x14ac:dyDescent="0.25">
      <c r="A161" s="2" t="s">
        <v>469</v>
      </c>
      <c r="B161" s="33">
        <v>4465344</v>
      </c>
    </row>
    <row r="162" spans="1:2" x14ac:dyDescent="0.25">
      <c r="A162" s="2" t="s">
        <v>484</v>
      </c>
      <c r="B162" s="33">
        <v>2037225</v>
      </c>
    </row>
    <row r="163" spans="1:2" x14ac:dyDescent="0.25">
      <c r="A163" s="2" t="s">
        <v>497</v>
      </c>
      <c r="B163" s="33">
        <v>3002376</v>
      </c>
    </row>
    <row r="164" spans="1:2" x14ac:dyDescent="0.25">
      <c r="A164" s="2" t="s">
        <v>509</v>
      </c>
      <c r="B164" s="33">
        <v>4013634</v>
      </c>
    </row>
    <row r="165" spans="1:2" x14ac:dyDescent="0.25">
      <c r="A165" s="2" t="s">
        <v>520</v>
      </c>
      <c r="B165" s="33">
        <v>4474446</v>
      </c>
    </row>
    <row r="166" spans="1:2" x14ac:dyDescent="0.25">
      <c r="A166" s="2" t="s">
        <v>531</v>
      </c>
      <c r="B166" s="33">
        <v>4091380</v>
      </c>
    </row>
    <row r="167" spans="1:2" x14ac:dyDescent="0.25">
      <c r="A167" s="2" t="s">
        <v>541</v>
      </c>
      <c r="B167" s="33">
        <v>3110595</v>
      </c>
    </row>
    <row r="168" spans="1:2" x14ac:dyDescent="0.25">
      <c r="A168" s="2" t="s">
        <v>551</v>
      </c>
      <c r="B168" s="33">
        <v>4588455</v>
      </c>
    </row>
    <row r="169" spans="1:2" x14ac:dyDescent="0.25">
      <c r="A169" s="2" t="s">
        <v>561</v>
      </c>
      <c r="B169" s="33">
        <v>3404004</v>
      </c>
    </row>
    <row r="170" spans="1:2" x14ac:dyDescent="0.25">
      <c r="A170" s="2" t="s">
        <v>570</v>
      </c>
      <c r="B170" s="33">
        <v>1887577</v>
      </c>
    </row>
    <row r="171" spans="1:2" x14ac:dyDescent="0.25">
      <c r="A171" s="2" t="s">
        <v>578</v>
      </c>
      <c r="B171" s="33">
        <v>1658005</v>
      </c>
    </row>
    <row r="172" spans="1:2" x14ac:dyDescent="0.25">
      <c r="A172" s="2" t="s">
        <v>586</v>
      </c>
      <c r="B172" s="33">
        <v>1579160</v>
      </c>
    </row>
    <row r="173" spans="1:2" x14ac:dyDescent="0.25">
      <c r="A173" s="2" t="s">
        <v>594</v>
      </c>
      <c r="B173" s="33">
        <v>1372287</v>
      </c>
    </row>
    <row r="174" spans="1:2" x14ac:dyDescent="0.25">
      <c r="A174" s="2" t="s">
        <v>600</v>
      </c>
      <c r="B174" s="33">
        <v>1795092</v>
      </c>
    </row>
    <row r="175" spans="1:2" x14ac:dyDescent="0.25">
      <c r="A175" s="2" t="s">
        <v>606</v>
      </c>
      <c r="B175" s="33">
        <v>4572951</v>
      </c>
    </row>
    <row r="176" spans="1:2" x14ac:dyDescent="0.25">
      <c r="A176" s="2" t="s">
        <v>609</v>
      </c>
      <c r="B176" s="33">
        <v>1670718</v>
      </c>
    </row>
    <row r="177" spans="1:2" x14ac:dyDescent="0.25">
      <c r="A177" s="2" t="s">
        <v>613</v>
      </c>
      <c r="B177" s="33">
        <v>2000755</v>
      </c>
    </row>
    <row r="178" spans="1:2" x14ac:dyDescent="0.25">
      <c r="A178" s="2" t="s">
        <v>617</v>
      </c>
      <c r="B178" s="33">
        <v>1218002</v>
      </c>
    </row>
    <row r="179" spans="1:2" x14ac:dyDescent="0.25">
      <c r="A179" s="2" t="s">
        <v>206</v>
      </c>
      <c r="B179" s="33">
        <v>1104021</v>
      </c>
    </row>
    <row r="180" spans="1:2" x14ac:dyDescent="0.25">
      <c r="A180" s="2" t="s">
        <v>623</v>
      </c>
      <c r="B180" s="33">
        <v>876055</v>
      </c>
    </row>
    <row r="181" spans="1:2" x14ac:dyDescent="0.25">
      <c r="A181" s="2" t="s">
        <v>627</v>
      </c>
      <c r="B181" s="33">
        <v>1799541</v>
      </c>
    </row>
    <row r="182" spans="1:2" x14ac:dyDescent="0.25">
      <c r="A182" s="2" t="s">
        <v>630</v>
      </c>
      <c r="B182" s="33">
        <v>990626</v>
      </c>
    </row>
    <row r="183" spans="1:2" x14ac:dyDescent="0.25">
      <c r="A183" s="2" t="s">
        <v>633</v>
      </c>
      <c r="B183" s="33">
        <v>2632684</v>
      </c>
    </row>
    <row r="184" spans="1:2" x14ac:dyDescent="0.25">
      <c r="A184" s="2" t="s">
        <v>605</v>
      </c>
      <c r="B184" s="33">
        <v>3173752</v>
      </c>
    </row>
    <row r="185" spans="1:2" x14ac:dyDescent="0.25">
      <c r="A185" s="2" t="s">
        <v>638</v>
      </c>
      <c r="B185" s="33">
        <v>1596909</v>
      </c>
    </row>
    <row r="186" spans="1:2" x14ac:dyDescent="0.25">
      <c r="A186" s="2" t="s">
        <v>641</v>
      </c>
      <c r="B186" s="33">
        <v>5959798</v>
      </c>
    </row>
    <row r="187" spans="1:2" x14ac:dyDescent="0.25">
      <c r="A187" s="2" t="s">
        <v>644</v>
      </c>
      <c r="B187" s="33">
        <v>3257983</v>
      </c>
    </row>
    <row r="188" spans="1:2" x14ac:dyDescent="0.25">
      <c r="A188" s="2" t="s">
        <v>647</v>
      </c>
      <c r="B188" s="33">
        <v>2468371</v>
      </c>
    </row>
    <row r="189" spans="1:2" x14ac:dyDescent="0.25">
      <c r="A189" s="2" t="s">
        <v>650</v>
      </c>
      <c r="B189" s="33">
        <v>2398709</v>
      </c>
    </row>
    <row r="190" spans="1:2" x14ac:dyDescent="0.25">
      <c r="A190" s="2" t="s">
        <v>653</v>
      </c>
      <c r="B190" s="33">
        <v>3790922</v>
      </c>
    </row>
    <row r="191" spans="1:2" x14ac:dyDescent="0.25">
      <c r="A191" s="2" t="s">
        <v>656</v>
      </c>
      <c r="B191" s="33">
        <v>3478257</v>
      </c>
    </row>
    <row r="192" spans="1:2" x14ac:dyDescent="0.25">
      <c r="A192" s="2" t="s">
        <v>659</v>
      </c>
      <c r="B192" s="33">
        <v>1114615</v>
      </c>
    </row>
    <row r="193" spans="1:2" x14ac:dyDescent="0.25">
      <c r="A193" s="2" t="s">
        <v>662</v>
      </c>
      <c r="B193" s="33">
        <v>2149066</v>
      </c>
    </row>
    <row r="194" spans="1:2" x14ac:dyDescent="0.25">
      <c r="A194" s="2" t="s">
        <v>664</v>
      </c>
      <c r="B194" s="33">
        <v>3431386</v>
      </c>
    </row>
    <row r="195" spans="1:2" x14ac:dyDescent="0.25">
      <c r="A195" s="2" t="s">
        <v>666</v>
      </c>
      <c r="B195" s="33">
        <v>2553526</v>
      </c>
    </row>
    <row r="196" spans="1:2" x14ac:dyDescent="0.25">
      <c r="A196" s="2" t="s">
        <v>668</v>
      </c>
      <c r="B196" s="33">
        <v>2461056</v>
      </c>
    </row>
    <row r="197" spans="1:2" x14ac:dyDescent="0.25">
      <c r="A197" s="2" t="s">
        <v>670</v>
      </c>
      <c r="B197" s="33">
        <v>1714300</v>
      </c>
    </row>
    <row r="198" spans="1:2" x14ac:dyDescent="0.25">
      <c r="A198" s="2" t="s">
        <v>672</v>
      </c>
      <c r="B198" s="33">
        <v>2665292</v>
      </c>
    </row>
    <row r="199" spans="1:2" x14ac:dyDescent="0.25">
      <c r="A199" s="2" t="s">
        <v>674</v>
      </c>
      <c r="B199" s="33">
        <v>4436275</v>
      </c>
    </row>
    <row r="200" spans="1:2" x14ac:dyDescent="0.25">
      <c r="A200" s="2" t="s">
        <v>676</v>
      </c>
      <c r="B200" s="33">
        <v>3560830</v>
      </c>
    </row>
    <row r="201" spans="1:2" x14ac:dyDescent="0.25">
      <c r="A201" s="2" t="s">
        <v>678</v>
      </c>
      <c r="B201" s="33">
        <v>3098637</v>
      </c>
    </row>
    <row r="202" spans="1:2" x14ac:dyDescent="0.25">
      <c r="A202" s="2" t="s">
        <v>680</v>
      </c>
      <c r="B202" s="33">
        <v>4616509</v>
      </c>
    </row>
    <row r="203" spans="1:2" x14ac:dyDescent="0.25">
      <c r="A203" s="2" t="s">
        <v>681</v>
      </c>
      <c r="B203" s="33">
        <v>2205170</v>
      </c>
    </row>
    <row r="204" spans="1:2" x14ac:dyDescent="0.25">
      <c r="A204" s="2" t="s">
        <v>682</v>
      </c>
      <c r="B204" s="33">
        <v>3223642</v>
      </c>
    </row>
    <row r="205" spans="1:2" x14ac:dyDescent="0.25">
      <c r="A205" s="2" t="s">
        <v>683</v>
      </c>
      <c r="B205" s="33">
        <v>4476072</v>
      </c>
    </row>
    <row r="206" spans="1:2" x14ac:dyDescent="0.25">
      <c r="A206" s="2" t="s">
        <v>684</v>
      </c>
      <c r="B206" s="33">
        <v>3622727</v>
      </c>
    </row>
    <row r="207" spans="1:2" x14ac:dyDescent="0.25">
      <c r="A207" s="2" t="s">
        <v>685</v>
      </c>
      <c r="B207" s="33">
        <v>1952713</v>
      </c>
    </row>
    <row r="208" spans="1:2" x14ac:dyDescent="0.25">
      <c r="A208" s="2" t="s">
        <v>686</v>
      </c>
      <c r="B208" s="33">
        <v>3682194</v>
      </c>
    </row>
    <row r="209" spans="1:2" x14ac:dyDescent="0.25">
      <c r="A209" s="2" t="s">
        <v>687</v>
      </c>
      <c r="B209" s="33">
        <v>1554203</v>
      </c>
    </row>
    <row r="210" spans="1:2" x14ac:dyDescent="0.25">
      <c r="A210" s="2" t="s">
        <v>688</v>
      </c>
      <c r="B210" s="33">
        <v>2494533</v>
      </c>
    </row>
    <row r="211" spans="1:2" x14ac:dyDescent="0.25">
      <c r="A211" s="2" t="s">
        <v>689</v>
      </c>
      <c r="B211" s="33">
        <v>1862612</v>
      </c>
    </row>
    <row r="212" spans="1:2" x14ac:dyDescent="0.25">
      <c r="A212" s="2" t="s">
        <v>690</v>
      </c>
      <c r="B212" s="33">
        <v>1761152</v>
      </c>
    </row>
    <row r="213" spans="1:2" x14ac:dyDescent="0.25">
      <c r="A213" s="2" t="s">
        <v>691</v>
      </c>
      <c r="B213" s="33">
        <v>1438156</v>
      </c>
    </row>
    <row r="214" spans="1:2" x14ac:dyDescent="0.25">
      <c r="A214" s="1" t="s">
        <v>34</v>
      </c>
      <c r="B214" s="17">
        <v>103804637</v>
      </c>
    </row>
    <row r="215" spans="1:2" x14ac:dyDescent="0.25">
      <c r="A215" s="2" t="s">
        <v>67</v>
      </c>
      <c r="B215" s="34">
        <v>3922780</v>
      </c>
    </row>
    <row r="216" spans="1:2" x14ac:dyDescent="0.25">
      <c r="A216" s="2" t="s">
        <v>100</v>
      </c>
      <c r="B216" s="34">
        <v>5082868</v>
      </c>
    </row>
    <row r="217" spans="1:2" x14ac:dyDescent="0.25">
      <c r="A217" s="2" t="s">
        <v>131</v>
      </c>
      <c r="B217" s="35">
        <v>656916</v>
      </c>
    </row>
    <row r="218" spans="1:2" x14ac:dyDescent="0.25">
      <c r="A218" s="2" t="s">
        <v>160</v>
      </c>
      <c r="B218" s="34">
        <v>3419622</v>
      </c>
    </row>
    <row r="219" spans="1:2" x14ac:dyDescent="0.25">
      <c r="A219" s="2" t="s">
        <v>188</v>
      </c>
      <c r="B219" s="34">
        <v>4476044</v>
      </c>
    </row>
    <row r="220" spans="1:2" x14ac:dyDescent="0.25">
      <c r="A220" s="2" t="s">
        <v>213</v>
      </c>
      <c r="B220" s="35">
        <v>2228397</v>
      </c>
    </row>
    <row r="221" spans="1:2" x14ac:dyDescent="0.25">
      <c r="A221" s="2" t="s">
        <v>238</v>
      </c>
      <c r="B221" s="34">
        <v>2806200</v>
      </c>
    </row>
    <row r="222" spans="1:2" x14ac:dyDescent="0.25">
      <c r="A222" s="2" t="s">
        <v>262</v>
      </c>
      <c r="B222" s="34">
        <v>1690948</v>
      </c>
    </row>
    <row r="223" spans="1:2" x14ac:dyDescent="0.25">
      <c r="A223" s="2" t="s">
        <v>286</v>
      </c>
      <c r="B223" s="34">
        <v>3273127</v>
      </c>
    </row>
    <row r="224" spans="1:2" x14ac:dyDescent="0.25">
      <c r="A224" s="2" t="s">
        <v>308</v>
      </c>
      <c r="B224" s="34">
        <v>3068149</v>
      </c>
    </row>
    <row r="225" spans="1:2" x14ac:dyDescent="0.25">
      <c r="A225" s="2" t="s">
        <v>329</v>
      </c>
      <c r="B225" s="34">
        <v>1994618</v>
      </c>
    </row>
    <row r="226" spans="1:2" x14ac:dyDescent="0.25">
      <c r="A226" s="2" t="s">
        <v>350</v>
      </c>
      <c r="B226" s="34">
        <v>1897102</v>
      </c>
    </row>
    <row r="227" spans="1:2" x14ac:dyDescent="0.25">
      <c r="A227" s="2" t="s">
        <v>369</v>
      </c>
      <c r="B227" s="34">
        <v>3921971</v>
      </c>
    </row>
    <row r="228" spans="1:2" x14ac:dyDescent="0.25">
      <c r="A228" s="2" t="s">
        <v>387</v>
      </c>
      <c r="B228" s="34">
        <v>4778610</v>
      </c>
    </row>
    <row r="229" spans="1:2" x14ac:dyDescent="0.25">
      <c r="A229" s="2" t="s">
        <v>405</v>
      </c>
      <c r="B229" s="34">
        <v>2558037</v>
      </c>
    </row>
    <row r="230" spans="1:2" x14ac:dyDescent="0.25">
      <c r="A230" s="2" t="s">
        <v>422</v>
      </c>
      <c r="B230" s="34">
        <v>3318176</v>
      </c>
    </row>
    <row r="231" spans="1:2" x14ac:dyDescent="0.25">
      <c r="A231" s="2" t="s">
        <v>439</v>
      </c>
      <c r="B231" s="34">
        <v>3943098</v>
      </c>
    </row>
    <row r="232" spans="1:2" x14ac:dyDescent="0.25">
      <c r="A232" s="2" t="s">
        <v>455</v>
      </c>
      <c r="B232" s="34">
        <v>3495249</v>
      </c>
    </row>
    <row r="233" spans="1:2" x14ac:dyDescent="0.25">
      <c r="A233" s="2" t="s">
        <v>470</v>
      </c>
      <c r="B233" s="34">
        <v>4254782</v>
      </c>
    </row>
    <row r="234" spans="1:2" x14ac:dyDescent="0.25">
      <c r="A234" s="2" t="s">
        <v>485</v>
      </c>
      <c r="B234" s="34">
        <v>2954367</v>
      </c>
    </row>
    <row r="235" spans="1:2" x14ac:dyDescent="0.25">
      <c r="A235" s="2" t="s">
        <v>498</v>
      </c>
      <c r="B235" s="34">
        <v>1657599</v>
      </c>
    </row>
    <row r="236" spans="1:2" x14ac:dyDescent="0.25">
      <c r="A236" s="2" t="s">
        <v>510</v>
      </c>
      <c r="B236" s="34">
        <v>3032226</v>
      </c>
    </row>
    <row r="237" spans="1:2" x14ac:dyDescent="0.25">
      <c r="A237" s="2" t="s">
        <v>521</v>
      </c>
      <c r="B237" s="35">
        <v>2029339</v>
      </c>
    </row>
    <row r="238" spans="1:2" x14ac:dyDescent="0.25">
      <c r="A238" s="2" t="s">
        <v>532</v>
      </c>
      <c r="B238" s="34">
        <v>1359054</v>
      </c>
    </row>
    <row r="239" spans="1:2" x14ac:dyDescent="0.25">
      <c r="A239" s="2" t="s">
        <v>542</v>
      </c>
      <c r="B239" s="35">
        <v>1000717</v>
      </c>
    </row>
    <row r="240" spans="1:2" x14ac:dyDescent="0.25">
      <c r="A240" s="2" t="s">
        <v>552</v>
      </c>
      <c r="B240" s="35">
        <v>634927</v>
      </c>
    </row>
    <row r="241" spans="1:2" x14ac:dyDescent="0.25">
      <c r="A241" s="2" t="s">
        <v>562</v>
      </c>
      <c r="B241" s="34">
        <v>2872523</v>
      </c>
    </row>
    <row r="242" spans="1:2" x14ac:dyDescent="0.25">
      <c r="A242" s="2" t="s">
        <v>571</v>
      </c>
      <c r="B242" s="34">
        <v>5772804</v>
      </c>
    </row>
    <row r="243" spans="1:2" x14ac:dyDescent="0.25">
      <c r="A243" s="2" t="s">
        <v>579</v>
      </c>
      <c r="B243" s="34">
        <v>2720155</v>
      </c>
    </row>
    <row r="244" spans="1:2" x14ac:dyDescent="0.25">
      <c r="A244" s="2" t="s">
        <v>587</v>
      </c>
      <c r="B244" s="35">
        <v>1707643</v>
      </c>
    </row>
    <row r="245" spans="1:2" x14ac:dyDescent="0.25">
      <c r="A245" s="2" t="s">
        <v>595</v>
      </c>
      <c r="B245" s="35">
        <v>1626900</v>
      </c>
    </row>
    <row r="246" spans="1:2" x14ac:dyDescent="0.25">
      <c r="A246" s="2" t="s">
        <v>601</v>
      </c>
      <c r="B246" s="34">
        <v>2962593</v>
      </c>
    </row>
    <row r="247" spans="1:2" x14ac:dyDescent="0.25">
      <c r="A247" s="2" t="s">
        <v>477</v>
      </c>
      <c r="B247" s="34">
        <v>2511243</v>
      </c>
    </row>
    <row r="248" spans="1:2" x14ac:dyDescent="0.25">
      <c r="A248" s="2" t="s">
        <v>610</v>
      </c>
      <c r="B248" s="34">
        <v>4379383</v>
      </c>
    </row>
    <row r="249" spans="1:2" x14ac:dyDescent="0.25">
      <c r="A249" s="2" t="s">
        <v>614</v>
      </c>
      <c r="B249" s="34">
        <v>2216653</v>
      </c>
    </row>
    <row r="250" spans="1:2" x14ac:dyDescent="0.25">
      <c r="A250" s="2" t="s">
        <v>618</v>
      </c>
      <c r="B250" s="35">
        <v>1756078</v>
      </c>
    </row>
    <row r="251" spans="1:2" x14ac:dyDescent="0.25">
      <c r="A251" s="2" t="s">
        <v>620</v>
      </c>
      <c r="B251" s="34">
        <v>1124176</v>
      </c>
    </row>
    <row r="252" spans="1:2" x14ac:dyDescent="0.25">
      <c r="A252" s="2" t="s">
        <v>624</v>
      </c>
      <c r="B252" s="34">
        <v>699563</v>
      </c>
    </row>
    <row r="253" spans="1:2" x14ac:dyDescent="0.25">
      <c r="A253" s="1" t="s">
        <v>35</v>
      </c>
      <c r="B253" s="17">
        <v>607688</v>
      </c>
    </row>
    <row r="254" spans="1:2" x14ac:dyDescent="0.25">
      <c r="A254" s="2" t="s">
        <v>68</v>
      </c>
      <c r="B254" s="34">
        <v>43354</v>
      </c>
    </row>
    <row r="255" spans="1:2" x14ac:dyDescent="0.25">
      <c r="A255" s="2" t="s">
        <v>101</v>
      </c>
      <c r="B255" s="34">
        <v>136299</v>
      </c>
    </row>
    <row r="256" spans="1:2" x14ac:dyDescent="0.25">
      <c r="A256" s="2" t="s">
        <v>132</v>
      </c>
      <c r="B256" s="34">
        <v>146742</v>
      </c>
    </row>
    <row r="257" spans="1:2" x14ac:dyDescent="0.25">
      <c r="A257" s="2" t="s">
        <v>161</v>
      </c>
      <c r="B257" s="34">
        <v>281293</v>
      </c>
    </row>
    <row r="258" spans="1:2" x14ac:dyDescent="0.25">
      <c r="A258" s="1" t="s">
        <v>698</v>
      </c>
      <c r="B258" s="17">
        <v>1382611</v>
      </c>
    </row>
    <row r="259" spans="1:2" x14ac:dyDescent="0.25">
      <c r="A259" s="2" t="s">
        <v>69</v>
      </c>
      <c r="B259" s="36">
        <v>49950</v>
      </c>
    </row>
    <row r="260" spans="1:2" x14ac:dyDescent="0.25">
      <c r="A260" s="2" t="s">
        <v>102</v>
      </c>
      <c r="B260" s="36">
        <v>87013</v>
      </c>
    </row>
    <row r="261" spans="1:2" x14ac:dyDescent="0.25">
      <c r="A261" s="2" t="s">
        <v>133</v>
      </c>
      <c r="B261" s="36">
        <v>78413</v>
      </c>
    </row>
    <row r="262" spans="1:2" x14ac:dyDescent="0.25">
      <c r="A262" s="2" t="s">
        <v>162</v>
      </c>
      <c r="B262" s="36">
        <v>176385</v>
      </c>
    </row>
    <row r="263" spans="1:2" x14ac:dyDescent="0.25">
      <c r="A263" s="2" t="s">
        <v>189</v>
      </c>
      <c r="B263" s="36">
        <v>83205</v>
      </c>
    </row>
    <row r="264" spans="1:2" x14ac:dyDescent="0.25">
      <c r="A264" s="2" t="s">
        <v>214</v>
      </c>
      <c r="B264" s="36">
        <v>112272</v>
      </c>
    </row>
    <row r="265" spans="1:2" x14ac:dyDescent="0.25">
      <c r="A265" s="2" t="s">
        <v>239</v>
      </c>
      <c r="B265" s="36">
        <v>99019</v>
      </c>
    </row>
    <row r="266" spans="1:2" x14ac:dyDescent="0.25">
      <c r="A266" s="2" t="s">
        <v>263</v>
      </c>
      <c r="B266" s="36">
        <v>35289</v>
      </c>
    </row>
    <row r="267" spans="1:2" x14ac:dyDescent="0.25">
      <c r="A267" s="2" t="s">
        <v>287</v>
      </c>
      <c r="B267" s="36">
        <v>147951</v>
      </c>
    </row>
    <row r="268" spans="1:2" x14ac:dyDescent="0.25">
      <c r="A268" s="2" t="s">
        <v>309</v>
      </c>
      <c r="B268" s="36">
        <v>111997</v>
      </c>
    </row>
    <row r="269" spans="1:2" x14ac:dyDescent="0.25">
      <c r="A269" s="2" t="s">
        <v>330</v>
      </c>
      <c r="B269" s="36">
        <v>82839</v>
      </c>
    </row>
    <row r="270" spans="1:2" x14ac:dyDescent="0.25">
      <c r="A270" s="2" t="s">
        <v>351</v>
      </c>
      <c r="B270" s="36">
        <v>89717</v>
      </c>
    </row>
    <row r="271" spans="1:2" x14ac:dyDescent="0.25">
      <c r="A271" s="2" t="s">
        <v>370</v>
      </c>
      <c r="B271" s="36">
        <v>7948</v>
      </c>
    </row>
    <row r="272" spans="1:2" x14ac:dyDescent="0.25">
      <c r="A272" s="2" t="s">
        <v>388</v>
      </c>
      <c r="B272" s="36">
        <v>53986</v>
      </c>
    </row>
    <row r="273" spans="1:2" x14ac:dyDescent="0.25">
      <c r="A273" s="2" t="s">
        <v>406</v>
      </c>
      <c r="B273" s="36">
        <v>145538</v>
      </c>
    </row>
    <row r="274" spans="1:2" x14ac:dyDescent="0.25">
      <c r="A274" s="2" t="s">
        <v>423</v>
      </c>
      <c r="B274" s="36">
        <v>21089</v>
      </c>
    </row>
    <row r="275" spans="1:2" x14ac:dyDescent="0.25">
      <c r="A275" s="1" t="s">
        <v>37</v>
      </c>
      <c r="B275" s="17">
        <v>1980602</v>
      </c>
    </row>
    <row r="276" spans="1:2" x14ac:dyDescent="0.25">
      <c r="A276" s="2" t="s">
        <v>70</v>
      </c>
      <c r="B276" s="37">
        <v>250671</v>
      </c>
    </row>
    <row r="277" spans="1:2" x14ac:dyDescent="0.25">
      <c r="A277" s="2" t="s">
        <v>103</v>
      </c>
      <c r="B277" s="37">
        <v>193171</v>
      </c>
    </row>
    <row r="278" spans="1:2" x14ac:dyDescent="0.25">
      <c r="A278" s="2" t="s">
        <v>134</v>
      </c>
      <c r="B278" s="37">
        <v>141014</v>
      </c>
    </row>
    <row r="279" spans="1:2" x14ac:dyDescent="0.25">
      <c r="A279" s="2" t="s">
        <v>163</v>
      </c>
      <c r="B279" s="37">
        <v>166239</v>
      </c>
    </row>
    <row r="280" spans="1:2" x14ac:dyDescent="0.25">
      <c r="A280" s="2" t="s">
        <v>190</v>
      </c>
      <c r="B280" s="38">
        <v>379769</v>
      </c>
    </row>
    <row r="281" spans="1:2" x14ac:dyDescent="0.25">
      <c r="A281" s="2" t="s">
        <v>215</v>
      </c>
      <c r="B281" s="38">
        <v>163294</v>
      </c>
    </row>
    <row r="282" spans="1:2" x14ac:dyDescent="0.25">
      <c r="A282" s="2" t="s">
        <v>240</v>
      </c>
      <c r="B282" s="37">
        <v>196801</v>
      </c>
    </row>
    <row r="283" spans="1:2" x14ac:dyDescent="0.25">
      <c r="A283" s="2" t="s">
        <v>264</v>
      </c>
      <c r="B283" s="37">
        <v>50593</v>
      </c>
    </row>
    <row r="284" spans="1:2" x14ac:dyDescent="0.25">
      <c r="A284" s="2" t="s">
        <v>288</v>
      </c>
      <c r="B284" s="37">
        <v>74033</v>
      </c>
    </row>
    <row r="285" spans="1:2" x14ac:dyDescent="0.25">
      <c r="A285" s="2" t="s">
        <v>310</v>
      </c>
      <c r="B285" s="37">
        <v>270063</v>
      </c>
    </row>
    <row r="286" spans="1:2" x14ac:dyDescent="0.25">
      <c r="A286" s="2" t="s">
        <v>331</v>
      </c>
      <c r="B286" s="37">
        <v>94954</v>
      </c>
    </row>
    <row r="287" spans="1:2" x14ac:dyDescent="0.25">
      <c r="A287" s="1" t="s">
        <v>38</v>
      </c>
      <c r="B287" s="26">
        <v>2721756</v>
      </c>
    </row>
    <row r="288" spans="1:2" x14ac:dyDescent="0.25">
      <c r="A288" s="2" t="s">
        <v>71</v>
      </c>
      <c r="B288" s="39">
        <v>354972</v>
      </c>
    </row>
    <row r="289" spans="1:2" x14ac:dyDescent="0.25">
      <c r="A289" s="2" t="s">
        <v>104</v>
      </c>
      <c r="B289" s="40">
        <v>140143</v>
      </c>
    </row>
    <row r="290" spans="1:2" x14ac:dyDescent="0.25">
      <c r="A290" s="2" t="s">
        <v>135</v>
      </c>
      <c r="B290" s="40">
        <v>271274</v>
      </c>
    </row>
    <row r="291" spans="1:2" x14ac:dyDescent="0.25">
      <c r="A291" s="2" t="s">
        <v>164</v>
      </c>
      <c r="B291" s="39">
        <v>240363</v>
      </c>
    </row>
    <row r="292" spans="1:2" x14ac:dyDescent="0.25">
      <c r="A292" s="2" t="s">
        <v>191</v>
      </c>
      <c r="B292" s="39">
        <v>420517</v>
      </c>
    </row>
    <row r="293" spans="1:2" x14ac:dyDescent="0.25">
      <c r="A293" s="2" t="s">
        <v>216</v>
      </c>
      <c r="B293" s="40">
        <v>514683</v>
      </c>
    </row>
    <row r="294" spans="1:2" x14ac:dyDescent="0.25">
      <c r="A294" s="2" t="s">
        <v>241</v>
      </c>
      <c r="B294" s="40">
        <v>452661</v>
      </c>
    </row>
    <row r="295" spans="1:2" x14ac:dyDescent="0.25">
      <c r="A295" s="2" t="s">
        <v>265</v>
      </c>
      <c r="B295" s="39">
        <v>183115</v>
      </c>
    </row>
    <row r="296" spans="1:2" x14ac:dyDescent="0.25">
      <c r="A296" s="2" t="s">
        <v>289</v>
      </c>
      <c r="B296" s="39">
        <v>144028</v>
      </c>
    </row>
    <row r="297" spans="1:2" x14ac:dyDescent="0.25">
      <c r="A297" s="1" t="s">
        <v>39</v>
      </c>
      <c r="B297" s="17">
        <v>1091014</v>
      </c>
    </row>
    <row r="298" spans="1:2" x14ac:dyDescent="0.25">
      <c r="A298" s="2" t="s">
        <v>72</v>
      </c>
      <c r="B298" s="34">
        <v>85757</v>
      </c>
    </row>
    <row r="299" spans="1:2" x14ac:dyDescent="0.25">
      <c r="A299" s="2" t="s">
        <v>105</v>
      </c>
      <c r="B299" s="34">
        <v>83054</v>
      </c>
    </row>
    <row r="300" spans="1:2" x14ac:dyDescent="0.25">
      <c r="A300" s="2" t="s">
        <v>136</v>
      </c>
      <c r="B300" s="34">
        <v>404054</v>
      </c>
    </row>
    <row r="301" spans="1:2" x14ac:dyDescent="0.25">
      <c r="A301" s="2" t="s">
        <v>165</v>
      </c>
      <c r="B301" s="34">
        <v>125370</v>
      </c>
    </row>
    <row r="302" spans="1:2" x14ac:dyDescent="0.25">
      <c r="A302" s="2" t="s">
        <v>192</v>
      </c>
      <c r="B302" s="34">
        <v>64875</v>
      </c>
    </row>
    <row r="303" spans="1:2" x14ac:dyDescent="0.25">
      <c r="A303" s="2" t="s">
        <v>217</v>
      </c>
      <c r="B303" s="34">
        <v>154094</v>
      </c>
    </row>
    <row r="304" spans="1:2" x14ac:dyDescent="0.25">
      <c r="A304" s="2" t="s">
        <v>242</v>
      </c>
      <c r="B304" s="34">
        <v>117444</v>
      </c>
    </row>
    <row r="305" spans="1:2" x14ac:dyDescent="0.25">
      <c r="A305" s="2" t="s">
        <v>266</v>
      </c>
      <c r="B305" s="34">
        <v>56366</v>
      </c>
    </row>
    <row r="306" spans="1:2" x14ac:dyDescent="0.25">
      <c r="A306" s="1" t="s">
        <v>40</v>
      </c>
      <c r="B306" s="17">
        <v>3671032</v>
      </c>
    </row>
    <row r="307" spans="1:2" x14ac:dyDescent="0.25">
      <c r="A307" s="2" t="s">
        <v>73</v>
      </c>
      <c r="B307" s="34">
        <v>1724619</v>
      </c>
    </row>
    <row r="308" spans="1:2" x14ac:dyDescent="0.25">
      <c r="A308" s="2" t="s">
        <v>106</v>
      </c>
      <c r="B308" s="34">
        <v>875144</v>
      </c>
    </row>
    <row r="309" spans="1:2" x14ac:dyDescent="0.25">
      <c r="A309" s="2" t="s">
        <v>137</v>
      </c>
      <c r="B309" s="34">
        <v>377988</v>
      </c>
    </row>
    <row r="310" spans="1:2" x14ac:dyDescent="0.25">
      <c r="A310" s="2" t="s">
        <v>166</v>
      </c>
      <c r="B310" s="34">
        <v>693281</v>
      </c>
    </row>
    <row r="311" spans="1:2" x14ac:dyDescent="0.25">
      <c r="A311" s="1" t="s">
        <v>41</v>
      </c>
      <c r="B311" s="26">
        <v>2964007</v>
      </c>
    </row>
    <row r="312" spans="1:2" x14ac:dyDescent="0.25">
      <c r="A312" s="2" t="s">
        <v>74</v>
      </c>
      <c r="B312" s="41">
        <v>642923</v>
      </c>
    </row>
    <row r="313" spans="1:2" x14ac:dyDescent="0.25">
      <c r="A313" s="2" t="s">
        <v>107</v>
      </c>
      <c r="B313" s="41">
        <v>317618</v>
      </c>
    </row>
    <row r="314" spans="1:2" x14ac:dyDescent="0.25">
      <c r="A314" s="2" t="s">
        <v>138</v>
      </c>
      <c r="B314" s="41">
        <v>142574</v>
      </c>
    </row>
    <row r="315" spans="1:2" x14ac:dyDescent="0.25">
      <c r="A315" s="2" t="s">
        <v>167</v>
      </c>
      <c r="B315" s="41">
        <v>385601</v>
      </c>
    </row>
    <row r="316" spans="1:2" x14ac:dyDescent="0.25">
      <c r="A316" s="2" t="s">
        <v>193</v>
      </c>
      <c r="B316" s="41">
        <v>258380</v>
      </c>
    </row>
    <row r="317" spans="1:2" x14ac:dyDescent="0.25">
      <c r="A317" s="2" t="s">
        <v>218</v>
      </c>
      <c r="B317" s="41">
        <v>824059</v>
      </c>
    </row>
    <row r="318" spans="1:2" x14ac:dyDescent="0.25">
      <c r="A318" s="2" t="s">
        <v>243</v>
      </c>
      <c r="B318" s="41">
        <v>392852</v>
      </c>
    </row>
    <row r="319" spans="1:2" x14ac:dyDescent="0.25">
      <c r="A319" s="1" t="s">
        <v>42</v>
      </c>
      <c r="B319" s="17">
        <v>31169272</v>
      </c>
    </row>
    <row r="320" spans="1:2" x14ac:dyDescent="0.25">
      <c r="A320" s="2" t="s">
        <v>75</v>
      </c>
      <c r="B320" s="32">
        <v>886999</v>
      </c>
    </row>
    <row r="321" spans="1:2" x14ac:dyDescent="0.25">
      <c r="A321" s="2" t="s">
        <v>108</v>
      </c>
      <c r="B321" s="32">
        <v>1948632</v>
      </c>
    </row>
    <row r="322" spans="1:2" x14ac:dyDescent="0.25">
      <c r="A322" s="2" t="s">
        <v>139</v>
      </c>
      <c r="B322" s="32">
        <v>1008959</v>
      </c>
    </row>
    <row r="323" spans="1:2" x14ac:dyDescent="0.25">
      <c r="A323" s="2" t="s">
        <v>168</v>
      </c>
      <c r="B323" s="32">
        <v>1693190</v>
      </c>
    </row>
    <row r="324" spans="1:2" x14ac:dyDescent="0.25">
      <c r="A324" s="2" t="s">
        <v>194</v>
      </c>
      <c r="B324" s="32">
        <v>957853</v>
      </c>
    </row>
    <row r="325" spans="1:2" x14ac:dyDescent="0.25">
      <c r="A325" s="2" t="s">
        <v>219</v>
      </c>
      <c r="B325" s="32">
        <v>2826006</v>
      </c>
    </row>
    <row r="326" spans="1:2" x14ac:dyDescent="0.25">
      <c r="A326" s="2" t="s">
        <v>244</v>
      </c>
      <c r="B326" s="32">
        <v>1925975</v>
      </c>
    </row>
    <row r="327" spans="1:2" x14ac:dyDescent="0.25">
      <c r="A327" s="2" t="s">
        <v>267</v>
      </c>
      <c r="B327" s="32">
        <v>1040644</v>
      </c>
    </row>
    <row r="328" spans="1:2" x14ac:dyDescent="0.25">
      <c r="A328" s="2" t="s">
        <v>290</v>
      </c>
      <c r="B328" s="32">
        <v>688077</v>
      </c>
    </row>
    <row r="329" spans="1:2" x14ac:dyDescent="0.25">
      <c r="A329" s="2" t="s">
        <v>311</v>
      </c>
      <c r="B329" s="32">
        <v>1316948</v>
      </c>
    </row>
    <row r="330" spans="1:2" x14ac:dyDescent="0.25">
      <c r="A330" s="2" t="s">
        <v>332</v>
      </c>
      <c r="B330" s="32">
        <v>1327748</v>
      </c>
    </row>
    <row r="331" spans="1:2" x14ac:dyDescent="0.25">
      <c r="A331" s="5" t="s">
        <v>352</v>
      </c>
      <c r="B331" s="32">
        <v>1150253</v>
      </c>
    </row>
    <row r="332" spans="1:2" x14ac:dyDescent="0.25">
      <c r="A332" s="2" t="s">
        <v>371</v>
      </c>
      <c r="B332" s="32">
        <v>1091295</v>
      </c>
    </row>
    <row r="333" spans="1:2" x14ac:dyDescent="0.25">
      <c r="A333" s="2" t="s">
        <v>389</v>
      </c>
      <c r="B333" s="32">
        <v>1058674</v>
      </c>
    </row>
    <row r="334" spans="1:2" x14ac:dyDescent="0.25">
      <c r="A334" s="2" t="s">
        <v>407</v>
      </c>
      <c r="B334" s="32">
        <v>965280</v>
      </c>
    </row>
    <row r="335" spans="1:2" x14ac:dyDescent="0.25">
      <c r="A335" s="2" t="s">
        <v>424</v>
      </c>
      <c r="B335" s="32">
        <v>213529</v>
      </c>
    </row>
    <row r="336" spans="1:2" x14ac:dyDescent="0.25">
      <c r="A336" s="2" t="s">
        <v>440</v>
      </c>
      <c r="B336" s="32">
        <v>1736319</v>
      </c>
    </row>
    <row r="337" spans="1:2" x14ac:dyDescent="0.25">
      <c r="A337" s="2" t="s">
        <v>456</v>
      </c>
      <c r="B337" s="32">
        <v>1217002</v>
      </c>
    </row>
    <row r="338" spans="1:2" x14ac:dyDescent="0.25">
      <c r="A338" s="2" t="s">
        <v>471</v>
      </c>
      <c r="B338" s="32">
        <v>659260</v>
      </c>
    </row>
    <row r="339" spans="1:2" x14ac:dyDescent="0.25">
      <c r="A339" s="2" t="s">
        <v>486</v>
      </c>
      <c r="B339" s="32">
        <v>732639</v>
      </c>
    </row>
    <row r="340" spans="1:2" x14ac:dyDescent="0.25">
      <c r="A340" s="2" t="s">
        <v>499</v>
      </c>
      <c r="B340" s="32">
        <v>481818</v>
      </c>
    </row>
    <row r="341" spans="1:2" x14ac:dyDescent="0.25">
      <c r="A341" s="2" t="s">
        <v>511</v>
      </c>
      <c r="B341" s="32">
        <v>1517202</v>
      </c>
    </row>
    <row r="342" spans="1:2" x14ac:dyDescent="0.25">
      <c r="A342" s="2" t="s">
        <v>522</v>
      </c>
      <c r="B342" s="42">
        <v>1260419</v>
      </c>
    </row>
    <row r="343" spans="1:2" x14ac:dyDescent="0.25">
      <c r="A343" s="2" t="s">
        <v>533</v>
      </c>
      <c r="B343" s="42">
        <v>769919</v>
      </c>
    </row>
    <row r="344" spans="1:2" x14ac:dyDescent="0.25">
      <c r="A344" s="2" t="s">
        <v>543</v>
      </c>
      <c r="B344" s="32">
        <v>953773</v>
      </c>
    </row>
    <row r="345" spans="1:2" x14ac:dyDescent="0.25">
      <c r="A345" s="2" t="s">
        <v>553</v>
      </c>
      <c r="B345" s="32">
        <v>908090</v>
      </c>
    </row>
    <row r="346" spans="1:2" x14ac:dyDescent="0.25">
      <c r="A346" s="2" t="s">
        <v>563</v>
      </c>
      <c r="B346" s="32">
        <v>832769</v>
      </c>
    </row>
    <row r="347" spans="1:2" x14ac:dyDescent="0.25">
      <c r="A347" s="1" t="s">
        <v>43</v>
      </c>
      <c r="B347" s="17">
        <f>B348+B349+B350+B351+B352+B353+B354+B355+B356+B357+B358+B359+B360+B361+B362+B363+B364+B365+B366</f>
        <v>91347736</v>
      </c>
    </row>
    <row r="348" spans="1:2" x14ac:dyDescent="0.25">
      <c r="A348" s="2" t="s">
        <v>76</v>
      </c>
      <c r="B348" s="34">
        <v>1842034</v>
      </c>
    </row>
    <row r="349" spans="1:2" x14ac:dyDescent="0.25">
      <c r="A349" s="2" t="s">
        <v>109</v>
      </c>
      <c r="B349" s="34">
        <v>3869675</v>
      </c>
    </row>
    <row r="350" spans="1:2" x14ac:dyDescent="0.25">
      <c r="A350" s="2" t="s">
        <v>140</v>
      </c>
      <c r="B350" s="34">
        <v>2822780</v>
      </c>
    </row>
    <row r="351" spans="1:2" x14ac:dyDescent="0.25">
      <c r="A351" s="2" t="s">
        <v>169</v>
      </c>
      <c r="B351" s="34">
        <v>3000849</v>
      </c>
    </row>
    <row r="352" spans="1:2" x14ac:dyDescent="0.25">
      <c r="A352" s="2" t="s">
        <v>195</v>
      </c>
      <c r="B352" s="34">
        <v>1670931</v>
      </c>
    </row>
    <row r="353" spans="1:2" x14ac:dyDescent="0.25">
      <c r="A353" s="2" t="s">
        <v>220</v>
      </c>
      <c r="B353" s="34">
        <v>3997970</v>
      </c>
    </row>
    <row r="354" spans="1:2" x14ac:dyDescent="0.25">
      <c r="A354" s="2" t="s">
        <v>245</v>
      </c>
      <c r="B354" s="34">
        <v>7102430</v>
      </c>
    </row>
    <row r="355" spans="1:2" x14ac:dyDescent="0.25">
      <c r="A355" s="2" t="s">
        <v>268</v>
      </c>
      <c r="B355" s="34">
        <v>3502387</v>
      </c>
    </row>
    <row r="356" spans="1:2" x14ac:dyDescent="0.25">
      <c r="A356" s="2" t="s">
        <v>291</v>
      </c>
      <c r="B356" s="34">
        <v>7723663</v>
      </c>
    </row>
    <row r="357" spans="1:2" x14ac:dyDescent="0.25">
      <c r="A357" s="2" t="s">
        <v>312</v>
      </c>
      <c r="B357" s="34">
        <v>5168488</v>
      </c>
    </row>
    <row r="358" spans="1:2" x14ac:dyDescent="0.25">
      <c r="A358" s="2" t="s">
        <v>333</v>
      </c>
      <c r="B358" s="34">
        <v>10082852</v>
      </c>
    </row>
    <row r="359" spans="1:2" x14ac:dyDescent="0.25">
      <c r="A359" s="2" t="s">
        <v>353</v>
      </c>
      <c r="B359" s="34">
        <v>5520389</v>
      </c>
    </row>
    <row r="360" spans="1:2" x14ac:dyDescent="0.25">
      <c r="A360" s="2" t="s">
        <v>372</v>
      </c>
      <c r="B360" s="34">
        <v>3596292</v>
      </c>
    </row>
    <row r="361" spans="1:2" x14ac:dyDescent="0.25">
      <c r="A361" s="2" t="s">
        <v>390</v>
      </c>
      <c r="B361" s="34">
        <v>2927965</v>
      </c>
    </row>
    <row r="362" spans="1:2" x14ac:dyDescent="0.25">
      <c r="A362" s="2" t="s">
        <v>408</v>
      </c>
      <c r="B362" s="34">
        <v>4841638</v>
      </c>
    </row>
    <row r="363" spans="1:2" x14ac:dyDescent="0.25">
      <c r="A363" s="2" t="s">
        <v>425</v>
      </c>
      <c r="B363" s="34">
        <v>4486679</v>
      </c>
    </row>
    <row r="364" spans="1:2" x14ac:dyDescent="0.25">
      <c r="A364" s="2" t="s">
        <v>441</v>
      </c>
      <c r="B364" s="34">
        <v>8153176</v>
      </c>
    </row>
    <row r="365" spans="1:2" x14ac:dyDescent="0.25">
      <c r="A365" s="2" t="s">
        <v>457</v>
      </c>
      <c r="B365" s="34">
        <v>5943300</v>
      </c>
    </row>
    <row r="366" spans="1:2" x14ac:dyDescent="0.25">
      <c r="A366" s="2" t="s">
        <v>472</v>
      </c>
      <c r="B366" s="34">
        <v>5094238</v>
      </c>
    </row>
    <row r="367" spans="1:2" x14ac:dyDescent="0.25">
      <c r="A367" s="1" t="s">
        <v>44</v>
      </c>
      <c r="B367" s="17">
        <v>32966238</v>
      </c>
    </row>
    <row r="368" spans="1:2" x14ac:dyDescent="0.25">
      <c r="A368" s="2" t="s">
        <v>77</v>
      </c>
      <c r="B368" s="43">
        <v>1322387</v>
      </c>
    </row>
    <row r="369" spans="1:2" x14ac:dyDescent="0.25">
      <c r="A369" s="2" t="s">
        <v>110</v>
      </c>
      <c r="B369" s="43">
        <v>1042304</v>
      </c>
    </row>
    <row r="370" spans="1:2" x14ac:dyDescent="0.25">
      <c r="A370" s="2" t="s">
        <v>141</v>
      </c>
      <c r="B370" s="43">
        <v>717169</v>
      </c>
    </row>
    <row r="371" spans="1:2" x14ac:dyDescent="0.25">
      <c r="A371" s="2" t="s">
        <v>170</v>
      </c>
      <c r="B371" s="43">
        <v>2445203</v>
      </c>
    </row>
    <row r="372" spans="1:2" x14ac:dyDescent="0.25">
      <c r="A372" s="2" t="s">
        <v>196</v>
      </c>
      <c r="B372" s="43">
        <v>1491879</v>
      </c>
    </row>
    <row r="373" spans="1:2" x14ac:dyDescent="0.25">
      <c r="A373" s="2" t="s">
        <v>221</v>
      </c>
      <c r="B373" s="43">
        <v>1311382</v>
      </c>
    </row>
    <row r="374" spans="1:2" x14ac:dyDescent="0.25">
      <c r="A374" s="2" t="s">
        <v>246</v>
      </c>
      <c r="B374" s="43">
        <v>1150038</v>
      </c>
    </row>
    <row r="375" spans="1:2" x14ac:dyDescent="0.25">
      <c r="A375" s="2" t="s">
        <v>269</v>
      </c>
      <c r="B375" s="43">
        <v>899200</v>
      </c>
    </row>
    <row r="376" spans="1:2" x14ac:dyDescent="0.25">
      <c r="A376" s="2" t="s">
        <v>292</v>
      </c>
      <c r="B376" s="43">
        <v>2682662</v>
      </c>
    </row>
    <row r="377" spans="1:2" x14ac:dyDescent="0.25">
      <c r="A377" s="2" t="s">
        <v>313</v>
      </c>
      <c r="B377" s="43">
        <v>2061918</v>
      </c>
    </row>
    <row r="378" spans="1:2" x14ac:dyDescent="0.25">
      <c r="A378" s="2" t="s">
        <v>334</v>
      </c>
      <c r="B378" s="43">
        <v>461738</v>
      </c>
    </row>
    <row r="379" spans="1:2" x14ac:dyDescent="0.25">
      <c r="A379" s="2" t="s">
        <v>354</v>
      </c>
      <c r="B379" s="43">
        <v>2291032</v>
      </c>
    </row>
    <row r="380" spans="1:2" x14ac:dyDescent="0.25">
      <c r="A380" s="2" t="s">
        <v>373</v>
      </c>
      <c r="B380" s="43">
        <v>1936319</v>
      </c>
    </row>
    <row r="381" spans="1:2" x14ac:dyDescent="0.25">
      <c r="A381" s="2" t="s">
        <v>391</v>
      </c>
      <c r="B381" s="43">
        <v>725673</v>
      </c>
    </row>
    <row r="382" spans="1:2" x14ac:dyDescent="0.25">
      <c r="A382" s="2" t="s">
        <v>409</v>
      </c>
      <c r="B382" s="43">
        <v>1734005</v>
      </c>
    </row>
    <row r="383" spans="1:2" x14ac:dyDescent="0.25">
      <c r="A383" s="2" t="s">
        <v>426</v>
      </c>
      <c r="B383" s="43">
        <v>949159</v>
      </c>
    </row>
    <row r="384" spans="1:2" x14ac:dyDescent="0.25">
      <c r="A384" s="2" t="s">
        <v>442</v>
      </c>
      <c r="B384" s="43">
        <v>1321096</v>
      </c>
    </row>
    <row r="385" spans="1:2" x14ac:dyDescent="0.25">
      <c r="A385" s="2" t="s">
        <v>458</v>
      </c>
      <c r="B385" s="43">
        <v>790207</v>
      </c>
    </row>
    <row r="386" spans="1:2" x14ac:dyDescent="0.25">
      <c r="A386" s="2" t="s">
        <v>473</v>
      </c>
      <c r="B386" s="43">
        <v>2912022</v>
      </c>
    </row>
    <row r="387" spans="1:2" x14ac:dyDescent="0.25">
      <c r="A387" s="2" t="s">
        <v>487</v>
      </c>
      <c r="B387" s="43">
        <v>530299</v>
      </c>
    </row>
    <row r="388" spans="1:2" x14ac:dyDescent="0.25">
      <c r="A388" s="2" t="s">
        <v>500</v>
      </c>
      <c r="B388" s="43">
        <v>1025656</v>
      </c>
    </row>
    <row r="389" spans="1:2" x14ac:dyDescent="0.25">
      <c r="A389" s="2" t="s">
        <v>512</v>
      </c>
      <c r="B389" s="44">
        <v>599813</v>
      </c>
    </row>
    <row r="390" spans="1:2" x14ac:dyDescent="0.25">
      <c r="A390" s="2" t="s">
        <v>523</v>
      </c>
      <c r="B390" s="43">
        <v>1501619</v>
      </c>
    </row>
    <row r="391" spans="1:2" x14ac:dyDescent="0.25">
      <c r="A391" s="2" t="s">
        <v>534</v>
      </c>
      <c r="B391" s="43">
        <v>1063458</v>
      </c>
    </row>
    <row r="392" spans="1:2" x14ac:dyDescent="0.25">
      <c r="A392" s="1" t="s">
        <v>45</v>
      </c>
      <c r="B392" s="45">
        <v>41947358</v>
      </c>
    </row>
    <row r="393" spans="1:2" x14ac:dyDescent="0.25">
      <c r="A393" s="2" t="s">
        <v>78</v>
      </c>
      <c r="B393" s="46">
        <v>1478833</v>
      </c>
    </row>
    <row r="394" spans="1:2" x14ac:dyDescent="0.25">
      <c r="A394" s="4" t="s">
        <v>111</v>
      </c>
      <c r="B394" s="46">
        <v>579499</v>
      </c>
    </row>
    <row r="395" spans="1:2" x14ac:dyDescent="0.25">
      <c r="A395" s="2" t="s">
        <v>142</v>
      </c>
      <c r="B395" s="46">
        <v>1044410</v>
      </c>
    </row>
    <row r="396" spans="1:2" x14ac:dyDescent="0.25">
      <c r="A396" s="2" t="s">
        <v>171</v>
      </c>
      <c r="B396" s="47">
        <v>312164</v>
      </c>
    </row>
    <row r="397" spans="1:2" x14ac:dyDescent="0.25">
      <c r="A397" s="2" t="s">
        <v>197</v>
      </c>
      <c r="B397" s="48">
        <v>2080664</v>
      </c>
    </row>
    <row r="398" spans="1:2" x14ac:dyDescent="0.25">
      <c r="A398" s="2" t="s">
        <v>222</v>
      </c>
      <c r="B398" s="46">
        <v>1802777</v>
      </c>
    </row>
    <row r="399" spans="1:2" x14ac:dyDescent="0.25">
      <c r="A399" s="2" t="s">
        <v>247</v>
      </c>
      <c r="B399" s="48">
        <v>2513895</v>
      </c>
    </row>
    <row r="400" spans="1:2" x14ac:dyDescent="0.25">
      <c r="A400" s="2" t="s">
        <v>270</v>
      </c>
      <c r="B400" s="46">
        <v>2317419</v>
      </c>
    </row>
    <row r="401" spans="1:2" x14ac:dyDescent="0.25">
      <c r="A401" s="2" t="s">
        <v>293</v>
      </c>
      <c r="B401" s="47">
        <v>1506522</v>
      </c>
    </row>
    <row r="402" spans="1:2" x14ac:dyDescent="0.25">
      <c r="A402" s="2" t="s">
        <v>314</v>
      </c>
      <c r="B402" s="46">
        <v>1439891</v>
      </c>
    </row>
    <row r="403" spans="1:2" x14ac:dyDescent="0.25">
      <c r="A403" s="2" t="s">
        <v>335</v>
      </c>
      <c r="B403" s="46">
        <v>1136604</v>
      </c>
    </row>
    <row r="404" spans="1:2" x14ac:dyDescent="0.25">
      <c r="A404" s="2" t="s">
        <v>355</v>
      </c>
      <c r="B404" s="46">
        <v>2618708</v>
      </c>
    </row>
    <row r="405" spans="1:2" x14ac:dyDescent="0.25">
      <c r="A405" s="2" t="s">
        <v>374</v>
      </c>
      <c r="B405" s="46">
        <v>1826275</v>
      </c>
    </row>
    <row r="406" spans="1:2" x14ac:dyDescent="0.25">
      <c r="A406" s="2" t="s">
        <v>392</v>
      </c>
      <c r="B406" s="49">
        <v>1192948</v>
      </c>
    </row>
    <row r="407" spans="1:2" x14ac:dyDescent="0.25">
      <c r="A407" s="2" t="s">
        <v>410</v>
      </c>
      <c r="B407" s="46">
        <v>1271703</v>
      </c>
    </row>
    <row r="408" spans="1:2" x14ac:dyDescent="0.25">
      <c r="A408" s="2" t="s">
        <v>427</v>
      </c>
      <c r="B408" s="46">
        <v>962215</v>
      </c>
    </row>
    <row r="409" spans="1:2" x14ac:dyDescent="0.25">
      <c r="A409" s="2" t="s">
        <v>443</v>
      </c>
      <c r="B409" s="46">
        <v>2246341</v>
      </c>
    </row>
    <row r="410" spans="1:2" x14ac:dyDescent="0.25">
      <c r="A410" s="2" t="s">
        <v>459</v>
      </c>
      <c r="B410" s="47">
        <v>1697983</v>
      </c>
    </row>
    <row r="411" spans="1:2" x14ac:dyDescent="0.25">
      <c r="A411" s="2" t="s">
        <v>474</v>
      </c>
      <c r="B411" s="46">
        <v>3520151</v>
      </c>
    </row>
    <row r="412" spans="1:2" x14ac:dyDescent="0.25">
      <c r="A412" s="2" t="s">
        <v>488</v>
      </c>
      <c r="B412" s="46">
        <v>575880</v>
      </c>
    </row>
    <row r="413" spans="1:2" x14ac:dyDescent="0.25">
      <c r="A413" s="2" t="s">
        <v>501</v>
      </c>
      <c r="B413" s="46">
        <v>731952</v>
      </c>
    </row>
    <row r="414" spans="1:2" x14ac:dyDescent="0.25">
      <c r="A414" s="2" t="s">
        <v>513</v>
      </c>
      <c r="B414" s="47">
        <v>439917</v>
      </c>
    </row>
    <row r="415" spans="1:2" x14ac:dyDescent="0.25">
      <c r="A415" s="2" t="s">
        <v>524</v>
      </c>
      <c r="B415" s="46">
        <v>652107</v>
      </c>
    </row>
    <row r="416" spans="1:2" x14ac:dyDescent="0.25">
      <c r="A416" s="2" t="s">
        <v>535</v>
      </c>
      <c r="B416" s="46">
        <v>1648574</v>
      </c>
    </row>
    <row r="417" spans="1:2" x14ac:dyDescent="0.25">
      <c r="A417" s="2" t="s">
        <v>544</v>
      </c>
      <c r="B417" s="46">
        <v>606490</v>
      </c>
    </row>
    <row r="418" spans="1:2" x14ac:dyDescent="0.25">
      <c r="A418" s="2" t="s">
        <v>554</v>
      </c>
      <c r="B418" s="48">
        <v>1573054</v>
      </c>
    </row>
    <row r="419" spans="1:2" x14ac:dyDescent="0.25">
      <c r="A419" s="2" t="s">
        <v>564</v>
      </c>
      <c r="B419" s="48">
        <v>961959</v>
      </c>
    </row>
    <row r="420" spans="1:2" x14ac:dyDescent="0.25">
      <c r="A420" s="2" t="s">
        <v>572</v>
      </c>
      <c r="B420" s="46">
        <v>1218762</v>
      </c>
    </row>
    <row r="421" spans="1:2" x14ac:dyDescent="0.25">
      <c r="A421" s="2" t="s">
        <v>580</v>
      </c>
      <c r="B421" s="48">
        <v>1376934</v>
      </c>
    </row>
    <row r="422" spans="1:2" x14ac:dyDescent="0.25">
      <c r="A422" s="2" t="s">
        <v>588</v>
      </c>
      <c r="B422" s="46">
        <v>612727</v>
      </c>
    </row>
    <row r="423" spans="1:2" x14ac:dyDescent="0.25">
      <c r="A423" s="1" t="s">
        <v>46</v>
      </c>
      <c r="B423" s="17">
        <v>25540196</v>
      </c>
    </row>
    <row r="424" spans="1:2" x14ac:dyDescent="0.25">
      <c r="A424" s="2" t="s">
        <v>79</v>
      </c>
      <c r="B424" s="34">
        <v>659039</v>
      </c>
    </row>
    <row r="425" spans="1:2" x14ac:dyDescent="0.25">
      <c r="A425" s="2" t="s">
        <v>112</v>
      </c>
      <c r="B425" s="34">
        <v>2361329</v>
      </c>
    </row>
    <row r="426" spans="1:2" x14ac:dyDescent="0.25">
      <c r="A426" s="2" t="s">
        <v>143</v>
      </c>
      <c r="B426" s="34">
        <v>852043</v>
      </c>
    </row>
    <row r="427" spans="1:2" x14ac:dyDescent="0.25">
      <c r="A427" s="2" t="s">
        <v>172</v>
      </c>
      <c r="B427" s="34">
        <v>1493627</v>
      </c>
    </row>
    <row r="428" spans="1:2" x14ac:dyDescent="0.25">
      <c r="A428" s="2" t="s">
        <v>198</v>
      </c>
      <c r="B428" s="34">
        <v>1206563</v>
      </c>
    </row>
    <row r="429" spans="1:2" x14ac:dyDescent="0.25">
      <c r="A429" s="2" t="s">
        <v>223</v>
      </c>
      <c r="B429" s="34">
        <v>1620632</v>
      </c>
    </row>
    <row r="430" spans="1:2" x14ac:dyDescent="0.25">
      <c r="A430" s="2" t="s">
        <v>248</v>
      </c>
      <c r="B430" s="34">
        <v>2662077</v>
      </c>
    </row>
    <row r="431" spans="1:2" x14ac:dyDescent="0.25">
      <c r="A431" s="2" t="s">
        <v>271</v>
      </c>
      <c r="B431" s="34">
        <v>822239</v>
      </c>
    </row>
    <row r="432" spans="1:2" x14ac:dyDescent="0.25">
      <c r="A432" s="2" t="s">
        <v>294</v>
      </c>
      <c r="B432" s="34">
        <v>1537520</v>
      </c>
    </row>
    <row r="433" spans="1:2" x14ac:dyDescent="0.25">
      <c r="A433" s="2" t="s">
        <v>315</v>
      </c>
      <c r="B433" s="34">
        <v>3343079</v>
      </c>
    </row>
    <row r="434" spans="1:2" x14ac:dyDescent="0.25">
      <c r="A434" s="2" t="s">
        <v>336</v>
      </c>
      <c r="B434" s="34">
        <v>4062160</v>
      </c>
    </row>
    <row r="435" spans="1:2" x14ac:dyDescent="0.25">
      <c r="A435" s="2" t="s">
        <v>356</v>
      </c>
      <c r="B435" s="34">
        <v>1032275</v>
      </c>
    </row>
    <row r="436" spans="1:2" x14ac:dyDescent="0.25">
      <c r="A436" s="2" t="s">
        <v>375</v>
      </c>
      <c r="B436" s="34">
        <v>799199</v>
      </c>
    </row>
    <row r="437" spans="1:2" x14ac:dyDescent="0.25">
      <c r="A437" s="2" t="s">
        <v>393</v>
      </c>
      <c r="B437" s="34">
        <v>748593</v>
      </c>
    </row>
    <row r="438" spans="1:2" x14ac:dyDescent="0.25">
      <c r="A438" s="2" t="s">
        <v>411</v>
      </c>
      <c r="B438" s="34">
        <v>1411644</v>
      </c>
    </row>
    <row r="439" spans="1:2" x14ac:dyDescent="0.25">
      <c r="A439" s="2" t="s">
        <v>428</v>
      </c>
      <c r="B439" s="34">
        <v>140206</v>
      </c>
    </row>
    <row r="440" spans="1:2" x14ac:dyDescent="0.25">
      <c r="A440" s="2" t="s">
        <v>444</v>
      </c>
      <c r="B440" s="34">
        <v>532791</v>
      </c>
    </row>
    <row r="441" spans="1:2" x14ac:dyDescent="0.25">
      <c r="A441" s="2" t="s">
        <v>147</v>
      </c>
      <c r="B441" s="34">
        <v>255180</v>
      </c>
    </row>
    <row r="442" spans="1:2" x14ac:dyDescent="0.25">
      <c r="A442" s="1" t="s">
        <v>47</v>
      </c>
      <c r="B442" s="17">
        <v>72597565</v>
      </c>
    </row>
    <row r="443" spans="1:2" x14ac:dyDescent="0.25">
      <c r="A443" s="2" t="s">
        <v>80</v>
      </c>
      <c r="B443" s="34">
        <v>687952</v>
      </c>
    </row>
    <row r="444" spans="1:2" x14ac:dyDescent="0.25">
      <c r="A444" s="2" t="s">
        <v>113</v>
      </c>
      <c r="B444" s="34">
        <v>1965137</v>
      </c>
    </row>
    <row r="445" spans="1:2" x14ac:dyDescent="0.25">
      <c r="A445" s="2" t="s">
        <v>144</v>
      </c>
      <c r="B445" s="34">
        <v>1703562</v>
      </c>
    </row>
    <row r="446" spans="1:2" x14ac:dyDescent="0.25">
      <c r="A446" s="2" t="s">
        <v>173</v>
      </c>
      <c r="B446" s="34">
        <v>2030543</v>
      </c>
    </row>
    <row r="447" spans="1:2" x14ac:dyDescent="0.25">
      <c r="A447" s="2" t="s">
        <v>199</v>
      </c>
      <c r="B447" s="34">
        <v>786375</v>
      </c>
    </row>
    <row r="448" spans="1:2" x14ac:dyDescent="0.25">
      <c r="A448" s="2" t="s">
        <v>224</v>
      </c>
      <c r="B448" s="34">
        <v>1725818</v>
      </c>
    </row>
    <row r="449" spans="1:2" x14ac:dyDescent="0.25">
      <c r="A449" s="2" t="s">
        <v>249</v>
      </c>
      <c r="B449" s="34">
        <v>1444920</v>
      </c>
    </row>
    <row r="450" spans="1:2" x14ac:dyDescent="0.25">
      <c r="A450" s="2" t="s">
        <v>272</v>
      </c>
      <c r="B450" s="34">
        <v>1762857</v>
      </c>
    </row>
    <row r="451" spans="1:2" x14ac:dyDescent="0.25">
      <c r="A451" s="2" t="s">
        <v>295</v>
      </c>
      <c r="B451" s="34">
        <v>1016028</v>
      </c>
    </row>
    <row r="452" spans="1:2" x14ac:dyDescent="0.25">
      <c r="A452" s="2" t="s">
        <v>316</v>
      </c>
      <c r="B452" s="34">
        <v>2378295</v>
      </c>
    </row>
    <row r="453" spans="1:2" x14ac:dyDescent="0.25">
      <c r="A453" s="2" t="s">
        <v>337</v>
      </c>
      <c r="B453" s="34">
        <v>1263703</v>
      </c>
    </row>
    <row r="454" spans="1:2" x14ac:dyDescent="0.25">
      <c r="A454" s="2" t="s">
        <v>357</v>
      </c>
      <c r="B454" s="34">
        <v>2228619</v>
      </c>
    </row>
    <row r="455" spans="1:2" x14ac:dyDescent="0.25">
      <c r="A455" s="2" t="s">
        <v>376</v>
      </c>
      <c r="B455" s="34">
        <v>2363744</v>
      </c>
    </row>
    <row r="456" spans="1:2" x14ac:dyDescent="0.25">
      <c r="A456" s="2" t="s">
        <v>394</v>
      </c>
      <c r="B456" s="34">
        <v>643579</v>
      </c>
    </row>
    <row r="457" spans="1:2" x14ac:dyDescent="0.25">
      <c r="A457" s="2" t="s">
        <v>412</v>
      </c>
      <c r="B457" s="34">
        <v>825958</v>
      </c>
    </row>
    <row r="458" spans="1:2" x14ac:dyDescent="0.25">
      <c r="A458" s="2" t="s">
        <v>429</v>
      </c>
      <c r="B458" s="34">
        <v>1339832</v>
      </c>
    </row>
    <row r="459" spans="1:2" x14ac:dyDescent="0.25">
      <c r="A459" s="2" t="s">
        <v>445</v>
      </c>
      <c r="B459" s="34">
        <v>1454483</v>
      </c>
    </row>
    <row r="460" spans="1:2" x14ac:dyDescent="0.25">
      <c r="A460" s="2" t="s">
        <v>460</v>
      </c>
      <c r="B460" s="34">
        <v>1986597</v>
      </c>
    </row>
    <row r="461" spans="1:2" x14ac:dyDescent="0.25">
      <c r="A461" s="2" t="s">
        <v>475</v>
      </c>
      <c r="B461" s="34">
        <v>1512353</v>
      </c>
    </row>
    <row r="462" spans="1:2" x14ac:dyDescent="0.25">
      <c r="A462" s="2" t="s">
        <v>489</v>
      </c>
      <c r="B462" s="34">
        <v>1563107</v>
      </c>
    </row>
    <row r="463" spans="1:2" x14ac:dyDescent="0.25">
      <c r="A463" s="2" t="s">
        <v>502</v>
      </c>
      <c r="B463" s="34">
        <v>2184672</v>
      </c>
    </row>
    <row r="464" spans="1:2" x14ac:dyDescent="0.25">
      <c r="A464" s="2" t="s">
        <v>514</v>
      </c>
      <c r="B464" s="34">
        <v>3272335</v>
      </c>
    </row>
    <row r="465" spans="1:2" x14ac:dyDescent="0.25">
      <c r="A465" s="2" t="s">
        <v>525</v>
      </c>
      <c r="B465" s="34">
        <v>1872413</v>
      </c>
    </row>
    <row r="466" spans="1:2" x14ac:dyDescent="0.25">
      <c r="A466" s="2" t="s">
        <v>536</v>
      </c>
      <c r="B466" s="34">
        <v>1385659</v>
      </c>
    </row>
    <row r="467" spans="1:2" x14ac:dyDescent="0.25">
      <c r="A467" s="2" t="s">
        <v>545</v>
      </c>
      <c r="B467" s="34">
        <v>1546541</v>
      </c>
    </row>
    <row r="468" spans="1:2" x14ac:dyDescent="0.25">
      <c r="A468" s="2" t="s">
        <v>555</v>
      </c>
      <c r="B468" s="34">
        <v>1458212</v>
      </c>
    </row>
    <row r="469" spans="1:2" x14ac:dyDescent="0.25">
      <c r="A469" s="2" t="s">
        <v>565</v>
      </c>
      <c r="B469" s="34">
        <v>2368145</v>
      </c>
    </row>
    <row r="470" spans="1:2" x14ac:dyDescent="0.25">
      <c r="A470" s="2" t="s">
        <v>573</v>
      </c>
      <c r="B470" s="34">
        <v>1311008</v>
      </c>
    </row>
    <row r="471" spans="1:2" x14ac:dyDescent="0.25">
      <c r="A471" s="2" t="s">
        <v>581</v>
      </c>
      <c r="B471" s="34">
        <v>1331699</v>
      </c>
    </row>
    <row r="472" spans="1:2" x14ac:dyDescent="0.25">
      <c r="A472" s="2" t="s">
        <v>589</v>
      </c>
      <c r="B472" s="34">
        <v>1575247</v>
      </c>
    </row>
    <row r="473" spans="1:2" x14ac:dyDescent="0.25">
      <c r="A473" s="2" t="s">
        <v>596</v>
      </c>
      <c r="B473" s="34">
        <v>570302</v>
      </c>
    </row>
    <row r="474" spans="1:2" x14ac:dyDescent="0.25">
      <c r="A474" s="2" t="s">
        <v>602</v>
      </c>
      <c r="B474" s="34">
        <v>1240975</v>
      </c>
    </row>
    <row r="475" spans="1:2" x14ac:dyDescent="0.25">
      <c r="A475" s="2" t="s">
        <v>607</v>
      </c>
      <c r="B475" s="34">
        <v>1291684</v>
      </c>
    </row>
    <row r="476" spans="1:2" x14ac:dyDescent="0.25">
      <c r="A476" s="2" t="s">
        <v>611</v>
      </c>
      <c r="B476" s="34">
        <v>2460714</v>
      </c>
    </row>
    <row r="477" spans="1:2" x14ac:dyDescent="0.25">
      <c r="A477" s="2" t="s">
        <v>615</v>
      </c>
      <c r="B477" s="34">
        <v>1092141</v>
      </c>
    </row>
    <row r="478" spans="1:2" x14ac:dyDescent="0.25">
      <c r="A478" s="2" t="s">
        <v>619</v>
      </c>
      <c r="B478" s="34">
        <v>704218</v>
      </c>
    </row>
    <row r="479" spans="1:2" x14ac:dyDescent="0.25">
      <c r="A479" s="2" t="s">
        <v>621</v>
      </c>
      <c r="B479" s="34">
        <v>1053522</v>
      </c>
    </row>
    <row r="480" spans="1:2" x14ac:dyDescent="0.25">
      <c r="A480" s="2" t="s">
        <v>625</v>
      </c>
      <c r="B480" s="34">
        <v>2090306</v>
      </c>
    </row>
    <row r="481" spans="1:2" x14ac:dyDescent="0.25">
      <c r="A481" s="2" t="s">
        <v>628</v>
      </c>
      <c r="B481" s="34">
        <v>1378876</v>
      </c>
    </row>
    <row r="482" spans="1:2" x14ac:dyDescent="0.25">
      <c r="A482" s="2" t="s">
        <v>631</v>
      </c>
      <c r="B482" s="34">
        <v>1701156</v>
      </c>
    </row>
    <row r="483" spans="1:2" x14ac:dyDescent="0.25">
      <c r="A483" s="2" t="s">
        <v>634</v>
      </c>
      <c r="B483" s="34">
        <v>1240938</v>
      </c>
    </row>
    <row r="484" spans="1:2" x14ac:dyDescent="0.25">
      <c r="A484" s="2" t="s">
        <v>636</v>
      </c>
      <c r="B484" s="34">
        <v>844979</v>
      </c>
    </row>
    <row r="485" spans="1:2" x14ac:dyDescent="0.25">
      <c r="A485" s="2" t="s">
        <v>639</v>
      </c>
      <c r="B485" s="34">
        <v>1064989</v>
      </c>
    </row>
    <row r="486" spans="1:2" x14ac:dyDescent="0.25">
      <c r="A486" s="2" t="s">
        <v>642</v>
      </c>
      <c r="B486" s="34">
        <v>749521</v>
      </c>
    </row>
    <row r="487" spans="1:2" x14ac:dyDescent="0.25">
      <c r="A487" s="2" t="s">
        <v>645</v>
      </c>
      <c r="B487" s="34">
        <v>1126515</v>
      </c>
    </row>
    <row r="488" spans="1:2" x14ac:dyDescent="0.25">
      <c r="A488" s="2" t="s">
        <v>648</v>
      </c>
      <c r="B488" s="34">
        <v>1178132</v>
      </c>
    </row>
    <row r="489" spans="1:2" x14ac:dyDescent="0.25">
      <c r="A489" s="2" t="s">
        <v>651</v>
      </c>
      <c r="B489" s="34">
        <v>1024091</v>
      </c>
    </row>
    <row r="490" spans="1:2" x14ac:dyDescent="0.25">
      <c r="A490" s="2" t="s">
        <v>654</v>
      </c>
      <c r="B490" s="34">
        <v>728677</v>
      </c>
    </row>
    <row r="491" spans="1:2" x14ac:dyDescent="0.25">
      <c r="A491" s="2" t="s">
        <v>657</v>
      </c>
      <c r="B491" s="34">
        <v>1309443</v>
      </c>
    </row>
    <row r="492" spans="1:2" x14ac:dyDescent="0.25">
      <c r="A492" s="2" t="s">
        <v>660</v>
      </c>
      <c r="B492" s="34">
        <v>756993</v>
      </c>
    </row>
    <row r="493" spans="1:2" x14ac:dyDescent="0.25">
      <c r="A493" s="1" t="s">
        <v>48</v>
      </c>
      <c r="B493" s="17">
        <v>60383628</v>
      </c>
    </row>
    <row r="494" spans="1:2" x14ac:dyDescent="0.25">
      <c r="A494" s="2" t="s">
        <v>81</v>
      </c>
      <c r="B494" s="34">
        <v>2090313</v>
      </c>
    </row>
    <row r="495" spans="1:2" x14ac:dyDescent="0.25">
      <c r="A495" s="2" t="s">
        <v>114</v>
      </c>
      <c r="B495" s="34">
        <v>3116045</v>
      </c>
    </row>
    <row r="496" spans="1:2" x14ac:dyDescent="0.25">
      <c r="A496" s="2" t="s">
        <v>145</v>
      </c>
      <c r="B496" s="34">
        <v>1342746</v>
      </c>
    </row>
    <row r="497" spans="1:2" x14ac:dyDescent="0.25">
      <c r="A497" s="2" t="s">
        <v>174</v>
      </c>
      <c r="B497" s="34">
        <v>2027727</v>
      </c>
    </row>
    <row r="498" spans="1:2" x14ac:dyDescent="0.25">
      <c r="A498" s="2" t="s">
        <v>200</v>
      </c>
      <c r="B498" s="34">
        <v>2427346</v>
      </c>
    </row>
    <row r="499" spans="1:2" x14ac:dyDescent="0.25">
      <c r="A499" s="2" t="s">
        <v>225</v>
      </c>
      <c r="B499" s="34">
        <v>1387478</v>
      </c>
    </row>
    <row r="500" spans="1:2" x14ac:dyDescent="0.25">
      <c r="A500" s="2" t="s">
        <v>250</v>
      </c>
      <c r="B500" s="34">
        <v>7208200</v>
      </c>
    </row>
    <row r="501" spans="1:2" x14ac:dyDescent="0.25">
      <c r="A501" s="2" t="s">
        <v>273</v>
      </c>
      <c r="B501" s="34">
        <v>1755873</v>
      </c>
    </row>
    <row r="502" spans="1:2" x14ac:dyDescent="0.25">
      <c r="A502" s="2" t="s">
        <v>296</v>
      </c>
      <c r="B502" s="34">
        <v>3799770</v>
      </c>
    </row>
    <row r="503" spans="1:2" x14ac:dyDescent="0.25">
      <c r="A503" s="2" t="s">
        <v>317</v>
      </c>
      <c r="B503" s="34">
        <v>2159130</v>
      </c>
    </row>
    <row r="504" spans="1:2" x14ac:dyDescent="0.25">
      <c r="A504" s="2" t="s">
        <v>338</v>
      </c>
      <c r="B504" s="34">
        <v>586062</v>
      </c>
    </row>
    <row r="505" spans="1:2" x14ac:dyDescent="0.25">
      <c r="A505" s="2" t="s">
        <v>358</v>
      </c>
      <c r="B505" s="34">
        <v>2742291</v>
      </c>
    </row>
    <row r="506" spans="1:2" x14ac:dyDescent="0.25">
      <c r="A506" s="2" t="s">
        <v>377</v>
      </c>
      <c r="B506" s="34">
        <v>1513614</v>
      </c>
    </row>
    <row r="507" spans="1:2" x14ac:dyDescent="0.25">
      <c r="A507" s="2" t="s">
        <v>395</v>
      </c>
      <c r="B507" s="34">
        <v>2877961</v>
      </c>
    </row>
    <row r="508" spans="1:2" x14ac:dyDescent="0.25">
      <c r="A508" s="2" t="s">
        <v>413</v>
      </c>
      <c r="B508" s="34">
        <v>2090276</v>
      </c>
    </row>
    <row r="509" spans="1:2" x14ac:dyDescent="0.25">
      <c r="A509" s="2" t="s">
        <v>430</v>
      </c>
      <c r="B509" s="34">
        <v>2298934</v>
      </c>
    </row>
    <row r="510" spans="1:2" x14ac:dyDescent="0.25">
      <c r="A510" s="2" t="s">
        <v>446</v>
      </c>
      <c r="B510" s="34">
        <v>2388267</v>
      </c>
    </row>
    <row r="511" spans="1:2" x14ac:dyDescent="0.25">
      <c r="A511" s="2" t="s">
        <v>461</v>
      </c>
      <c r="B511" s="34">
        <v>2126558</v>
      </c>
    </row>
    <row r="512" spans="1:2" x14ac:dyDescent="0.25">
      <c r="A512" s="2" t="s">
        <v>476</v>
      </c>
      <c r="B512" s="34">
        <v>4157568</v>
      </c>
    </row>
    <row r="513" spans="1:2" x14ac:dyDescent="0.25">
      <c r="A513" s="2" t="s">
        <v>490</v>
      </c>
      <c r="B513" s="34">
        <v>590379</v>
      </c>
    </row>
    <row r="514" spans="1:2" x14ac:dyDescent="0.25">
      <c r="A514" s="2" t="s">
        <v>503</v>
      </c>
      <c r="B514" s="34">
        <v>1550822</v>
      </c>
    </row>
    <row r="515" spans="1:2" x14ac:dyDescent="0.25">
      <c r="A515" s="2" t="s">
        <v>515</v>
      </c>
      <c r="B515" s="34">
        <v>226769</v>
      </c>
    </row>
    <row r="516" spans="1:2" x14ac:dyDescent="0.25">
      <c r="A516" s="2" t="s">
        <v>526</v>
      </c>
      <c r="B516" s="34">
        <v>1330711</v>
      </c>
    </row>
    <row r="517" spans="1:2" x14ac:dyDescent="0.25">
      <c r="A517" s="2" t="s">
        <v>537</v>
      </c>
      <c r="B517" s="34">
        <v>1703068</v>
      </c>
    </row>
    <row r="518" spans="1:2" x14ac:dyDescent="0.25">
      <c r="A518" s="2" t="s">
        <v>546</v>
      </c>
      <c r="B518" s="34">
        <v>6079231</v>
      </c>
    </row>
    <row r="519" spans="1:2" x14ac:dyDescent="0.25">
      <c r="A519" s="2" t="s">
        <v>556</v>
      </c>
      <c r="B519" s="34">
        <v>806489</v>
      </c>
    </row>
    <row r="520" spans="1:2" x14ac:dyDescent="0.25">
      <c r="A520" s="1" t="s">
        <v>49</v>
      </c>
      <c r="B520" s="34">
        <v>242911</v>
      </c>
    </row>
    <row r="521" spans="1:2" x14ac:dyDescent="0.25">
      <c r="A521" s="2" t="s">
        <v>82</v>
      </c>
      <c r="B521" s="34">
        <v>52056</v>
      </c>
    </row>
    <row r="522" spans="1:2" x14ac:dyDescent="0.25">
      <c r="A522" s="2" t="s">
        <v>115</v>
      </c>
      <c r="B522" s="34">
        <v>190855</v>
      </c>
    </row>
    <row r="523" spans="1:2" x14ac:dyDescent="0.25">
      <c r="A523" s="1" t="s">
        <v>50</v>
      </c>
      <c r="B523" s="34">
        <v>342853</v>
      </c>
    </row>
    <row r="524" spans="1:2" x14ac:dyDescent="0.25">
      <c r="A524" s="2" t="s">
        <v>83</v>
      </c>
      <c r="B524" s="34">
        <v>342853</v>
      </c>
    </row>
    <row r="525" spans="1:2" x14ac:dyDescent="0.25">
      <c r="A525" s="1" t="s">
        <v>51</v>
      </c>
      <c r="B525" s="17">
        <v>112372972</v>
      </c>
    </row>
    <row r="526" spans="1:2" x14ac:dyDescent="0.25">
      <c r="A526" s="2" t="s">
        <v>84</v>
      </c>
      <c r="B526" s="34">
        <v>1646177</v>
      </c>
    </row>
    <row r="527" spans="1:2" x14ac:dyDescent="0.25">
      <c r="A527" s="2" t="s">
        <v>116</v>
      </c>
      <c r="B527" s="34">
        <v>2048781</v>
      </c>
    </row>
    <row r="528" spans="1:2" x14ac:dyDescent="0.25">
      <c r="A528" s="2" t="s">
        <v>146</v>
      </c>
      <c r="B528" s="34">
        <v>4224442</v>
      </c>
    </row>
    <row r="529" spans="1:2" x14ac:dyDescent="0.25">
      <c r="A529" s="2" t="s">
        <v>175</v>
      </c>
      <c r="B529" s="34">
        <v>2588039</v>
      </c>
    </row>
    <row r="530" spans="1:2" x14ac:dyDescent="0.25">
      <c r="A530" s="2" t="s">
        <v>201</v>
      </c>
      <c r="B530" s="34">
        <v>1818617</v>
      </c>
    </row>
    <row r="531" spans="1:2" x14ac:dyDescent="0.25">
      <c r="A531" s="2" t="s">
        <v>226</v>
      </c>
      <c r="B531" s="34">
        <v>1196714</v>
      </c>
    </row>
    <row r="532" spans="1:2" x14ac:dyDescent="0.25">
      <c r="A532" s="2" t="s">
        <v>251</v>
      </c>
      <c r="B532" s="34">
        <v>2887826</v>
      </c>
    </row>
    <row r="533" spans="1:2" x14ac:dyDescent="0.25">
      <c r="A533" s="2" t="s">
        <v>274</v>
      </c>
      <c r="B533" s="34">
        <v>1296157</v>
      </c>
    </row>
    <row r="534" spans="1:2" x14ac:dyDescent="0.25">
      <c r="A534" s="2" t="s">
        <v>297</v>
      </c>
      <c r="B534" s="34">
        <v>4653171</v>
      </c>
    </row>
    <row r="535" spans="1:2" x14ac:dyDescent="0.25">
      <c r="A535" s="2" t="s">
        <v>318</v>
      </c>
      <c r="B535" s="34">
        <v>1198810</v>
      </c>
    </row>
    <row r="536" spans="1:2" x14ac:dyDescent="0.25">
      <c r="A536" s="2" t="s">
        <v>339</v>
      </c>
      <c r="B536" s="34">
        <v>1322331</v>
      </c>
    </row>
    <row r="537" spans="1:2" x14ac:dyDescent="0.25">
      <c r="A537" s="2" t="s">
        <v>359</v>
      </c>
      <c r="B537" s="34">
        <v>1071795</v>
      </c>
    </row>
    <row r="538" spans="1:2" x14ac:dyDescent="0.25">
      <c r="A538" s="2" t="s">
        <v>378</v>
      </c>
      <c r="B538" s="34">
        <v>2194262</v>
      </c>
    </row>
    <row r="539" spans="1:2" x14ac:dyDescent="0.25">
      <c r="A539" s="2" t="s">
        <v>396</v>
      </c>
      <c r="B539" s="34">
        <v>2775457</v>
      </c>
    </row>
    <row r="540" spans="1:2" x14ac:dyDescent="0.25">
      <c r="A540" s="2" t="s">
        <v>414</v>
      </c>
      <c r="B540" s="34">
        <v>3356566</v>
      </c>
    </row>
    <row r="541" spans="1:2" x14ac:dyDescent="0.25">
      <c r="A541" s="2" t="s">
        <v>431</v>
      </c>
      <c r="B541" s="34">
        <v>1178973</v>
      </c>
    </row>
    <row r="542" spans="1:2" x14ac:dyDescent="0.25">
      <c r="A542" s="2" t="s">
        <v>447</v>
      </c>
      <c r="B542" s="34">
        <v>1835982</v>
      </c>
    </row>
    <row r="543" spans="1:2" x14ac:dyDescent="0.25">
      <c r="A543" s="2" t="s">
        <v>462</v>
      </c>
      <c r="B543" s="34">
        <v>1958483</v>
      </c>
    </row>
    <row r="544" spans="1:2" x14ac:dyDescent="0.25">
      <c r="A544" s="2" t="s">
        <v>477</v>
      </c>
      <c r="B544" s="34">
        <v>3695928</v>
      </c>
    </row>
    <row r="545" spans="1:2" x14ac:dyDescent="0.25">
      <c r="A545" s="2" t="s">
        <v>491</v>
      </c>
      <c r="B545" s="34">
        <v>6109052</v>
      </c>
    </row>
    <row r="546" spans="1:2" x14ac:dyDescent="0.25">
      <c r="A546" s="2" t="s">
        <v>504</v>
      </c>
      <c r="B546" s="34">
        <v>11054131</v>
      </c>
    </row>
    <row r="547" spans="1:2" x14ac:dyDescent="0.25">
      <c r="A547" s="6" t="s">
        <v>516</v>
      </c>
      <c r="B547" s="34">
        <v>9332481</v>
      </c>
    </row>
    <row r="548" spans="1:2" x14ac:dyDescent="0.25">
      <c r="A548" s="2" t="s">
        <v>527</v>
      </c>
      <c r="B548" s="34">
        <v>3145966</v>
      </c>
    </row>
    <row r="549" spans="1:2" x14ac:dyDescent="0.25">
      <c r="A549" s="2" t="s">
        <v>172</v>
      </c>
      <c r="B549" s="34">
        <v>2635394</v>
      </c>
    </row>
    <row r="550" spans="1:2" x14ac:dyDescent="0.25">
      <c r="A550" s="2" t="s">
        <v>547</v>
      </c>
      <c r="B550" s="34">
        <v>9426959</v>
      </c>
    </row>
    <row r="551" spans="1:2" x14ac:dyDescent="0.25">
      <c r="A551" s="2" t="s">
        <v>557</v>
      </c>
      <c r="B551" s="34">
        <v>4543083</v>
      </c>
    </row>
    <row r="552" spans="1:2" x14ac:dyDescent="0.25">
      <c r="A552" s="2" t="s">
        <v>566</v>
      </c>
      <c r="B552" s="34">
        <v>2585962</v>
      </c>
    </row>
    <row r="553" spans="1:2" x14ac:dyDescent="0.25">
      <c r="A553" s="2" t="s">
        <v>574</v>
      </c>
      <c r="B553" s="34">
        <v>2455543</v>
      </c>
    </row>
    <row r="554" spans="1:2" x14ac:dyDescent="0.25">
      <c r="A554" s="2" t="s">
        <v>582</v>
      </c>
      <c r="B554" s="34">
        <v>1660311</v>
      </c>
    </row>
    <row r="555" spans="1:2" x14ac:dyDescent="0.25">
      <c r="A555" s="2" t="s">
        <v>590</v>
      </c>
      <c r="B555" s="34">
        <v>4315527</v>
      </c>
    </row>
    <row r="556" spans="1:2" x14ac:dyDescent="0.25">
      <c r="A556" s="2" t="s">
        <v>597</v>
      </c>
      <c r="B556" s="34">
        <v>3003922</v>
      </c>
    </row>
    <row r="557" spans="1:2" x14ac:dyDescent="0.25">
      <c r="A557" s="2" t="s">
        <v>603</v>
      </c>
      <c r="B557" s="34">
        <v>1612672</v>
      </c>
    </row>
    <row r="558" spans="1:2" x14ac:dyDescent="0.25">
      <c r="A558" s="2" t="s">
        <v>608</v>
      </c>
      <c r="B558" s="34">
        <v>848868</v>
      </c>
    </row>
    <row r="559" spans="1:2" x14ac:dyDescent="0.25">
      <c r="A559" s="2" t="s">
        <v>612</v>
      </c>
      <c r="B559" s="34">
        <v>3874015</v>
      </c>
    </row>
    <row r="560" spans="1:2" x14ac:dyDescent="0.25">
      <c r="A560" s="2" t="s">
        <v>616</v>
      </c>
      <c r="B560" s="34">
        <v>2820575</v>
      </c>
    </row>
    <row r="561" spans="1:2" x14ac:dyDescent="0.25">
      <c r="A561" s="1" t="s">
        <v>692</v>
      </c>
      <c r="B561" s="17">
        <v>84665533</v>
      </c>
    </row>
    <row r="562" spans="1:2" x14ac:dyDescent="0.25">
      <c r="A562" s="2" t="s">
        <v>622</v>
      </c>
      <c r="B562" s="34">
        <v>2737738</v>
      </c>
    </row>
    <row r="563" spans="1:2" x14ac:dyDescent="0.25">
      <c r="A563" s="2" t="s">
        <v>626</v>
      </c>
      <c r="B563" s="34">
        <v>2552073</v>
      </c>
    </row>
    <row r="564" spans="1:2" x14ac:dyDescent="0.25">
      <c r="A564" s="2" t="s">
        <v>629</v>
      </c>
      <c r="B564" s="34">
        <v>3811738</v>
      </c>
    </row>
    <row r="565" spans="1:2" x14ac:dyDescent="0.25">
      <c r="A565" s="2" t="s">
        <v>632</v>
      </c>
      <c r="B565" s="34">
        <v>3031877</v>
      </c>
    </row>
    <row r="566" spans="1:2" x14ac:dyDescent="0.25">
      <c r="A566" s="2" t="s">
        <v>635</v>
      </c>
      <c r="B566" s="34">
        <v>4010238</v>
      </c>
    </row>
    <row r="567" spans="1:2" x14ac:dyDescent="0.25">
      <c r="A567" s="2" t="s">
        <v>637</v>
      </c>
      <c r="B567" s="34">
        <v>5296396</v>
      </c>
    </row>
    <row r="568" spans="1:2" x14ac:dyDescent="0.25">
      <c r="A568" s="2" t="s">
        <v>640</v>
      </c>
      <c r="B568" s="34">
        <v>4042191</v>
      </c>
    </row>
    <row r="569" spans="1:2" x14ac:dyDescent="0.25">
      <c r="A569" s="2" t="s">
        <v>643</v>
      </c>
      <c r="B569" s="34">
        <v>3483648</v>
      </c>
    </row>
    <row r="570" spans="1:2" x14ac:dyDescent="0.25">
      <c r="A570" s="2" t="s">
        <v>646</v>
      </c>
      <c r="B570" s="34">
        <v>3522644</v>
      </c>
    </row>
    <row r="571" spans="1:2" x14ac:dyDescent="0.25">
      <c r="A571" s="2" t="s">
        <v>649</v>
      </c>
      <c r="B571" s="34">
        <v>2798214</v>
      </c>
    </row>
    <row r="572" spans="1:2" x14ac:dyDescent="0.25">
      <c r="A572" s="2" t="s">
        <v>652</v>
      </c>
      <c r="B572" s="34">
        <v>2699471</v>
      </c>
    </row>
    <row r="573" spans="1:2" x14ac:dyDescent="0.25">
      <c r="A573" s="2" t="s">
        <v>655</v>
      </c>
      <c r="B573" s="34">
        <v>2342868</v>
      </c>
    </row>
    <row r="574" spans="1:2" x14ac:dyDescent="0.25">
      <c r="A574" s="2" t="s">
        <v>658</v>
      </c>
      <c r="B574" s="34">
        <v>4288113</v>
      </c>
    </row>
    <row r="575" spans="1:2" x14ac:dyDescent="0.25">
      <c r="A575" s="2" t="s">
        <v>661</v>
      </c>
      <c r="B575" s="34">
        <v>5151549</v>
      </c>
    </row>
    <row r="576" spans="1:2" x14ac:dyDescent="0.25">
      <c r="A576" s="2" t="s">
        <v>663</v>
      </c>
      <c r="B576" s="34">
        <v>3934782</v>
      </c>
    </row>
    <row r="577" spans="1:2" x14ac:dyDescent="0.25">
      <c r="A577" s="2" t="s">
        <v>665</v>
      </c>
      <c r="B577" s="34">
        <v>4529009</v>
      </c>
    </row>
    <row r="578" spans="1:2" x14ac:dyDescent="0.25">
      <c r="A578" s="2" t="s">
        <v>667</v>
      </c>
      <c r="B578" s="34">
        <v>4889230</v>
      </c>
    </row>
    <row r="579" spans="1:2" x14ac:dyDescent="0.25">
      <c r="A579" s="2" t="s">
        <v>669</v>
      </c>
      <c r="B579" s="34">
        <v>3392764</v>
      </c>
    </row>
    <row r="580" spans="1:2" x14ac:dyDescent="0.25">
      <c r="A580" s="2" t="s">
        <v>671</v>
      </c>
      <c r="B580" s="34">
        <v>2966082</v>
      </c>
    </row>
    <row r="581" spans="1:2" x14ac:dyDescent="0.25">
      <c r="A581" s="7" t="s">
        <v>673</v>
      </c>
      <c r="B581" s="34">
        <v>2884524</v>
      </c>
    </row>
    <row r="582" spans="1:2" x14ac:dyDescent="0.25">
      <c r="A582" s="2" t="s">
        <v>675</v>
      </c>
      <c r="B582" s="34">
        <v>4046601</v>
      </c>
    </row>
    <row r="583" spans="1:2" x14ac:dyDescent="0.25">
      <c r="A583" s="2" t="s">
        <v>677</v>
      </c>
      <c r="B583" s="34">
        <v>4083315</v>
      </c>
    </row>
    <row r="584" spans="1:2" x14ac:dyDescent="0.25">
      <c r="A584" s="2" t="s">
        <v>679</v>
      </c>
      <c r="B584" s="34">
        <v>4170468</v>
      </c>
    </row>
    <row r="585" spans="1:2" x14ac:dyDescent="0.25">
      <c r="A585" s="1" t="s">
        <v>52</v>
      </c>
      <c r="B585" s="17">
        <v>61130704</v>
      </c>
    </row>
    <row r="586" spans="1:2" x14ac:dyDescent="0.25">
      <c r="A586" s="2" t="s">
        <v>85</v>
      </c>
      <c r="B586" s="34">
        <v>4778439</v>
      </c>
    </row>
    <row r="587" spans="1:2" x14ac:dyDescent="0.25">
      <c r="A587" s="2" t="s">
        <v>117</v>
      </c>
      <c r="B587" s="34">
        <v>1890826</v>
      </c>
    </row>
    <row r="588" spans="1:2" x14ac:dyDescent="0.25">
      <c r="A588" s="2" t="s">
        <v>147</v>
      </c>
      <c r="B588" s="34">
        <v>2175102</v>
      </c>
    </row>
    <row r="589" spans="1:2" x14ac:dyDescent="0.25">
      <c r="A589" s="2" t="s">
        <v>176</v>
      </c>
      <c r="B589" s="34">
        <v>1700018</v>
      </c>
    </row>
    <row r="590" spans="1:2" x14ac:dyDescent="0.25">
      <c r="A590" s="2" t="s">
        <v>202</v>
      </c>
      <c r="B590" s="34">
        <v>1924773</v>
      </c>
    </row>
    <row r="591" spans="1:2" x14ac:dyDescent="0.25">
      <c r="A591" s="2" t="s">
        <v>227</v>
      </c>
      <c r="B591" s="34">
        <v>1391292</v>
      </c>
    </row>
    <row r="592" spans="1:2" x14ac:dyDescent="0.25">
      <c r="A592" s="2" t="s">
        <v>252</v>
      </c>
      <c r="B592" s="34">
        <v>1065235</v>
      </c>
    </row>
    <row r="593" spans="1:2" x14ac:dyDescent="0.25">
      <c r="A593" s="2" t="s">
        <v>275</v>
      </c>
      <c r="B593" s="34">
        <v>1846993</v>
      </c>
    </row>
    <row r="594" spans="1:2" x14ac:dyDescent="0.25">
      <c r="A594" s="2" t="s">
        <v>298</v>
      </c>
      <c r="B594" s="34">
        <v>1436847</v>
      </c>
    </row>
    <row r="595" spans="1:2" x14ac:dyDescent="0.25">
      <c r="A595" s="2" t="s">
        <v>319</v>
      </c>
      <c r="B595" s="34">
        <v>1598506</v>
      </c>
    </row>
    <row r="596" spans="1:2" x14ac:dyDescent="0.25">
      <c r="A596" s="2" t="s">
        <v>340</v>
      </c>
      <c r="B596" s="34">
        <v>2532383</v>
      </c>
    </row>
    <row r="597" spans="1:2" x14ac:dyDescent="0.25">
      <c r="A597" s="2" t="s">
        <v>360</v>
      </c>
      <c r="B597" s="34">
        <v>1660378</v>
      </c>
    </row>
    <row r="598" spans="1:2" x14ac:dyDescent="0.25">
      <c r="A598" s="2" t="s">
        <v>379</v>
      </c>
      <c r="B598" s="34">
        <v>1946905</v>
      </c>
    </row>
    <row r="599" spans="1:2" x14ac:dyDescent="0.25">
      <c r="A599" s="2" t="s">
        <v>397</v>
      </c>
      <c r="B599" s="34">
        <v>1755512</v>
      </c>
    </row>
    <row r="600" spans="1:2" x14ac:dyDescent="0.25">
      <c r="A600" s="2" t="s">
        <v>415</v>
      </c>
      <c r="B600" s="34">
        <v>1177908</v>
      </c>
    </row>
    <row r="601" spans="1:2" x14ac:dyDescent="0.25">
      <c r="A601" s="2" t="s">
        <v>432</v>
      </c>
      <c r="B601" s="34">
        <v>1137753</v>
      </c>
    </row>
    <row r="602" spans="1:2" x14ac:dyDescent="0.25">
      <c r="A602" s="2" t="s">
        <v>448</v>
      </c>
      <c r="B602" s="34">
        <v>2681449</v>
      </c>
    </row>
    <row r="603" spans="1:2" x14ac:dyDescent="0.25">
      <c r="A603" s="2" t="s">
        <v>463</v>
      </c>
      <c r="B603" s="34">
        <v>9588910</v>
      </c>
    </row>
    <row r="604" spans="1:2" x14ac:dyDescent="0.25">
      <c r="A604" s="2" t="s">
        <v>478</v>
      </c>
      <c r="B604" s="34">
        <v>1808680</v>
      </c>
    </row>
    <row r="605" spans="1:2" x14ac:dyDescent="0.25">
      <c r="A605" s="2" t="s">
        <v>492</v>
      </c>
      <c r="B605" s="34">
        <v>1776221</v>
      </c>
    </row>
    <row r="606" spans="1:2" x14ac:dyDescent="0.25">
      <c r="A606" s="2" t="s">
        <v>505</v>
      </c>
      <c r="B606" s="34">
        <v>2083625</v>
      </c>
    </row>
    <row r="607" spans="1:2" x14ac:dyDescent="0.25">
      <c r="A607" s="2" t="s">
        <v>517</v>
      </c>
      <c r="B607" s="34">
        <v>554762</v>
      </c>
    </row>
    <row r="608" spans="1:2" x14ac:dyDescent="0.25">
      <c r="A608" s="2" t="s">
        <v>528</v>
      </c>
      <c r="B608" s="34">
        <v>2994744</v>
      </c>
    </row>
    <row r="609" spans="1:2" x14ac:dyDescent="0.25">
      <c r="A609" s="2" t="s">
        <v>538</v>
      </c>
      <c r="B609" s="34">
        <v>1020962</v>
      </c>
    </row>
    <row r="610" spans="1:2" x14ac:dyDescent="0.25">
      <c r="A610" s="2" t="s">
        <v>548</v>
      </c>
      <c r="B610" s="34">
        <v>2564892</v>
      </c>
    </row>
    <row r="611" spans="1:2" x14ac:dyDescent="0.25">
      <c r="A611" s="2" t="s">
        <v>558</v>
      </c>
      <c r="B611" s="34">
        <v>1172985</v>
      </c>
    </row>
    <row r="612" spans="1:2" x14ac:dyDescent="0.25">
      <c r="A612" s="2" t="s">
        <v>567</v>
      </c>
      <c r="B612" s="34">
        <v>1540231</v>
      </c>
    </row>
    <row r="613" spans="1:2" x14ac:dyDescent="0.25">
      <c r="A613" s="5" t="s">
        <v>575</v>
      </c>
      <c r="B613" s="34">
        <v>1254377</v>
      </c>
    </row>
    <row r="614" spans="1:2" x14ac:dyDescent="0.25">
      <c r="A614" s="2" t="s">
        <v>583</v>
      </c>
      <c r="B614" s="34">
        <v>987257</v>
      </c>
    </row>
    <row r="615" spans="1:2" x14ac:dyDescent="0.25">
      <c r="A615" s="2" t="s">
        <v>591</v>
      </c>
      <c r="B615" s="34">
        <v>1082739</v>
      </c>
    </row>
    <row r="616" spans="1:2" x14ac:dyDescent="0.25">
      <c r="A616" s="1" t="s">
        <v>53</v>
      </c>
      <c r="B616" s="34">
        <v>1457723</v>
      </c>
    </row>
    <row r="617" spans="1:2" x14ac:dyDescent="0.25">
      <c r="A617" s="2" t="s">
        <v>86</v>
      </c>
      <c r="B617" s="34">
        <v>817761</v>
      </c>
    </row>
    <row r="618" spans="1:2" x14ac:dyDescent="0.25">
      <c r="A618" s="2" t="s">
        <v>118</v>
      </c>
      <c r="B618" s="34">
        <v>639962</v>
      </c>
    </row>
    <row r="619" spans="1:2" x14ac:dyDescent="0.25">
      <c r="A619" s="1" t="s">
        <v>54</v>
      </c>
      <c r="B619" s="34">
        <v>64429</v>
      </c>
    </row>
    <row r="620" spans="1:2" x14ac:dyDescent="0.25">
      <c r="A620" s="2" t="s">
        <v>87</v>
      </c>
      <c r="B620" s="34">
        <v>64429</v>
      </c>
    </row>
    <row r="621" spans="1:2" x14ac:dyDescent="0.25">
      <c r="A621" s="1" t="s">
        <v>55</v>
      </c>
      <c r="B621" s="17">
        <v>33387677</v>
      </c>
    </row>
    <row r="622" spans="1:2" x14ac:dyDescent="0.25">
      <c r="A622" s="2" t="s">
        <v>88</v>
      </c>
      <c r="B622" s="34">
        <v>1302600</v>
      </c>
    </row>
    <row r="623" spans="1:2" x14ac:dyDescent="0.25">
      <c r="A623" s="2" t="s">
        <v>119</v>
      </c>
      <c r="B623" s="34">
        <v>2525637</v>
      </c>
    </row>
    <row r="624" spans="1:2" x14ac:dyDescent="0.25">
      <c r="A624" s="2" t="s">
        <v>148</v>
      </c>
      <c r="B624" s="34">
        <v>816558</v>
      </c>
    </row>
    <row r="625" spans="1:2" x14ac:dyDescent="0.25">
      <c r="A625" s="2" t="s">
        <v>177</v>
      </c>
      <c r="B625" s="34">
        <v>3089543</v>
      </c>
    </row>
    <row r="626" spans="1:2" x14ac:dyDescent="0.25">
      <c r="A626" s="2" t="s">
        <v>203</v>
      </c>
      <c r="B626" s="34">
        <v>4110956</v>
      </c>
    </row>
    <row r="627" spans="1:2" x14ac:dyDescent="0.25">
      <c r="A627" s="2" t="s">
        <v>228</v>
      </c>
      <c r="B627" s="34">
        <v>2810892</v>
      </c>
    </row>
    <row r="628" spans="1:2" x14ac:dyDescent="0.25">
      <c r="A628" s="2" t="s">
        <v>253</v>
      </c>
      <c r="B628" s="34">
        <v>3110327</v>
      </c>
    </row>
    <row r="629" spans="1:2" x14ac:dyDescent="0.25">
      <c r="A629" s="2" t="s">
        <v>276</v>
      </c>
      <c r="B629" s="34">
        <v>3279860</v>
      </c>
    </row>
    <row r="630" spans="1:2" x14ac:dyDescent="0.25">
      <c r="A630" s="2" t="s">
        <v>299</v>
      </c>
      <c r="B630" s="34">
        <v>1107453</v>
      </c>
    </row>
    <row r="631" spans="1:2" x14ac:dyDescent="0.25">
      <c r="A631" s="2" t="s">
        <v>320</v>
      </c>
      <c r="B631" s="34">
        <v>1979384</v>
      </c>
    </row>
    <row r="632" spans="1:2" x14ac:dyDescent="0.25">
      <c r="A632" s="2" t="s">
        <v>341</v>
      </c>
      <c r="B632" s="34">
        <v>2121943</v>
      </c>
    </row>
    <row r="633" spans="1:2" x14ac:dyDescent="0.25">
      <c r="A633" s="2" t="s">
        <v>361</v>
      </c>
      <c r="B633" s="34">
        <v>1195537</v>
      </c>
    </row>
    <row r="634" spans="1:2" x14ac:dyDescent="0.25">
      <c r="A634" s="2" t="s">
        <v>380</v>
      </c>
      <c r="B634" s="34">
        <v>2629703</v>
      </c>
    </row>
    <row r="635" spans="1:2" x14ac:dyDescent="0.25">
      <c r="A635" s="2" t="s">
        <v>398</v>
      </c>
      <c r="B635" s="34">
        <v>3307284</v>
      </c>
    </row>
    <row r="636" spans="1:2" x14ac:dyDescent="0.25">
      <c r="A636" s="1" t="s">
        <v>56</v>
      </c>
      <c r="B636" s="17">
        <v>72138958</v>
      </c>
    </row>
    <row r="637" spans="1:2" x14ac:dyDescent="0.25">
      <c r="A637" s="2" t="s">
        <v>89</v>
      </c>
      <c r="B637" s="34">
        <v>3725697</v>
      </c>
    </row>
    <row r="638" spans="1:2" x14ac:dyDescent="0.25">
      <c r="A638" s="2" t="s">
        <v>120</v>
      </c>
      <c r="B638" s="34">
        <v>4681087</v>
      </c>
    </row>
    <row r="639" spans="1:2" x14ac:dyDescent="0.25">
      <c r="A639" s="2" t="s">
        <v>149</v>
      </c>
      <c r="B639" s="34">
        <v>3990897</v>
      </c>
    </row>
    <row r="640" spans="1:2" x14ac:dyDescent="0.25">
      <c r="A640" s="2" t="s">
        <v>178</v>
      </c>
      <c r="B640" s="34">
        <v>3928106</v>
      </c>
    </row>
    <row r="641" spans="1:2" x14ac:dyDescent="0.25">
      <c r="A641" s="2" t="s">
        <v>204</v>
      </c>
      <c r="B641" s="34">
        <v>2468965</v>
      </c>
    </row>
    <row r="642" spans="1:2" x14ac:dyDescent="0.25">
      <c r="A642" s="2" t="s">
        <v>229</v>
      </c>
      <c r="B642" s="34">
        <v>3463284</v>
      </c>
    </row>
    <row r="643" spans="1:2" x14ac:dyDescent="0.25">
      <c r="A643" s="2" t="s">
        <v>254</v>
      </c>
      <c r="B643" s="34">
        <v>3480008</v>
      </c>
    </row>
    <row r="644" spans="1:2" x14ac:dyDescent="0.25">
      <c r="A644" s="2" t="s">
        <v>277</v>
      </c>
      <c r="B644" s="34">
        <v>1721179</v>
      </c>
    </row>
    <row r="645" spans="1:2" x14ac:dyDescent="0.25">
      <c r="A645" s="2" t="s">
        <v>300</v>
      </c>
      <c r="B645" s="34">
        <v>2259608</v>
      </c>
    </row>
    <row r="646" spans="1:2" x14ac:dyDescent="0.25">
      <c r="A646" s="2" t="s">
        <v>321</v>
      </c>
      <c r="B646" s="34">
        <v>735071</v>
      </c>
    </row>
    <row r="647" spans="1:2" x14ac:dyDescent="0.25">
      <c r="A647" s="2" t="s">
        <v>342</v>
      </c>
      <c r="B647" s="34">
        <v>2161367</v>
      </c>
    </row>
    <row r="648" spans="1:2" x14ac:dyDescent="0.25">
      <c r="A648" s="2" t="s">
        <v>362</v>
      </c>
      <c r="B648" s="34">
        <v>1076588</v>
      </c>
    </row>
    <row r="649" spans="1:2" x14ac:dyDescent="0.25">
      <c r="A649" s="2" t="s">
        <v>381</v>
      </c>
      <c r="B649" s="34">
        <v>2713858</v>
      </c>
    </row>
    <row r="650" spans="1:2" x14ac:dyDescent="0.25">
      <c r="A650" s="2" t="s">
        <v>399</v>
      </c>
      <c r="B650" s="34">
        <v>564511</v>
      </c>
    </row>
    <row r="651" spans="1:2" x14ac:dyDescent="0.25">
      <c r="A651" s="2" t="s">
        <v>416</v>
      </c>
      <c r="B651" s="34">
        <v>752481</v>
      </c>
    </row>
    <row r="652" spans="1:2" x14ac:dyDescent="0.25">
      <c r="A652" s="2" t="s">
        <v>433</v>
      </c>
      <c r="B652" s="34">
        <v>2600880</v>
      </c>
    </row>
    <row r="653" spans="1:2" x14ac:dyDescent="0.25">
      <c r="A653" s="2" t="s">
        <v>449</v>
      </c>
      <c r="B653" s="34">
        <v>1614069</v>
      </c>
    </row>
    <row r="654" spans="1:2" x14ac:dyDescent="0.25">
      <c r="A654" s="2" t="s">
        <v>464</v>
      </c>
      <c r="B654" s="34">
        <v>1268094</v>
      </c>
    </row>
    <row r="655" spans="1:2" x14ac:dyDescent="0.25">
      <c r="A655" s="2" t="s">
        <v>479</v>
      </c>
      <c r="B655" s="34">
        <v>2402781</v>
      </c>
    </row>
    <row r="656" spans="1:2" x14ac:dyDescent="0.25">
      <c r="A656" s="2" t="s">
        <v>493</v>
      </c>
      <c r="B656" s="34">
        <v>1618725</v>
      </c>
    </row>
    <row r="657" spans="1:2" x14ac:dyDescent="0.25">
      <c r="A657" s="2" t="s">
        <v>506</v>
      </c>
      <c r="B657" s="34">
        <v>1341250</v>
      </c>
    </row>
    <row r="658" spans="1:2" x14ac:dyDescent="0.25">
      <c r="A658" s="2" t="s">
        <v>518</v>
      </c>
      <c r="B658" s="34">
        <v>3041038</v>
      </c>
    </row>
    <row r="659" spans="1:2" x14ac:dyDescent="0.25">
      <c r="A659" s="2" t="s">
        <v>529</v>
      </c>
      <c r="B659" s="34">
        <v>1243684</v>
      </c>
    </row>
    <row r="660" spans="1:2" x14ac:dyDescent="0.25">
      <c r="A660" s="2" t="s">
        <v>539</v>
      </c>
      <c r="B660" s="34">
        <v>1943309</v>
      </c>
    </row>
    <row r="661" spans="1:2" x14ac:dyDescent="0.25">
      <c r="A661" s="2" t="s">
        <v>549</v>
      </c>
      <c r="B661" s="34">
        <v>1337560</v>
      </c>
    </row>
    <row r="662" spans="1:2" x14ac:dyDescent="0.25">
      <c r="A662" s="2" t="s">
        <v>559</v>
      </c>
      <c r="B662" s="34">
        <v>1738376</v>
      </c>
    </row>
    <row r="663" spans="1:2" x14ac:dyDescent="0.25">
      <c r="A663" s="2" t="s">
        <v>568</v>
      </c>
      <c r="B663" s="34">
        <v>3072880</v>
      </c>
    </row>
    <row r="664" spans="1:2" x14ac:dyDescent="0.25">
      <c r="A664" s="2" t="s">
        <v>576</v>
      </c>
      <c r="B664" s="34">
        <v>1863174</v>
      </c>
    </row>
    <row r="665" spans="1:2" x14ac:dyDescent="0.25">
      <c r="A665" s="2" t="s">
        <v>584</v>
      </c>
      <c r="B665" s="34">
        <v>1502900</v>
      </c>
    </row>
    <row r="666" spans="1:2" x14ac:dyDescent="0.25">
      <c r="A666" s="2" t="s">
        <v>592</v>
      </c>
      <c r="B666" s="34">
        <v>1883731</v>
      </c>
    </row>
    <row r="667" spans="1:2" x14ac:dyDescent="0.25">
      <c r="A667" s="2" t="s">
        <v>598</v>
      </c>
      <c r="B667" s="34">
        <v>3472578</v>
      </c>
    </row>
    <row r="668" spans="1:2" x14ac:dyDescent="0.25">
      <c r="A668" s="2" t="s">
        <v>604</v>
      </c>
      <c r="B668" s="34">
        <v>2471222</v>
      </c>
    </row>
    <row r="669" spans="1:2" x14ac:dyDescent="0.25">
      <c r="A669" s="1" t="s">
        <v>57</v>
      </c>
      <c r="B669" s="34">
        <v>1244464</v>
      </c>
    </row>
    <row r="670" spans="1:2" x14ac:dyDescent="0.25">
      <c r="A670" s="2" t="s">
        <v>90</v>
      </c>
      <c r="B670" s="34">
        <v>55616</v>
      </c>
    </row>
    <row r="671" spans="1:2" x14ac:dyDescent="0.25">
      <c r="A671" s="2" t="s">
        <v>121</v>
      </c>
      <c r="B671" s="34">
        <v>946600</v>
      </c>
    </row>
    <row r="672" spans="1:2" x14ac:dyDescent="0.25">
      <c r="A672" s="2" t="s">
        <v>150</v>
      </c>
      <c r="B672" s="34">
        <v>41934</v>
      </c>
    </row>
    <row r="673" spans="1:2" x14ac:dyDescent="0.25">
      <c r="A673" s="2" t="s">
        <v>179</v>
      </c>
      <c r="B673" s="34">
        <v>200314</v>
      </c>
    </row>
    <row r="674" spans="1:2" x14ac:dyDescent="0.25">
      <c r="A674" s="1" t="s">
        <v>58</v>
      </c>
      <c r="B674" s="34">
        <v>379944</v>
      </c>
    </row>
    <row r="675" spans="1:2" x14ac:dyDescent="0.25">
      <c r="A675" s="3" t="s">
        <v>91</v>
      </c>
      <c r="B675" s="34">
        <v>36819</v>
      </c>
    </row>
    <row r="676" spans="1:2" x14ac:dyDescent="0.25">
      <c r="A676" s="2" t="s">
        <v>122</v>
      </c>
      <c r="B676" s="34">
        <v>105539</v>
      </c>
    </row>
    <row r="677" spans="1:2" x14ac:dyDescent="0.25">
      <c r="A677" s="2" t="s">
        <v>151</v>
      </c>
      <c r="B677" s="34">
        <v>237586</v>
      </c>
    </row>
  </sheetData>
  <conditionalFormatting sqref="A2:B677">
    <cfRule type="expression" dxfId="0" priority="1" stopIfTrue="1">
      <formula>MOD(ROW(),3)=0</formula>
    </cfRule>
  </conditionalFormatting>
  <pageMargins left="0.7" right="0.7" top="0.75" bottom="0.75" header="0.3" footer="0.3"/>
  <pageSetup orientation="portrait" r:id="rId1"/>
  <headerFooter>
    <oddFooter>&amp;L&amp;1#&amp;"Calibri"&amp;10&amp;K000000TOTAL Classification: Restricted Distribution TOTAL - All rights reserved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90</vt:i4>
      </vt:variant>
    </vt:vector>
  </HeadingPairs>
  <TitlesOfParts>
    <vt:vector size="93" baseType="lpstr">
      <vt:lpstr>Sheet1</vt:lpstr>
      <vt:lpstr>Sheet2</vt:lpstr>
      <vt:lpstr>Sheet3</vt:lpstr>
      <vt:lpstr>Anantnag</vt:lpstr>
      <vt:lpstr>ANDAMAN_NICOBAR_ISLANDS</vt:lpstr>
      <vt:lpstr>ANDHRA_PRADESH</vt:lpstr>
      <vt:lpstr>ARUNACHAL_PRADESH</vt:lpstr>
      <vt:lpstr>ASSAM</vt:lpstr>
      <vt:lpstr>Badgam</vt:lpstr>
      <vt:lpstr>Bandipore</vt:lpstr>
      <vt:lpstr>Baramula</vt:lpstr>
      <vt:lpstr>Bargarh</vt:lpstr>
      <vt:lpstr>Belgaum</vt:lpstr>
      <vt:lpstr>BIHAR</vt:lpstr>
      <vt:lpstr>Chamba</vt:lpstr>
      <vt:lpstr>CHANDIGARH</vt:lpstr>
      <vt:lpstr>CHHATTISGARH</vt:lpstr>
      <vt:lpstr>Dadra___Nagar_Haveli</vt:lpstr>
      <vt:lpstr>DADRA_NAGAR_HAVELI</vt:lpstr>
      <vt:lpstr>DAMAN_DIU</vt:lpstr>
      <vt:lpstr>Darjiling</vt:lpstr>
      <vt:lpstr>Diu</vt:lpstr>
      <vt:lpstr>Doda</vt:lpstr>
      <vt:lpstr>Ganderbal</vt:lpstr>
      <vt:lpstr>Ganganagar</vt:lpstr>
      <vt:lpstr>Garhwa</vt:lpstr>
      <vt:lpstr>GOA</vt:lpstr>
      <vt:lpstr>GUJARAT</vt:lpstr>
      <vt:lpstr>Gurdaspur</vt:lpstr>
      <vt:lpstr>HARYANA</vt:lpstr>
      <vt:lpstr>HIMACHAL_PRADESH</vt:lpstr>
      <vt:lpstr>Jammu</vt:lpstr>
      <vt:lpstr>JAMMU_KASHMIR</vt:lpstr>
      <vt:lpstr>JHARKHAND</vt:lpstr>
      <vt:lpstr>Kachchh</vt:lpstr>
      <vt:lpstr>Kargil</vt:lpstr>
      <vt:lpstr>KARNATAKA</vt:lpstr>
      <vt:lpstr>Kasaragod</vt:lpstr>
      <vt:lpstr>Kathua</vt:lpstr>
      <vt:lpstr>KERALA</vt:lpstr>
      <vt:lpstr>Kishtwar</vt:lpstr>
      <vt:lpstr>Kokrajhar</vt:lpstr>
      <vt:lpstr>Koriya</vt:lpstr>
      <vt:lpstr>Kulgam</vt:lpstr>
      <vt:lpstr>Kupwara</vt:lpstr>
      <vt:lpstr>Lakshadweep</vt:lpstr>
      <vt:lpstr>Leh_Ladakh</vt:lpstr>
      <vt:lpstr>MADHYA_PRADESH</vt:lpstr>
      <vt:lpstr>MAHARASHTRA</vt:lpstr>
      <vt:lpstr>Mamit</vt:lpstr>
      <vt:lpstr>MANIPUR</vt:lpstr>
      <vt:lpstr>MEGHALAYA</vt:lpstr>
      <vt:lpstr>MIZORAM</vt:lpstr>
      <vt:lpstr>Mon</vt:lpstr>
      <vt:lpstr>NAGALAND</vt:lpstr>
      <vt:lpstr>Nandurbar</vt:lpstr>
      <vt:lpstr>NCT_OF_DELHI</vt:lpstr>
      <vt:lpstr>Nicobars</vt:lpstr>
      <vt:lpstr>North_District</vt:lpstr>
      <vt:lpstr>North_Goa</vt:lpstr>
      <vt:lpstr>North_West</vt:lpstr>
      <vt:lpstr>ORISSA</vt:lpstr>
      <vt:lpstr>Panchkula</vt:lpstr>
      <vt:lpstr>Pashchim_Champaran</vt:lpstr>
      <vt:lpstr>POPDOC</vt:lpstr>
      <vt:lpstr>PUDUCHERRY</vt:lpstr>
      <vt:lpstr>Pulwama</vt:lpstr>
      <vt:lpstr>Punch</vt:lpstr>
      <vt:lpstr>PUNJAB</vt:lpstr>
      <vt:lpstr>RAJASTHAN</vt:lpstr>
      <vt:lpstr>Rajouri</vt:lpstr>
      <vt:lpstr>Ramban</vt:lpstr>
      <vt:lpstr>Reasi</vt:lpstr>
      <vt:lpstr>Saharanpur</vt:lpstr>
      <vt:lpstr>Samba</vt:lpstr>
      <vt:lpstr>Senapati</vt:lpstr>
      <vt:lpstr>Sheopur</vt:lpstr>
      <vt:lpstr>Shupiyan</vt:lpstr>
      <vt:lpstr>SIKKIM</vt:lpstr>
      <vt:lpstr>Srinagar</vt:lpstr>
      <vt:lpstr>TAMILNADU</vt:lpstr>
      <vt:lpstr>Tawang</vt:lpstr>
      <vt:lpstr>Thiruvallur</vt:lpstr>
      <vt:lpstr>TRIPURA</vt:lpstr>
      <vt:lpstr>Udhampur</vt:lpstr>
      <vt:lpstr>UTTAR_PRADESH</vt:lpstr>
      <vt:lpstr>UTTARAKHAND</vt:lpstr>
      <vt:lpstr>Uttarkashi</vt:lpstr>
      <vt:lpstr>VDATA</vt:lpstr>
      <vt:lpstr>WEST_BENGAL</vt:lpstr>
      <vt:lpstr>West_Garo_Hills</vt:lpstr>
      <vt:lpstr>West_Tripura</vt:lpstr>
      <vt:lpstr>Yanam</vt:lpstr>
    </vt:vector>
  </TitlesOfParts>
  <Company>TOTAL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SRIVASTAVA</dc:creator>
  <cp:lastModifiedBy>Sanjeev SRIVASTAVA</cp:lastModifiedBy>
  <dcterms:created xsi:type="dcterms:W3CDTF">2020-10-30T05:27:03Z</dcterms:created>
  <dcterms:modified xsi:type="dcterms:W3CDTF">2020-11-01T06:46:22Z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iteId">
    <vt:lpwstr>329e91b0-e21f-48fb-a071-456717ecc28e</vt:lpwstr>
  </property>
  <property fmtid="{D5CDD505-2E9C-101B-9397-08002B2CF9AE}" pid="4" name="MSIP_Label_2b30ed1b-e95f-40b5-af89-828263f287a7_Owner">
    <vt:lpwstr>sanjeev.srivastava@total.com</vt:lpwstr>
  </property>
  <property fmtid="{D5CDD505-2E9C-101B-9397-08002B2CF9AE}" pid="5" name="MSIP_Label_2b30ed1b-e95f-40b5-af89-828263f287a7_SetDate">
    <vt:lpwstr>2020-10-30T05:31:59.0255100Z</vt:lpwstr>
  </property>
  <property fmtid="{D5CDD505-2E9C-101B-9397-08002B2CF9AE}" pid="6" name="MSIP_Label_2b30ed1b-e95f-40b5-af89-828263f287a7_Name">
    <vt:lpwstr>Restricted</vt:lpwstr>
  </property>
  <property fmtid="{D5CDD505-2E9C-101B-9397-08002B2CF9AE}" pid="7" name="MSIP_Label_2b30ed1b-e95f-40b5-af89-828263f287a7_Application">
    <vt:lpwstr>Microsoft Azure Information Protection</vt:lpwstr>
  </property>
  <property fmtid="{D5CDD505-2E9C-101B-9397-08002B2CF9AE}" pid="8" name="MSIP_Label_2b30ed1b-e95f-40b5-af89-828263f287a7_ActionId">
    <vt:lpwstr>65fd5913-5df3-4749-a35f-140f2ff5dbac</vt:lpwstr>
  </property>
  <property fmtid="{D5CDD505-2E9C-101B-9397-08002B2CF9AE}" pid="9" name="MSIP_Label_2b30ed1b-e95f-40b5-af89-828263f287a7_Extended_MSFT_Method">
    <vt:lpwstr>Automatic</vt:lpwstr>
  </property>
  <property fmtid="{D5CDD505-2E9C-101B-9397-08002B2CF9AE}" pid="10" name="Sensitivity">
    <vt:lpwstr>Restricted</vt:lpwstr>
  </property>
</Properties>
</file>