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丹药" sheetId="2" r:id="rId1"/>
    <sheet name="草药" sheetId="1" r:id="rId2"/>
    <sheet name="Sheet3" sheetId="3" r:id="rId3"/>
  </sheets>
  <definedNames>
    <definedName name="_xlnm._FilterDatabase" localSheetId="1" hidden="1">草药!$A$1:$O$100</definedName>
  </definedNames>
  <calcPr calcId="144525"/>
</workbook>
</file>

<file path=xl/sharedStrings.xml><?xml version="1.0" encoding="utf-8"?>
<sst xmlns="http://schemas.openxmlformats.org/spreadsheetml/2006/main" count="1005" uniqueCount="283">
  <si>
    <t>品级</t>
  </si>
  <si>
    <t>药力</t>
  </si>
  <si>
    <t>倍率</t>
  </si>
  <si>
    <t>本价</t>
  </si>
  <si>
    <t>卖价</t>
  </si>
  <si>
    <t>中草阁</t>
  </si>
  <si>
    <t>收购价格</t>
  </si>
  <si>
    <t>任务价格</t>
  </si>
  <si>
    <t>灵药堂</t>
  </si>
  <si>
    <t>2.5~3.2</t>
  </si>
  <si>
    <t>一品</t>
  </si>
  <si>
    <t>二品</t>
  </si>
  <si>
    <t>三品</t>
  </si>
  <si>
    <t>四品</t>
  </si>
  <si>
    <t>五品</t>
  </si>
  <si>
    <t>六品</t>
  </si>
  <si>
    <t>草药成本</t>
  </si>
  <si>
    <t>丹炉成本</t>
  </si>
  <si>
    <t>售价</t>
  </si>
  <si>
    <t>培元丹</t>
  </si>
  <si>
    <t>药引</t>
  </si>
  <si>
    <t>主</t>
  </si>
  <si>
    <t>活血</t>
  </si>
  <si>
    <t>辅</t>
  </si>
  <si>
    <t>固元</t>
  </si>
  <si>
    <t>黄龙丹</t>
  </si>
  <si>
    <t>培元</t>
  </si>
  <si>
    <t>回元丹</t>
  </si>
  <si>
    <t>妖丹.神</t>
  </si>
  <si>
    <t>平</t>
  </si>
  <si>
    <t>血莲精</t>
  </si>
  <si>
    <t>血菩提</t>
  </si>
  <si>
    <t>热</t>
  </si>
  <si>
    <t>伴妖草</t>
  </si>
  <si>
    <t>寒</t>
  </si>
  <si>
    <t>回春丹</t>
  </si>
  <si>
    <t>天剑笋</t>
  </si>
  <si>
    <t>何首乌</t>
  </si>
  <si>
    <t>银月花</t>
  </si>
  <si>
    <t>龙纹草</t>
  </si>
  <si>
    <t>养元丹</t>
  </si>
  <si>
    <t>穿心莲</t>
  </si>
  <si>
    <t>伏龙参</t>
  </si>
  <si>
    <t>九转灵蛇丹</t>
  </si>
  <si>
    <t>鸡冠草</t>
  </si>
  <si>
    <t>红绫草</t>
  </si>
  <si>
    <t>净血丹</t>
  </si>
  <si>
    <t>流莹草</t>
  </si>
  <si>
    <t>净血</t>
  </si>
  <si>
    <t>解毒</t>
  </si>
  <si>
    <t>清脉丹</t>
  </si>
  <si>
    <t>太素清灵芝</t>
  </si>
  <si>
    <t>凤血果</t>
  </si>
  <si>
    <t>化毒丹</t>
  </si>
  <si>
    <t>玉髓芝</t>
  </si>
  <si>
    <t>紫猴花</t>
  </si>
  <si>
    <t>龙葵</t>
  </si>
  <si>
    <t>锦地罗</t>
  </si>
  <si>
    <t>太乙降尘丹</t>
  </si>
  <si>
    <t>玉龙参</t>
  </si>
  <si>
    <t>太素祛邪丹</t>
  </si>
  <si>
    <t>洗髓丹</t>
  </si>
  <si>
    <t>生息</t>
  </si>
  <si>
    <t>养气丹</t>
  </si>
  <si>
    <t>养气</t>
  </si>
  <si>
    <t>木灵三针花</t>
  </si>
  <si>
    <t>九转丹</t>
  </si>
  <si>
    <t>三叶青芝</t>
  </si>
  <si>
    <t>补天芝</t>
  </si>
  <si>
    <t>冰灵焰草</t>
  </si>
  <si>
    <t>轻灵草</t>
  </si>
  <si>
    <t>龙皇果</t>
  </si>
  <si>
    <t>恒心草</t>
  </si>
  <si>
    <t>练气</t>
  </si>
  <si>
    <t>炼心芝</t>
  </si>
  <si>
    <t>易经丹</t>
  </si>
  <si>
    <t>九龙参</t>
  </si>
  <si>
    <t>狼桃</t>
  </si>
  <si>
    <t>妖丹.混元</t>
  </si>
  <si>
    <t>天尘丹</t>
  </si>
  <si>
    <t>苦曼藤</t>
  </si>
  <si>
    <t>地心淬灵乳</t>
  </si>
  <si>
    <t>肠蚀草</t>
  </si>
  <si>
    <t>地心火芝</t>
  </si>
  <si>
    <t>渊血冥花</t>
  </si>
  <si>
    <t>天元神丹</t>
  </si>
  <si>
    <t>菩提花</t>
  </si>
  <si>
    <t>银精芝</t>
  </si>
  <si>
    <t>枫香脂</t>
  </si>
  <si>
    <t>冥胎骨</t>
  </si>
  <si>
    <t>鬼臼草</t>
  </si>
  <si>
    <t>冰心丹</t>
  </si>
  <si>
    <t>炼血珠</t>
  </si>
  <si>
    <t>聚元</t>
  </si>
  <si>
    <t>天元果</t>
  </si>
  <si>
    <t>清心</t>
  </si>
  <si>
    <t>明心丹</t>
  </si>
  <si>
    <t>调和</t>
  </si>
  <si>
    <t>幻心玄丹</t>
  </si>
  <si>
    <t>七彩月兰</t>
  </si>
  <si>
    <t>天问花</t>
  </si>
  <si>
    <t>妖丹</t>
  </si>
  <si>
    <t>绝魂草</t>
  </si>
  <si>
    <t>鬼面炼心丹</t>
  </si>
  <si>
    <t>八角玄冰草</t>
  </si>
  <si>
    <t>玄冰花</t>
  </si>
  <si>
    <t>七星草</t>
  </si>
  <si>
    <t>鐾金灵花</t>
  </si>
  <si>
    <t>宁心草</t>
  </si>
  <si>
    <t>森檀木</t>
  </si>
  <si>
    <t>少阴清灵丹</t>
  </si>
  <si>
    <t>浩淼水藤</t>
  </si>
  <si>
    <t>芒焰果</t>
  </si>
  <si>
    <t>无垠灵参</t>
  </si>
  <si>
    <t>天命炼心丹</t>
  </si>
  <si>
    <t>太乙碧莹花</t>
  </si>
  <si>
    <t>幻心草</t>
  </si>
  <si>
    <t>阴凝草</t>
  </si>
  <si>
    <t>百草露</t>
  </si>
  <si>
    <t>御风丹</t>
  </si>
  <si>
    <t>冰精芝</t>
  </si>
  <si>
    <t>龙须藤</t>
  </si>
  <si>
    <t>神行</t>
  </si>
  <si>
    <t>天灵果</t>
  </si>
  <si>
    <t>神行丹</t>
  </si>
  <si>
    <t>龙鳞果</t>
  </si>
  <si>
    <t>雪凝花</t>
  </si>
  <si>
    <t>乌稠木</t>
  </si>
  <si>
    <t>黑天麻</t>
  </si>
  <si>
    <t>青灵丹</t>
  </si>
  <si>
    <t>凌风花</t>
  </si>
  <si>
    <t>夏枯草</t>
  </si>
  <si>
    <t>太乙碧莹丹</t>
  </si>
  <si>
    <t>道韵</t>
  </si>
  <si>
    <t>蚀月强魂丹</t>
  </si>
  <si>
    <t>道蕴果</t>
  </si>
  <si>
    <t>振气</t>
  </si>
  <si>
    <t>凝神</t>
  </si>
  <si>
    <t>道蕴花</t>
  </si>
  <si>
    <t>各种道韵丹</t>
  </si>
  <si>
    <t>五行战斗</t>
  </si>
  <si>
    <t>补灵丹</t>
  </si>
  <si>
    <t>洗髓</t>
  </si>
  <si>
    <t>聚灵</t>
  </si>
  <si>
    <t>凝婴</t>
  </si>
  <si>
    <t>主药</t>
  </si>
  <si>
    <t>炼髓藤</t>
  </si>
  <si>
    <t>九转再造丹</t>
  </si>
  <si>
    <t>三尾凤叶</t>
  </si>
  <si>
    <t>无</t>
  </si>
  <si>
    <t>太清玄灵草</t>
  </si>
  <si>
    <t>九叶芝</t>
  </si>
  <si>
    <t>修髓丹</t>
  </si>
  <si>
    <t>凝液</t>
  </si>
  <si>
    <t>月灵花</t>
  </si>
  <si>
    <t>太乙炼髓丹</t>
  </si>
  <si>
    <t>开窍</t>
  </si>
  <si>
    <t>玄元丹</t>
  </si>
  <si>
    <t>皇龙花</t>
  </si>
  <si>
    <t>太玄问心果</t>
  </si>
  <si>
    <t>玉清昊元丹</t>
  </si>
  <si>
    <t>冰灵果</t>
  </si>
  <si>
    <t>太上玄门丹</t>
  </si>
  <si>
    <t>6品</t>
  </si>
  <si>
    <t>续命丹</t>
  </si>
  <si>
    <t>御气</t>
  </si>
  <si>
    <t>天麻翡石精</t>
  </si>
  <si>
    <t>益寿</t>
  </si>
  <si>
    <t>奇茸通天菊</t>
  </si>
  <si>
    <t>养魂</t>
  </si>
  <si>
    <t>益寿丹</t>
  </si>
  <si>
    <t>避劫</t>
  </si>
  <si>
    <t>雪玉骨参</t>
  </si>
  <si>
    <t>鎏鑫天晶草</t>
  </si>
  <si>
    <t>强金</t>
  </si>
  <si>
    <t>阴阳黄泉花</t>
  </si>
  <si>
    <t>檀芒九叶花</t>
  </si>
  <si>
    <t>强木</t>
  </si>
  <si>
    <t>白沉脂</t>
  </si>
  <si>
    <t>青冥丹</t>
  </si>
  <si>
    <t>坎水玄冰果</t>
  </si>
  <si>
    <t>强水</t>
  </si>
  <si>
    <t>离火梧桐芝</t>
  </si>
  <si>
    <t>强火</t>
  </si>
  <si>
    <t>尘磊岩麟果</t>
  </si>
  <si>
    <t>强土</t>
  </si>
  <si>
    <t>长生丹</t>
  </si>
  <si>
    <t>剑魄竹笋</t>
  </si>
  <si>
    <t>剑气</t>
  </si>
  <si>
    <t>明心问道果</t>
  </si>
  <si>
    <t>六阳长生丹</t>
  </si>
  <si>
    <t>丹灵果</t>
  </si>
  <si>
    <t>化神</t>
  </si>
  <si>
    <t>枯龙藤</t>
  </si>
  <si>
    <t>开悟</t>
  </si>
  <si>
    <t>龙血草</t>
  </si>
  <si>
    <t>养魂丹</t>
  </si>
  <si>
    <t>梧桐木</t>
  </si>
  <si>
    <t>灵魄丹</t>
  </si>
  <si>
    <t>腐骨灵花</t>
  </si>
  <si>
    <t>厉魂血珀</t>
  </si>
  <si>
    <t>鬼面花</t>
  </si>
  <si>
    <t>厉魄丹</t>
  </si>
  <si>
    <t>万魂晶</t>
  </si>
  <si>
    <t>炼魂珠</t>
  </si>
  <si>
    <t>三阳锻魄丹</t>
  </si>
  <si>
    <t>道源丹</t>
  </si>
  <si>
    <t>天道果</t>
  </si>
  <si>
    <t>问道花</t>
  </si>
  <si>
    <t>九巍山-九巍山</t>
  </si>
  <si>
    <t>采集</t>
  </si>
  <si>
    <t>山脚的村庄</t>
  </si>
  <si>
    <t>天青草</t>
  </si>
  <si>
    <t>凝血草</t>
  </si>
  <si>
    <t>宁神花</t>
  </si>
  <si>
    <t>西面的山峰</t>
  </si>
  <si>
    <t>剑心竹</t>
  </si>
  <si>
    <t>乌绸木</t>
  </si>
  <si>
    <t>东面的河边</t>
  </si>
  <si>
    <t>夜交藤</t>
  </si>
  <si>
    <t>罗犀草</t>
  </si>
  <si>
    <t>沂山-沂山</t>
  </si>
  <si>
    <t>北面的峡谷</t>
  </si>
  <si>
    <t>火精枣</t>
  </si>
  <si>
    <t>西面的湖泊</t>
  </si>
  <si>
    <t>天青花</t>
  </si>
  <si>
    <t>东面的山坡</t>
  </si>
  <si>
    <t>弗兰草</t>
  </si>
  <si>
    <t>禾山-禾山</t>
  </si>
  <si>
    <t>北面的竹林</t>
  </si>
  <si>
    <t>西面的悬崖</t>
  </si>
  <si>
    <t>地黄参</t>
  </si>
  <si>
    <t>五柳根</t>
  </si>
  <si>
    <t>中草阁（商店）</t>
  </si>
  <si>
    <t>一楼</t>
  </si>
  <si>
    <t>风灵花</t>
  </si>
  <si>
    <t>蛇涎果</t>
  </si>
  <si>
    <t>石龙苪</t>
  </si>
  <si>
    <t>二楼</t>
  </si>
  <si>
    <t>苦蔓藤</t>
  </si>
  <si>
    <t>火灵芝</t>
  </si>
  <si>
    <t>地龙干</t>
  </si>
  <si>
    <t>血玉竹</t>
  </si>
  <si>
    <t>九嶷山-遗迹</t>
  </si>
  <si>
    <t>中间药田</t>
  </si>
  <si>
    <t>剑芦</t>
  </si>
  <si>
    <t>左边药田</t>
  </si>
  <si>
    <t>右边药田</t>
  </si>
  <si>
    <t>宗门秘境类</t>
  </si>
  <si>
    <t>金虹剑派</t>
  </si>
  <si>
    <t>连石山</t>
  </si>
  <si>
    <t>离火门</t>
  </si>
  <si>
    <t>沃焦山</t>
  </si>
  <si>
    <t>灯心草</t>
  </si>
  <si>
    <t>石龙芮</t>
  </si>
  <si>
    <t>归尘教</t>
  </si>
  <si>
    <t>正阳山</t>
  </si>
  <si>
    <t>左上药田</t>
  </si>
  <si>
    <t>左下药田</t>
  </si>
  <si>
    <t>右上药田</t>
  </si>
  <si>
    <t>右下药田</t>
  </si>
  <si>
    <t>星河剑派</t>
  </si>
  <si>
    <t>风雷谷</t>
  </si>
  <si>
    <t>竹山宗药田</t>
  </si>
  <si>
    <t>流莹草 恒心草 七星草 轻灵草 火精枣 龙葵</t>
  </si>
  <si>
    <t>天青花 凝血草 七星草 百草露 紫猴花 乌绸木</t>
  </si>
  <si>
    <t>恒心草 宁神花 何首乌 弗兰草 菩提花 凌风花</t>
  </si>
  <si>
    <t>金虹剑派库房</t>
  </si>
  <si>
    <t>一品草药</t>
  </si>
  <si>
    <t>300份一袋</t>
  </si>
  <si>
    <t>18宗门货币</t>
  </si>
  <si>
    <t>二品草药</t>
  </si>
  <si>
    <t>100份一袋</t>
  </si>
  <si>
    <t>24宗门货币</t>
  </si>
  <si>
    <t>三品草药</t>
  </si>
  <si>
    <t>10份一袋</t>
  </si>
  <si>
    <t>27宗门货币</t>
  </si>
  <si>
    <t>四品草药</t>
  </si>
  <si>
    <t>单售</t>
  </si>
  <si>
    <t>29宗门货币一个</t>
  </si>
  <si>
    <t>竹山宗库房</t>
  </si>
  <si>
    <t>29宗门货币</t>
  </si>
  <si>
    <t>离火门库房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</si>
</sst>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173"/>
  <sheetViews>
    <sheetView tabSelected="1" topLeftCell="A7" workbookViewId="0">
      <selection activeCell="L81" sqref="L81"/>
    </sheetView>
  </sheetViews>
  <sheetFormatPr defaultColWidth="9" defaultRowHeight="14.4"/>
  <cols>
    <col min="6" max="6" width="10.6666666666667" customWidth="1"/>
    <col min="9" max="9" width="5.55555555555556" customWidth="1"/>
    <col min="10" max="10" width="7.44444444444444" customWidth="1"/>
    <col min="22" max="22" width="7" customWidth="1"/>
  </cols>
  <sheetData>
    <row r="2" spans="13:19">
      <c r="M2" t="s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</row>
    <row r="3" spans="13:19">
      <c r="M3" t="s">
        <v>1</v>
      </c>
      <c r="N3">
        <v>1</v>
      </c>
      <c r="O3">
        <v>3</v>
      </c>
      <c r="P3">
        <v>9</v>
      </c>
      <c r="Q3">
        <v>36</v>
      </c>
      <c r="R3">
        <v>180</v>
      </c>
      <c r="S3">
        <v>1080</v>
      </c>
    </row>
    <row r="4" spans="13:18">
      <c r="M4" t="s">
        <v>2</v>
      </c>
      <c r="N4">
        <v>3</v>
      </c>
      <c r="O4">
        <v>3</v>
      </c>
      <c r="P4">
        <v>4</v>
      </c>
      <c r="Q4">
        <v>5</v>
      </c>
      <c r="R4">
        <v>6</v>
      </c>
    </row>
    <row r="6" spans="12:19">
      <c r="L6">
        <v>1</v>
      </c>
      <c r="M6" t="s">
        <v>3</v>
      </c>
      <c r="N6">
        <v>3</v>
      </c>
      <c r="O6">
        <v>12</v>
      </c>
      <c r="P6">
        <v>135</v>
      </c>
      <c r="Q6">
        <v>1440</v>
      </c>
      <c r="R6">
        <v>13500</v>
      </c>
      <c r="S6">
        <v>81000</v>
      </c>
    </row>
    <row r="7" spans="12:19">
      <c r="L7">
        <v>2</v>
      </c>
      <c r="M7" t="s">
        <v>4</v>
      </c>
      <c r="N7">
        <f t="shared" ref="N7:S7" si="0">N6*2</f>
        <v>6</v>
      </c>
      <c r="O7">
        <f t="shared" si="0"/>
        <v>24</v>
      </c>
      <c r="P7">
        <f t="shared" si="0"/>
        <v>270</v>
      </c>
      <c r="Q7">
        <f t="shared" si="0"/>
        <v>2880</v>
      </c>
      <c r="R7">
        <f t="shared" si="0"/>
        <v>27000</v>
      </c>
      <c r="S7">
        <f t="shared" si="0"/>
        <v>162000</v>
      </c>
    </row>
    <row r="9" spans="11:19">
      <c r="K9" t="s">
        <v>5</v>
      </c>
      <c r="L9">
        <v>1.8</v>
      </c>
      <c r="M9" t="s">
        <v>6</v>
      </c>
      <c r="N9">
        <f t="shared" ref="N9:S9" si="1">N6*1.8</f>
        <v>5.4</v>
      </c>
      <c r="O9">
        <f t="shared" si="1"/>
        <v>21.6</v>
      </c>
      <c r="P9">
        <f t="shared" si="1"/>
        <v>243</v>
      </c>
      <c r="Q9">
        <f t="shared" si="1"/>
        <v>2592</v>
      </c>
      <c r="R9">
        <f t="shared" si="1"/>
        <v>24300</v>
      </c>
      <c r="S9">
        <f t="shared" si="1"/>
        <v>145800</v>
      </c>
    </row>
    <row r="10" spans="12:19">
      <c r="L10">
        <v>3</v>
      </c>
      <c r="M10" t="s">
        <v>4</v>
      </c>
      <c r="N10">
        <f t="shared" ref="N10:S10" si="2">N7*1.5</f>
        <v>9</v>
      </c>
      <c r="O10">
        <f t="shared" si="2"/>
        <v>36</v>
      </c>
      <c r="P10">
        <f t="shared" si="2"/>
        <v>405</v>
      </c>
      <c r="Q10">
        <f t="shared" si="2"/>
        <v>4320</v>
      </c>
      <c r="R10">
        <f t="shared" si="2"/>
        <v>40500</v>
      </c>
      <c r="S10">
        <f t="shared" si="2"/>
        <v>243000</v>
      </c>
    </row>
    <row r="11" spans="12:19">
      <c r="L11">
        <v>2.8</v>
      </c>
      <c r="M11" t="s">
        <v>7</v>
      </c>
      <c r="N11">
        <f t="shared" ref="N11:S11" si="3">N6*2.8</f>
        <v>8.4</v>
      </c>
      <c r="O11">
        <f t="shared" si="3"/>
        <v>33.6</v>
      </c>
      <c r="P11">
        <f t="shared" si="3"/>
        <v>378</v>
      </c>
      <c r="Q11">
        <f t="shared" si="3"/>
        <v>4032</v>
      </c>
      <c r="R11">
        <f t="shared" si="3"/>
        <v>37800</v>
      </c>
      <c r="S11">
        <f t="shared" si="3"/>
        <v>226800</v>
      </c>
    </row>
    <row r="13" spans="11:13">
      <c r="K13" t="s">
        <v>8</v>
      </c>
      <c r="L13">
        <v>1.8</v>
      </c>
      <c r="M13" t="s">
        <v>6</v>
      </c>
    </row>
    <row r="14" spans="12:13">
      <c r="L14">
        <v>3</v>
      </c>
      <c r="M14" t="s">
        <v>4</v>
      </c>
    </row>
    <row r="15" spans="12:13">
      <c r="L15" t="s">
        <v>9</v>
      </c>
      <c r="M15" t="s">
        <v>7</v>
      </c>
    </row>
    <row r="19" spans="10:22">
      <c r="J19" s="2"/>
      <c r="K19" s="2"/>
      <c r="L19" s="2"/>
      <c r="M19" s="2" t="s">
        <v>1</v>
      </c>
      <c r="N19" s="2" t="s">
        <v>10</v>
      </c>
      <c r="O19" s="2" t="s">
        <v>11</v>
      </c>
      <c r="P19" s="2" t="s">
        <v>12</v>
      </c>
      <c r="Q19" s="2" t="s">
        <v>13</v>
      </c>
      <c r="R19" s="2" t="s">
        <v>14</v>
      </c>
      <c r="S19" s="2" t="s">
        <v>15</v>
      </c>
      <c r="T19" t="s">
        <v>16</v>
      </c>
      <c r="U19" t="s">
        <v>17</v>
      </c>
      <c r="V19" t="s">
        <v>18</v>
      </c>
    </row>
    <row r="20" spans="9:19">
      <c r="I20" t="s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9:22">
      <c r="I21">
        <v>2</v>
      </c>
      <c r="J21" s="2" t="s">
        <v>19</v>
      </c>
      <c r="K21" s="2" t="s">
        <v>20</v>
      </c>
      <c r="L21" s="2"/>
      <c r="M21" s="2">
        <f t="shared" ref="M21:M39" si="4">N21+O21*3+P21*9+Q21*36+R21*180+S21*1080</f>
        <v>3</v>
      </c>
      <c r="N21" s="2"/>
      <c r="O21" s="2">
        <v>1</v>
      </c>
      <c r="P21" s="2"/>
      <c r="Q21" s="2"/>
      <c r="R21" s="2"/>
      <c r="S21" s="2"/>
      <c r="T21">
        <f t="shared" ref="T21:T54" si="5">N21*3+O21*12+P21*135+Q21*1440+R21*13500+S21*81000</f>
        <v>12</v>
      </c>
      <c r="U21">
        <f t="shared" ref="U21:U67" si="6">IF(I21=1,4,IF(I21=2,12,IF(I21=3,40,IF(I21=4,100,IF(I21=5,150,IF(I21=6,200,""))))))</f>
        <v>12</v>
      </c>
      <c r="V21">
        <v>103</v>
      </c>
    </row>
    <row r="22" spans="10:21">
      <c r="J22" s="2"/>
      <c r="K22" s="2" t="s">
        <v>21</v>
      </c>
      <c r="L22" s="2" t="s">
        <v>22</v>
      </c>
      <c r="M22" s="2">
        <f t="shared" si="4"/>
        <v>6</v>
      </c>
      <c r="N22" s="2"/>
      <c r="O22" s="2">
        <v>2</v>
      </c>
      <c r="P22" s="2"/>
      <c r="Q22" s="2"/>
      <c r="R22" s="2"/>
      <c r="S22" s="2"/>
      <c r="T22">
        <f t="shared" si="5"/>
        <v>24</v>
      </c>
      <c r="U22" t="str">
        <f t="shared" si="6"/>
        <v/>
      </c>
    </row>
    <row r="23" spans="10:21">
      <c r="J23" s="2"/>
      <c r="K23" s="2" t="s">
        <v>23</v>
      </c>
      <c r="L23" s="2" t="s">
        <v>24</v>
      </c>
      <c r="M23" s="2">
        <f t="shared" si="4"/>
        <v>3</v>
      </c>
      <c r="N23" s="2"/>
      <c r="O23" s="2">
        <v>1</v>
      </c>
      <c r="P23" s="2"/>
      <c r="Q23" s="2"/>
      <c r="R23" s="2"/>
      <c r="S23" s="2"/>
      <c r="T23">
        <f t="shared" si="5"/>
        <v>12</v>
      </c>
      <c r="U23" t="str">
        <f t="shared" si="6"/>
        <v/>
      </c>
    </row>
    <row r="24" spans="9:22">
      <c r="I24">
        <v>2</v>
      </c>
      <c r="J24" s="2" t="s">
        <v>25</v>
      </c>
      <c r="K24" s="2" t="s">
        <v>20</v>
      </c>
      <c r="L24" s="2"/>
      <c r="M24" s="2">
        <f t="shared" si="4"/>
        <v>3</v>
      </c>
      <c r="N24" s="2"/>
      <c r="O24" s="2">
        <v>1</v>
      </c>
      <c r="P24" s="2"/>
      <c r="Q24" s="2"/>
      <c r="R24" s="2"/>
      <c r="S24" s="2"/>
      <c r="T24">
        <f t="shared" si="5"/>
        <v>12</v>
      </c>
      <c r="U24">
        <f t="shared" si="6"/>
        <v>12</v>
      </c>
      <c r="V24">
        <v>178</v>
      </c>
    </row>
    <row r="25" spans="10:21">
      <c r="J25" s="2"/>
      <c r="K25" s="2" t="s">
        <v>21</v>
      </c>
      <c r="L25" s="2" t="s">
        <v>22</v>
      </c>
      <c r="M25" s="2">
        <f t="shared" si="4"/>
        <v>3</v>
      </c>
      <c r="N25" s="2"/>
      <c r="O25" s="2">
        <v>1</v>
      </c>
      <c r="P25" s="2"/>
      <c r="Q25" s="2"/>
      <c r="R25" s="2"/>
      <c r="S25" s="2"/>
      <c r="T25">
        <f t="shared" si="5"/>
        <v>12</v>
      </c>
      <c r="U25" t="str">
        <f t="shared" si="6"/>
        <v/>
      </c>
    </row>
    <row r="26" spans="6:21">
      <c r="F26" s="2" t="s">
        <v>24</v>
      </c>
      <c r="J26" s="2"/>
      <c r="K26" s="2" t="s">
        <v>23</v>
      </c>
      <c r="L26" s="2" t="s">
        <v>26</v>
      </c>
      <c r="M26" s="2">
        <f t="shared" si="4"/>
        <v>18</v>
      </c>
      <c r="N26" s="2"/>
      <c r="O26" s="2">
        <v>6</v>
      </c>
      <c r="P26" s="2"/>
      <c r="Q26" s="2"/>
      <c r="R26" s="2"/>
      <c r="S26" s="2"/>
      <c r="T26">
        <f t="shared" si="5"/>
        <v>72</v>
      </c>
      <c r="U26" t="str">
        <f t="shared" si="6"/>
        <v/>
      </c>
    </row>
    <row r="27" spans="3:22">
      <c r="C27" s="2" t="s">
        <v>22</v>
      </c>
      <c r="I27">
        <v>3</v>
      </c>
      <c r="J27" s="2" t="s">
        <v>27</v>
      </c>
      <c r="K27" s="2" t="s">
        <v>20</v>
      </c>
      <c r="L27" s="2"/>
      <c r="M27" s="2">
        <f t="shared" si="4"/>
        <v>3</v>
      </c>
      <c r="N27" s="2"/>
      <c r="O27" s="2">
        <v>1</v>
      </c>
      <c r="P27" s="2"/>
      <c r="Q27" s="2"/>
      <c r="R27" s="2"/>
      <c r="S27" s="2"/>
      <c r="T27">
        <f t="shared" si="5"/>
        <v>12</v>
      </c>
      <c r="U27">
        <f t="shared" si="6"/>
        <v>40</v>
      </c>
      <c r="V27">
        <v>250</v>
      </c>
    </row>
    <row r="28" spans="6:21">
      <c r="F28" t="s">
        <v>28</v>
      </c>
      <c r="G28" t="s">
        <v>29</v>
      </c>
      <c r="J28" s="2"/>
      <c r="K28" s="2" t="s">
        <v>21</v>
      </c>
      <c r="L28" s="2" t="s">
        <v>22</v>
      </c>
      <c r="M28" s="2">
        <f t="shared" si="4"/>
        <v>6</v>
      </c>
      <c r="N28" s="2"/>
      <c r="O28" s="2">
        <v>2</v>
      </c>
      <c r="P28" s="2"/>
      <c r="Q28" s="2"/>
      <c r="R28" s="2"/>
      <c r="S28" s="2"/>
      <c r="T28">
        <f t="shared" si="5"/>
        <v>24</v>
      </c>
      <c r="U28" t="str">
        <f t="shared" si="6"/>
        <v/>
      </c>
    </row>
    <row r="29" spans="2:21">
      <c r="B29">
        <v>4</v>
      </c>
      <c r="C29" t="s">
        <v>30</v>
      </c>
      <c r="D29" t="s">
        <v>29</v>
      </c>
      <c r="E29">
        <v>4</v>
      </c>
      <c r="F29" t="s">
        <v>30</v>
      </c>
      <c r="G29" t="s">
        <v>29</v>
      </c>
      <c r="J29" s="2"/>
      <c r="K29" s="2" t="s">
        <v>23</v>
      </c>
      <c r="L29" s="2" t="s">
        <v>24</v>
      </c>
      <c r="M29" s="2">
        <f t="shared" si="4"/>
        <v>6</v>
      </c>
      <c r="N29" s="2"/>
      <c r="O29" s="2">
        <v>2</v>
      </c>
      <c r="P29" s="2"/>
      <c r="Q29" s="2"/>
      <c r="R29" s="2"/>
      <c r="S29" s="2"/>
      <c r="T29">
        <f t="shared" si="5"/>
        <v>24</v>
      </c>
      <c r="U29" t="str">
        <f t="shared" si="6"/>
        <v/>
      </c>
    </row>
    <row r="30" spans="2:22">
      <c r="B30">
        <v>4</v>
      </c>
      <c r="C30" t="s">
        <v>31</v>
      </c>
      <c r="D30" t="s">
        <v>32</v>
      </c>
      <c r="E30">
        <v>3</v>
      </c>
      <c r="F30" t="s">
        <v>33</v>
      </c>
      <c r="G30" t="s">
        <v>34</v>
      </c>
      <c r="I30">
        <v>4</v>
      </c>
      <c r="J30" s="2" t="s">
        <v>35</v>
      </c>
      <c r="K30" s="2" t="s">
        <v>20</v>
      </c>
      <c r="L30" s="2"/>
      <c r="M30" s="2">
        <f t="shared" si="4"/>
        <v>1</v>
      </c>
      <c r="N30" s="2">
        <v>1</v>
      </c>
      <c r="O30" s="2"/>
      <c r="P30" s="2"/>
      <c r="Q30" s="2"/>
      <c r="R30" s="2"/>
      <c r="S30" s="2"/>
      <c r="T30">
        <f t="shared" si="5"/>
        <v>3</v>
      </c>
      <c r="U30">
        <f t="shared" si="6"/>
        <v>100</v>
      </c>
      <c r="V30">
        <v>350</v>
      </c>
    </row>
    <row r="31" spans="2:21">
      <c r="B31">
        <v>4</v>
      </c>
      <c r="C31" t="s">
        <v>36</v>
      </c>
      <c r="D31" t="s">
        <v>34</v>
      </c>
      <c r="E31">
        <v>2</v>
      </c>
      <c r="F31" t="s">
        <v>37</v>
      </c>
      <c r="G31" t="s">
        <v>32</v>
      </c>
      <c r="J31" s="2"/>
      <c r="K31" s="2" t="s">
        <v>21</v>
      </c>
      <c r="L31" s="2" t="s">
        <v>22</v>
      </c>
      <c r="M31" s="2">
        <f t="shared" si="4"/>
        <v>9</v>
      </c>
      <c r="N31" s="2">
        <v>9</v>
      </c>
      <c r="O31" s="2"/>
      <c r="P31" s="2"/>
      <c r="Q31" s="2"/>
      <c r="R31" s="2"/>
      <c r="S31" s="2"/>
      <c r="T31">
        <f t="shared" si="5"/>
        <v>27</v>
      </c>
      <c r="U31" t="str">
        <f t="shared" si="6"/>
        <v/>
      </c>
    </row>
    <row r="32" spans="2:21">
      <c r="B32">
        <v>3</v>
      </c>
      <c r="C32" t="s">
        <v>33</v>
      </c>
      <c r="D32" t="s">
        <v>34</v>
      </c>
      <c r="E32">
        <v>1</v>
      </c>
      <c r="F32" t="s">
        <v>38</v>
      </c>
      <c r="G32" t="s">
        <v>34</v>
      </c>
      <c r="J32" s="2"/>
      <c r="K32" s="2" t="s">
        <v>23</v>
      </c>
      <c r="L32" s="2" t="s">
        <v>24</v>
      </c>
      <c r="M32" s="2">
        <f t="shared" si="4"/>
        <v>1</v>
      </c>
      <c r="N32" s="2">
        <v>1</v>
      </c>
      <c r="O32" s="2"/>
      <c r="P32" s="2"/>
      <c r="Q32" s="2"/>
      <c r="R32" s="2"/>
      <c r="S32" s="2"/>
      <c r="T32">
        <f t="shared" si="5"/>
        <v>3</v>
      </c>
      <c r="U32" t="str">
        <f t="shared" si="6"/>
        <v/>
      </c>
    </row>
    <row r="33" spans="2:22">
      <c r="B33">
        <v>3</v>
      </c>
      <c r="C33" t="s">
        <v>39</v>
      </c>
      <c r="D33" t="s">
        <v>34</v>
      </c>
      <c r="I33">
        <v>4</v>
      </c>
      <c r="J33" s="2" t="s">
        <v>40</v>
      </c>
      <c r="K33" s="2" t="s">
        <v>20</v>
      </c>
      <c r="L33" s="2"/>
      <c r="M33" s="2">
        <f t="shared" si="4"/>
        <v>3</v>
      </c>
      <c r="N33" s="2"/>
      <c r="O33" s="2">
        <v>1</v>
      </c>
      <c r="P33" s="2"/>
      <c r="Q33" s="2"/>
      <c r="R33" s="2"/>
      <c r="S33" s="2"/>
      <c r="T33">
        <f t="shared" si="5"/>
        <v>12</v>
      </c>
      <c r="U33">
        <f t="shared" si="6"/>
        <v>100</v>
      </c>
      <c r="V33">
        <v>500</v>
      </c>
    </row>
    <row r="34" spans="2:21">
      <c r="B34">
        <v>3</v>
      </c>
      <c r="C34" t="s">
        <v>41</v>
      </c>
      <c r="D34" t="s">
        <v>34</v>
      </c>
      <c r="J34" s="2"/>
      <c r="K34" s="2" t="s">
        <v>21</v>
      </c>
      <c r="L34" s="2" t="s">
        <v>22</v>
      </c>
      <c r="M34" s="2">
        <f t="shared" si="4"/>
        <v>9</v>
      </c>
      <c r="N34" s="2"/>
      <c r="O34" s="2">
        <v>3</v>
      </c>
      <c r="P34" s="2"/>
      <c r="Q34" s="2"/>
      <c r="R34" s="2"/>
      <c r="S34" s="2"/>
      <c r="T34">
        <f t="shared" si="5"/>
        <v>36</v>
      </c>
      <c r="U34" t="str">
        <f t="shared" si="6"/>
        <v/>
      </c>
    </row>
    <row r="35" spans="2:21">
      <c r="B35">
        <v>3</v>
      </c>
      <c r="C35" t="s">
        <v>42</v>
      </c>
      <c r="D35" t="s">
        <v>29</v>
      </c>
      <c r="J35" s="2"/>
      <c r="K35" s="2" t="s">
        <v>23</v>
      </c>
      <c r="L35" s="2" t="s">
        <v>26</v>
      </c>
      <c r="M35" s="2">
        <f t="shared" si="4"/>
        <v>9</v>
      </c>
      <c r="N35" s="2"/>
      <c r="O35" s="2">
        <v>3</v>
      </c>
      <c r="P35" s="2"/>
      <c r="Q35" s="2"/>
      <c r="R35" s="2"/>
      <c r="S35" s="2"/>
      <c r="T35">
        <f t="shared" si="5"/>
        <v>36</v>
      </c>
      <c r="U35" t="str">
        <f t="shared" si="6"/>
        <v/>
      </c>
    </row>
    <row r="36" spans="6:22">
      <c r="F36" s="2" t="s">
        <v>26</v>
      </c>
      <c r="I36">
        <v>5</v>
      </c>
      <c r="J36" s="2" t="s">
        <v>43</v>
      </c>
      <c r="K36" s="2" t="s">
        <v>20</v>
      </c>
      <c r="L36" s="2"/>
      <c r="M36" s="2">
        <f t="shared" si="4"/>
        <v>9</v>
      </c>
      <c r="N36" s="2"/>
      <c r="O36" s="2"/>
      <c r="P36" s="2">
        <v>1</v>
      </c>
      <c r="Q36" s="2"/>
      <c r="R36" s="2"/>
      <c r="S36" s="2"/>
      <c r="T36">
        <f t="shared" si="5"/>
        <v>135</v>
      </c>
      <c r="U36">
        <f t="shared" si="6"/>
        <v>150</v>
      </c>
      <c r="V36">
        <v>1750</v>
      </c>
    </row>
    <row r="37" spans="10:21">
      <c r="J37" s="2"/>
      <c r="K37" s="2" t="s">
        <v>21</v>
      </c>
      <c r="L37" s="2" t="s">
        <v>22</v>
      </c>
      <c r="M37" s="2">
        <f t="shared" si="4"/>
        <v>9</v>
      </c>
      <c r="N37" s="2"/>
      <c r="O37" s="2"/>
      <c r="P37" s="2">
        <v>1</v>
      </c>
      <c r="Q37" s="2"/>
      <c r="R37" s="2"/>
      <c r="S37" s="2"/>
      <c r="T37">
        <f t="shared" si="5"/>
        <v>135</v>
      </c>
      <c r="U37" t="str">
        <f t="shared" si="6"/>
        <v/>
      </c>
    </row>
    <row r="38" spans="5:21">
      <c r="E38">
        <v>4</v>
      </c>
      <c r="F38" t="s">
        <v>44</v>
      </c>
      <c r="G38" t="s">
        <v>34</v>
      </c>
      <c r="J38" s="2"/>
      <c r="K38" s="2" t="s">
        <v>23</v>
      </c>
      <c r="L38" s="2" t="s">
        <v>24</v>
      </c>
      <c r="M38" s="2">
        <f t="shared" si="4"/>
        <v>9</v>
      </c>
      <c r="N38" s="2"/>
      <c r="O38" s="2"/>
      <c r="P38" s="2">
        <v>1</v>
      </c>
      <c r="Q38" s="2"/>
      <c r="R38" s="2"/>
      <c r="S38" s="2"/>
      <c r="T38">
        <f t="shared" si="5"/>
        <v>135</v>
      </c>
      <c r="U38" t="str">
        <f t="shared" si="6"/>
        <v/>
      </c>
    </row>
    <row r="39" spans="5:21">
      <c r="E39">
        <v>3</v>
      </c>
      <c r="F39" t="s">
        <v>39</v>
      </c>
      <c r="G39" t="s">
        <v>34</v>
      </c>
      <c r="J39" s="2"/>
      <c r="K39" s="2" t="s">
        <v>23</v>
      </c>
      <c r="L39" s="2" t="s">
        <v>26</v>
      </c>
      <c r="M39" s="2">
        <f t="shared" si="4"/>
        <v>9</v>
      </c>
      <c r="N39" s="2"/>
      <c r="O39" s="2"/>
      <c r="P39" s="2">
        <v>1</v>
      </c>
      <c r="Q39" s="2"/>
      <c r="R39" s="2"/>
      <c r="S39" s="2"/>
      <c r="T39">
        <f t="shared" si="5"/>
        <v>135</v>
      </c>
      <c r="U39" t="str">
        <f t="shared" si="6"/>
        <v/>
      </c>
    </row>
    <row r="40" spans="5:22">
      <c r="E40">
        <v>2</v>
      </c>
      <c r="F40" t="s">
        <v>45</v>
      </c>
      <c r="G40" t="s">
        <v>29</v>
      </c>
      <c r="I40">
        <v>2</v>
      </c>
      <c r="J40" s="2" t="s">
        <v>46</v>
      </c>
      <c r="K40" s="2" t="s">
        <v>20</v>
      </c>
      <c r="L40" s="2"/>
      <c r="M40" s="2">
        <f t="shared" ref="M40:M57" si="7">N40+O40*3+P40*9+Q40*36+R40*180+S40*1080</f>
        <v>3</v>
      </c>
      <c r="N40" s="2"/>
      <c r="O40" s="2">
        <v>1</v>
      </c>
      <c r="P40" s="2"/>
      <c r="Q40" s="2"/>
      <c r="R40" s="2"/>
      <c r="S40" s="2"/>
      <c r="T40">
        <f t="shared" si="5"/>
        <v>12</v>
      </c>
      <c r="U40">
        <f t="shared" si="6"/>
        <v>12</v>
      </c>
      <c r="V40">
        <v>140</v>
      </c>
    </row>
    <row r="41" spans="5:21">
      <c r="E41">
        <v>1</v>
      </c>
      <c r="F41" t="s">
        <v>47</v>
      </c>
      <c r="G41" t="s">
        <v>32</v>
      </c>
      <c r="J41" s="2"/>
      <c r="K41" s="2" t="s">
        <v>21</v>
      </c>
      <c r="L41" s="2" t="s">
        <v>48</v>
      </c>
      <c r="M41" s="2">
        <f t="shared" si="7"/>
        <v>9</v>
      </c>
      <c r="N41" s="2"/>
      <c r="O41" s="2">
        <v>3</v>
      </c>
      <c r="P41" s="2"/>
      <c r="Q41" s="2"/>
      <c r="R41" s="2"/>
      <c r="S41" s="2"/>
      <c r="T41">
        <f t="shared" si="5"/>
        <v>36</v>
      </c>
      <c r="U41" t="str">
        <f t="shared" si="6"/>
        <v/>
      </c>
    </row>
    <row r="42" spans="10:21">
      <c r="J42" s="2"/>
      <c r="K42" s="2" t="s">
        <v>23</v>
      </c>
      <c r="L42" s="2" t="s">
        <v>49</v>
      </c>
      <c r="M42" s="2">
        <f t="shared" si="7"/>
        <v>6</v>
      </c>
      <c r="N42" s="2"/>
      <c r="O42" s="2">
        <v>2</v>
      </c>
      <c r="P42" s="2"/>
      <c r="Q42" s="2"/>
      <c r="R42" s="2"/>
      <c r="S42" s="2"/>
      <c r="T42">
        <f t="shared" si="5"/>
        <v>24</v>
      </c>
      <c r="U42" t="str">
        <f t="shared" si="6"/>
        <v/>
      </c>
    </row>
    <row r="43" spans="9:22">
      <c r="I43">
        <v>3</v>
      </c>
      <c r="J43" s="2" t="s">
        <v>50</v>
      </c>
      <c r="K43" s="2" t="s">
        <v>20</v>
      </c>
      <c r="L43" s="2"/>
      <c r="M43" s="2">
        <f t="shared" si="7"/>
        <v>3</v>
      </c>
      <c r="N43" s="2"/>
      <c r="O43" s="2">
        <v>1</v>
      </c>
      <c r="P43" s="2"/>
      <c r="Q43" s="2"/>
      <c r="R43" s="2"/>
      <c r="S43" s="2"/>
      <c r="T43">
        <f t="shared" si="5"/>
        <v>12</v>
      </c>
      <c r="U43">
        <f t="shared" si="6"/>
        <v>40</v>
      </c>
      <c r="V43">
        <v>750</v>
      </c>
    </row>
    <row r="44" spans="3:21">
      <c r="C44" s="2" t="s">
        <v>48</v>
      </c>
      <c r="F44" s="2" t="s">
        <v>49</v>
      </c>
      <c r="J44" s="2"/>
      <c r="K44" s="2" t="s">
        <v>21</v>
      </c>
      <c r="L44" s="2" t="s">
        <v>48</v>
      </c>
      <c r="M44" s="2">
        <f t="shared" si="7"/>
        <v>27</v>
      </c>
      <c r="N44" s="2"/>
      <c r="O44" s="2"/>
      <c r="P44" s="2">
        <v>3</v>
      </c>
      <c r="Q44" s="2"/>
      <c r="R44" s="2"/>
      <c r="S44" s="2"/>
      <c r="T44">
        <f t="shared" si="5"/>
        <v>405</v>
      </c>
      <c r="U44" t="str">
        <f t="shared" si="6"/>
        <v/>
      </c>
    </row>
    <row r="45" spans="10:21">
      <c r="J45" s="2"/>
      <c r="K45" s="2" t="s">
        <v>23</v>
      </c>
      <c r="L45" s="2" t="s">
        <v>49</v>
      </c>
      <c r="M45" s="2">
        <f t="shared" si="7"/>
        <v>21</v>
      </c>
      <c r="N45" s="2"/>
      <c r="O45" s="2">
        <v>7</v>
      </c>
      <c r="P45" s="2"/>
      <c r="Q45" s="2"/>
      <c r="R45" s="2"/>
      <c r="S45" s="2"/>
      <c r="T45">
        <f t="shared" si="5"/>
        <v>84</v>
      </c>
      <c r="U45" t="str">
        <f t="shared" si="6"/>
        <v/>
      </c>
    </row>
    <row r="46" spans="2:22">
      <c r="B46">
        <v>5</v>
      </c>
      <c r="C46" t="s">
        <v>51</v>
      </c>
      <c r="D46" t="s">
        <v>29</v>
      </c>
      <c r="E46">
        <v>4</v>
      </c>
      <c r="F46" t="s">
        <v>52</v>
      </c>
      <c r="G46" t="s">
        <v>32</v>
      </c>
      <c r="I46">
        <v>4</v>
      </c>
      <c r="J46" s="2" t="s">
        <v>53</v>
      </c>
      <c r="K46" s="2" t="s">
        <v>20</v>
      </c>
      <c r="L46" s="2"/>
      <c r="M46" s="2">
        <f t="shared" si="7"/>
        <v>3</v>
      </c>
      <c r="N46" s="2"/>
      <c r="O46" s="2">
        <v>1</v>
      </c>
      <c r="P46" s="2"/>
      <c r="Q46" s="2"/>
      <c r="R46" s="2"/>
      <c r="S46" s="2"/>
      <c r="T46">
        <f t="shared" si="5"/>
        <v>12</v>
      </c>
      <c r="U46">
        <f t="shared" si="6"/>
        <v>100</v>
      </c>
      <c r="V46">
        <v>1875</v>
      </c>
    </row>
    <row r="47" spans="2:21">
      <c r="B47">
        <v>4</v>
      </c>
      <c r="C47" t="s">
        <v>54</v>
      </c>
      <c r="D47" t="s">
        <v>29</v>
      </c>
      <c r="E47">
        <v>3</v>
      </c>
      <c r="F47" t="s">
        <v>55</v>
      </c>
      <c r="G47" t="s">
        <v>34</v>
      </c>
      <c r="J47" s="2"/>
      <c r="K47" s="2" t="s">
        <v>21</v>
      </c>
      <c r="L47" s="2" t="s">
        <v>48</v>
      </c>
      <c r="M47" s="2">
        <f t="shared" si="7"/>
        <v>45</v>
      </c>
      <c r="N47" s="2"/>
      <c r="O47" s="2"/>
      <c r="P47" s="2">
        <v>5</v>
      </c>
      <c r="Q47" s="2"/>
      <c r="R47" s="2"/>
      <c r="S47" s="2"/>
      <c r="T47">
        <f t="shared" si="5"/>
        <v>675</v>
      </c>
      <c r="U47" t="str">
        <f t="shared" si="6"/>
        <v/>
      </c>
    </row>
    <row r="48" spans="2:21">
      <c r="B48">
        <v>4</v>
      </c>
      <c r="C48" t="s">
        <v>52</v>
      </c>
      <c r="D48" t="s">
        <v>32</v>
      </c>
      <c r="E48">
        <v>2</v>
      </c>
      <c r="F48" t="s">
        <v>56</v>
      </c>
      <c r="G48" t="s">
        <v>34</v>
      </c>
      <c r="J48" s="2"/>
      <c r="K48" s="2" t="s">
        <v>23</v>
      </c>
      <c r="L48" s="2" t="s">
        <v>49</v>
      </c>
      <c r="M48" s="2">
        <f t="shared" si="7"/>
        <v>45</v>
      </c>
      <c r="N48" s="2"/>
      <c r="O48" s="2"/>
      <c r="P48" s="2">
        <v>5</v>
      </c>
      <c r="Q48" s="2"/>
      <c r="R48" s="2"/>
      <c r="S48" s="2"/>
      <c r="T48">
        <f t="shared" si="5"/>
        <v>675</v>
      </c>
      <c r="U48" t="str">
        <f t="shared" si="6"/>
        <v/>
      </c>
    </row>
    <row r="49" spans="2:22">
      <c r="B49">
        <v>3</v>
      </c>
      <c r="C49" t="s">
        <v>57</v>
      </c>
      <c r="D49" t="s">
        <v>32</v>
      </c>
      <c r="I49">
        <v>5</v>
      </c>
      <c r="J49" s="2" t="s">
        <v>58</v>
      </c>
      <c r="K49" s="2" t="s">
        <v>20</v>
      </c>
      <c r="L49" s="2"/>
      <c r="M49" s="2">
        <f t="shared" si="7"/>
        <v>36</v>
      </c>
      <c r="N49" s="2"/>
      <c r="O49" s="2"/>
      <c r="P49" s="2"/>
      <c r="Q49" s="2">
        <v>1</v>
      </c>
      <c r="R49" s="2"/>
      <c r="S49" s="2"/>
      <c r="T49">
        <f t="shared" si="5"/>
        <v>1440</v>
      </c>
      <c r="U49">
        <f t="shared" si="6"/>
        <v>150</v>
      </c>
      <c r="V49">
        <v>13125</v>
      </c>
    </row>
    <row r="50" spans="2:21">
      <c r="B50">
        <v>3</v>
      </c>
      <c r="C50" t="s">
        <v>59</v>
      </c>
      <c r="D50" t="s">
        <v>34</v>
      </c>
      <c r="J50" s="2"/>
      <c r="K50" s="2" t="s">
        <v>21</v>
      </c>
      <c r="L50" s="2" t="s">
        <v>48</v>
      </c>
      <c r="M50" s="2">
        <f t="shared" si="7"/>
        <v>108</v>
      </c>
      <c r="N50" s="2"/>
      <c r="O50" s="2"/>
      <c r="P50" s="2"/>
      <c r="Q50" s="2">
        <v>3</v>
      </c>
      <c r="R50" s="2"/>
      <c r="S50" s="2"/>
      <c r="T50">
        <f t="shared" si="5"/>
        <v>4320</v>
      </c>
      <c r="U50" t="str">
        <f t="shared" si="6"/>
        <v/>
      </c>
    </row>
    <row r="51" spans="10:21">
      <c r="J51" s="2"/>
      <c r="K51" s="2" t="s">
        <v>23</v>
      </c>
      <c r="L51" s="2" t="s">
        <v>49</v>
      </c>
      <c r="M51" s="2">
        <f t="shared" si="7"/>
        <v>108</v>
      </c>
      <c r="N51" s="2"/>
      <c r="O51" s="2"/>
      <c r="P51" s="2"/>
      <c r="Q51" s="2">
        <v>3</v>
      </c>
      <c r="R51" s="2"/>
      <c r="S51" s="2"/>
      <c r="T51">
        <f t="shared" si="5"/>
        <v>4320</v>
      </c>
      <c r="U51" t="str">
        <f t="shared" si="6"/>
        <v/>
      </c>
    </row>
    <row r="52" spans="9:22">
      <c r="I52">
        <v>6</v>
      </c>
      <c r="J52" s="2" t="s">
        <v>60</v>
      </c>
      <c r="K52" s="2" t="s">
        <v>20</v>
      </c>
      <c r="L52" s="2"/>
      <c r="M52" s="2">
        <f t="shared" si="7"/>
        <v>36</v>
      </c>
      <c r="N52" s="2"/>
      <c r="O52" s="2"/>
      <c r="P52" s="2"/>
      <c r="Q52" s="2">
        <v>1</v>
      </c>
      <c r="R52" s="2"/>
      <c r="S52" s="2"/>
      <c r="T52">
        <f t="shared" si="5"/>
        <v>1440</v>
      </c>
      <c r="U52">
        <f t="shared" si="6"/>
        <v>200</v>
      </c>
      <c r="V52">
        <v>28050</v>
      </c>
    </row>
    <row r="53" spans="10:21">
      <c r="J53" s="2"/>
      <c r="K53" s="2" t="s">
        <v>21</v>
      </c>
      <c r="L53" s="2" t="s">
        <v>48</v>
      </c>
      <c r="M53" s="2">
        <f t="shared" si="7"/>
        <v>180</v>
      </c>
      <c r="N53" s="2"/>
      <c r="O53" s="2"/>
      <c r="P53" s="2"/>
      <c r="Q53" s="2"/>
      <c r="R53" s="2">
        <v>1</v>
      </c>
      <c r="S53" s="2"/>
      <c r="T53">
        <f t="shared" si="5"/>
        <v>13500</v>
      </c>
      <c r="U53" t="str">
        <f t="shared" si="6"/>
        <v/>
      </c>
    </row>
    <row r="54" spans="10:21">
      <c r="J54" s="2"/>
      <c r="K54" s="2" t="s">
        <v>23</v>
      </c>
      <c r="L54" s="2" t="s">
        <v>49</v>
      </c>
      <c r="M54" s="2">
        <f t="shared" si="7"/>
        <v>252</v>
      </c>
      <c r="N54" s="2"/>
      <c r="O54" s="2"/>
      <c r="P54" s="2"/>
      <c r="Q54" s="2">
        <v>7</v>
      </c>
      <c r="R54" s="2"/>
      <c r="S54" s="2"/>
      <c r="T54">
        <f t="shared" si="5"/>
        <v>10080</v>
      </c>
      <c r="U54" t="str">
        <f t="shared" si="6"/>
        <v/>
      </c>
    </row>
    <row r="55" spans="9:22">
      <c r="I55">
        <v>1</v>
      </c>
      <c r="J55" s="2" t="s">
        <v>61</v>
      </c>
      <c r="K55" s="2" t="s">
        <v>20</v>
      </c>
      <c r="L55" s="2"/>
      <c r="M55" s="2">
        <f t="shared" si="7"/>
        <v>1</v>
      </c>
      <c r="N55" s="2">
        <v>1</v>
      </c>
      <c r="O55" s="2"/>
      <c r="P55" s="2"/>
      <c r="Q55" s="2"/>
      <c r="R55" s="2"/>
      <c r="S55" s="2"/>
      <c r="T55">
        <f t="shared" ref="T55:T94" si="8">N55*3+O55*12+P55*135+Q55*1440+R55*13500+S55*81000</f>
        <v>3</v>
      </c>
      <c r="U55">
        <f t="shared" si="6"/>
        <v>4</v>
      </c>
      <c r="V55">
        <v>180</v>
      </c>
    </row>
    <row r="56" spans="10:21">
      <c r="J56" s="2"/>
      <c r="K56" s="2" t="s">
        <v>21</v>
      </c>
      <c r="L56" s="2" t="s">
        <v>62</v>
      </c>
      <c r="M56" s="2">
        <f t="shared" si="7"/>
        <v>15</v>
      </c>
      <c r="N56" s="2"/>
      <c r="O56" s="2">
        <v>5</v>
      </c>
      <c r="P56" s="2"/>
      <c r="Q56" s="2"/>
      <c r="R56" s="2"/>
      <c r="S56" s="2"/>
      <c r="T56">
        <f t="shared" si="8"/>
        <v>60</v>
      </c>
      <c r="U56" t="str">
        <f t="shared" si="6"/>
        <v/>
      </c>
    </row>
    <row r="57" spans="9:22">
      <c r="I57">
        <v>2</v>
      </c>
      <c r="J57" s="2" t="s">
        <v>63</v>
      </c>
      <c r="K57" s="2" t="s">
        <v>20</v>
      </c>
      <c r="L57" s="2"/>
      <c r="M57" s="2">
        <f t="shared" ref="M57:M74" si="9">N57+O57*3+P57*9+Q57*36+R57*180+S57*1080</f>
        <v>3</v>
      </c>
      <c r="N57" s="2"/>
      <c r="O57" s="2">
        <v>1</v>
      </c>
      <c r="P57" s="2"/>
      <c r="Q57" s="2"/>
      <c r="R57" s="2"/>
      <c r="S57" s="2"/>
      <c r="T57">
        <f t="shared" si="8"/>
        <v>12</v>
      </c>
      <c r="U57">
        <f t="shared" si="6"/>
        <v>12</v>
      </c>
      <c r="V57">
        <v>304</v>
      </c>
    </row>
    <row r="58" spans="3:21">
      <c r="C58" s="2" t="s">
        <v>62</v>
      </c>
      <c r="J58" s="2"/>
      <c r="K58" s="2" t="s">
        <v>21</v>
      </c>
      <c r="L58" s="2" t="s">
        <v>62</v>
      </c>
      <c r="M58" s="2">
        <f t="shared" si="9"/>
        <v>9</v>
      </c>
      <c r="N58" s="2"/>
      <c r="O58" s="2"/>
      <c r="P58" s="2">
        <v>1</v>
      </c>
      <c r="Q58" s="2"/>
      <c r="R58" s="2"/>
      <c r="S58" s="2"/>
      <c r="T58">
        <f t="shared" si="8"/>
        <v>135</v>
      </c>
      <c r="U58" t="str">
        <f t="shared" si="6"/>
        <v/>
      </c>
    </row>
    <row r="59" ht="13" customHeight="1" spans="6:21">
      <c r="F59" s="2" t="s">
        <v>64</v>
      </c>
      <c r="J59" s="2"/>
      <c r="K59" s="2" t="s">
        <v>23</v>
      </c>
      <c r="L59" s="2" t="s">
        <v>64</v>
      </c>
      <c r="M59" s="2">
        <f t="shared" si="9"/>
        <v>21</v>
      </c>
      <c r="N59" s="2"/>
      <c r="O59" s="2">
        <v>7</v>
      </c>
      <c r="P59" s="2"/>
      <c r="Q59" s="2"/>
      <c r="R59" s="2"/>
      <c r="S59" s="2"/>
      <c r="T59">
        <f t="shared" si="8"/>
        <v>84</v>
      </c>
      <c r="U59" t="str">
        <f t="shared" si="6"/>
        <v/>
      </c>
    </row>
    <row r="60" spans="2:22">
      <c r="B60">
        <v>6</v>
      </c>
      <c r="C60" t="s">
        <v>65</v>
      </c>
      <c r="D60" t="s">
        <v>34</v>
      </c>
      <c r="I60">
        <v>3</v>
      </c>
      <c r="J60" s="2" t="s">
        <v>66</v>
      </c>
      <c r="K60" s="2" t="s">
        <v>20</v>
      </c>
      <c r="L60" s="2"/>
      <c r="M60" s="2">
        <f t="shared" si="9"/>
        <v>9</v>
      </c>
      <c r="N60" s="2"/>
      <c r="O60" s="2"/>
      <c r="P60" s="2">
        <v>1</v>
      </c>
      <c r="Q60" s="2"/>
      <c r="R60" s="2"/>
      <c r="S60" s="2"/>
      <c r="T60">
        <f t="shared" si="8"/>
        <v>135</v>
      </c>
      <c r="U60">
        <f t="shared" si="6"/>
        <v>40</v>
      </c>
      <c r="V60">
        <v>2970</v>
      </c>
    </row>
    <row r="61" spans="2:21">
      <c r="B61">
        <v>5</v>
      </c>
      <c r="C61" t="s">
        <v>67</v>
      </c>
      <c r="D61" t="s">
        <v>29</v>
      </c>
      <c r="E61">
        <v>3</v>
      </c>
      <c r="F61" t="s">
        <v>68</v>
      </c>
      <c r="G61" t="s">
        <v>32</v>
      </c>
      <c r="J61" s="2"/>
      <c r="K61" s="2" t="s">
        <v>21</v>
      </c>
      <c r="L61" s="2" t="s">
        <v>62</v>
      </c>
      <c r="M61" s="2">
        <f t="shared" si="9"/>
        <v>36</v>
      </c>
      <c r="N61" s="2"/>
      <c r="O61" s="2"/>
      <c r="P61" s="2"/>
      <c r="Q61" s="2">
        <v>1</v>
      </c>
      <c r="R61" s="2"/>
      <c r="S61" s="2"/>
      <c r="T61">
        <f t="shared" si="8"/>
        <v>1440</v>
      </c>
      <c r="U61" t="str">
        <f t="shared" si="6"/>
        <v/>
      </c>
    </row>
    <row r="62" spans="2:21">
      <c r="B62">
        <v>5</v>
      </c>
      <c r="C62" t="s">
        <v>69</v>
      </c>
      <c r="D62" t="s">
        <v>29</v>
      </c>
      <c r="E62">
        <v>2</v>
      </c>
      <c r="F62" t="s">
        <v>70</v>
      </c>
      <c r="G62" t="s">
        <v>34</v>
      </c>
      <c r="J62" s="2"/>
      <c r="K62" s="2" t="s">
        <v>23</v>
      </c>
      <c r="L62" s="2" t="s">
        <v>64</v>
      </c>
      <c r="M62" s="2">
        <f t="shared" si="9"/>
        <v>45</v>
      </c>
      <c r="N62" s="2"/>
      <c r="O62" s="2"/>
      <c r="P62" s="2">
        <v>5</v>
      </c>
      <c r="Q62" s="2"/>
      <c r="R62" s="2"/>
      <c r="S62" s="2"/>
      <c r="T62">
        <f t="shared" si="8"/>
        <v>675</v>
      </c>
      <c r="U62" t="str">
        <f t="shared" si="6"/>
        <v/>
      </c>
    </row>
    <row r="63" spans="2:21">
      <c r="B63">
        <v>5</v>
      </c>
      <c r="C63" t="s">
        <v>71</v>
      </c>
      <c r="D63" t="s">
        <v>32</v>
      </c>
      <c r="E63">
        <v>1</v>
      </c>
      <c r="F63" t="s">
        <v>72</v>
      </c>
      <c r="G63" t="s">
        <v>29</v>
      </c>
      <c r="J63" s="2"/>
      <c r="K63" s="2" t="s">
        <v>23</v>
      </c>
      <c r="L63" s="2" t="s">
        <v>73</v>
      </c>
      <c r="M63" s="2">
        <f t="shared" si="9"/>
        <v>18</v>
      </c>
      <c r="N63" s="2"/>
      <c r="O63" s="2"/>
      <c r="P63" s="2">
        <v>2</v>
      </c>
      <c r="Q63" s="2"/>
      <c r="R63" s="2"/>
      <c r="S63" s="2"/>
      <c r="T63">
        <f t="shared" si="8"/>
        <v>270</v>
      </c>
      <c r="U63" t="str">
        <f t="shared" si="6"/>
        <v/>
      </c>
    </row>
    <row r="64" spans="2:22">
      <c r="B64">
        <v>5</v>
      </c>
      <c r="C64" t="s">
        <v>74</v>
      </c>
      <c r="D64" t="s">
        <v>32</v>
      </c>
      <c r="I64">
        <v>4</v>
      </c>
      <c r="J64" s="2" t="s">
        <v>75</v>
      </c>
      <c r="K64" s="2" t="s">
        <v>20</v>
      </c>
      <c r="L64" s="2"/>
      <c r="M64" s="2">
        <f t="shared" si="9"/>
        <v>36</v>
      </c>
      <c r="N64" s="2"/>
      <c r="O64" s="2"/>
      <c r="P64" s="2"/>
      <c r="Q64" s="2">
        <v>1</v>
      </c>
      <c r="R64" s="2"/>
      <c r="S64" s="2"/>
      <c r="T64">
        <f t="shared" si="8"/>
        <v>1440</v>
      </c>
      <c r="U64">
        <f t="shared" si="6"/>
        <v>100</v>
      </c>
      <c r="V64">
        <v>9900</v>
      </c>
    </row>
    <row r="65" spans="2:21">
      <c r="B65">
        <v>5</v>
      </c>
      <c r="C65" t="s">
        <v>76</v>
      </c>
      <c r="D65" t="s">
        <v>29</v>
      </c>
      <c r="F65" s="2" t="s">
        <v>73</v>
      </c>
      <c r="J65" s="2"/>
      <c r="K65" s="2" t="s">
        <v>21</v>
      </c>
      <c r="L65" s="2" t="s">
        <v>62</v>
      </c>
      <c r="M65" s="2">
        <f t="shared" si="9"/>
        <v>72</v>
      </c>
      <c r="N65" s="2"/>
      <c r="O65" s="2"/>
      <c r="P65" s="2"/>
      <c r="Q65" s="2">
        <v>2</v>
      </c>
      <c r="R65" s="2"/>
      <c r="S65" s="2"/>
      <c r="T65">
        <f t="shared" si="8"/>
        <v>2880</v>
      </c>
      <c r="U65" t="str">
        <f t="shared" si="6"/>
        <v/>
      </c>
    </row>
    <row r="66" spans="2:21">
      <c r="B66">
        <v>4</v>
      </c>
      <c r="C66" t="s">
        <v>44</v>
      </c>
      <c r="D66" t="s">
        <v>34</v>
      </c>
      <c r="J66" s="2"/>
      <c r="K66" s="2" t="s">
        <v>23</v>
      </c>
      <c r="L66" s="2" t="s">
        <v>73</v>
      </c>
      <c r="M66" s="2">
        <f t="shared" si="9"/>
        <v>108</v>
      </c>
      <c r="N66" s="2"/>
      <c r="O66" s="2"/>
      <c r="P66" s="2"/>
      <c r="Q66" s="2">
        <v>3</v>
      </c>
      <c r="R66" s="2"/>
      <c r="S66" s="2"/>
      <c r="T66">
        <f t="shared" si="8"/>
        <v>4320</v>
      </c>
      <c r="U66" t="str">
        <f t="shared" si="6"/>
        <v/>
      </c>
    </row>
    <row r="67" spans="2:22">
      <c r="B67">
        <v>4</v>
      </c>
      <c r="C67" t="s">
        <v>77</v>
      </c>
      <c r="D67" t="s">
        <v>34</v>
      </c>
      <c r="F67" t="s">
        <v>78</v>
      </c>
      <c r="G67" t="s">
        <v>29</v>
      </c>
      <c r="I67">
        <v>5</v>
      </c>
      <c r="J67" s="2" t="s">
        <v>79</v>
      </c>
      <c r="K67" s="2" t="s">
        <v>20</v>
      </c>
      <c r="L67" s="2"/>
      <c r="M67" s="2">
        <f t="shared" si="9"/>
        <v>36</v>
      </c>
      <c r="N67" s="2"/>
      <c r="O67" s="2"/>
      <c r="P67" s="2"/>
      <c r="Q67" s="2">
        <v>1</v>
      </c>
      <c r="R67" s="2"/>
      <c r="S67" s="2"/>
      <c r="T67">
        <f t="shared" si="8"/>
        <v>1440</v>
      </c>
      <c r="U67">
        <f t="shared" si="6"/>
        <v>150</v>
      </c>
      <c r="V67">
        <v>59400</v>
      </c>
    </row>
    <row r="68" spans="2:21">
      <c r="B68">
        <v>4</v>
      </c>
      <c r="C68" t="s">
        <v>80</v>
      </c>
      <c r="D68" t="s">
        <v>32</v>
      </c>
      <c r="E68">
        <v>6</v>
      </c>
      <c r="F68" t="s">
        <v>81</v>
      </c>
      <c r="G68" t="s">
        <v>32</v>
      </c>
      <c r="J68" s="2"/>
      <c r="K68" s="2" t="s">
        <v>21</v>
      </c>
      <c r="L68" s="2" t="s">
        <v>62</v>
      </c>
      <c r="M68" s="2">
        <f t="shared" si="9"/>
        <v>360</v>
      </c>
      <c r="N68" s="2"/>
      <c r="O68" s="2"/>
      <c r="P68" s="2"/>
      <c r="Q68" s="2"/>
      <c r="R68" s="2">
        <v>2</v>
      </c>
      <c r="S68" s="2"/>
      <c r="T68">
        <f t="shared" si="8"/>
        <v>27000</v>
      </c>
      <c r="U68" t="str">
        <f t="shared" ref="U68:U94" si="10">IF(I68=1,4,IF(I68=2,12,IF(I68=3,40,IF(I68=4,100,IF(I68=5,150,IF(I68=6,200,""))))))</f>
        <v/>
      </c>
    </row>
    <row r="69" spans="2:21">
      <c r="B69">
        <v>4</v>
      </c>
      <c r="C69" t="s">
        <v>82</v>
      </c>
      <c r="D69" t="s">
        <v>34</v>
      </c>
      <c r="E69">
        <v>5</v>
      </c>
      <c r="F69" t="s">
        <v>83</v>
      </c>
      <c r="G69" t="s">
        <v>32</v>
      </c>
      <c r="J69" s="2"/>
      <c r="K69" s="2" t="s">
        <v>23</v>
      </c>
      <c r="L69" s="2" t="s">
        <v>73</v>
      </c>
      <c r="M69" s="2">
        <f t="shared" si="9"/>
        <v>360</v>
      </c>
      <c r="N69" s="2"/>
      <c r="O69" s="2"/>
      <c r="P69" s="2"/>
      <c r="Q69" s="2"/>
      <c r="R69" s="2">
        <v>2</v>
      </c>
      <c r="S69" s="2"/>
      <c r="T69">
        <f t="shared" si="8"/>
        <v>27000</v>
      </c>
      <c r="U69" t="str">
        <f t="shared" si="10"/>
        <v/>
      </c>
    </row>
    <row r="70" spans="2:22">
      <c r="B70">
        <v>3</v>
      </c>
      <c r="C70" t="s">
        <v>68</v>
      </c>
      <c r="D70" t="s">
        <v>32</v>
      </c>
      <c r="E70">
        <v>5</v>
      </c>
      <c r="F70" t="s">
        <v>84</v>
      </c>
      <c r="G70" t="s">
        <v>34</v>
      </c>
      <c r="I70">
        <v>6</v>
      </c>
      <c r="J70" s="2" t="s">
        <v>85</v>
      </c>
      <c r="K70" s="2" t="s">
        <v>20</v>
      </c>
      <c r="L70" s="2"/>
      <c r="M70" s="2">
        <f t="shared" si="9"/>
        <v>36</v>
      </c>
      <c r="N70" s="2"/>
      <c r="O70" s="2"/>
      <c r="P70" s="2"/>
      <c r="Q70" s="2">
        <v>1</v>
      </c>
      <c r="R70" s="2"/>
      <c r="S70" s="2"/>
      <c r="T70">
        <f t="shared" si="8"/>
        <v>1440</v>
      </c>
      <c r="U70">
        <f t="shared" si="10"/>
        <v>200</v>
      </c>
      <c r="V70">
        <v>297000</v>
      </c>
    </row>
    <row r="71" spans="2:21">
      <c r="B71">
        <v>3</v>
      </c>
      <c r="C71" t="s">
        <v>86</v>
      </c>
      <c r="D71" t="s">
        <v>29</v>
      </c>
      <c r="E71">
        <v>4</v>
      </c>
      <c r="F71" t="s">
        <v>87</v>
      </c>
      <c r="G71" t="s">
        <v>32</v>
      </c>
      <c r="J71" s="2"/>
      <c r="K71" s="2" t="s">
        <v>21</v>
      </c>
      <c r="L71" s="2" t="s">
        <v>62</v>
      </c>
      <c r="M71" s="2">
        <f t="shared" si="9"/>
        <v>81</v>
      </c>
      <c r="N71" s="2"/>
      <c r="O71" s="2"/>
      <c r="P71" s="2">
        <v>1</v>
      </c>
      <c r="Q71" s="2">
        <v>2</v>
      </c>
      <c r="R71" s="2"/>
      <c r="S71" s="2"/>
      <c r="T71">
        <f t="shared" si="8"/>
        <v>3015</v>
      </c>
      <c r="U71" t="str">
        <f t="shared" si="10"/>
        <v/>
      </c>
    </row>
    <row r="72" spans="2:21">
      <c r="B72">
        <v>3</v>
      </c>
      <c r="C72" t="s">
        <v>88</v>
      </c>
      <c r="D72" t="s">
        <v>34</v>
      </c>
      <c r="E72">
        <v>4</v>
      </c>
      <c r="F72" t="s">
        <v>89</v>
      </c>
      <c r="G72" t="s">
        <v>34</v>
      </c>
      <c r="J72" s="2"/>
      <c r="K72" s="2" t="s">
        <v>23</v>
      </c>
      <c r="L72" s="2" t="s">
        <v>73</v>
      </c>
      <c r="M72" s="2">
        <f t="shared" si="9"/>
        <v>2160</v>
      </c>
      <c r="N72" s="2"/>
      <c r="O72" s="2"/>
      <c r="P72" s="2"/>
      <c r="Q72" s="2"/>
      <c r="R72" s="2"/>
      <c r="S72" s="2">
        <v>2</v>
      </c>
      <c r="T72">
        <f t="shared" si="8"/>
        <v>162000</v>
      </c>
      <c r="U72" t="str">
        <f t="shared" si="10"/>
        <v/>
      </c>
    </row>
    <row r="73" spans="2:22">
      <c r="B73">
        <v>3</v>
      </c>
      <c r="C73" t="s">
        <v>90</v>
      </c>
      <c r="D73" t="s">
        <v>29</v>
      </c>
      <c r="E73">
        <v>3</v>
      </c>
      <c r="F73" t="s">
        <v>86</v>
      </c>
      <c r="G73" t="s">
        <v>29</v>
      </c>
      <c r="I73">
        <v>1</v>
      </c>
      <c r="J73" s="2" t="s">
        <v>91</v>
      </c>
      <c r="K73" s="2" t="s">
        <v>20</v>
      </c>
      <c r="L73" s="2"/>
      <c r="M73" s="2">
        <f t="shared" si="9"/>
        <v>3</v>
      </c>
      <c r="N73" s="2"/>
      <c r="O73" s="2">
        <v>1</v>
      </c>
      <c r="P73" s="2"/>
      <c r="Q73" s="2"/>
      <c r="R73" s="2"/>
      <c r="S73" s="2"/>
      <c r="T73">
        <f t="shared" si="8"/>
        <v>12</v>
      </c>
      <c r="U73">
        <f t="shared" si="10"/>
        <v>4</v>
      </c>
      <c r="V73">
        <v>84</v>
      </c>
    </row>
    <row r="74" spans="5:21">
      <c r="E74">
        <v>3</v>
      </c>
      <c r="F74" t="s">
        <v>92</v>
      </c>
      <c r="G74" t="s">
        <v>34</v>
      </c>
      <c r="J74" s="2"/>
      <c r="K74" s="2" t="s">
        <v>21</v>
      </c>
      <c r="L74" s="2" t="s">
        <v>93</v>
      </c>
      <c r="M74" s="2">
        <f t="shared" si="9"/>
        <v>6</v>
      </c>
      <c r="N74" s="2"/>
      <c r="O74" s="2">
        <v>2</v>
      </c>
      <c r="P74" s="2"/>
      <c r="Q74" s="2"/>
      <c r="R74" s="2"/>
      <c r="S74" s="2"/>
      <c r="T74">
        <f t="shared" si="8"/>
        <v>24</v>
      </c>
      <c r="U74" t="str">
        <f t="shared" si="10"/>
        <v/>
      </c>
    </row>
    <row r="75" spans="5:21">
      <c r="E75">
        <v>2</v>
      </c>
      <c r="F75" t="s">
        <v>94</v>
      </c>
      <c r="G75" t="s">
        <v>32</v>
      </c>
      <c r="J75" s="2"/>
      <c r="K75" s="2" t="s">
        <v>23</v>
      </c>
      <c r="L75" s="2" t="s">
        <v>95</v>
      </c>
      <c r="M75" s="2">
        <f t="shared" ref="M75:M93" si="11">N75+O75*3+P75*9+Q75*36+R75*180+S75*1080</f>
        <v>3</v>
      </c>
      <c r="N75" s="2">
        <v>3</v>
      </c>
      <c r="O75" s="2"/>
      <c r="P75" s="2"/>
      <c r="Q75" s="2"/>
      <c r="R75" s="2"/>
      <c r="S75" s="2"/>
      <c r="T75">
        <f t="shared" si="8"/>
        <v>9</v>
      </c>
      <c r="U75" t="str">
        <f t="shared" si="10"/>
        <v/>
      </c>
    </row>
    <row r="76" spans="9:22">
      <c r="I76">
        <v>2</v>
      </c>
      <c r="J76" s="2" t="s">
        <v>96</v>
      </c>
      <c r="K76" s="2" t="s">
        <v>20</v>
      </c>
      <c r="L76" s="2"/>
      <c r="M76" s="2">
        <f t="shared" si="11"/>
        <v>3</v>
      </c>
      <c r="N76" s="2"/>
      <c r="O76" s="2">
        <v>1</v>
      </c>
      <c r="P76" s="2"/>
      <c r="Q76" s="2"/>
      <c r="R76" s="2"/>
      <c r="S76" s="2"/>
      <c r="T76">
        <f t="shared" si="8"/>
        <v>12</v>
      </c>
      <c r="U76">
        <f t="shared" si="10"/>
        <v>12</v>
      </c>
      <c r="V76">
        <v>262</v>
      </c>
    </row>
    <row r="77" spans="10:21">
      <c r="J77" s="2"/>
      <c r="K77" s="2" t="s">
        <v>21</v>
      </c>
      <c r="L77" s="2" t="s">
        <v>93</v>
      </c>
      <c r="M77" s="2">
        <f t="shared" si="11"/>
        <v>9</v>
      </c>
      <c r="N77" s="2"/>
      <c r="O77" s="2">
        <v>3</v>
      </c>
      <c r="P77" s="2"/>
      <c r="Q77" s="2"/>
      <c r="R77" s="2"/>
      <c r="S77" s="2"/>
      <c r="T77">
        <f t="shared" si="8"/>
        <v>36</v>
      </c>
      <c r="U77" t="str">
        <f t="shared" si="10"/>
        <v/>
      </c>
    </row>
    <row r="78" spans="10:21">
      <c r="J78" s="2"/>
      <c r="K78" s="2" t="s">
        <v>23</v>
      </c>
      <c r="L78" s="2" t="s">
        <v>95</v>
      </c>
      <c r="M78" s="2">
        <f t="shared" si="11"/>
        <v>12</v>
      </c>
      <c r="N78" s="2"/>
      <c r="O78" s="2">
        <v>4</v>
      </c>
      <c r="P78" s="2"/>
      <c r="Q78" s="2"/>
      <c r="R78" s="2"/>
      <c r="S78" s="2"/>
      <c r="T78">
        <f t="shared" si="8"/>
        <v>48</v>
      </c>
      <c r="U78" t="str">
        <f t="shared" si="10"/>
        <v/>
      </c>
    </row>
    <row r="79" spans="10:21">
      <c r="J79" s="2"/>
      <c r="K79" s="2" t="s">
        <v>23</v>
      </c>
      <c r="L79" s="2" t="s">
        <v>97</v>
      </c>
      <c r="M79" s="2">
        <f t="shared" si="11"/>
        <v>6</v>
      </c>
      <c r="N79" s="2"/>
      <c r="O79" s="2">
        <v>2</v>
      </c>
      <c r="P79" s="2"/>
      <c r="Q79" s="2"/>
      <c r="R79" s="2"/>
      <c r="S79" s="2"/>
      <c r="T79">
        <f t="shared" si="8"/>
        <v>24</v>
      </c>
      <c r="U79" t="str">
        <f t="shared" si="10"/>
        <v/>
      </c>
    </row>
    <row r="80" spans="6:22">
      <c r="F80" s="2" t="s">
        <v>95</v>
      </c>
      <c r="I80">
        <v>3</v>
      </c>
      <c r="J80" s="2" t="s">
        <v>98</v>
      </c>
      <c r="K80" s="2" t="s">
        <v>20</v>
      </c>
      <c r="L80" s="2"/>
      <c r="M80" s="2">
        <f t="shared" si="11"/>
        <v>9</v>
      </c>
      <c r="N80" s="2"/>
      <c r="O80" s="2"/>
      <c r="P80" s="2">
        <v>1</v>
      </c>
      <c r="Q80" s="2"/>
      <c r="R80" s="2"/>
      <c r="S80" s="2"/>
      <c r="T80">
        <f t="shared" si="8"/>
        <v>135</v>
      </c>
      <c r="U80">
        <f t="shared" si="10"/>
        <v>40</v>
      </c>
      <c r="V80">
        <v>625</v>
      </c>
    </row>
    <row r="81" spans="10:21">
      <c r="J81" s="2"/>
      <c r="K81" s="2" t="s">
        <v>21</v>
      </c>
      <c r="L81" s="2" t="s">
        <v>93</v>
      </c>
      <c r="M81" s="2">
        <f t="shared" si="11"/>
        <v>27</v>
      </c>
      <c r="N81" s="2"/>
      <c r="O81" s="2"/>
      <c r="P81" s="2">
        <v>3</v>
      </c>
      <c r="Q81" s="2"/>
      <c r="R81" s="2"/>
      <c r="S81" s="2"/>
      <c r="T81">
        <f t="shared" si="8"/>
        <v>405</v>
      </c>
      <c r="U81" t="str">
        <f t="shared" si="10"/>
        <v/>
      </c>
    </row>
    <row r="82" spans="3:21">
      <c r="C82" s="2" t="s">
        <v>93</v>
      </c>
      <c r="E82">
        <v>5</v>
      </c>
      <c r="F82" t="s">
        <v>99</v>
      </c>
      <c r="G82" t="s">
        <v>34</v>
      </c>
      <c r="J82" s="2"/>
      <c r="K82" s="2" t="s">
        <v>23</v>
      </c>
      <c r="L82" s="2" t="s">
        <v>95</v>
      </c>
      <c r="M82" s="2">
        <f t="shared" si="11"/>
        <v>9</v>
      </c>
      <c r="N82" s="2"/>
      <c r="O82" s="2">
        <v>3</v>
      </c>
      <c r="P82" s="2"/>
      <c r="Q82" s="2"/>
      <c r="R82" s="2"/>
      <c r="S82" s="2"/>
      <c r="T82">
        <f t="shared" si="8"/>
        <v>36</v>
      </c>
      <c r="U82" t="str">
        <f t="shared" si="10"/>
        <v/>
      </c>
    </row>
    <row r="83" spans="5:21">
      <c r="E83">
        <v>5</v>
      </c>
      <c r="F83" t="s">
        <v>100</v>
      </c>
      <c r="G83" t="s">
        <v>29</v>
      </c>
      <c r="J83" s="2"/>
      <c r="K83" s="2" t="s">
        <v>23</v>
      </c>
      <c r="L83" s="2" t="s">
        <v>97</v>
      </c>
      <c r="M83" s="2">
        <f t="shared" si="11"/>
        <v>9</v>
      </c>
      <c r="N83" s="2"/>
      <c r="O83" s="2">
        <v>3</v>
      </c>
      <c r="P83" s="2"/>
      <c r="Q83" s="2"/>
      <c r="R83" s="2"/>
      <c r="S83" s="2"/>
      <c r="T83">
        <f t="shared" si="8"/>
        <v>36</v>
      </c>
      <c r="U83" t="str">
        <f t="shared" si="10"/>
        <v/>
      </c>
    </row>
    <row r="84" spans="3:22">
      <c r="C84" t="s">
        <v>101</v>
      </c>
      <c r="E84">
        <v>4</v>
      </c>
      <c r="F84" t="s">
        <v>102</v>
      </c>
      <c r="G84" t="s">
        <v>34</v>
      </c>
      <c r="I84">
        <v>4</v>
      </c>
      <c r="J84" s="2" t="s">
        <v>103</v>
      </c>
      <c r="K84" s="2" t="s">
        <v>20</v>
      </c>
      <c r="L84" s="2"/>
      <c r="M84" s="2">
        <f t="shared" si="11"/>
        <v>36</v>
      </c>
      <c r="N84" s="2"/>
      <c r="O84" s="2"/>
      <c r="P84" s="2"/>
      <c r="Q84" s="2">
        <v>1</v>
      </c>
      <c r="R84" s="2"/>
      <c r="S84" s="2"/>
      <c r="T84">
        <f t="shared" si="8"/>
        <v>1440</v>
      </c>
      <c r="U84">
        <f t="shared" si="10"/>
        <v>100</v>
      </c>
      <c r="V84">
        <v>7500</v>
      </c>
    </row>
    <row r="85" spans="2:21">
      <c r="B85">
        <v>6</v>
      </c>
      <c r="C85" t="s">
        <v>104</v>
      </c>
      <c r="D85" t="s">
        <v>34</v>
      </c>
      <c r="E85">
        <v>3</v>
      </c>
      <c r="F85" t="s">
        <v>105</v>
      </c>
      <c r="G85" t="s">
        <v>34</v>
      </c>
      <c r="J85" s="2"/>
      <c r="K85" s="2" t="s">
        <v>21</v>
      </c>
      <c r="L85" s="2" t="s">
        <v>93</v>
      </c>
      <c r="M85" s="2">
        <f t="shared" si="11"/>
        <v>54</v>
      </c>
      <c r="N85" s="2"/>
      <c r="O85" s="2"/>
      <c r="P85" s="2">
        <v>6</v>
      </c>
      <c r="Q85" s="2"/>
      <c r="R85" s="2"/>
      <c r="S85" s="2"/>
      <c r="T85">
        <f t="shared" si="8"/>
        <v>810</v>
      </c>
      <c r="U85" t="str">
        <f t="shared" si="10"/>
        <v/>
      </c>
    </row>
    <row r="86" spans="2:21">
      <c r="B86">
        <v>5</v>
      </c>
      <c r="C86" t="s">
        <v>83</v>
      </c>
      <c r="D86" t="s">
        <v>32</v>
      </c>
      <c r="E86">
        <v>2</v>
      </c>
      <c r="F86" t="s">
        <v>106</v>
      </c>
      <c r="G86" t="s">
        <v>32</v>
      </c>
      <c r="J86" s="2"/>
      <c r="K86" s="2" t="s">
        <v>23</v>
      </c>
      <c r="L86" s="2" t="s">
        <v>95</v>
      </c>
      <c r="M86" s="2">
        <f t="shared" si="11"/>
        <v>72</v>
      </c>
      <c r="N86" s="2"/>
      <c r="O86" s="2"/>
      <c r="P86" s="2"/>
      <c r="Q86" s="2">
        <v>2</v>
      </c>
      <c r="R86" s="2"/>
      <c r="S86" s="2"/>
      <c r="T86">
        <f t="shared" si="8"/>
        <v>2880</v>
      </c>
      <c r="U86" t="str">
        <f t="shared" si="10"/>
        <v/>
      </c>
    </row>
    <row r="87" spans="2:21">
      <c r="B87">
        <v>5</v>
      </c>
      <c r="C87" t="s">
        <v>107</v>
      </c>
      <c r="D87" t="s">
        <v>29</v>
      </c>
      <c r="E87">
        <v>1</v>
      </c>
      <c r="F87" t="s">
        <v>108</v>
      </c>
      <c r="G87" t="s">
        <v>34</v>
      </c>
      <c r="J87" s="2"/>
      <c r="K87" s="2" t="s">
        <v>23</v>
      </c>
      <c r="L87" s="2" t="s">
        <v>97</v>
      </c>
      <c r="M87" s="2">
        <f t="shared" si="11"/>
        <v>9</v>
      </c>
      <c r="N87" s="2"/>
      <c r="O87" s="2"/>
      <c r="P87" s="2">
        <v>1</v>
      </c>
      <c r="Q87" s="2"/>
      <c r="R87" s="2"/>
      <c r="S87" s="2"/>
      <c r="T87">
        <f t="shared" si="8"/>
        <v>135</v>
      </c>
      <c r="U87" t="str">
        <f t="shared" si="10"/>
        <v/>
      </c>
    </row>
    <row r="88" spans="2:22">
      <c r="B88">
        <v>5</v>
      </c>
      <c r="C88" t="s">
        <v>109</v>
      </c>
      <c r="D88" t="s">
        <v>29</v>
      </c>
      <c r="I88">
        <v>5</v>
      </c>
      <c r="J88" s="2" t="s">
        <v>110</v>
      </c>
      <c r="K88" s="2" t="s">
        <v>20</v>
      </c>
      <c r="L88" s="2"/>
      <c r="M88" s="2">
        <f t="shared" si="11"/>
        <v>36</v>
      </c>
      <c r="N88" s="2"/>
      <c r="O88" s="2"/>
      <c r="P88" s="2"/>
      <c r="Q88" s="2">
        <v>1</v>
      </c>
      <c r="R88" s="2"/>
      <c r="S88" s="2"/>
      <c r="T88">
        <f t="shared" si="8"/>
        <v>1440</v>
      </c>
      <c r="U88">
        <f t="shared" si="10"/>
        <v>150</v>
      </c>
      <c r="V88">
        <v>13125</v>
      </c>
    </row>
    <row r="89" spans="2:21">
      <c r="B89">
        <v>5</v>
      </c>
      <c r="C89" t="s">
        <v>111</v>
      </c>
      <c r="D89" t="s">
        <v>34</v>
      </c>
      <c r="J89" s="2"/>
      <c r="K89" s="2" t="s">
        <v>21</v>
      </c>
      <c r="L89" s="2" t="s">
        <v>93</v>
      </c>
      <c r="M89" s="2">
        <f t="shared" si="11"/>
        <v>108</v>
      </c>
      <c r="N89" s="2"/>
      <c r="O89" s="2"/>
      <c r="P89" s="2"/>
      <c r="Q89" s="2">
        <v>3</v>
      </c>
      <c r="R89" s="2"/>
      <c r="S89" s="2"/>
      <c r="T89">
        <f t="shared" si="8"/>
        <v>4320</v>
      </c>
      <c r="U89" t="str">
        <f t="shared" si="10"/>
        <v/>
      </c>
    </row>
    <row r="90" spans="2:21">
      <c r="B90">
        <v>5</v>
      </c>
      <c r="C90" t="s">
        <v>112</v>
      </c>
      <c r="D90" t="s">
        <v>32</v>
      </c>
      <c r="F90" s="2" t="s">
        <v>97</v>
      </c>
      <c r="J90" s="2"/>
      <c r="K90" s="2" t="s">
        <v>23</v>
      </c>
      <c r="L90" s="2" t="s">
        <v>95</v>
      </c>
      <c r="M90" s="2">
        <f t="shared" si="11"/>
        <v>108</v>
      </c>
      <c r="N90" s="2"/>
      <c r="O90" s="2"/>
      <c r="P90" s="2"/>
      <c r="Q90" s="2">
        <v>3</v>
      </c>
      <c r="R90" s="2"/>
      <c r="S90" s="2"/>
      <c r="T90">
        <f t="shared" si="8"/>
        <v>4320</v>
      </c>
      <c r="U90" t="str">
        <f t="shared" si="10"/>
        <v/>
      </c>
    </row>
    <row r="91" spans="2:22">
      <c r="B91">
        <v>5</v>
      </c>
      <c r="C91" t="s">
        <v>113</v>
      </c>
      <c r="D91" t="s">
        <v>29</v>
      </c>
      <c r="I91">
        <v>6</v>
      </c>
      <c r="J91" s="2" t="s">
        <v>114</v>
      </c>
      <c r="K91" s="2" t="s">
        <v>20</v>
      </c>
      <c r="L91" s="2"/>
      <c r="M91" s="2">
        <f t="shared" si="11"/>
        <v>36</v>
      </c>
      <c r="N91" s="2"/>
      <c r="O91" s="2"/>
      <c r="P91" s="2"/>
      <c r="Q91" s="2">
        <v>1</v>
      </c>
      <c r="R91" s="2"/>
      <c r="S91" s="2"/>
      <c r="T91">
        <f t="shared" si="8"/>
        <v>1440</v>
      </c>
      <c r="U91">
        <f t="shared" si="10"/>
        <v>200</v>
      </c>
      <c r="V91">
        <v>28050</v>
      </c>
    </row>
    <row r="92" spans="2:21">
      <c r="B92">
        <v>5</v>
      </c>
      <c r="C92" t="s">
        <v>115</v>
      </c>
      <c r="D92" t="s">
        <v>34</v>
      </c>
      <c r="E92">
        <v>5</v>
      </c>
      <c r="F92" t="s">
        <v>51</v>
      </c>
      <c r="G92" t="s">
        <v>29</v>
      </c>
      <c r="J92" s="2"/>
      <c r="K92" s="2" t="s">
        <v>21</v>
      </c>
      <c r="L92" s="2" t="s">
        <v>93</v>
      </c>
      <c r="M92" s="2">
        <f t="shared" si="11"/>
        <v>252</v>
      </c>
      <c r="N92" s="2"/>
      <c r="O92" s="2"/>
      <c r="P92" s="2"/>
      <c r="Q92" s="2">
        <v>7</v>
      </c>
      <c r="R92" s="2"/>
      <c r="S92" s="2"/>
      <c r="T92">
        <f t="shared" si="8"/>
        <v>10080</v>
      </c>
      <c r="U92" t="str">
        <f t="shared" si="10"/>
        <v/>
      </c>
    </row>
    <row r="93" spans="2:21">
      <c r="B93">
        <v>4</v>
      </c>
      <c r="C93" t="s">
        <v>87</v>
      </c>
      <c r="D93" t="s">
        <v>32</v>
      </c>
      <c r="E93">
        <v>3</v>
      </c>
      <c r="F93" t="s">
        <v>116</v>
      </c>
      <c r="G93" t="s">
        <v>32</v>
      </c>
      <c r="J93" s="2"/>
      <c r="K93" s="2" t="s">
        <v>23</v>
      </c>
      <c r="L93" s="2" t="s">
        <v>95</v>
      </c>
      <c r="M93" s="2">
        <f t="shared" si="11"/>
        <v>180</v>
      </c>
      <c r="N93" s="2"/>
      <c r="O93" s="2"/>
      <c r="P93" s="2"/>
      <c r="Q93" s="2"/>
      <c r="R93" s="2">
        <v>1</v>
      </c>
      <c r="S93" s="2"/>
      <c r="T93">
        <f t="shared" si="8"/>
        <v>13500</v>
      </c>
      <c r="U93" t="str">
        <f t="shared" si="10"/>
        <v/>
      </c>
    </row>
    <row r="94" spans="2:22">
      <c r="B94">
        <v>4</v>
      </c>
      <c r="C94" t="s">
        <v>117</v>
      </c>
      <c r="D94" t="s">
        <v>34</v>
      </c>
      <c r="E94">
        <v>2</v>
      </c>
      <c r="F94" t="s">
        <v>118</v>
      </c>
      <c r="G94" t="s">
        <v>29</v>
      </c>
      <c r="I94">
        <v>3</v>
      </c>
      <c r="J94" s="2" t="s">
        <v>119</v>
      </c>
      <c r="K94" s="2" t="s">
        <v>20</v>
      </c>
      <c r="L94" s="2"/>
      <c r="M94" s="2">
        <f t="shared" ref="M94:M122" si="12">N94+O94*3+P94*9+Q94*36+R94*180+S94*1080</f>
        <v>3</v>
      </c>
      <c r="N94" s="2"/>
      <c r="O94" s="2">
        <v>1</v>
      </c>
      <c r="P94" s="2"/>
      <c r="Q94" s="2"/>
      <c r="R94" s="2"/>
      <c r="S94" s="2"/>
      <c r="T94">
        <f t="shared" si="8"/>
        <v>12</v>
      </c>
      <c r="U94">
        <f t="shared" si="10"/>
        <v>40</v>
      </c>
      <c r="V94">
        <v>937</v>
      </c>
    </row>
    <row r="95" spans="2:21">
      <c r="B95">
        <v>4</v>
      </c>
      <c r="C95" t="s">
        <v>120</v>
      </c>
      <c r="D95" t="s">
        <v>34</v>
      </c>
      <c r="J95" s="2"/>
      <c r="K95" s="2" t="s">
        <v>21</v>
      </c>
      <c r="L95" s="2" t="s">
        <v>93</v>
      </c>
      <c r="M95" s="2">
        <f t="shared" si="12"/>
        <v>27</v>
      </c>
      <c r="N95" s="2"/>
      <c r="O95" s="2"/>
      <c r="P95" s="2">
        <v>3</v>
      </c>
      <c r="Q95" s="2"/>
      <c r="R95" s="2"/>
      <c r="S95" s="2"/>
      <c r="T95">
        <f t="shared" ref="T95:T121" si="13">N95*3+O95*12+P95*135+Q95*1440+R95*13500+S95*81000</f>
        <v>405</v>
      </c>
      <c r="U95" t="str">
        <f t="shared" ref="U95:U109" si="14">IF(I95=1,4,IF(I95=2,12,IF(I95=3,40,IF(I95=4,100,IF(I95=5,150,IF(I95=6,200,""))))))</f>
        <v/>
      </c>
    </row>
    <row r="96" spans="2:21">
      <c r="B96">
        <v>4</v>
      </c>
      <c r="C96" t="s">
        <v>121</v>
      </c>
      <c r="D96" t="s">
        <v>29</v>
      </c>
      <c r="J96" s="2"/>
      <c r="K96" s="2" t="s">
        <v>23</v>
      </c>
      <c r="L96" s="2" t="s">
        <v>122</v>
      </c>
      <c r="M96" s="2">
        <f t="shared" si="12"/>
        <v>18</v>
      </c>
      <c r="N96" s="2"/>
      <c r="O96" s="2"/>
      <c r="P96" s="2">
        <v>2</v>
      </c>
      <c r="Q96" s="2"/>
      <c r="R96" s="2"/>
      <c r="S96" s="2"/>
      <c r="T96">
        <f t="shared" si="13"/>
        <v>270</v>
      </c>
      <c r="U96" t="str">
        <f t="shared" si="14"/>
        <v/>
      </c>
    </row>
    <row r="97" spans="2:22">
      <c r="B97">
        <v>3</v>
      </c>
      <c r="C97" t="s">
        <v>123</v>
      </c>
      <c r="D97" t="s">
        <v>32</v>
      </c>
      <c r="F97" s="2" t="s">
        <v>122</v>
      </c>
      <c r="I97">
        <v>4</v>
      </c>
      <c r="J97" s="2" t="s">
        <v>124</v>
      </c>
      <c r="K97" s="2" t="s">
        <v>20</v>
      </c>
      <c r="L97" s="2"/>
      <c r="M97" s="2">
        <f t="shared" si="12"/>
        <v>3</v>
      </c>
      <c r="N97" s="2"/>
      <c r="O97" s="2">
        <v>1</v>
      </c>
      <c r="P97" s="2"/>
      <c r="Q97" s="2"/>
      <c r="R97" s="2"/>
      <c r="S97" s="2"/>
      <c r="T97">
        <f t="shared" si="13"/>
        <v>12</v>
      </c>
      <c r="U97">
        <f t="shared" si="14"/>
        <v>100</v>
      </c>
      <c r="V97">
        <v>2500</v>
      </c>
    </row>
    <row r="98" spans="2:21">
      <c r="B98">
        <v>3</v>
      </c>
      <c r="C98" t="s">
        <v>125</v>
      </c>
      <c r="D98" t="s">
        <v>29</v>
      </c>
      <c r="J98" s="2"/>
      <c r="K98" s="2" t="s">
        <v>21</v>
      </c>
      <c r="L98" s="2" t="s">
        <v>93</v>
      </c>
      <c r="M98" s="2">
        <f t="shared" si="12"/>
        <v>36</v>
      </c>
      <c r="N98" s="2"/>
      <c r="O98" s="2"/>
      <c r="P98" s="2">
        <v>4</v>
      </c>
      <c r="Q98" s="2"/>
      <c r="R98" s="2"/>
      <c r="S98" s="2"/>
      <c r="T98">
        <f t="shared" si="13"/>
        <v>540</v>
      </c>
      <c r="U98" t="str">
        <f t="shared" si="14"/>
        <v/>
      </c>
    </row>
    <row r="99" spans="2:21">
      <c r="B99">
        <v>3</v>
      </c>
      <c r="C99" t="s">
        <v>126</v>
      </c>
      <c r="D99" t="s">
        <v>34</v>
      </c>
      <c r="E99">
        <v>5</v>
      </c>
      <c r="F99" t="s">
        <v>115</v>
      </c>
      <c r="G99" t="s">
        <v>34</v>
      </c>
      <c r="J99" s="2"/>
      <c r="K99" s="2" t="s">
        <v>23</v>
      </c>
      <c r="L99" s="2" t="s">
        <v>122</v>
      </c>
      <c r="M99" s="2">
        <f t="shared" si="12"/>
        <v>45</v>
      </c>
      <c r="N99" s="2"/>
      <c r="O99" s="2"/>
      <c r="P99" s="2">
        <v>5</v>
      </c>
      <c r="Q99" s="2"/>
      <c r="R99" s="2"/>
      <c r="S99" s="2"/>
      <c r="T99">
        <f t="shared" si="13"/>
        <v>675</v>
      </c>
      <c r="U99" t="str">
        <f t="shared" si="14"/>
        <v/>
      </c>
    </row>
    <row r="100" spans="2:22">
      <c r="B100">
        <v>3</v>
      </c>
      <c r="C100" t="s">
        <v>127</v>
      </c>
      <c r="D100" t="s">
        <v>34</v>
      </c>
      <c r="E100">
        <v>4</v>
      </c>
      <c r="F100" t="s">
        <v>128</v>
      </c>
      <c r="G100" t="s">
        <v>32</v>
      </c>
      <c r="I100">
        <v>5</v>
      </c>
      <c r="J100" s="2" t="s">
        <v>129</v>
      </c>
      <c r="K100" s="2" t="s">
        <v>20</v>
      </c>
      <c r="L100" s="2"/>
      <c r="M100" s="2">
        <f t="shared" si="12"/>
        <v>36</v>
      </c>
      <c r="N100" s="2"/>
      <c r="O100" s="2"/>
      <c r="P100" s="2"/>
      <c r="Q100" s="2">
        <v>1</v>
      </c>
      <c r="R100" s="2"/>
      <c r="S100" s="2"/>
      <c r="T100">
        <f t="shared" si="13"/>
        <v>1440</v>
      </c>
      <c r="U100">
        <f t="shared" si="14"/>
        <v>150</v>
      </c>
      <c r="V100">
        <v>13125</v>
      </c>
    </row>
    <row r="101" spans="5:21">
      <c r="E101">
        <v>3</v>
      </c>
      <c r="F101" t="s">
        <v>130</v>
      </c>
      <c r="G101" t="s">
        <v>32</v>
      </c>
      <c r="J101" s="2"/>
      <c r="K101" s="2" t="s">
        <v>21</v>
      </c>
      <c r="L101" s="2" t="s">
        <v>93</v>
      </c>
      <c r="M101" s="2">
        <f t="shared" si="12"/>
        <v>108</v>
      </c>
      <c r="N101" s="2"/>
      <c r="O101" s="2"/>
      <c r="P101" s="2"/>
      <c r="Q101" s="2">
        <v>3</v>
      </c>
      <c r="R101" s="2"/>
      <c r="S101" s="2"/>
      <c r="T101">
        <f t="shared" si="13"/>
        <v>4320</v>
      </c>
      <c r="U101" t="str">
        <f t="shared" si="14"/>
        <v/>
      </c>
    </row>
    <row r="102" spans="5:21">
      <c r="E102">
        <v>2</v>
      </c>
      <c r="F102" t="s">
        <v>131</v>
      </c>
      <c r="G102" t="s">
        <v>32</v>
      </c>
      <c r="J102" s="2"/>
      <c r="K102" s="2" t="s">
        <v>23</v>
      </c>
      <c r="L102" s="2" t="s">
        <v>122</v>
      </c>
      <c r="M102" s="2">
        <f t="shared" si="12"/>
        <v>108</v>
      </c>
      <c r="N102" s="2"/>
      <c r="O102" s="2"/>
      <c r="P102" s="2"/>
      <c r="Q102" s="2">
        <v>3</v>
      </c>
      <c r="R102" s="2"/>
      <c r="S102" s="2"/>
      <c r="T102">
        <f t="shared" si="13"/>
        <v>4320</v>
      </c>
      <c r="U102" t="str">
        <f t="shared" si="14"/>
        <v/>
      </c>
    </row>
    <row r="103" spans="9:22">
      <c r="I103">
        <v>6</v>
      </c>
      <c r="J103" s="2" t="s">
        <v>132</v>
      </c>
      <c r="K103" s="2" t="s">
        <v>20</v>
      </c>
      <c r="L103" s="2"/>
      <c r="M103" s="2">
        <f t="shared" si="12"/>
        <v>36</v>
      </c>
      <c r="N103" s="2"/>
      <c r="O103" s="2"/>
      <c r="P103" s="2"/>
      <c r="Q103" s="2">
        <v>1</v>
      </c>
      <c r="R103" s="2"/>
      <c r="S103" s="2"/>
      <c r="T103">
        <f t="shared" si="13"/>
        <v>1440</v>
      </c>
      <c r="U103">
        <f t="shared" si="14"/>
        <v>200</v>
      </c>
      <c r="V103">
        <v>28050</v>
      </c>
    </row>
    <row r="104" spans="10:21">
      <c r="J104" s="2"/>
      <c r="K104" s="2" t="s">
        <v>21</v>
      </c>
      <c r="L104" s="2" t="s">
        <v>93</v>
      </c>
      <c r="M104" s="2">
        <f t="shared" si="12"/>
        <v>252</v>
      </c>
      <c r="N104" s="2"/>
      <c r="O104" s="2"/>
      <c r="P104" s="2"/>
      <c r="Q104" s="2">
        <v>7</v>
      </c>
      <c r="R104" s="2"/>
      <c r="S104" s="2"/>
      <c r="T104">
        <f t="shared" si="13"/>
        <v>10080</v>
      </c>
      <c r="U104" t="str">
        <f t="shared" si="14"/>
        <v/>
      </c>
    </row>
    <row r="105" spans="10:21">
      <c r="J105" s="2"/>
      <c r="K105" s="2" t="s">
        <v>23</v>
      </c>
      <c r="L105" s="2" t="s">
        <v>122</v>
      </c>
      <c r="M105" s="2">
        <f t="shared" si="12"/>
        <v>180</v>
      </c>
      <c r="N105" s="2"/>
      <c r="O105" s="2"/>
      <c r="P105" s="2"/>
      <c r="Q105" s="2"/>
      <c r="R105" s="2">
        <v>1</v>
      </c>
      <c r="S105" s="2"/>
      <c r="T105">
        <f t="shared" si="13"/>
        <v>13500</v>
      </c>
      <c r="U105" t="str">
        <f t="shared" si="14"/>
        <v/>
      </c>
    </row>
    <row r="106" spans="6:22">
      <c r="F106" s="2" t="s">
        <v>133</v>
      </c>
      <c r="I106">
        <v>4</v>
      </c>
      <c r="J106" s="2" t="s">
        <v>134</v>
      </c>
      <c r="K106" s="2" t="s">
        <v>20</v>
      </c>
      <c r="L106" s="2"/>
      <c r="M106" s="2">
        <f t="shared" si="12"/>
        <v>36</v>
      </c>
      <c r="N106" s="2"/>
      <c r="O106" s="2"/>
      <c r="P106" s="2"/>
      <c r="Q106" s="2">
        <v>1</v>
      </c>
      <c r="R106" s="2"/>
      <c r="S106" s="2"/>
      <c r="T106">
        <f t="shared" si="13"/>
        <v>1440</v>
      </c>
      <c r="U106">
        <f t="shared" si="14"/>
        <v>100</v>
      </c>
      <c r="V106">
        <v>4000</v>
      </c>
    </row>
    <row r="107" spans="5:21">
      <c r="E107">
        <v>6</v>
      </c>
      <c r="F107" t="s">
        <v>135</v>
      </c>
      <c r="G107" t="s">
        <v>29</v>
      </c>
      <c r="J107" s="2"/>
      <c r="K107" s="2" t="s">
        <v>21</v>
      </c>
      <c r="L107" s="2" t="s">
        <v>136</v>
      </c>
      <c r="M107" s="2">
        <f t="shared" si="12"/>
        <v>36</v>
      </c>
      <c r="N107" s="2"/>
      <c r="O107" s="2"/>
      <c r="P107" s="2"/>
      <c r="Q107" s="2">
        <v>1</v>
      </c>
      <c r="R107" s="2"/>
      <c r="S107" s="2"/>
      <c r="T107">
        <f t="shared" si="13"/>
        <v>1440</v>
      </c>
      <c r="U107" t="str">
        <f t="shared" ref="U107:U121" si="15">IF(I107=1,4,IF(I107=2,12,IF(I107=3,40,IF(I107=4,100,IF(I107=5,150,IF(I107=6,200,""))))))</f>
        <v/>
      </c>
    </row>
    <row r="108" spans="5:21">
      <c r="E108">
        <v>5</v>
      </c>
      <c r="F108" t="s">
        <v>69</v>
      </c>
      <c r="G108" t="s">
        <v>29</v>
      </c>
      <c r="J108" s="2"/>
      <c r="K108" s="2" t="s">
        <v>23</v>
      </c>
      <c r="L108" s="2" t="s">
        <v>137</v>
      </c>
      <c r="M108" s="2">
        <f t="shared" si="12"/>
        <v>36</v>
      </c>
      <c r="N108" s="2"/>
      <c r="O108" s="2"/>
      <c r="P108" s="2"/>
      <c r="Q108" s="2">
        <v>1</v>
      </c>
      <c r="R108" s="2"/>
      <c r="S108" s="2"/>
      <c r="T108">
        <f t="shared" si="13"/>
        <v>1440</v>
      </c>
      <c r="U108" t="str">
        <f t="shared" si="15"/>
        <v/>
      </c>
    </row>
    <row r="109" spans="5:22">
      <c r="E109">
        <v>5</v>
      </c>
      <c r="F109" t="s">
        <v>138</v>
      </c>
      <c r="G109" t="s">
        <v>29</v>
      </c>
      <c r="I109">
        <v>5</v>
      </c>
      <c r="J109" s="2" t="s">
        <v>139</v>
      </c>
      <c r="K109" s="2" t="s">
        <v>20</v>
      </c>
      <c r="L109" s="2"/>
      <c r="M109" s="2">
        <f t="shared" si="12"/>
        <v>180</v>
      </c>
      <c r="N109" s="2"/>
      <c r="O109" s="2"/>
      <c r="P109" s="2"/>
      <c r="Q109" s="2"/>
      <c r="R109" s="2">
        <v>1</v>
      </c>
      <c r="S109" s="2"/>
      <c r="T109">
        <f t="shared" si="13"/>
        <v>13500</v>
      </c>
      <c r="U109">
        <f t="shared" si="15"/>
        <v>150</v>
      </c>
      <c r="V109">
        <v>90000</v>
      </c>
    </row>
    <row r="110" spans="10:21">
      <c r="J110" s="2"/>
      <c r="K110" s="2" t="s">
        <v>21</v>
      </c>
      <c r="L110" s="2" t="s">
        <v>93</v>
      </c>
      <c r="M110" s="2">
        <f t="shared" si="12"/>
        <v>180</v>
      </c>
      <c r="N110" s="2"/>
      <c r="O110" s="2"/>
      <c r="P110" s="2"/>
      <c r="Q110" s="2"/>
      <c r="R110" s="2">
        <v>1</v>
      </c>
      <c r="S110" s="2"/>
      <c r="T110">
        <f t="shared" si="13"/>
        <v>13500</v>
      </c>
      <c r="U110" t="str">
        <f t="shared" si="15"/>
        <v/>
      </c>
    </row>
    <row r="111" spans="10:21">
      <c r="J111" s="2"/>
      <c r="K111" s="2" t="s">
        <v>23</v>
      </c>
      <c r="L111" s="2" t="s">
        <v>140</v>
      </c>
      <c r="M111" s="2">
        <f t="shared" si="12"/>
        <v>540</v>
      </c>
      <c r="N111" s="2"/>
      <c r="O111" s="2"/>
      <c r="P111" s="2"/>
      <c r="Q111" s="2"/>
      <c r="R111" s="2">
        <v>3</v>
      </c>
      <c r="S111" s="2"/>
      <c r="T111">
        <f t="shared" si="13"/>
        <v>40500</v>
      </c>
      <c r="U111" t="str">
        <f t="shared" si="15"/>
        <v/>
      </c>
    </row>
    <row r="112" spans="10:21">
      <c r="J112" s="2"/>
      <c r="K112" s="2" t="s">
        <v>23</v>
      </c>
      <c r="L112" s="2" t="s">
        <v>133</v>
      </c>
      <c r="M112" s="2">
        <f t="shared" si="12"/>
        <v>180</v>
      </c>
      <c r="N112" s="2"/>
      <c r="O112" s="2"/>
      <c r="P112" s="2"/>
      <c r="Q112" s="2"/>
      <c r="R112" s="2">
        <v>1</v>
      </c>
      <c r="S112" s="2"/>
      <c r="T112">
        <f t="shared" si="13"/>
        <v>13500</v>
      </c>
      <c r="U112" t="str">
        <f t="shared" si="15"/>
        <v/>
      </c>
    </row>
    <row r="113" spans="9:22">
      <c r="I113">
        <v>6</v>
      </c>
      <c r="J113" s="2" t="s">
        <v>139</v>
      </c>
      <c r="K113" s="2" t="s">
        <v>20</v>
      </c>
      <c r="L113" s="2"/>
      <c r="M113" s="2">
        <f t="shared" si="12"/>
        <v>1080</v>
      </c>
      <c r="N113" s="2"/>
      <c r="O113" s="2"/>
      <c r="P113" s="2"/>
      <c r="Q113" s="2"/>
      <c r="R113" s="2"/>
      <c r="S113" s="2">
        <v>1</v>
      </c>
      <c r="T113">
        <f t="shared" si="13"/>
        <v>81000</v>
      </c>
      <c r="U113">
        <f t="shared" si="15"/>
        <v>200</v>
      </c>
      <c r="V113">
        <v>539000</v>
      </c>
    </row>
    <row r="114" spans="10:21">
      <c r="J114" s="2"/>
      <c r="K114" s="2" t="s">
        <v>21</v>
      </c>
      <c r="L114" s="2" t="s">
        <v>93</v>
      </c>
      <c r="M114" s="2">
        <f t="shared" si="12"/>
        <v>1080</v>
      </c>
      <c r="N114" s="2"/>
      <c r="O114" s="2"/>
      <c r="P114" s="2"/>
      <c r="Q114" s="2"/>
      <c r="R114" s="2"/>
      <c r="S114" s="2">
        <v>1</v>
      </c>
      <c r="T114">
        <f t="shared" si="13"/>
        <v>81000</v>
      </c>
      <c r="U114" t="str">
        <f t="shared" si="15"/>
        <v/>
      </c>
    </row>
    <row r="115" spans="10:21">
      <c r="J115" s="2"/>
      <c r="K115" s="2" t="s">
        <v>23</v>
      </c>
      <c r="L115" s="2" t="s">
        <v>140</v>
      </c>
      <c r="M115" s="2">
        <f t="shared" si="12"/>
        <v>3240</v>
      </c>
      <c r="N115" s="2"/>
      <c r="O115" s="2"/>
      <c r="P115" s="2"/>
      <c r="Q115" s="2"/>
      <c r="R115" s="2"/>
      <c r="S115" s="2">
        <v>3</v>
      </c>
      <c r="T115">
        <f t="shared" si="13"/>
        <v>243000</v>
      </c>
      <c r="U115" t="str">
        <f t="shared" si="15"/>
        <v/>
      </c>
    </row>
    <row r="116" spans="10:21">
      <c r="J116" s="2"/>
      <c r="K116" s="2" t="s">
        <v>23</v>
      </c>
      <c r="L116" s="2" t="s">
        <v>133</v>
      </c>
      <c r="M116" s="2">
        <f t="shared" si="12"/>
        <v>1080</v>
      </c>
      <c r="N116" s="2"/>
      <c r="O116" s="2"/>
      <c r="P116" s="2"/>
      <c r="Q116" s="2"/>
      <c r="R116" s="2"/>
      <c r="S116" s="2">
        <v>1</v>
      </c>
      <c r="T116">
        <f t="shared" si="13"/>
        <v>81000</v>
      </c>
      <c r="U116" t="str">
        <f t="shared" si="15"/>
        <v/>
      </c>
    </row>
    <row r="117" spans="9:22">
      <c r="I117">
        <v>4</v>
      </c>
      <c r="J117" s="2" t="s">
        <v>141</v>
      </c>
      <c r="K117" s="2" t="s">
        <v>20</v>
      </c>
      <c r="L117" s="2"/>
      <c r="M117" s="2">
        <f t="shared" si="12"/>
        <v>9</v>
      </c>
      <c r="N117" s="2"/>
      <c r="O117" s="2"/>
      <c r="P117" s="2">
        <v>1</v>
      </c>
      <c r="Q117" s="2"/>
      <c r="R117" s="2"/>
      <c r="S117" s="2"/>
      <c r="T117">
        <f t="shared" si="13"/>
        <v>135</v>
      </c>
      <c r="U117">
        <f t="shared" si="15"/>
        <v>100</v>
      </c>
      <c r="V117">
        <v>1000</v>
      </c>
    </row>
    <row r="118" spans="10:21">
      <c r="J118" s="2"/>
      <c r="K118" s="2" t="s">
        <v>21</v>
      </c>
      <c r="L118" s="2" t="s">
        <v>136</v>
      </c>
      <c r="M118" s="2">
        <f t="shared" si="12"/>
        <v>18</v>
      </c>
      <c r="N118" s="2"/>
      <c r="O118" s="2"/>
      <c r="P118" s="2">
        <v>2</v>
      </c>
      <c r="Q118" s="2"/>
      <c r="R118" s="2"/>
      <c r="S118" s="2"/>
      <c r="T118">
        <f t="shared" si="13"/>
        <v>270</v>
      </c>
      <c r="U118" t="str">
        <f t="shared" si="15"/>
        <v/>
      </c>
    </row>
    <row r="119" spans="6:21">
      <c r="F119" s="2" t="s">
        <v>142</v>
      </c>
      <c r="J119" s="2"/>
      <c r="K119" s="2" t="s">
        <v>23</v>
      </c>
      <c r="L119" s="2" t="s">
        <v>143</v>
      </c>
      <c r="M119" s="2">
        <f t="shared" si="12"/>
        <v>18</v>
      </c>
      <c r="N119" s="2"/>
      <c r="O119" s="2"/>
      <c r="P119" s="2">
        <v>2</v>
      </c>
      <c r="Q119" s="2"/>
      <c r="R119" s="2"/>
      <c r="S119" s="2"/>
      <c r="T119">
        <f t="shared" si="13"/>
        <v>270</v>
      </c>
      <c r="U119" t="str">
        <f t="shared" si="15"/>
        <v/>
      </c>
    </row>
    <row r="120" spans="10:21">
      <c r="J120" s="2"/>
      <c r="K120" s="2" t="s">
        <v>23</v>
      </c>
      <c r="L120" s="2" t="s">
        <v>97</v>
      </c>
      <c r="M120" s="2">
        <f t="shared" si="12"/>
        <v>12</v>
      </c>
      <c r="N120" s="2"/>
      <c r="O120" s="2">
        <v>4</v>
      </c>
      <c r="P120" s="2"/>
      <c r="Q120" s="2"/>
      <c r="R120" s="2"/>
      <c r="S120" s="2"/>
      <c r="T120">
        <f t="shared" si="13"/>
        <v>48</v>
      </c>
      <c r="U120" t="str">
        <f t="shared" si="15"/>
        <v/>
      </c>
    </row>
    <row r="121" spans="2:22">
      <c r="B121" s="2" t="s">
        <v>144</v>
      </c>
      <c r="D121" t="s">
        <v>145</v>
      </c>
      <c r="E121">
        <v>5</v>
      </c>
      <c r="F121" t="s">
        <v>146</v>
      </c>
      <c r="G121" t="s">
        <v>29</v>
      </c>
      <c r="I121">
        <v>4</v>
      </c>
      <c r="J121" s="2" t="s">
        <v>147</v>
      </c>
      <c r="K121" s="2" t="s">
        <v>20</v>
      </c>
      <c r="L121" s="2"/>
      <c r="M121" s="2">
        <f t="shared" si="12"/>
        <v>36</v>
      </c>
      <c r="N121" s="2"/>
      <c r="O121" s="2"/>
      <c r="P121" s="2"/>
      <c r="Q121" s="2">
        <v>1</v>
      </c>
      <c r="R121" s="2"/>
      <c r="S121" s="2"/>
      <c r="T121">
        <f t="shared" si="13"/>
        <v>1440</v>
      </c>
      <c r="U121">
        <f t="shared" si="15"/>
        <v>100</v>
      </c>
      <c r="V121">
        <v>15625</v>
      </c>
    </row>
    <row r="122" spans="1:21">
      <c r="A122">
        <v>6</v>
      </c>
      <c r="B122" t="s">
        <v>104</v>
      </c>
      <c r="C122" t="s">
        <v>34</v>
      </c>
      <c r="E122">
        <v>4</v>
      </c>
      <c r="F122" t="s">
        <v>31</v>
      </c>
      <c r="G122" t="s">
        <v>32</v>
      </c>
      <c r="J122" s="2"/>
      <c r="K122" s="2" t="s">
        <v>21</v>
      </c>
      <c r="L122" s="2" t="s">
        <v>93</v>
      </c>
      <c r="M122" s="2">
        <f t="shared" si="12"/>
        <v>252</v>
      </c>
      <c r="N122" s="2"/>
      <c r="O122" s="2"/>
      <c r="P122" s="2"/>
      <c r="Q122" s="2">
        <v>7</v>
      </c>
      <c r="R122" s="2"/>
      <c r="S122" s="2"/>
      <c r="T122">
        <f t="shared" ref="T122:T130" si="16">N122*3+O122*12+P122*135+Q122*1440+R122*13500+S122*81000</f>
        <v>10080</v>
      </c>
      <c r="U122" t="str">
        <f t="shared" ref="U122:U130" si="17">IF(I122=1,4,IF(I122=2,12,IF(I122=3,40,IF(I122=4,100,IF(I122=5,150,IF(I122=6,200,""))))))</f>
        <v/>
      </c>
    </row>
    <row r="123" spans="1:21">
      <c r="A123">
        <v>5</v>
      </c>
      <c r="B123" t="s">
        <v>148</v>
      </c>
      <c r="C123" t="s">
        <v>32</v>
      </c>
      <c r="D123" t="s">
        <v>149</v>
      </c>
      <c r="E123">
        <v>4</v>
      </c>
      <c r="F123" t="s">
        <v>150</v>
      </c>
      <c r="G123" t="s">
        <v>29</v>
      </c>
      <c r="J123" s="2"/>
      <c r="K123" s="2" t="s">
        <v>23</v>
      </c>
      <c r="L123" s="2" t="s">
        <v>142</v>
      </c>
      <c r="M123" s="2">
        <f t="shared" ref="M123:M130" si="18">N123+O123*3+P123*9+Q123*36+R123*180+S123*1080</f>
        <v>36</v>
      </c>
      <c r="N123" s="2"/>
      <c r="O123" s="2"/>
      <c r="P123" s="2"/>
      <c r="Q123" s="2">
        <v>1</v>
      </c>
      <c r="R123" s="2"/>
      <c r="S123" s="2"/>
      <c r="T123">
        <f t="shared" si="16"/>
        <v>1440</v>
      </c>
      <c r="U123" t="str">
        <f t="shared" si="17"/>
        <v/>
      </c>
    </row>
    <row r="124" spans="5:22">
      <c r="E124">
        <v>3</v>
      </c>
      <c r="F124" t="s">
        <v>151</v>
      </c>
      <c r="G124" t="s">
        <v>34</v>
      </c>
      <c r="I124">
        <v>5</v>
      </c>
      <c r="J124" s="2" t="s">
        <v>152</v>
      </c>
      <c r="K124" s="2" t="s">
        <v>20</v>
      </c>
      <c r="L124" s="2"/>
      <c r="M124" s="2">
        <f t="shared" si="18"/>
        <v>180</v>
      </c>
      <c r="N124" s="2"/>
      <c r="O124" s="2"/>
      <c r="P124" s="2"/>
      <c r="Q124" s="2"/>
      <c r="R124" s="2">
        <v>1</v>
      </c>
      <c r="S124" s="2"/>
      <c r="T124">
        <f t="shared" si="16"/>
        <v>13500</v>
      </c>
      <c r="U124">
        <f t="shared" si="17"/>
        <v>150</v>
      </c>
      <c r="V124">
        <v>41000</v>
      </c>
    </row>
    <row r="125" spans="2:21">
      <c r="B125" s="2" t="s">
        <v>153</v>
      </c>
      <c r="D125" t="s">
        <v>145</v>
      </c>
      <c r="J125" s="2"/>
      <c r="K125" s="2" t="s">
        <v>21</v>
      </c>
      <c r="L125" s="2" t="s">
        <v>93</v>
      </c>
      <c r="M125" s="2">
        <f t="shared" si="18"/>
        <v>180</v>
      </c>
      <c r="N125" s="2"/>
      <c r="O125" s="2"/>
      <c r="P125" s="2"/>
      <c r="Q125" s="2"/>
      <c r="R125" s="2">
        <v>1</v>
      </c>
      <c r="S125" s="2"/>
      <c r="T125">
        <f t="shared" si="16"/>
        <v>13500</v>
      </c>
      <c r="U125" t="str">
        <f t="shared" si="17"/>
        <v/>
      </c>
    </row>
    <row r="126" spans="1:21">
      <c r="A126">
        <v>4</v>
      </c>
      <c r="B126" t="s">
        <v>154</v>
      </c>
      <c r="C126" t="s">
        <v>29</v>
      </c>
      <c r="D126" t="s">
        <v>149</v>
      </c>
      <c r="J126" s="2"/>
      <c r="K126" s="2" t="s">
        <v>23</v>
      </c>
      <c r="L126" s="2" t="s">
        <v>142</v>
      </c>
      <c r="M126" s="2">
        <f t="shared" si="18"/>
        <v>180</v>
      </c>
      <c r="N126" s="2"/>
      <c r="O126" s="2"/>
      <c r="P126" s="2"/>
      <c r="Q126" s="2"/>
      <c r="R126" s="2">
        <v>1</v>
      </c>
      <c r="S126" s="2"/>
      <c r="T126">
        <f t="shared" si="16"/>
        <v>13500</v>
      </c>
      <c r="U126" t="str">
        <f t="shared" si="17"/>
        <v/>
      </c>
    </row>
    <row r="127" spans="1:22">
      <c r="A127">
        <v>4</v>
      </c>
      <c r="B127" t="s">
        <v>54</v>
      </c>
      <c r="C127" t="s">
        <v>29</v>
      </c>
      <c r="D127" t="s">
        <v>48</v>
      </c>
      <c r="I127">
        <v>6</v>
      </c>
      <c r="J127" s="2" t="s">
        <v>155</v>
      </c>
      <c r="K127" s="2" t="s">
        <v>20</v>
      </c>
      <c r="L127" s="2"/>
      <c r="M127" s="2">
        <f t="shared" si="18"/>
        <v>180</v>
      </c>
      <c r="N127" s="2"/>
      <c r="O127" s="2"/>
      <c r="P127" s="2"/>
      <c r="Q127" s="2"/>
      <c r="R127" s="2">
        <v>1</v>
      </c>
      <c r="S127" s="2"/>
      <c r="T127">
        <f t="shared" si="16"/>
        <v>13500</v>
      </c>
      <c r="U127">
        <f t="shared" si="17"/>
        <v>200</v>
      </c>
      <c r="V127">
        <v>60500</v>
      </c>
    </row>
    <row r="128" spans="1:21">
      <c r="A128">
        <v>3</v>
      </c>
      <c r="B128" t="s">
        <v>127</v>
      </c>
      <c r="C128" t="s">
        <v>34</v>
      </c>
      <c r="D128" t="s">
        <v>93</v>
      </c>
      <c r="J128" s="2"/>
      <c r="K128" s="2" t="s">
        <v>21</v>
      </c>
      <c r="L128" s="2" t="s">
        <v>93</v>
      </c>
      <c r="M128" s="2">
        <f t="shared" si="18"/>
        <v>180</v>
      </c>
      <c r="N128" s="2"/>
      <c r="O128" s="2"/>
      <c r="P128" s="2"/>
      <c r="Q128" s="2"/>
      <c r="R128" s="2">
        <v>1</v>
      </c>
      <c r="S128" s="3"/>
      <c r="T128">
        <f t="shared" si="16"/>
        <v>13500</v>
      </c>
      <c r="U128" t="str">
        <f t="shared" si="17"/>
        <v/>
      </c>
    </row>
    <row r="129" spans="10:21">
      <c r="J129" s="2"/>
      <c r="K129" s="2" t="s">
        <v>23</v>
      </c>
      <c r="L129" s="2" t="s">
        <v>142</v>
      </c>
      <c r="M129" s="2">
        <f t="shared" si="18"/>
        <v>360</v>
      </c>
      <c r="N129" s="2"/>
      <c r="O129" s="2"/>
      <c r="P129" s="2"/>
      <c r="Q129" s="2"/>
      <c r="R129" s="2">
        <v>2</v>
      </c>
      <c r="S129" s="3"/>
      <c r="T129">
        <f t="shared" si="16"/>
        <v>27000</v>
      </c>
      <c r="U129" t="str">
        <f t="shared" si="17"/>
        <v/>
      </c>
    </row>
    <row r="130" spans="6:22">
      <c r="F130" s="2" t="s">
        <v>156</v>
      </c>
      <c r="I130">
        <v>4</v>
      </c>
      <c r="J130" s="2" t="s">
        <v>157</v>
      </c>
      <c r="K130" s="2" t="s">
        <v>20</v>
      </c>
      <c r="L130" s="2"/>
      <c r="M130" s="2">
        <f t="shared" si="18"/>
        <v>36</v>
      </c>
      <c r="N130" s="2"/>
      <c r="O130" s="2"/>
      <c r="P130" s="2"/>
      <c r="Q130" s="2">
        <v>1</v>
      </c>
      <c r="R130" s="2"/>
      <c r="S130" s="3"/>
      <c r="T130">
        <f t="shared" si="16"/>
        <v>1440</v>
      </c>
      <c r="U130">
        <f t="shared" si="17"/>
        <v>100</v>
      </c>
      <c r="V130">
        <v>9375</v>
      </c>
    </row>
    <row r="131" spans="10:21">
      <c r="J131" s="2"/>
      <c r="K131" s="2" t="s">
        <v>21</v>
      </c>
      <c r="L131" s="2" t="s">
        <v>93</v>
      </c>
      <c r="M131" s="2">
        <f t="shared" ref="M131:M140" si="19">N131+O131*3+P131*9+Q131*36+R131*180+S131*1080</f>
        <v>108</v>
      </c>
      <c r="N131" s="2"/>
      <c r="O131" s="2"/>
      <c r="P131" s="2"/>
      <c r="Q131" s="2">
        <v>3</v>
      </c>
      <c r="R131" s="2"/>
      <c r="S131" s="3"/>
      <c r="T131">
        <f t="shared" ref="T131:T140" si="20">N131*3+O131*12+P131*135+Q131*1440+R131*13500+S131*81000</f>
        <v>4320</v>
      </c>
      <c r="U131" t="str">
        <f t="shared" ref="U131:U140" si="21">IF(I131=1,4,IF(I131=2,12,IF(I131=3,40,IF(I131=4,100,IF(I131=5,150,IF(I131=6,200,""))))))</f>
        <v/>
      </c>
    </row>
    <row r="132" spans="5:21">
      <c r="E132">
        <v>5</v>
      </c>
      <c r="F132" t="s">
        <v>158</v>
      </c>
      <c r="G132" t="s">
        <v>29</v>
      </c>
      <c r="J132" s="2"/>
      <c r="K132" s="2" t="s">
        <v>23</v>
      </c>
      <c r="L132" s="2" t="s">
        <v>156</v>
      </c>
      <c r="M132" s="2">
        <f t="shared" si="19"/>
        <v>72</v>
      </c>
      <c r="N132" s="2"/>
      <c r="O132" s="2"/>
      <c r="P132" s="2"/>
      <c r="Q132" s="2">
        <v>2</v>
      </c>
      <c r="R132" s="2"/>
      <c r="S132" s="3"/>
      <c r="T132">
        <f t="shared" si="20"/>
        <v>2880</v>
      </c>
      <c r="U132" t="str">
        <f t="shared" si="21"/>
        <v/>
      </c>
    </row>
    <row r="133" spans="5:22">
      <c r="E133">
        <v>5</v>
      </c>
      <c r="F133" t="s">
        <v>159</v>
      </c>
      <c r="G133" t="s">
        <v>34</v>
      </c>
      <c r="I133">
        <v>5</v>
      </c>
      <c r="J133" s="2" t="s">
        <v>160</v>
      </c>
      <c r="K133" s="2" t="s">
        <v>20</v>
      </c>
      <c r="L133" s="2"/>
      <c r="M133" s="2">
        <f t="shared" si="19"/>
        <v>36</v>
      </c>
      <c r="N133" s="2"/>
      <c r="O133" s="2"/>
      <c r="P133" s="2"/>
      <c r="Q133" s="2">
        <v>1</v>
      </c>
      <c r="R133" s="2"/>
      <c r="S133" s="3"/>
      <c r="T133">
        <f t="shared" si="20"/>
        <v>1440</v>
      </c>
      <c r="U133">
        <f t="shared" si="21"/>
        <v>150</v>
      </c>
      <c r="V133">
        <v>28750</v>
      </c>
    </row>
    <row r="134" spans="5:21">
      <c r="E134">
        <v>4</v>
      </c>
      <c r="F134" t="s">
        <v>117</v>
      </c>
      <c r="G134" t="s">
        <v>34</v>
      </c>
      <c r="J134" s="2"/>
      <c r="K134" s="2" t="s">
        <v>21</v>
      </c>
      <c r="L134" s="2" t="s">
        <v>93</v>
      </c>
      <c r="M134" s="2">
        <f t="shared" si="19"/>
        <v>180</v>
      </c>
      <c r="N134" s="2"/>
      <c r="O134" s="2"/>
      <c r="P134" s="2"/>
      <c r="Q134" s="2">
        <v>5</v>
      </c>
      <c r="R134" s="2"/>
      <c r="S134" s="3"/>
      <c r="T134">
        <f t="shared" si="20"/>
        <v>7200</v>
      </c>
      <c r="U134" t="str">
        <f t="shared" si="21"/>
        <v/>
      </c>
    </row>
    <row r="135" spans="5:21">
      <c r="E135">
        <v>3</v>
      </c>
      <c r="F135" t="s">
        <v>161</v>
      </c>
      <c r="G135" t="s">
        <v>34</v>
      </c>
      <c r="J135" s="2"/>
      <c r="K135" s="2" t="s">
        <v>23</v>
      </c>
      <c r="L135" s="2" t="s">
        <v>156</v>
      </c>
      <c r="M135" s="2">
        <f t="shared" si="19"/>
        <v>180</v>
      </c>
      <c r="N135" s="2"/>
      <c r="O135" s="2"/>
      <c r="P135" s="2"/>
      <c r="Q135" s="2"/>
      <c r="R135" s="2">
        <v>1</v>
      </c>
      <c r="S135" s="3"/>
      <c r="T135">
        <f t="shared" si="20"/>
        <v>13500</v>
      </c>
      <c r="U135" t="str">
        <f t="shared" si="21"/>
        <v/>
      </c>
    </row>
    <row r="136" spans="10:21">
      <c r="J136" s="2"/>
      <c r="K136" s="2" t="s">
        <v>23</v>
      </c>
      <c r="L136" s="2" t="s">
        <v>97</v>
      </c>
      <c r="M136" s="2">
        <f t="shared" si="19"/>
        <v>180</v>
      </c>
      <c r="N136" s="2"/>
      <c r="O136" s="2"/>
      <c r="P136" s="2"/>
      <c r="Q136" s="2"/>
      <c r="R136" s="2">
        <v>1</v>
      </c>
      <c r="S136" s="3"/>
      <c r="T136">
        <f t="shared" si="20"/>
        <v>13500</v>
      </c>
      <c r="U136" t="str">
        <f t="shared" si="21"/>
        <v/>
      </c>
    </row>
    <row r="137" spans="9:22">
      <c r="I137">
        <v>6</v>
      </c>
      <c r="J137" s="2" t="s">
        <v>162</v>
      </c>
      <c r="K137" s="2" t="s">
        <v>20</v>
      </c>
      <c r="L137" s="2"/>
      <c r="M137" s="2">
        <f t="shared" si="19"/>
        <v>180</v>
      </c>
      <c r="N137" s="2"/>
      <c r="O137" s="2"/>
      <c r="P137" s="2"/>
      <c r="Q137" s="2"/>
      <c r="R137" s="2">
        <v>1</v>
      </c>
      <c r="S137" s="3"/>
      <c r="T137">
        <f t="shared" si="20"/>
        <v>13500</v>
      </c>
      <c r="U137">
        <f t="shared" si="21"/>
        <v>200</v>
      </c>
      <c r="V137">
        <v>60500</v>
      </c>
    </row>
    <row r="138" spans="2:21">
      <c r="B138" s="2" t="s">
        <v>163</v>
      </c>
      <c r="J138" s="2"/>
      <c r="K138" s="2" t="s">
        <v>21</v>
      </c>
      <c r="L138" s="2" t="s">
        <v>93</v>
      </c>
      <c r="M138" s="2">
        <f t="shared" si="19"/>
        <v>180</v>
      </c>
      <c r="N138" s="2"/>
      <c r="O138" s="2"/>
      <c r="P138" s="2"/>
      <c r="Q138" s="2"/>
      <c r="R138" s="2">
        <v>1</v>
      </c>
      <c r="S138" s="3"/>
      <c r="T138">
        <f t="shared" si="20"/>
        <v>13500</v>
      </c>
      <c r="U138" t="str">
        <f t="shared" si="21"/>
        <v/>
      </c>
    </row>
    <row r="139" spans="1:21">
      <c r="A139" t="s">
        <v>21</v>
      </c>
      <c r="D139" t="s">
        <v>23</v>
      </c>
      <c r="J139" s="2"/>
      <c r="K139" s="2" t="s">
        <v>23</v>
      </c>
      <c r="L139" s="2" t="s">
        <v>156</v>
      </c>
      <c r="M139" s="2">
        <f t="shared" si="19"/>
        <v>360</v>
      </c>
      <c r="N139" s="2"/>
      <c r="O139" s="2"/>
      <c r="P139" s="2"/>
      <c r="Q139" s="2"/>
      <c r="R139" s="2">
        <v>2</v>
      </c>
      <c r="S139" s="3"/>
      <c r="T139">
        <f t="shared" si="20"/>
        <v>27000</v>
      </c>
      <c r="U139" t="str">
        <f t="shared" si="21"/>
        <v/>
      </c>
    </row>
    <row r="140" spans="1:22">
      <c r="A140" t="s">
        <v>136</v>
      </c>
      <c r="B140" t="s">
        <v>81</v>
      </c>
      <c r="C140" t="s">
        <v>32</v>
      </c>
      <c r="D140" t="s">
        <v>73</v>
      </c>
      <c r="I140">
        <v>2</v>
      </c>
      <c r="J140" s="2" t="s">
        <v>164</v>
      </c>
      <c r="K140" s="2" t="s">
        <v>20</v>
      </c>
      <c r="L140" s="2"/>
      <c r="M140" s="2">
        <f t="shared" ref="M140:M145" si="22">N140+O140*3+P140*9+Q140*36+R140*180+S140*1080</f>
        <v>3</v>
      </c>
      <c r="N140" s="2"/>
      <c r="O140" s="2">
        <v>1</v>
      </c>
      <c r="P140" s="2"/>
      <c r="Q140" s="2"/>
      <c r="R140" s="2"/>
      <c r="S140" s="2"/>
      <c r="T140">
        <f t="shared" ref="T140:T164" si="23">N140*3+O140*12+P140*135+Q140*1440+R140*13500+S140*81000</f>
        <v>12</v>
      </c>
      <c r="U140">
        <f>IF(I140=1,4,IF(I140=2,12,IF(I140=3,40,IF(I140=4,100,IF(I140=5,150,IF(I140=6,200))))))</f>
        <v>12</v>
      </c>
      <c r="V140">
        <v>640</v>
      </c>
    </row>
    <row r="141" spans="1:21">
      <c r="A141" t="s">
        <v>165</v>
      </c>
      <c r="B141" t="s">
        <v>166</v>
      </c>
      <c r="C141" t="s">
        <v>34</v>
      </c>
      <c r="D141" t="s">
        <v>167</v>
      </c>
      <c r="J141" s="2"/>
      <c r="K141" s="2" t="s">
        <v>21</v>
      </c>
      <c r="L141" s="2" t="s">
        <v>93</v>
      </c>
      <c r="M141" s="2">
        <f t="shared" si="22"/>
        <v>9</v>
      </c>
      <c r="N141" s="2"/>
      <c r="O141" s="2">
        <v>3</v>
      </c>
      <c r="P141" s="2"/>
      <c r="Q141" s="2"/>
      <c r="R141" s="2"/>
      <c r="S141" s="2"/>
      <c r="T141">
        <f t="shared" si="23"/>
        <v>36</v>
      </c>
      <c r="U141" t="str">
        <f t="shared" ref="U141:U151" si="24">IF(I141=1,4,IF(I141=2,12,IF(I141=3,40,IF(I141=4,100,IF(I141=5,150,IF(I141=6,200,""))))))</f>
        <v/>
      </c>
    </row>
    <row r="142" spans="1:21">
      <c r="A142" t="s">
        <v>93</v>
      </c>
      <c r="B142" t="s">
        <v>104</v>
      </c>
      <c r="C142" t="s">
        <v>34</v>
      </c>
      <c r="D142" t="s">
        <v>144</v>
      </c>
      <c r="F142" s="2" t="s">
        <v>167</v>
      </c>
      <c r="J142" s="2"/>
      <c r="K142" s="2" t="s">
        <v>23</v>
      </c>
      <c r="L142" s="2" t="s">
        <v>167</v>
      </c>
      <c r="M142" s="2">
        <f t="shared" si="22"/>
        <v>27</v>
      </c>
      <c r="N142" s="2"/>
      <c r="O142" s="2"/>
      <c r="P142" s="2">
        <v>3</v>
      </c>
      <c r="Q142" s="2"/>
      <c r="R142" s="2"/>
      <c r="S142" s="2"/>
      <c r="T142">
        <f t="shared" si="23"/>
        <v>405</v>
      </c>
      <c r="U142" t="str">
        <f t="shared" si="24"/>
        <v/>
      </c>
    </row>
    <row r="143" spans="1:22">
      <c r="A143" t="s">
        <v>165</v>
      </c>
      <c r="B143" t="s">
        <v>168</v>
      </c>
      <c r="C143" t="s">
        <v>29</v>
      </c>
      <c r="D143" t="s">
        <v>169</v>
      </c>
      <c r="E143">
        <v>6</v>
      </c>
      <c r="F143" t="s">
        <v>166</v>
      </c>
      <c r="G143" t="s">
        <v>34</v>
      </c>
      <c r="I143">
        <v>3</v>
      </c>
      <c r="J143" s="2" t="s">
        <v>170</v>
      </c>
      <c r="K143" s="2" t="s">
        <v>20</v>
      </c>
      <c r="L143" s="2"/>
      <c r="M143" s="2">
        <f t="shared" si="22"/>
        <v>3</v>
      </c>
      <c r="N143" s="2"/>
      <c r="O143" s="2">
        <v>1</v>
      </c>
      <c r="P143" s="2"/>
      <c r="Q143" s="2"/>
      <c r="R143" s="2"/>
      <c r="S143" s="2"/>
      <c r="T143">
        <f t="shared" si="23"/>
        <v>12</v>
      </c>
      <c r="U143">
        <f t="shared" si="24"/>
        <v>40</v>
      </c>
      <c r="V143">
        <v>2500</v>
      </c>
    </row>
    <row r="144" spans="1:21">
      <c r="A144" t="s">
        <v>62</v>
      </c>
      <c r="B144" t="s">
        <v>65</v>
      </c>
      <c r="C144" t="s">
        <v>34</v>
      </c>
      <c r="D144" t="s">
        <v>171</v>
      </c>
      <c r="E144">
        <v>5</v>
      </c>
      <c r="F144" t="s">
        <v>172</v>
      </c>
      <c r="G144" t="s">
        <v>34</v>
      </c>
      <c r="J144" s="2"/>
      <c r="K144" s="2" t="s">
        <v>21</v>
      </c>
      <c r="L144" s="2" t="s">
        <v>93</v>
      </c>
      <c r="M144" s="2">
        <f t="shared" si="22"/>
        <v>54</v>
      </c>
      <c r="N144" s="2"/>
      <c r="O144" s="2"/>
      <c r="P144" s="2">
        <v>6</v>
      </c>
      <c r="Q144" s="2"/>
      <c r="R144" s="2"/>
      <c r="S144" s="2"/>
      <c r="T144">
        <f t="shared" si="23"/>
        <v>810</v>
      </c>
      <c r="U144" t="str">
        <f t="shared" si="24"/>
        <v/>
      </c>
    </row>
    <row r="145" spans="1:21">
      <c r="A145" t="s">
        <v>93</v>
      </c>
      <c r="B145" t="s">
        <v>173</v>
      </c>
      <c r="C145" t="s">
        <v>29</v>
      </c>
      <c r="D145" t="s">
        <v>174</v>
      </c>
      <c r="E145">
        <v>5</v>
      </c>
      <c r="F145" t="s">
        <v>175</v>
      </c>
      <c r="G145" t="s">
        <v>32</v>
      </c>
      <c r="J145" s="2"/>
      <c r="K145" s="2" t="s">
        <v>23</v>
      </c>
      <c r="L145" s="2" t="s">
        <v>167</v>
      </c>
      <c r="M145" s="2">
        <f t="shared" si="22"/>
        <v>36</v>
      </c>
      <c r="N145" s="2"/>
      <c r="O145" s="2"/>
      <c r="P145" s="2">
        <v>4</v>
      </c>
      <c r="Q145" s="2"/>
      <c r="R145" s="2"/>
      <c r="S145" s="2"/>
      <c r="T145">
        <f t="shared" si="23"/>
        <v>540</v>
      </c>
      <c r="U145" t="str">
        <f t="shared" si="24"/>
        <v/>
      </c>
    </row>
    <row r="146" spans="1:22">
      <c r="A146" t="s">
        <v>93</v>
      </c>
      <c r="B146" t="s">
        <v>176</v>
      </c>
      <c r="C146" t="s">
        <v>29</v>
      </c>
      <c r="D146" t="s">
        <v>177</v>
      </c>
      <c r="E146">
        <v>4</v>
      </c>
      <c r="F146" t="s">
        <v>178</v>
      </c>
      <c r="G146" t="s">
        <v>34</v>
      </c>
      <c r="I146">
        <v>4</v>
      </c>
      <c r="J146" s="2" t="s">
        <v>179</v>
      </c>
      <c r="K146" s="2" t="s">
        <v>20</v>
      </c>
      <c r="L146" s="2"/>
      <c r="M146" s="2">
        <f t="shared" ref="M146:M160" si="25">N146+O146*3+P146*9+Q146*36+R146*180+S146*1080</f>
        <v>9</v>
      </c>
      <c r="N146" s="2"/>
      <c r="O146" s="2"/>
      <c r="P146" s="2">
        <v>1</v>
      </c>
      <c r="Q146" s="2"/>
      <c r="R146" s="2"/>
      <c r="S146" s="2"/>
      <c r="T146">
        <f t="shared" si="23"/>
        <v>135</v>
      </c>
      <c r="U146">
        <f t="shared" si="24"/>
        <v>100</v>
      </c>
      <c r="V146">
        <v>13750</v>
      </c>
    </row>
    <row r="147" spans="1:21">
      <c r="A147" t="s">
        <v>93</v>
      </c>
      <c r="B147" t="s">
        <v>180</v>
      </c>
      <c r="C147" t="s">
        <v>34</v>
      </c>
      <c r="D147" t="s">
        <v>181</v>
      </c>
      <c r="E147">
        <v>3</v>
      </c>
      <c r="F147" t="s">
        <v>59</v>
      </c>
      <c r="G147" t="s">
        <v>34</v>
      </c>
      <c r="J147" s="2"/>
      <c r="K147" s="2" t="s">
        <v>21</v>
      </c>
      <c r="L147" s="2" t="s">
        <v>93</v>
      </c>
      <c r="M147" s="2">
        <f t="shared" si="25"/>
        <v>54</v>
      </c>
      <c r="N147" s="2"/>
      <c r="O147" s="2"/>
      <c r="P147" s="2">
        <v>6</v>
      </c>
      <c r="Q147" s="2"/>
      <c r="R147" s="2"/>
      <c r="S147" s="2"/>
      <c r="T147">
        <f t="shared" si="23"/>
        <v>810</v>
      </c>
      <c r="U147" t="str">
        <f t="shared" si="24"/>
        <v/>
      </c>
    </row>
    <row r="148" ht="13" customHeight="1" spans="1:21">
      <c r="A148" t="s">
        <v>93</v>
      </c>
      <c r="B148" t="s">
        <v>182</v>
      </c>
      <c r="C148" t="s">
        <v>32</v>
      </c>
      <c r="D148" t="s">
        <v>183</v>
      </c>
      <c r="J148" s="2"/>
      <c r="K148" s="2" t="s">
        <v>23</v>
      </c>
      <c r="L148" s="2" t="s">
        <v>167</v>
      </c>
      <c r="M148" s="2">
        <f t="shared" si="25"/>
        <v>216</v>
      </c>
      <c r="N148" s="2"/>
      <c r="O148" s="2"/>
      <c r="P148" s="2"/>
      <c r="Q148" s="2">
        <v>6</v>
      </c>
      <c r="R148" s="2"/>
      <c r="S148" s="2"/>
      <c r="T148">
        <f t="shared" si="23"/>
        <v>8640</v>
      </c>
      <c r="U148" t="str">
        <f t="shared" si="24"/>
        <v/>
      </c>
    </row>
    <row r="149" spans="1:22">
      <c r="A149" t="s">
        <v>93</v>
      </c>
      <c r="B149" t="s">
        <v>184</v>
      </c>
      <c r="C149" t="s">
        <v>29</v>
      </c>
      <c r="D149" t="s">
        <v>185</v>
      </c>
      <c r="I149">
        <v>5</v>
      </c>
      <c r="J149" s="2" t="s">
        <v>186</v>
      </c>
      <c r="K149" s="2" t="s">
        <v>20</v>
      </c>
      <c r="L149" s="2"/>
      <c r="M149" s="2">
        <f t="shared" si="25"/>
        <v>36</v>
      </c>
      <c r="N149" s="2"/>
      <c r="O149" s="2"/>
      <c r="P149" s="2"/>
      <c r="Q149" s="2">
        <v>1</v>
      </c>
      <c r="R149" s="2"/>
      <c r="S149" s="2"/>
      <c r="T149">
        <f t="shared" si="23"/>
        <v>1440</v>
      </c>
      <c r="U149">
        <f t="shared" si="24"/>
        <v>150</v>
      </c>
      <c r="V149">
        <v>50000</v>
      </c>
    </row>
    <row r="150" spans="1:21">
      <c r="A150" t="s">
        <v>136</v>
      </c>
      <c r="B150" t="s">
        <v>187</v>
      </c>
      <c r="C150" t="s">
        <v>32</v>
      </c>
      <c r="D150" t="s">
        <v>188</v>
      </c>
      <c r="J150" s="2"/>
      <c r="K150" s="2" t="s">
        <v>21</v>
      </c>
      <c r="L150" s="2" t="s">
        <v>93</v>
      </c>
      <c r="M150" s="2">
        <f t="shared" si="25"/>
        <v>288</v>
      </c>
      <c r="N150" s="2"/>
      <c r="O150" s="2"/>
      <c r="P150" s="2"/>
      <c r="Q150" s="2">
        <v>8</v>
      </c>
      <c r="R150" s="2"/>
      <c r="S150" s="2"/>
      <c r="T150">
        <f t="shared" si="23"/>
        <v>11520</v>
      </c>
      <c r="U150" t="str">
        <f t="shared" si="24"/>
        <v/>
      </c>
    </row>
    <row r="151" spans="1:21">
      <c r="A151" t="s">
        <v>62</v>
      </c>
      <c r="B151" t="s">
        <v>189</v>
      </c>
      <c r="C151" t="s">
        <v>29</v>
      </c>
      <c r="D151" t="s">
        <v>137</v>
      </c>
      <c r="J151" s="2"/>
      <c r="K151" s="2" t="s">
        <v>23</v>
      </c>
      <c r="L151" s="2" t="s">
        <v>167</v>
      </c>
      <c r="M151" s="2">
        <f t="shared" si="25"/>
        <v>360</v>
      </c>
      <c r="N151" s="2"/>
      <c r="O151" s="2"/>
      <c r="P151" s="2"/>
      <c r="Q151" s="2"/>
      <c r="R151" s="2">
        <v>2</v>
      </c>
      <c r="S151" s="2"/>
      <c r="T151">
        <f t="shared" si="23"/>
        <v>27000</v>
      </c>
      <c r="U151" t="str">
        <f t="shared" si="24"/>
        <v/>
      </c>
    </row>
    <row r="152" spans="1:22">
      <c r="A152" t="s">
        <v>149</v>
      </c>
      <c r="B152" t="s">
        <v>135</v>
      </c>
      <c r="C152" t="s">
        <v>29</v>
      </c>
      <c r="D152" t="s">
        <v>133</v>
      </c>
      <c r="I152">
        <v>6</v>
      </c>
      <c r="J152" s="2" t="s">
        <v>190</v>
      </c>
      <c r="K152" s="2" t="s">
        <v>20</v>
      </c>
      <c r="L152" s="2"/>
      <c r="M152" s="2">
        <f t="shared" si="25"/>
        <v>180</v>
      </c>
      <c r="N152" s="2"/>
      <c r="O152" s="2"/>
      <c r="P152" s="2"/>
      <c r="Q152" s="2"/>
      <c r="R152" s="2">
        <v>1</v>
      </c>
      <c r="S152" s="2"/>
      <c r="T152">
        <f t="shared" si="23"/>
        <v>13500</v>
      </c>
      <c r="U152">
        <f>IF(I152=1,4,IF(I152=2,12,IF(I152=3,40,IF(I152=4,100,IF(I152=5,150,IF(I152=6,200))))))</f>
        <v>200</v>
      </c>
      <c r="V152">
        <v>110000</v>
      </c>
    </row>
    <row r="153" spans="1:21">
      <c r="A153" t="s">
        <v>149</v>
      </c>
      <c r="B153" t="s">
        <v>191</v>
      </c>
      <c r="C153" t="s">
        <v>32</v>
      </c>
      <c r="D153" t="s">
        <v>192</v>
      </c>
      <c r="J153" s="2"/>
      <c r="K153" s="2" t="s">
        <v>21</v>
      </c>
      <c r="L153" s="2" t="s">
        <v>93</v>
      </c>
      <c r="M153" s="2">
        <f t="shared" si="25"/>
        <v>180</v>
      </c>
      <c r="N153" s="2"/>
      <c r="O153" s="2"/>
      <c r="P153" s="2"/>
      <c r="Q153" s="2"/>
      <c r="R153" s="2">
        <v>1</v>
      </c>
      <c r="S153" s="2"/>
      <c r="T153">
        <f t="shared" si="23"/>
        <v>13500</v>
      </c>
      <c r="U153" t="str">
        <f t="shared" ref="U153:U164" si="26">IF(I153=1,4,IF(I153=2,12,IF(I153=3,40,IF(I153=4,100,IF(I153=5,150,IF(I153=6,200,""))))))</f>
        <v/>
      </c>
    </row>
    <row r="154" spans="1:21">
      <c r="A154" t="s">
        <v>149</v>
      </c>
      <c r="B154" t="s">
        <v>193</v>
      </c>
      <c r="C154" t="s">
        <v>34</v>
      </c>
      <c r="D154" t="s">
        <v>194</v>
      </c>
      <c r="J154" s="2"/>
      <c r="K154" s="2" t="s">
        <v>23</v>
      </c>
      <c r="L154" s="2" t="s">
        <v>167</v>
      </c>
      <c r="M154" s="2">
        <f t="shared" si="25"/>
        <v>900</v>
      </c>
      <c r="N154" s="2"/>
      <c r="O154" s="2"/>
      <c r="P154" s="2"/>
      <c r="Q154" s="2"/>
      <c r="R154" s="2">
        <v>5</v>
      </c>
      <c r="S154" s="2"/>
      <c r="T154">
        <f t="shared" si="23"/>
        <v>67500</v>
      </c>
      <c r="U154" t="str">
        <f t="shared" si="26"/>
        <v/>
      </c>
    </row>
    <row r="155" spans="1:22">
      <c r="A155" t="s">
        <v>149</v>
      </c>
      <c r="B155" t="s">
        <v>195</v>
      </c>
      <c r="C155" t="s">
        <v>29</v>
      </c>
      <c r="D155" t="s">
        <v>192</v>
      </c>
      <c r="I155">
        <v>3</v>
      </c>
      <c r="J155" s="2" t="s">
        <v>196</v>
      </c>
      <c r="K155" s="2" t="s">
        <v>20</v>
      </c>
      <c r="L155" s="2"/>
      <c r="M155" s="2">
        <f t="shared" si="25"/>
        <v>36</v>
      </c>
      <c r="N155" s="2"/>
      <c r="O155" s="2"/>
      <c r="P155" s="2">
        <v>4</v>
      </c>
      <c r="Q155" s="2"/>
      <c r="R155" s="2"/>
      <c r="S155" s="2"/>
      <c r="T155">
        <f t="shared" si="23"/>
        <v>540</v>
      </c>
      <c r="U155">
        <f t="shared" si="26"/>
        <v>40</v>
      </c>
      <c r="V155">
        <v>2200</v>
      </c>
    </row>
    <row r="156" spans="1:21">
      <c r="A156" t="s">
        <v>149</v>
      </c>
      <c r="B156" t="s">
        <v>197</v>
      </c>
      <c r="C156" t="s">
        <v>32</v>
      </c>
      <c r="D156" t="s">
        <v>194</v>
      </c>
      <c r="F156" s="2" t="s">
        <v>169</v>
      </c>
      <c r="J156" s="2"/>
      <c r="K156" s="2" t="s">
        <v>21</v>
      </c>
      <c r="L156" s="2" t="s">
        <v>93</v>
      </c>
      <c r="M156" s="2">
        <f t="shared" si="25"/>
        <v>18</v>
      </c>
      <c r="N156" s="2"/>
      <c r="O156" s="2">
        <v>6</v>
      </c>
      <c r="P156" s="2"/>
      <c r="Q156" s="2"/>
      <c r="R156" s="2"/>
      <c r="S156" s="2"/>
      <c r="T156">
        <f t="shared" si="23"/>
        <v>72</v>
      </c>
      <c r="U156" t="str">
        <f t="shared" si="26"/>
        <v/>
      </c>
    </row>
    <row r="157" spans="10:21">
      <c r="J157" s="2"/>
      <c r="K157" s="2" t="s">
        <v>23</v>
      </c>
      <c r="L157" s="2" t="s">
        <v>169</v>
      </c>
      <c r="M157" s="2">
        <f t="shared" si="25"/>
        <v>18</v>
      </c>
      <c r="N157" s="2"/>
      <c r="O157" s="2"/>
      <c r="P157" s="2">
        <v>2</v>
      </c>
      <c r="Q157" s="2"/>
      <c r="R157" s="2"/>
      <c r="S157" s="2"/>
      <c r="T157">
        <f t="shared" si="23"/>
        <v>270</v>
      </c>
      <c r="U157" t="str">
        <f t="shared" si="26"/>
        <v/>
      </c>
    </row>
    <row r="158" spans="5:22">
      <c r="E158">
        <v>6</v>
      </c>
      <c r="F158" t="s">
        <v>168</v>
      </c>
      <c r="G158" t="s">
        <v>29</v>
      </c>
      <c r="I158">
        <v>4</v>
      </c>
      <c r="J158" s="2" t="s">
        <v>198</v>
      </c>
      <c r="K158" s="2" t="s">
        <v>20</v>
      </c>
      <c r="L158" s="2"/>
      <c r="M158" s="2">
        <f t="shared" si="25"/>
        <v>9</v>
      </c>
      <c r="N158" s="2"/>
      <c r="O158" s="2"/>
      <c r="P158" s="2">
        <v>1</v>
      </c>
      <c r="Q158" s="2"/>
      <c r="R158" s="2"/>
      <c r="S158" s="2"/>
      <c r="T158">
        <f t="shared" si="23"/>
        <v>135</v>
      </c>
      <c r="U158">
        <f t="shared" si="26"/>
        <v>100</v>
      </c>
      <c r="V158">
        <v>9375</v>
      </c>
    </row>
    <row r="159" spans="5:21">
      <c r="E159">
        <v>5</v>
      </c>
      <c r="F159" t="s">
        <v>199</v>
      </c>
      <c r="G159" t="s">
        <v>32</v>
      </c>
      <c r="J159" s="2"/>
      <c r="K159" s="2" t="s">
        <v>21</v>
      </c>
      <c r="L159" s="2" t="s">
        <v>93</v>
      </c>
      <c r="M159" s="2">
        <f t="shared" si="25"/>
        <v>72</v>
      </c>
      <c r="N159" s="2"/>
      <c r="O159" s="2"/>
      <c r="P159" s="2"/>
      <c r="Q159" s="2">
        <v>2</v>
      </c>
      <c r="R159" s="2"/>
      <c r="S159" s="2"/>
      <c r="T159">
        <f t="shared" si="23"/>
        <v>2880</v>
      </c>
      <c r="U159" t="str">
        <f t="shared" si="26"/>
        <v/>
      </c>
    </row>
    <row r="160" spans="5:21">
      <c r="E160">
        <v>5</v>
      </c>
      <c r="F160" t="s">
        <v>200</v>
      </c>
      <c r="G160" t="s">
        <v>34</v>
      </c>
      <c r="J160" s="2"/>
      <c r="K160" s="2" t="s">
        <v>23</v>
      </c>
      <c r="L160" s="2" t="s">
        <v>169</v>
      </c>
      <c r="M160" s="2">
        <f t="shared" si="25"/>
        <v>108</v>
      </c>
      <c r="N160" s="2"/>
      <c r="O160" s="2"/>
      <c r="P160" s="2"/>
      <c r="Q160" s="2">
        <v>3</v>
      </c>
      <c r="R160" s="2"/>
      <c r="S160" s="2"/>
      <c r="T160">
        <f t="shared" si="23"/>
        <v>4320</v>
      </c>
      <c r="U160" t="str">
        <f t="shared" si="26"/>
        <v/>
      </c>
    </row>
    <row r="161" spans="5:22">
      <c r="E161">
        <v>4</v>
      </c>
      <c r="F161" t="s">
        <v>201</v>
      </c>
      <c r="G161" t="s">
        <v>29</v>
      </c>
      <c r="I161">
        <v>5</v>
      </c>
      <c r="J161" s="2" t="s">
        <v>202</v>
      </c>
      <c r="K161" s="2" t="s">
        <v>20</v>
      </c>
      <c r="L161" s="2"/>
      <c r="M161" s="2">
        <f t="shared" ref="M161:M166" si="27">N161+O161*3+P161*9+Q161*36+R161*180+S161*1080</f>
        <v>9</v>
      </c>
      <c r="N161" s="2"/>
      <c r="O161" s="2"/>
      <c r="P161" s="2">
        <v>1</v>
      </c>
      <c r="Q161" s="2"/>
      <c r="R161" s="2"/>
      <c r="S161" s="2"/>
      <c r="T161">
        <f t="shared" si="23"/>
        <v>135</v>
      </c>
      <c r="U161">
        <f t="shared" si="26"/>
        <v>150</v>
      </c>
      <c r="V161">
        <v>28750</v>
      </c>
    </row>
    <row r="162" spans="5:21">
      <c r="E162">
        <v>4</v>
      </c>
      <c r="F162" t="s">
        <v>203</v>
      </c>
      <c r="G162" t="s">
        <v>34</v>
      </c>
      <c r="J162" s="2"/>
      <c r="K162" s="2" t="s">
        <v>21</v>
      </c>
      <c r="L162" s="2" t="s">
        <v>93</v>
      </c>
      <c r="M162" s="2">
        <f t="shared" si="27"/>
        <v>216</v>
      </c>
      <c r="N162" s="2"/>
      <c r="O162" s="2"/>
      <c r="P162" s="2"/>
      <c r="Q162" s="2">
        <v>6</v>
      </c>
      <c r="R162" s="2"/>
      <c r="S162" s="2"/>
      <c r="T162">
        <f t="shared" si="23"/>
        <v>8640</v>
      </c>
      <c r="U162" t="str">
        <f t="shared" si="26"/>
        <v/>
      </c>
    </row>
    <row r="163" spans="5:21">
      <c r="E163">
        <v>3</v>
      </c>
      <c r="F163" t="s">
        <v>90</v>
      </c>
      <c r="G163" t="s">
        <v>29</v>
      </c>
      <c r="J163" s="2"/>
      <c r="K163" s="2" t="s">
        <v>23</v>
      </c>
      <c r="L163" s="2" t="s">
        <v>169</v>
      </c>
      <c r="M163" s="2">
        <f t="shared" si="27"/>
        <v>180</v>
      </c>
      <c r="N163" s="2"/>
      <c r="O163" s="2"/>
      <c r="P163" s="2"/>
      <c r="Q163" s="2"/>
      <c r="R163" s="2">
        <v>1</v>
      </c>
      <c r="S163" s="2"/>
      <c r="T163">
        <f t="shared" si="23"/>
        <v>13500</v>
      </c>
      <c r="U163" t="str">
        <f t="shared" si="26"/>
        <v/>
      </c>
    </row>
    <row r="164" spans="5:22">
      <c r="E164">
        <v>3</v>
      </c>
      <c r="F164" t="s">
        <v>204</v>
      </c>
      <c r="G164" t="s">
        <v>34</v>
      </c>
      <c r="I164">
        <v>6</v>
      </c>
      <c r="J164" s="2" t="s">
        <v>205</v>
      </c>
      <c r="K164" s="2" t="s">
        <v>20</v>
      </c>
      <c r="L164" s="2"/>
      <c r="M164" s="2">
        <f t="shared" si="27"/>
        <v>9</v>
      </c>
      <c r="N164" s="2"/>
      <c r="O164" s="2"/>
      <c r="P164" s="2">
        <v>1</v>
      </c>
      <c r="Q164" s="2"/>
      <c r="R164" s="2"/>
      <c r="S164" s="2"/>
      <c r="T164">
        <f t="shared" si="23"/>
        <v>135</v>
      </c>
      <c r="U164">
        <f t="shared" si="26"/>
        <v>200</v>
      </c>
      <c r="V164">
        <v>40000</v>
      </c>
    </row>
    <row r="165" spans="10:21">
      <c r="J165" s="2"/>
      <c r="K165" s="2" t="s">
        <v>21</v>
      </c>
      <c r="L165" s="2" t="s">
        <v>93</v>
      </c>
      <c r="M165" s="4">
        <f t="shared" si="27"/>
        <v>180</v>
      </c>
      <c r="N165" s="2"/>
      <c r="O165" s="2"/>
      <c r="P165" s="2"/>
      <c r="Q165" s="2"/>
      <c r="R165" s="2">
        <v>1</v>
      </c>
      <c r="S165" s="2"/>
      <c r="T165">
        <f t="shared" ref="T165:T172" si="28">N165*3+O165*12+P165*135+Q165*1440+R165*13500+S165*81000</f>
        <v>13500</v>
      </c>
      <c r="U165" t="str">
        <f t="shared" ref="U165:U172" si="29">IF(I165=1,4,IF(I165=2,12,IF(I165=3,40,IF(I165=4,100,IF(I165=5,150,IF(I165=6,200,""))))))</f>
        <v/>
      </c>
    </row>
    <row r="166" spans="10:21">
      <c r="J166" s="2"/>
      <c r="K166" s="2" t="s">
        <v>23</v>
      </c>
      <c r="L166" s="2" t="s">
        <v>169</v>
      </c>
      <c r="M166" s="4">
        <f t="shared" si="27"/>
        <v>1080</v>
      </c>
      <c r="N166" s="2"/>
      <c r="O166" s="2"/>
      <c r="P166" s="2"/>
      <c r="Q166" s="2"/>
      <c r="R166" s="2"/>
      <c r="S166" s="2">
        <v>1</v>
      </c>
      <c r="T166">
        <f t="shared" si="28"/>
        <v>81000</v>
      </c>
      <c r="U166" t="str">
        <f t="shared" si="29"/>
        <v/>
      </c>
    </row>
    <row r="167" spans="6:22">
      <c r="F167" s="2" t="s">
        <v>194</v>
      </c>
      <c r="I167">
        <v>5</v>
      </c>
      <c r="J167" s="2" t="s">
        <v>206</v>
      </c>
      <c r="K167" s="2" t="s">
        <v>20</v>
      </c>
      <c r="L167" s="2"/>
      <c r="M167" s="4">
        <f t="shared" ref="M167:M172" si="30">N167+O167*3+P167*9+Q167*36+R167*180+S167*1080</f>
        <v>180</v>
      </c>
      <c r="N167" s="2"/>
      <c r="O167" s="2"/>
      <c r="P167" s="2"/>
      <c r="Q167" s="2"/>
      <c r="R167" s="2">
        <v>1</v>
      </c>
      <c r="S167" s="2"/>
      <c r="T167">
        <f t="shared" si="28"/>
        <v>13500</v>
      </c>
      <c r="U167">
        <f t="shared" si="29"/>
        <v>150</v>
      </c>
      <c r="V167">
        <v>135000</v>
      </c>
    </row>
    <row r="168" spans="5:21">
      <c r="E168">
        <v>6</v>
      </c>
      <c r="F168" t="s">
        <v>193</v>
      </c>
      <c r="G168" t="s">
        <v>34</v>
      </c>
      <c r="J168" s="2"/>
      <c r="K168" s="2" t="s">
        <v>21</v>
      </c>
      <c r="L168" s="2" t="s">
        <v>93</v>
      </c>
      <c r="M168" s="4">
        <f t="shared" si="30"/>
        <v>360</v>
      </c>
      <c r="N168" s="2"/>
      <c r="O168" s="2"/>
      <c r="P168" s="2"/>
      <c r="Q168" s="2"/>
      <c r="R168" s="2">
        <v>2</v>
      </c>
      <c r="S168" s="2"/>
      <c r="T168">
        <f t="shared" si="28"/>
        <v>27000</v>
      </c>
      <c r="U168" t="str">
        <f t="shared" si="29"/>
        <v/>
      </c>
    </row>
    <row r="169" spans="5:21">
      <c r="E169">
        <v>6</v>
      </c>
      <c r="F169" t="s">
        <v>207</v>
      </c>
      <c r="G169" t="s">
        <v>29</v>
      </c>
      <c r="J169" s="2"/>
      <c r="K169" s="2" t="s">
        <v>23</v>
      </c>
      <c r="L169" s="2" t="s">
        <v>194</v>
      </c>
      <c r="M169" s="4">
        <f t="shared" si="30"/>
        <v>1260</v>
      </c>
      <c r="N169" s="2"/>
      <c r="O169" s="2"/>
      <c r="P169" s="2"/>
      <c r="Q169" s="2"/>
      <c r="R169" s="2">
        <v>7</v>
      </c>
      <c r="S169" s="2"/>
      <c r="T169">
        <f t="shared" si="28"/>
        <v>94500</v>
      </c>
      <c r="U169" t="str">
        <f t="shared" si="29"/>
        <v/>
      </c>
    </row>
    <row r="170" spans="5:21">
      <c r="E170">
        <v>5</v>
      </c>
      <c r="F170" t="s">
        <v>208</v>
      </c>
      <c r="G170" t="s">
        <v>29</v>
      </c>
      <c r="J170" s="2"/>
      <c r="K170" s="2"/>
      <c r="L170" s="2"/>
      <c r="M170" s="4">
        <f t="shared" si="30"/>
        <v>0</v>
      </c>
      <c r="N170" s="2"/>
      <c r="O170" s="2"/>
      <c r="P170" s="2"/>
      <c r="Q170" s="2"/>
      <c r="R170" s="2"/>
      <c r="S170" s="2"/>
      <c r="T170">
        <f t="shared" si="28"/>
        <v>0</v>
      </c>
      <c r="U170" t="str">
        <f t="shared" si="29"/>
        <v/>
      </c>
    </row>
    <row r="171" spans="5:21">
      <c r="E171">
        <v>5</v>
      </c>
      <c r="F171" t="s">
        <v>71</v>
      </c>
      <c r="G171" t="s">
        <v>32</v>
      </c>
      <c r="J171" s="2"/>
      <c r="K171" s="2"/>
      <c r="L171" s="2"/>
      <c r="M171" s="4">
        <f t="shared" si="30"/>
        <v>0</v>
      </c>
      <c r="N171" s="2"/>
      <c r="O171" s="2"/>
      <c r="P171" s="2"/>
      <c r="Q171" s="2"/>
      <c r="R171" s="2"/>
      <c r="S171" s="2"/>
      <c r="T171">
        <f t="shared" si="28"/>
        <v>0</v>
      </c>
      <c r="U171" t="str">
        <f t="shared" si="29"/>
        <v/>
      </c>
    </row>
    <row r="172" spans="10:21">
      <c r="J172" s="2"/>
      <c r="K172" s="2"/>
      <c r="L172" s="2"/>
      <c r="M172" s="4">
        <f t="shared" si="30"/>
        <v>0</v>
      </c>
      <c r="N172" s="2"/>
      <c r="O172" s="2"/>
      <c r="P172" s="2"/>
      <c r="Q172" s="2"/>
      <c r="R172" s="2"/>
      <c r="S172" s="2"/>
      <c r="T172">
        <f t="shared" si="28"/>
        <v>0</v>
      </c>
      <c r="U172" t="str">
        <f t="shared" si="29"/>
        <v/>
      </c>
    </row>
    <row r="173" spans="14:19">
      <c r="N173" s="2"/>
      <c r="O173" s="2"/>
      <c r="P173" s="2"/>
      <c r="Q173" s="2"/>
      <c r="R173" s="2"/>
      <c r="S173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"/>
  <sheetViews>
    <sheetView workbookViewId="0">
      <selection activeCell="P30" sqref="P30"/>
    </sheetView>
  </sheetViews>
  <sheetFormatPr defaultColWidth="9" defaultRowHeight="14.4"/>
  <cols>
    <col min="2" max="2" width="15.2222222222222" customWidth="1"/>
    <col min="3" max="3" width="11" customWidth="1"/>
    <col min="4" max="22" width="7.66666666666667" customWidth="1"/>
  </cols>
  <sheetData>
    <row r="1" spans="2:3">
      <c r="B1" s="1"/>
      <c r="C1" s="1"/>
    </row>
    <row r="2" spans="1:2">
      <c r="A2" t="s">
        <v>209</v>
      </c>
      <c r="B2" t="s">
        <v>210</v>
      </c>
    </row>
    <row r="3" spans="2:2">
      <c r="B3" t="s">
        <v>211</v>
      </c>
    </row>
    <row r="4" spans="3:10">
      <c r="C4" t="s">
        <v>38</v>
      </c>
      <c r="D4" t="s">
        <v>47</v>
      </c>
      <c r="E4" t="s">
        <v>108</v>
      </c>
      <c r="F4" t="s">
        <v>212</v>
      </c>
      <c r="G4" t="s">
        <v>213</v>
      </c>
      <c r="H4" t="s">
        <v>41</v>
      </c>
      <c r="I4" t="s">
        <v>87</v>
      </c>
      <c r="J4" t="s">
        <v>214</v>
      </c>
    </row>
    <row r="5" spans="2:2">
      <c r="B5" t="s">
        <v>215</v>
      </c>
    </row>
    <row r="6" spans="3:8">
      <c r="C6" t="s">
        <v>38</v>
      </c>
      <c r="D6" t="s">
        <v>47</v>
      </c>
      <c r="E6" t="s">
        <v>106</v>
      </c>
      <c r="F6" t="s">
        <v>94</v>
      </c>
      <c r="G6" t="s">
        <v>216</v>
      </c>
      <c r="H6" t="s">
        <v>217</v>
      </c>
    </row>
    <row r="7" spans="2:2">
      <c r="B7" t="s">
        <v>218</v>
      </c>
    </row>
    <row r="8" spans="3:9">
      <c r="C8" t="s">
        <v>213</v>
      </c>
      <c r="D8" t="s">
        <v>56</v>
      </c>
      <c r="E8" t="s">
        <v>37</v>
      </c>
      <c r="F8" t="s">
        <v>219</v>
      </c>
      <c r="G8" t="s">
        <v>220</v>
      </c>
      <c r="H8" t="s">
        <v>125</v>
      </c>
      <c r="I8" t="s">
        <v>68</v>
      </c>
    </row>
    <row r="9" spans="1:3">
      <c r="A9" t="s">
        <v>221</v>
      </c>
      <c r="C9" t="s">
        <v>210</v>
      </c>
    </row>
    <row r="10" spans="2:2">
      <c r="B10" t="s">
        <v>222</v>
      </c>
    </row>
    <row r="11" spans="3:8">
      <c r="C11" t="s">
        <v>47</v>
      </c>
      <c r="D11" t="s">
        <v>72</v>
      </c>
      <c r="E11" t="s">
        <v>106</v>
      </c>
      <c r="F11" t="s">
        <v>70</v>
      </c>
      <c r="G11" t="s">
        <v>223</v>
      </c>
      <c r="H11" t="s">
        <v>56</v>
      </c>
    </row>
    <row r="12" spans="2:2">
      <c r="B12" t="s">
        <v>224</v>
      </c>
    </row>
    <row r="13" spans="3:8">
      <c r="C13" t="s">
        <v>225</v>
      </c>
      <c r="D13" t="s">
        <v>213</v>
      </c>
      <c r="E13" t="s">
        <v>106</v>
      </c>
      <c r="F13" t="s">
        <v>118</v>
      </c>
      <c r="G13" t="s">
        <v>55</v>
      </c>
      <c r="H13" t="s">
        <v>217</v>
      </c>
    </row>
    <row r="14" spans="2:2">
      <c r="B14" t="s">
        <v>226</v>
      </c>
    </row>
    <row r="15" spans="3:8">
      <c r="C15" t="s">
        <v>72</v>
      </c>
      <c r="D15" t="s">
        <v>214</v>
      </c>
      <c r="E15" t="s">
        <v>37</v>
      </c>
      <c r="F15" t="s">
        <v>227</v>
      </c>
      <c r="G15" t="s">
        <v>86</v>
      </c>
      <c r="H15" t="s">
        <v>130</v>
      </c>
    </row>
    <row r="16" spans="1:3">
      <c r="A16" t="s">
        <v>228</v>
      </c>
      <c r="C16" t="s">
        <v>210</v>
      </c>
    </row>
    <row r="17" spans="2:2">
      <c r="B17" t="s">
        <v>229</v>
      </c>
    </row>
    <row r="18" spans="3:9">
      <c r="C18" t="s">
        <v>38</v>
      </c>
      <c r="D18" t="s">
        <v>72</v>
      </c>
      <c r="E18" t="s">
        <v>108</v>
      </c>
      <c r="F18" t="s">
        <v>225</v>
      </c>
      <c r="G18" t="s">
        <v>213</v>
      </c>
      <c r="H18" t="s">
        <v>118</v>
      </c>
      <c r="I18" t="s">
        <v>82</v>
      </c>
    </row>
    <row r="19" spans="2:2">
      <c r="B19" t="s">
        <v>230</v>
      </c>
    </row>
    <row r="20" spans="3:9">
      <c r="C20" t="s">
        <v>72</v>
      </c>
      <c r="D20" t="s">
        <v>225</v>
      </c>
      <c r="E20" t="s">
        <v>213</v>
      </c>
      <c r="F20" t="s">
        <v>214</v>
      </c>
      <c r="G20" t="s">
        <v>231</v>
      </c>
      <c r="H20" t="s">
        <v>123</v>
      </c>
      <c r="I20" t="s">
        <v>82</v>
      </c>
    </row>
    <row r="21" spans="2:2">
      <c r="B21" t="s">
        <v>226</v>
      </c>
    </row>
    <row r="22" spans="3:9">
      <c r="C22" t="s">
        <v>106</v>
      </c>
      <c r="D22" t="s">
        <v>94</v>
      </c>
      <c r="E22" t="s">
        <v>223</v>
      </c>
      <c r="F22" t="s">
        <v>56</v>
      </c>
      <c r="G22" t="s">
        <v>37</v>
      </c>
      <c r="H22" t="s">
        <v>232</v>
      </c>
      <c r="I22" t="s">
        <v>59</v>
      </c>
    </row>
    <row r="23" spans="1:2">
      <c r="A23" t="s">
        <v>233</v>
      </c>
      <c r="B23" t="s">
        <v>234</v>
      </c>
    </row>
    <row r="24" spans="3:13">
      <c r="C24" t="s">
        <v>38</v>
      </c>
      <c r="D24" t="s">
        <v>47</v>
      </c>
      <c r="E24" t="s">
        <v>72</v>
      </c>
      <c r="F24" t="s">
        <v>108</v>
      </c>
      <c r="G24" t="s">
        <v>225</v>
      </c>
      <c r="H24" t="s">
        <v>213</v>
      </c>
      <c r="I24" t="s">
        <v>214</v>
      </c>
      <c r="M24" t="s">
        <v>131</v>
      </c>
    </row>
    <row r="25" spans="3:13">
      <c r="C25" t="s">
        <v>106</v>
      </c>
      <c r="D25" t="s">
        <v>45</v>
      </c>
      <c r="E25" t="s">
        <v>70</v>
      </c>
      <c r="F25" t="s">
        <v>94</v>
      </c>
      <c r="G25" t="s">
        <v>235</v>
      </c>
      <c r="H25" t="s">
        <v>223</v>
      </c>
      <c r="I25" t="s">
        <v>236</v>
      </c>
      <c r="J25" t="s">
        <v>56</v>
      </c>
      <c r="K25" t="s">
        <v>37</v>
      </c>
      <c r="L25" t="s">
        <v>219</v>
      </c>
      <c r="M25" t="s">
        <v>116</v>
      </c>
    </row>
    <row r="26" spans="3:15">
      <c r="C26" t="s">
        <v>55</v>
      </c>
      <c r="D26" t="s">
        <v>123</v>
      </c>
      <c r="E26" t="s">
        <v>125</v>
      </c>
      <c r="F26" t="s">
        <v>33</v>
      </c>
      <c r="G26" t="s">
        <v>68</v>
      </c>
      <c r="H26" t="s">
        <v>86</v>
      </c>
      <c r="I26" t="s">
        <v>39</v>
      </c>
      <c r="J26" t="s">
        <v>105</v>
      </c>
      <c r="K26" t="s">
        <v>161</v>
      </c>
      <c r="L26" t="s">
        <v>151</v>
      </c>
      <c r="M26" t="s">
        <v>237</v>
      </c>
      <c r="N26" t="s">
        <v>59</v>
      </c>
      <c r="O26" t="s">
        <v>130</v>
      </c>
    </row>
    <row r="27" spans="1:2">
      <c r="A27" t="s">
        <v>5</v>
      </c>
      <c r="B27" t="s">
        <v>238</v>
      </c>
    </row>
    <row r="28" spans="3:12">
      <c r="C28" t="s">
        <v>30</v>
      </c>
      <c r="D28" t="s">
        <v>44</v>
      </c>
      <c r="E28" t="s">
        <v>102</v>
      </c>
      <c r="F28" t="s">
        <v>128</v>
      </c>
      <c r="G28" t="s">
        <v>239</v>
      </c>
      <c r="H28" t="s">
        <v>120</v>
      </c>
      <c r="I28" t="s">
        <v>240</v>
      </c>
      <c r="J28" t="s">
        <v>241</v>
      </c>
      <c r="K28" t="s">
        <v>154</v>
      </c>
      <c r="L28" t="s">
        <v>242</v>
      </c>
    </row>
    <row r="29" spans="1:1">
      <c r="A29" t="s">
        <v>243</v>
      </c>
    </row>
    <row r="30" spans="2:2">
      <c r="B30" t="s">
        <v>244</v>
      </c>
    </row>
    <row r="31" spans="3:10">
      <c r="C31" t="s">
        <v>38</v>
      </c>
      <c r="D31" t="s">
        <v>225</v>
      </c>
      <c r="E31" t="s">
        <v>213</v>
      </c>
      <c r="F31" t="s">
        <v>56</v>
      </c>
      <c r="G31" t="s">
        <v>245</v>
      </c>
      <c r="H31" t="s">
        <v>57</v>
      </c>
      <c r="I31" t="s">
        <v>87</v>
      </c>
      <c r="J31" t="s">
        <v>178</v>
      </c>
    </row>
    <row r="32" spans="2:2">
      <c r="B32" t="s">
        <v>246</v>
      </c>
    </row>
    <row r="33" spans="3:9">
      <c r="C33" t="s">
        <v>38</v>
      </c>
      <c r="D33" t="s">
        <v>47</v>
      </c>
      <c r="E33" t="s">
        <v>108</v>
      </c>
      <c r="F33" t="s">
        <v>70</v>
      </c>
      <c r="G33" t="s">
        <v>223</v>
      </c>
      <c r="H33" t="s">
        <v>245</v>
      </c>
      <c r="I33" t="s">
        <v>118</v>
      </c>
    </row>
    <row r="34" spans="2:2">
      <c r="B34" t="s">
        <v>247</v>
      </c>
    </row>
    <row r="35" spans="3:8">
      <c r="C35" t="s">
        <v>225</v>
      </c>
      <c r="D35" t="s">
        <v>213</v>
      </c>
      <c r="E35" t="s">
        <v>37</v>
      </c>
      <c r="F35" t="s">
        <v>245</v>
      </c>
      <c r="G35" t="s">
        <v>33</v>
      </c>
      <c r="H35" t="s">
        <v>116</v>
      </c>
    </row>
    <row r="36" spans="1:1">
      <c r="A36" t="s">
        <v>248</v>
      </c>
    </row>
    <row r="37" spans="1:2">
      <c r="A37" t="s">
        <v>249</v>
      </c>
      <c r="B37" t="s">
        <v>250</v>
      </c>
    </row>
    <row r="38" spans="2:2">
      <c r="B38" t="s">
        <v>244</v>
      </c>
    </row>
    <row r="39" spans="3:10">
      <c r="C39" t="s">
        <v>214</v>
      </c>
      <c r="D39" t="s">
        <v>45</v>
      </c>
      <c r="E39" t="s">
        <v>235</v>
      </c>
      <c r="F39" t="s">
        <v>236</v>
      </c>
      <c r="G39" t="s">
        <v>219</v>
      </c>
      <c r="H39" t="s">
        <v>131</v>
      </c>
      <c r="I39" t="s">
        <v>105</v>
      </c>
      <c r="J39" t="s">
        <v>42</v>
      </c>
    </row>
    <row r="40" spans="2:2">
      <c r="B40" t="s">
        <v>246</v>
      </c>
    </row>
    <row r="41" spans="3:9">
      <c r="C41" t="s">
        <v>108</v>
      </c>
      <c r="D41" t="s">
        <v>225</v>
      </c>
      <c r="E41" t="s">
        <v>235</v>
      </c>
      <c r="F41" t="s">
        <v>236</v>
      </c>
      <c r="G41" t="s">
        <v>219</v>
      </c>
      <c r="H41" t="s">
        <v>126</v>
      </c>
      <c r="I41" t="s">
        <v>36</v>
      </c>
    </row>
    <row r="42" spans="2:2">
      <c r="B42" t="s">
        <v>247</v>
      </c>
    </row>
    <row r="43" spans="3:10">
      <c r="C43" t="s">
        <v>72</v>
      </c>
      <c r="D43" t="s">
        <v>225</v>
      </c>
      <c r="E43" t="s">
        <v>220</v>
      </c>
      <c r="F43" t="s">
        <v>245</v>
      </c>
      <c r="G43" t="s">
        <v>118</v>
      </c>
      <c r="H43" t="s">
        <v>151</v>
      </c>
      <c r="I43" t="s">
        <v>41</v>
      </c>
      <c r="J43" t="s">
        <v>44</v>
      </c>
    </row>
    <row r="44" spans="1:2">
      <c r="A44" t="s">
        <v>251</v>
      </c>
      <c r="B44" t="s">
        <v>252</v>
      </c>
    </row>
    <row r="45" spans="2:2">
      <c r="B45" t="s">
        <v>244</v>
      </c>
    </row>
    <row r="46" spans="3:10">
      <c r="C46" t="s">
        <v>108</v>
      </c>
      <c r="D46" t="s">
        <v>213</v>
      </c>
      <c r="E46" t="s">
        <v>214</v>
      </c>
      <c r="F46" t="s">
        <v>236</v>
      </c>
      <c r="G46" t="s">
        <v>56</v>
      </c>
      <c r="H46" t="s">
        <v>37</v>
      </c>
      <c r="I46" t="s">
        <v>219</v>
      </c>
      <c r="J46" t="s">
        <v>131</v>
      </c>
    </row>
    <row r="47" spans="2:2">
      <c r="B47" t="s">
        <v>247</v>
      </c>
    </row>
    <row r="48" spans="3:10">
      <c r="C48" t="s">
        <v>38</v>
      </c>
      <c r="D48" t="s">
        <v>131</v>
      </c>
      <c r="E48" t="s">
        <v>55</v>
      </c>
      <c r="F48" t="s">
        <v>39</v>
      </c>
      <c r="G48" t="s">
        <v>37</v>
      </c>
      <c r="H48" t="s">
        <v>219</v>
      </c>
      <c r="I48" t="s">
        <v>253</v>
      </c>
      <c r="J48" t="s">
        <v>254</v>
      </c>
    </row>
    <row r="49" spans="2:2">
      <c r="B49" t="s">
        <v>246</v>
      </c>
    </row>
    <row r="50" spans="3:9">
      <c r="C50" t="s">
        <v>38</v>
      </c>
      <c r="D50" t="s">
        <v>47</v>
      </c>
      <c r="E50" t="s">
        <v>72</v>
      </c>
      <c r="F50" t="s">
        <v>70</v>
      </c>
      <c r="G50" t="s">
        <v>235</v>
      </c>
      <c r="H50" t="s">
        <v>223</v>
      </c>
      <c r="I50" t="s">
        <v>30</v>
      </c>
    </row>
    <row r="51" spans="1:3">
      <c r="A51" t="s">
        <v>255</v>
      </c>
      <c r="C51" t="s">
        <v>256</v>
      </c>
    </row>
    <row r="52" spans="2:2">
      <c r="B52" t="s">
        <v>257</v>
      </c>
    </row>
    <row r="53" spans="3:9">
      <c r="C53" t="s">
        <v>38</v>
      </c>
      <c r="D53" t="s">
        <v>47</v>
      </c>
      <c r="E53" t="s">
        <v>45</v>
      </c>
      <c r="F53" t="s">
        <v>94</v>
      </c>
      <c r="G53" t="s">
        <v>125</v>
      </c>
      <c r="H53" t="s">
        <v>220</v>
      </c>
      <c r="I53" t="s">
        <v>241</v>
      </c>
    </row>
    <row r="54" spans="2:2">
      <c r="B54" t="s">
        <v>258</v>
      </c>
    </row>
    <row r="55" spans="3:8">
      <c r="C55" t="s">
        <v>38</v>
      </c>
      <c r="D55" t="s">
        <v>108</v>
      </c>
      <c r="E55" t="s">
        <v>213</v>
      </c>
      <c r="F55" t="s">
        <v>214</v>
      </c>
      <c r="G55" t="s">
        <v>219</v>
      </c>
      <c r="H55" t="s">
        <v>220</v>
      </c>
    </row>
    <row r="56" spans="2:2">
      <c r="B56" t="s">
        <v>259</v>
      </c>
    </row>
    <row r="57" spans="3:9">
      <c r="C57" t="s">
        <v>72</v>
      </c>
      <c r="D57" t="s">
        <v>45</v>
      </c>
      <c r="E57" t="s">
        <v>219</v>
      </c>
      <c r="F57" t="s">
        <v>227</v>
      </c>
      <c r="G57" t="s">
        <v>231</v>
      </c>
      <c r="H57" t="s">
        <v>125</v>
      </c>
      <c r="I57" t="s">
        <v>86</v>
      </c>
    </row>
    <row r="58" spans="2:2">
      <c r="B58" t="s">
        <v>260</v>
      </c>
    </row>
    <row r="59" spans="3:8">
      <c r="C59" t="s">
        <v>38</v>
      </c>
      <c r="D59" t="s">
        <v>94</v>
      </c>
      <c r="E59" t="s">
        <v>125</v>
      </c>
      <c r="F59" t="s">
        <v>86</v>
      </c>
      <c r="G59" t="s">
        <v>42</v>
      </c>
      <c r="H59" t="s">
        <v>254</v>
      </c>
    </row>
    <row r="60" spans="1:3">
      <c r="A60" t="s">
        <v>261</v>
      </c>
      <c r="C60" t="s">
        <v>262</v>
      </c>
    </row>
    <row r="61" spans="2:2">
      <c r="B61" t="s">
        <v>246</v>
      </c>
    </row>
    <row r="62" spans="3:10">
      <c r="C62" t="s">
        <v>38</v>
      </c>
      <c r="D62" t="s">
        <v>47</v>
      </c>
      <c r="E62" t="s">
        <v>231</v>
      </c>
      <c r="F62" t="s">
        <v>245</v>
      </c>
      <c r="G62" t="s">
        <v>118</v>
      </c>
      <c r="H62" t="s">
        <v>126</v>
      </c>
      <c r="I62" t="s">
        <v>54</v>
      </c>
      <c r="J62" t="s">
        <v>77</v>
      </c>
    </row>
    <row r="63" spans="2:2">
      <c r="B63" t="s">
        <v>247</v>
      </c>
    </row>
    <row r="64" spans="3:9">
      <c r="C64" t="s">
        <v>72</v>
      </c>
      <c r="D64" t="s">
        <v>225</v>
      </c>
      <c r="E64" t="s">
        <v>213</v>
      </c>
      <c r="F64" t="s">
        <v>56</v>
      </c>
      <c r="G64" t="s">
        <v>37</v>
      </c>
      <c r="H64" t="s">
        <v>227</v>
      </c>
      <c r="I64" t="s">
        <v>154</v>
      </c>
    </row>
    <row r="65" spans="1:1">
      <c r="A65" t="s">
        <v>263</v>
      </c>
    </row>
    <row r="66" spans="2:2">
      <c r="B66" t="s">
        <v>222</v>
      </c>
    </row>
    <row r="67" spans="3:3">
      <c r="C67" t="s">
        <v>264</v>
      </c>
    </row>
    <row r="68" spans="2:2">
      <c r="B68" t="s">
        <v>224</v>
      </c>
    </row>
    <row r="69" spans="3:3">
      <c r="C69" t="s">
        <v>265</v>
      </c>
    </row>
    <row r="70" spans="2:2">
      <c r="B70" t="s">
        <v>226</v>
      </c>
    </row>
    <row r="71" spans="3:3">
      <c r="C71" t="s">
        <v>266</v>
      </c>
    </row>
    <row r="72" spans="1:1">
      <c r="A72" t="s">
        <v>267</v>
      </c>
    </row>
    <row r="73" spans="2:4">
      <c r="B73" t="s">
        <v>268</v>
      </c>
      <c r="C73" t="s">
        <v>269</v>
      </c>
      <c r="D73" t="s">
        <v>270</v>
      </c>
    </row>
    <row r="74" spans="3:6">
      <c r="C74" t="s">
        <v>72</v>
      </c>
      <c r="D74" t="s">
        <v>108</v>
      </c>
      <c r="E74" t="s">
        <v>225</v>
      </c>
      <c r="F74" t="s">
        <v>214</v>
      </c>
    </row>
    <row r="75" spans="2:4">
      <c r="B75" t="s">
        <v>271</v>
      </c>
      <c r="C75" t="s">
        <v>272</v>
      </c>
      <c r="D75" t="s">
        <v>273</v>
      </c>
    </row>
    <row r="76" spans="3:10">
      <c r="C76" t="s">
        <v>45</v>
      </c>
      <c r="D76" t="s">
        <v>235</v>
      </c>
      <c r="E76" t="s">
        <v>236</v>
      </c>
      <c r="F76" t="s">
        <v>118</v>
      </c>
      <c r="G76" t="s">
        <v>219</v>
      </c>
      <c r="H76" t="s">
        <v>131</v>
      </c>
      <c r="I76" t="s">
        <v>220</v>
      </c>
      <c r="J76" t="s">
        <v>245</v>
      </c>
    </row>
    <row r="77" spans="2:4">
      <c r="B77" t="s">
        <v>274</v>
      </c>
      <c r="C77" t="s">
        <v>275</v>
      </c>
      <c r="D77" t="s">
        <v>276</v>
      </c>
    </row>
    <row r="78" spans="3:7">
      <c r="C78" t="s">
        <v>105</v>
      </c>
      <c r="D78" t="s">
        <v>151</v>
      </c>
      <c r="E78" t="s">
        <v>41</v>
      </c>
      <c r="F78" t="s">
        <v>42</v>
      </c>
      <c r="G78" t="s">
        <v>126</v>
      </c>
    </row>
    <row r="79" spans="2:4">
      <c r="B79" t="s">
        <v>277</v>
      </c>
      <c r="C79" t="s">
        <v>278</v>
      </c>
      <c r="D79" t="s">
        <v>279</v>
      </c>
    </row>
    <row r="80" spans="3:5">
      <c r="C80" t="s">
        <v>44</v>
      </c>
      <c r="D80" t="s">
        <v>54</v>
      </c>
      <c r="E80" t="s">
        <v>36</v>
      </c>
    </row>
    <row r="81" spans="1:1">
      <c r="A81" t="s">
        <v>280</v>
      </c>
    </row>
    <row r="82" spans="2:4">
      <c r="B82" t="s">
        <v>268</v>
      </c>
      <c r="C82" t="s">
        <v>269</v>
      </c>
      <c r="D82" t="s">
        <v>270</v>
      </c>
    </row>
    <row r="83" spans="3:8">
      <c r="C83" t="s">
        <v>38</v>
      </c>
      <c r="D83" t="s">
        <v>47</v>
      </c>
      <c r="E83" t="s">
        <v>72</v>
      </c>
      <c r="F83" t="s">
        <v>108</v>
      </c>
      <c r="G83" t="s">
        <v>225</v>
      </c>
      <c r="H83" t="s">
        <v>214</v>
      </c>
    </row>
    <row r="84" spans="2:4">
      <c r="B84" t="s">
        <v>271</v>
      </c>
      <c r="C84" t="s">
        <v>272</v>
      </c>
      <c r="D84" t="s">
        <v>273</v>
      </c>
    </row>
    <row r="85" spans="3:7">
      <c r="C85" t="s">
        <v>45</v>
      </c>
      <c r="D85" t="s">
        <v>235</v>
      </c>
      <c r="E85" t="s">
        <v>118</v>
      </c>
      <c r="F85" t="s">
        <v>227</v>
      </c>
      <c r="G85" t="s">
        <v>231</v>
      </c>
    </row>
    <row r="86" spans="2:4">
      <c r="B86" t="s">
        <v>274</v>
      </c>
      <c r="C86" t="s">
        <v>275</v>
      </c>
      <c r="D86" t="s">
        <v>276</v>
      </c>
    </row>
    <row r="88" spans="3:10">
      <c r="C88" t="s">
        <v>123</v>
      </c>
      <c r="D88" t="s">
        <v>33</v>
      </c>
      <c r="E88" t="s">
        <v>68</v>
      </c>
      <c r="F88" t="s">
        <v>39</v>
      </c>
      <c r="G88" t="s">
        <v>161</v>
      </c>
      <c r="H88" t="s">
        <v>151</v>
      </c>
      <c r="I88" t="s">
        <v>88</v>
      </c>
      <c r="J88" t="s">
        <v>253</v>
      </c>
    </row>
    <row r="89" spans="2:4">
      <c r="B89" t="s">
        <v>277</v>
      </c>
      <c r="C89" t="s">
        <v>278</v>
      </c>
      <c r="D89" t="s">
        <v>281</v>
      </c>
    </row>
    <row r="90" spans="3:5">
      <c r="C90" t="s">
        <v>54</v>
      </c>
      <c r="D90" t="s">
        <v>117</v>
      </c>
      <c r="E90" t="s">
        <v>239</v>
      </c>
    </row>
    <row r="91" spans="1:1">
      <c r="A91" t="s">
        <v>282</v>
      </c>
    </row>
    <row r="92" spans="2:4">
      <c r="B92" t="s">
        <v>268</v>
      </c>
      <c r="C92" t="s">
        <v>269</v>
      </c>
      <c r="D92" t="s">
        <v>270</v>
      </c>
    </row>
    <row r="93" spans="3:8">
      <c r="C93" t="s">
        <v>38</v>
      </c>
      <c r="D93" t="s">
        <v>47</v>
      </c>
      <c r="E93" t="s">
        <v>72</v>
      </c>
      <c r="F93" t="s">
        <v>108</v>
      </c>
      <c r="G93" t="s">
        <v>213</v>
      </c>
      <c r="H93" t="s">
        <v>214</v>
      </c>
    </row>
    <row r="94" spans="2:4">
      <c r="B94" t="s">
        <v>271</v>
      </c>
      <c r="C94" t="s">
        <v>272</v>
      </c>
      <c r="D94" t="s">
        <v>273</v>
      </c>
    </row>
    <row r="95" spans="3:10">
      <c r="C95" t="s">
        <v>70</v>
      </c>
      <c r="D95" t="s">
        <v>235</v>
      </c>
      <c r="E95" t="s">
        <v>223</v>
      </c>
      <c r="F95" t="s">
        <v>236</v>
      </c>
      <c r="G95" t="s">
        <v>56</v>
      </c>
      <c r="H95" t="s">
        <v>37</v>
      </c>
      <c r="I95" t="s">
        <v>219</v>
      </c>
      <c r="J95" t="s">
        <v>131</v>
      </c>
    </row>
    <row r="96" spans="2:4">
      <c r="B96" t="s">
        <v>274</v>
      </c>
      <c r="C96" t="s">
        <v>275</v>
      </c>
      <c r="D96" t="s">
        <v>276</v>
      </c>
    </row>
    <row r="97" spans="3:6">
      <c r="C97" t="s">
        <v>55</v>
      </c>
      <c r="D97" t="s">
        <v>39</v>
      </c>
      <c r="E97" t="s">
        <v>253</v>
      </c>
      <c r="F97" t="s">
        <v>254</v>
      </c>
    </row>
    <row r="98" spans="2:4">
      <c r="B98" t="s">
        <v>277</v>
      </c>
      <c r="C98" t="s">
        <v>278</v>
      </c>
      <c r="D98" t="s">
        <v>281</v>
      </c>
    </row>
    <row r="99" spans="3:4">
      <c r="C99" t="s">
        <v>30</v>
      </c>
      <c r="D99" t="s">
        <v>54</v>
      </c>
    </row>
  </sheetData>
  <autoFilter ref="A1:O10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丹药</vt:lpstr>
      <vt:lpstr>草药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青城</cp:lastModifiedBy>
  <dcterms:created xsi:type="dcterms:W3CDTF">2023-06-23T14:16:00Z</dcterms:created>
  <dcterms:modified xsi:type="dcterms:W3CDTF">2023-07-15T04:26:21Z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F9B9D7CBF3BA4987A870DC557532FD30_12</vt:lpwstr>
  </property>
</Properties>
</file>