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ysk Google\Studia\WD\"/>
    </mc:Choice>
  </mc:AlternateContent>
  <xr:revisionPtr revIDLastSave="0" documentId="13_ncr:1_{C0D6C34F-DEA0-45C1-B28F-08B70C6C43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ariant z zużyciem drukarek" sheetId="5" r:id="rId1"/>
    <sheet name="Oryginalny problem" sheetId="4" r:id="rId2"/>
    <sheet name="DaneDoGenerowaniaWariantówDec" sheetId="3" r:id="rId3"/>
  </sheets>
  <definedNames>
    <definedName name="ExternalData_1" localSheetId="2" hidden="1">DaneDoGenerowaniaWariantówDec!$A$3:$D$8</definedName>
    <definedName name="ExternalData_2" localSheetId="2" hidden="1">DaneDoGenerowaniaWariantówDec!$I$3:$O$9</definedName>
    <definedName name="ExternalData_3" localSheetId="1" hidden="1">'Oryginalny problem'!$B$4:$E$34</definedName>
    <definedName name="ExternalData_3" localSheetId="0" hidden="1">'Wariant z zużyciem drukarek'!$B$4:$E$34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5" l="1"/>
  <c r="F30" i="5"/>
  <c r="F31" i="5"/>
  <c r="F32" i="5"/>
  <c r="F33" i="5"/>
  <c r="F34" i="5"/>
  <c r="F29" i="5"/>
  <c r="F24" i="5"/>
  <c r="F25" i="5"/>
  <c r="F26" i="5"/>
  <c r="F27" i="5"/>
  <c r="F28" i="5"/>
  <c r="F23" i="5"/>
  <c r="F18" i="5"/>
  <c r="F19" i="5"/>
  <c r="F20" i="5"/>
  <c r="F21" i="5"/>
  <c r="F22" i="5"/>
  <c r="F17" i="5"/>
  <c r="F12" i="5"/>
  <c r="F13" i="5"/>
  <c r="F14" i="5"/>
  <c r="F15" i="5"/>
  <c r="F16" i="5"/>
  <c r="F11" i="5"/>
  <c r="F6" i="5"/>
  <c r="F7" i="5"/>
  <c r="F8" i="5"/>
  <c r="F9" i="5"/>
  <c r="F10" i="5"/>
  <c r="F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J6" i="5"/>
  <c r="E6" i="5"/>
  <c r="D6" i="5"/>
  <c r="C6" i="5"/>
  <c r="E5" i="5"/>
  <c r="D5" i="5"/>
  <c r="J5" i="5" s="1"/>
  <c r="C5" i="5"/>
  <c r="J4" i="5" s="1"/>
  <c r="J7" i="4"/>
  <c r="J6" i="4"/>
  <c r="J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J4" i="4" s="1"/>
  <c r="E7" i="4"/>
  <c r="D7" i="4"/>
  <c r="C7" i="4"/>
  <c r="E6" i="4"/>
  <c r="D6" i="4"/>
  <c r="C6" i="4"/>
  <c r="E5" i="4"/>
  <c r="D5" i="4"/>
  <c r="C5" i="4"/>
  <c r="I14" i="3"/>
  <c r="F11" i="4" l="1"/>
  <c r="F29" i="4"/>
  <c r="F5" i="4"/>
  <c r="F17" i="4"/>
  <c r="F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BDFF0-F5C1-4BF0-BE60-90B8AC559C8C}" keepAlive="1" name="Query - criteria" description="Connection to the 'criteria' query in the workbook." type="5" refreshedVersion="7" background="1" saveData="1">
    <dbPr connection="Provider=Microsoft.Mashup.OleDb.1;Data Source=$Workbook$;Location=criteria;Extended Properties=&quot;&quot;" command="SELECT * FROM [criteria]"/>
  </connection>
  <connection id="2" xr16:uid="{D190C83A-BB30-44FB-9731-BAD5C773608F}" keepAlive="1" name="Query - mats" description="Connection to the 'mats' query in the workbook." type="5" refreshedVersion="7" background="1" saveData="1">
    <dbPr connection="Provider=Microsoft.Mashup.OleDb.1;Data Source=$Workbook$;Location=mats;Extended Properties=&quot;&quot;" command="SELECT * FROM [mats]"/>
  </connection>
  <connection id="3" xr16:uid="{A1157719-F5A8-4591-82E2-9F575FF8DB44}" keepAlive="1" name="Query - parts" description="Connection to the 'parts' query in the workbook." type="5" refreshedVersion="7" background="1" saveData="1">
    <dbPr connection="Provider=Microsoft.Mashup.OleDb.1;Data Source=$Workbook$;Location=parts;Extended Properties=&quot;&quot;" command="SELECT * FROM [parts]"/>
  </connection>
  <connection id="4" xr16:uid="{E12E4081-3C81-404B-BAC4-69A0A3674ABF}" keepAlive="1" name="Query - parts (2)" description="Connection to the 'parts (2)' query in the workbook." type="5" refreshedVersion="7" background="1" saveData="1">
    <dbPr connection="Provider=Microsoft.Mashup.OleDb.1;Data Source=$Workbook$;Location=&quot;parts (2)&quot;;Extended Properties=&quot;&quot;" command="SELECT * FROM [parts (2)]"/>
  </connection>
  <connection id="5" xr16:uid="{28399E36-C7C7-4124-8EE9-AD41F65C1C06}" keepAlive="1" name="Query - printers" description="Connection to the 'printers' query in the workbook." type="5" refreshedVersion="7" background="1" saveData="1">
    <dbPr connection="Provider=Microsoft.Mashup.OleDb.1;Data Source=$Workbook$;Location=printers;Extended Properties=&quot;&quot;" command="SELECT * FROM [printers]"/>
  </connection>
  <connection id="6" xr16:uid="{D04E06F5-C088-4CAC-B5BC-9C43D67B311D}" keepAlive="1" name="Query - printers (3)" description="Connection to the 'printers (3)' query in the workbook." type="5" refreshedVersion="7" background="1" saveData="1">
    <dbPr connection="Provider=Microsoft.Mashup.OleDb.1;Data Source=$Workbook$;Location=&quot;printers (3)&quot;;Extended Properties=&quot;&quot;" command="SELECT * FROM [printers (3)]"/>
  </connection>
  <connection id="7" xr16:uid="{1D605005-3927-4D28-93A1-B21F9314D193}" keepAlive="1" name="Query - printers (4)" description="Connection to the 'printers (4)' query in the workbook." type="5" refreshedVersion="7" background="1" saveData="1">
    <dbPr connection="Provider=Microsoft.Mashup.OleDb.1;Data Source=$Workbook$;Location=&quot;printers (4)&quot;;Extended Properties=&quot;&quot;" command="SELECT * FROM [printers (4)]"/>
  </connection>
</connections>
</file>

<file path=xl/sharedStrings.xml><?xml version="1.0" encoding="utf-8"?>
<sst xmlns="http://schemas.openxmlformats.org/spreadsheetml/2006/main" count="59" uniqueCount="29">
  <si>
    <t>cena</t>
  </si>
  <si>
    <t>lp.</t>
  </si>
  <si>
    <t>rozmiar_x</t>
  </si>
  <si>
    <t>rozmiar_y</t>
  </si>
  <si>
    <t>precyzja</t>
  </si>
  <si>
    <t>precyzja_priorytet</t>
  </si>
  <si>
    <t>ilosc_zamowien</t>
  </si>
  <si>
    <t>czas_wykonania</t>
  </si>
  <si>
    <t>Drukarki</t>
  </si>
  <si>
    <t>Części</t>
  </si>
  <si>
    <t>Ograniczenia</t>
  </si>
  <si>
    <t>Kryteria</t>
  </si>
  <si>
    <t>wydajnosc_czas</t>
  </si>
  <si>
    <t xml:space="preserve">Warianty decyzyjne: Części drukowane na wybranej Drukarce </t>
  </si>
  <si>
    <t>zuzycie_materialu</t>
  </si>
  <si>
    <t>Średni czas potrzebny na druk</t>
  </si>
  <si>
    <t>Nazwa</t>
  </si>
  <si>
    <t>Funkcja celu</t>
  </si>
  <si>
    <t>zuzycie_drukarki</t>
  </si>
  <si>
    <t>Minimalna cena</t>
  </si>
  <si>
    <t>Kierunek optymalizacji</t>
  </si>
  <si>
    <t>Kryterium równomiernego zużycia drukarek</t>
  </si>
  <si>
    <t>MIN</t>
  </si>
  <si>
    <t>MAX</t>
  </si>
  <si>
    <t>Minimalny czas druku</t>
  </si>
  <si>
    <t>Maksymalna precyzja</t>
  </si>
  <si>
    <t>Równomierne zużycie drukarek</t>
  </si>
  <si>
    <t>precyzja2</t>
  </si>
  <si>
    <t>Najmniejsze zużycie drukarek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</si>
</sst>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7" xfId="0" applyBorder="1" applyAlignment="1">
      <alignment vertical="center"/>
    </xf>
    <xf numFmtId="0" fontId="2" fillId="5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top" wrapText="1"/>
    </xf>
    <xf numFmtId="0" fontId="0" fillId="7" borderId="8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/>
    <xf numFmtId="0" fontId="0" fillId="0" borderId="0" xfId="0" applyAlignment="1"/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</cellXfs>
  <cellStyles count="1">
    <cellStyle name="Normal" xfId="0" builtinId="0"/>
  </cellStyles>
  <dxfs count="39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97AC5D8-D202-47C7-8936-BEA0D17F5B06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lp." tableColumnId="1"/>
      <queryTableField id="2" name="rozmiar_x" tableColumnId="2"/>
      <queryTableField id="4" name="wydajnosc" tableColumnId="4"/>
      <queryTableField id="5" name="precyzja" tableColumnId="5"/>
      <queryTableField id="6" dataBound="0" tableColumnId="3"/>
    </queryTableFields>
    <queryTableDeletedFields count="1">
      <deletedField name="rozmiar_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3F7FB053-AD61-419B-9716-A64F0C06974C}" autoFormatId="16" applyNumberFormats="0" applyBorderFormats="0" applyFontFormats="0" applyPatternFormats="0" applyAlignmentFormats="0" applyWidthHeightFormats="0">
  <queryTableRefresh nextId="6">
    <queryTableFields count="4">
      <queryTableField id="1" name="lp." tableColumnId="1"/>
      <queryTableField id="2" name="rozmiar_x" tableColumnId="2"/>
      <queryTableField id="4" name="wydajnosc" tableColumnId="4"/>
      <queryTableField id="5" name="precyzja" tableColumnId="5"/>
    </queryTableFields>
    <queryTableDeletedFields count="1">
      <deletedField name="rozmiar_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0C3490E-C643-4086-A75B-D9186B61BD8F}" autoFormatId="16" applyNumberFormats="0" applyBorderFormats="0" applyFontFormats="0" applyPatternFormats="0" applyAlignmentFormats="0" applyWidthHeightFormats="0">
  <queryTableRefresh nextId="10" unboundColumnsRight="3">
    <queryTableFields count="7">
      <queryTableField id="1" name="lp." tableColumnId="1"/>
      <queryTableField id="2" name="rozmiar_x" tableColumnId="2"/>
      <queryTableField id="3" name="rozmiar_y" tableColumnId="3"/>
      <queryTableField id="4" name="wydajnosc" tableColumnId="4"/>
      <queryTableField id="5" dataBound="0" tableColumnId="5"/>
      <queryTableField id="6" dataBound="0" tableColumnId="6"/>
      <queryTableField id="9" dataBound="0" tableColumnId="7"/>
    </queryTableFields>
    <queryTableDeletedFields count="1">
      <deletedField name="precyzja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0EE45F4-1E9A-4B9E-9289-2725022B78C8}" autoFormatId="16" applyNumberFormats="0" applyBorderFormats="0" applyFontFormats="0" applyPatternFormats="0" applyAlignmentFormats="0" applyWidthHeightFormats="0">
  <queryTableRefresh nextId="13">
    <queryTableFields count="7">
      <queryTableField id="1" name="lp." tableColumnId="1"/>
      <queryTableField id="2" name="rozmiar_x" tableColumnId="2"/>
      <queryTableField id="3" name="rozmiar_y" tableColumnId="3"/>
      <queryTableField id="10" name="ilosc_zamowien" tableColumnId="7"/>
      <queryTableField id="4" name="ilosc_materialu" tableColumnId="4"/>
      <queryTableField id="11" dataBound="0" tableColumnId="5"/>
      <queryTableField id="9" name="precyzja_priorytet" tableColumnId="9"/>
    </queryTableFields>
    <queryTableDeletedFields count="4">
      <deletedField name="war_wytrzymalosc"/>
      <deletedField name="war_elastycznosc"/>
      <deletedField name="war_odpornosc_termiczna,"/>
      <deletedField name="war_odpornosc_chemiczn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4627D0-48C2-40C3-B912-8B75762271B7}" name="printers45" displayName="printers45" ref="B4:F34" tableType="queryTable" totalsRowShown="0" headerRowDxfId="8" headerRowBorderDxfId="6" tableBorderDxfId="7" totalsRowBorderDxfId="5">
  <autoFilter ref="B4:F34" xr:uid="{854627D0-48C2-40C3-B912-8B75762271B7}"/>
  <tableColumns count="5">
    <tableColumn id="1" xr3:uid="{D72C7B9F-294E-4720-BCEC-CF0707A835B0}" uniqueName="1" name="lp." queryTableFieldId="1" dataDxfId="4"/>
    <tableColumn id="2" xr3:uid="{D7DB8CC2-EBE4-4F30-BCEC-8A6812AF82A5}" uniqueName="2" name="cena" queryTableFieldId="2" dataDxfId="3"/>
    <tableColumn id="4" xr3:uid="{6C8BFF6A-6ED7-4471-8F53-B440047F71C3}" uniqueName="4" name="czas_wykonania" queryTableFieldId="4" dataDxfId="2"/>
    <tableColumn id="5" xr3:uid="{D64F7804-D83A-434B-B34D-C4BEDB0EB54A}" uniqueName="5" name="precyzja" queryTableFieldId="5" dataDxfId="1"/>
    <tableColumn id="3" xr3:uid="{BC69E7B8-A750-4042-923B-9693C90934DC}" uniqueName="3" name="precyzja2" queryTableFieldId="6" dataDxfId="0">
      <calculatedColumnFormula>DaneDoGenerowaniaWariantówDec!F$4*DaneDoGenerowaniaWariantówDec!P4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2E3701-56E6-4A2E-A18D-C52690603771}" name="printers4" displayName="printers4" ref="B4:E34" tableType="queryTable" totalsRowShown="0" headerRowDxfId="24" headerRowBorderDxfId="22" tableBorderDxfId="23" totalsRowBorderDxfId="21">
  <autoFilter ref="B4:E34" xr:uid="{EE2E3701-56E6-4A2E-A18D-C52690603771}"/>
  <tableColumns count="4">
    <tableColumn id="1" xr3:uid="{8EE8B150-8F90-45CB-8CDF-0A615C5617A6}" uniqueName="1" name="lp." queryTableFieldId="1" dataDxfId="20"/>
    <tableColumn id="2" xr3:uid="{9824CF7A-184F-4BD8-8080-0A8658794FE1}" uniqueName="2" name="cena" queryTableFieldId="2" dataDxfId="19"/>
    <tableColumn id="4" xr3:uid="{BE3DAA15-E3E1-4DB6-B278-D12E23BF923E}" uniqueName="4" name="czas_wykonania" queryTableFieldId="4" dataDxfId="18"/>
    <tableColumn id="5" xr3:uid="{4CD23FFB-5191-4047-899B-C87C8912B95D}" uniqueName="5" name="precyzja" queryTableFieldId="5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EC9372-B078-494C-A69D-00F8DC50520C}" name="printers" displayName="printers" ref="A3:G8" tableType="queryTable" totalsRowShown="0" headerRowDxfId="9" headerRowBorderDxfId="38" tableBorderDxfId="37" totalsRowBorderDxfId="36">
  <autoFilter ref="A3:G8" xr:uid="{CAEC9372-B078-494C-A69D-00F8DC50520C}"/>
  <tableColumns count="7">
    <tableColumn id="1" xr3:uid="{4B26EB37-EB5B-44F5-8E4E-A92E04DBD81C}" uniqueName="1" name="lp." queryTableFieldId="1" dataDxfId="16"/>
    <tableColumn id="2" xr3:uid="{FEA5B7D6-7B62-4335-A6A7-97C0EA095D64}" uniqueName="2" name="rozmiar_x" queryTableFieldId="2" dataDxfId="15"/>
    <tableColumn id="3" xr3:uid="{5476B406-8047-4501-BBD4-D8A81AFBA75C}" uniqueName="3" name="rozmiar_y" queryTableFieldId="3" dataDxfId="14"/>
    <tableColumn id="4" xr3:uid="{F49F0428-5540-402B-BB76-AEFE984C06CE}" uniqueName="4" name="wydajnosc_czas" queryTableFieldId="4" dataDxfId="13"/>
    <tableColumn id="5" xr3:uid="{20FCB0D7-D29F-4E90-BB2C-31BDFD9C04C3}" uniqueName="5" name="precyzja" queryTableFieldId="5" dataDxfId="12"/>
    <tableColumn id="6" xr3:uid="{17204107-CA9E-43BE-84DD-F8821326A0CA}" uniqueName="6" name="zuzycie_materialu" queryTableFieldId="6" dataDxfId="11"/>
    <tableColumn id="7" xr3:uid="{272B0C7B-CDB3-4A12-8CB6-035F232F527A}" uniqueName="7" name="zuzycie_drukarki" queryTableFieldId="9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D2138-5AE7-41EA-B644-A012D63271F0}" name="parts2" displayName="parts2" ref="I3:O9" tableType="queryTable" totalsRowShown="0" headerRowDxfId="35" headerRowBorderDxfId="34" tableBorderDxfId="33" totalsRowBorderDxfId="32">
  <autoFilter ref="I3:O9" xr:uid="{A62D2138-5AE7-41EA-B644-A012D63271F0}"/>
  <tableColumns count="7">
    <tableColumn id="1" xr3:uid="{8F16DEB4-CFE9-4D84-AAEE-3602CD03D9B9}" uniqueName="1" name="lp." queryTableFieldId="1" dataDxfId="31"/>
    <tableColumn id="2" xr3:uid="{BF1D4ECC-D466-4385-BFE8-48D63B934012}" uniqueName="2" name="rozmiar_x" queryTableFieldId="2" dataDxfId="30"/>
    <tableColumn id="3" xr3:uid="{FBD1092C-E282-40AE-BD59-5C74134A0114}" uniqueName="3" name="rozmiar_y" queryTableFieldId="3" dataDxfId="29"/>
    <tableColumn id="7" xr3:uid="{9BE95AD4-9D13-44BF-8DF1-CB18A167BD80}" uniqueName="7" name="ilosc_zamowien" queryTableFieldId="10" dataDxfId="28"/>
    <tableColumn id="4" xr3:uid="{EC0A5B98-6CEB-47E4-B302-7A7244622C34}" uniqueName="4" name="czas_wykonania" queryTableFieldId="4" dataDxfId="27"/>
    <tableColumn id="5" xr3:uid="{B4C76A6D-B5A1-4B79-A111-EEB5644CF5E5}" uniqueName="5" name="cena" queryTableFieldId="11" dataDxfId="26"/>
    <tableColumn id="9" xr3:uid="{04EB221A-91F4-45E1-B8FA-47D2D918BA9C}" uniqueName="9" name="precyzja_priorytet" queryTableFieldId="9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8034-1D51-4B1F-8422-E887A8A6FE1E}">
  <dimension ref="B2:N34"/>
  <sheetViews>
    <sheetView tabSelected="1" topLeftCell="A10" workbookViewId="0">
      <selection activeCell="H8" sqref="H8"/>
    </sheetView>
  </sheetViews>
  <sheetFormatPr defaultRowHeight="15" x14ac:dyDescent="0.25"/>
  <cols>
    <col min="2" max="2" width="5.5703125" bestFit="1" customWidth="1"/>
    <col min="3" max="3" width="12" bestFit="1" customWidth="1"/>
    <col min="4" max="4" width="17.5703125" bestFit="1" customWidth="1"/>
    <col min="5" max="5" width="10.5703125" bestFit="1" customWidth="1"/>
    <col min="6" max="6" width="39.42578125" customWidth="1"/>
    <col min="8" max="8" width="16.28515625" customWidth="1"/>
    <col min="9" max="9" width="13.140625" customWidth="1"/>
    <col min="10" max="10" width="129.28515625" customWidth="1"/>
  </cols>
  <sheetData>
    <row r="2" spans="2:14" x14ac:dyDescent="0.25">
      <c r="B2" s="17" t="s">
        <v>13</v>
      </c>
      <c r="C2" s="17"/>
      <c r="D2" s="17"/>
      <c r="E2" s="17"/>
      <c r="F2" s="17"/>
      <c r="H2" s="34" t="s">
        <v>11</v>
      </c>
      <c r="I2" s="34"/>
      <c r="J2" s="34"/>
      <c r="K2" s="31"/>
      <c r="L2" s="31"/>
      <c r="M2" s="31"/>
      <c r="N2" s="31"/>
    </row>
    <row r="3" spans="2:14" ht="29.25" customHeight="1" x14ac:dyDescent="0.25">
      <c r="B3" s="8"/>
      <c r="C3" s="29" t="s">
        <v>11</v>
      </c>
      <c r="D3" s="29"/>
      <c r="E3" s="29"/>
      <c r="F3" s="29"/>
      <c r="H3" s="38" t="s">
        <v>16</v>
      </c>
      <c r="I3" s="36" t="s">
        <v>20</v>
      </c>
      <c r="J3" s="39" t="s">
        <v>17</v>
      </c>
    </row>
    <row r="4" spans="2:14" ht="57" customHeight="1" x14ac:dyDescent="0.25">
      <c r="B4" s="1" t="s">
        <v>1</v>
      </c>
      <c r="C4" s="1" t="s">
        <v>0</v>
      </c>
      <c r="D4" s="1" t="s">
        <v>7</v>
      </c>
      <c r="E4" s="1" t="s">
        <v>4</v>
      </c>
      <c r="F4" s="30" t="s">
        <v>27</v>
      </c>
      <c r="H4" s="36" t="s">
        <v>19</v>
      </c>
      <c r="I4" s="35" t="s">
        <v>22</v>
      </c>
      <c r="J4" s="37" t="str">
        <f>C5&amp;"x"&amp;B5&amp;" + "&amp;C6&amp;"x"&amp;B6&amp;" + "&amp;C7&amp;"x"&amp;B7&amp;" + "&amp;C8&amp;"x"&amp;B8&amp;" + "&amp;C9&amp;"x"&amp;B9&amp;" + "&amp;C10&amp;"x"&amp;B10&amp;" + "&amp;C11&amp;"x"&amp;B11&amp;" + "&amp;C12&amp;"x"&amp;B12&amp;" + "&amp;C13&amp;"x"&amp;B13&amp;" + "&amp;C14&amp;"x"&amp;B14&amp;" + "&amp;C15&amp;"x"&amp;B16&amp;" + "&amp;C17&amp;"x"&amp;B17&amp;" + "&amp;C18&amp;"x"&amp;B18&amp;" + "&amp;C19&amp;"x"&amp;B19&amp;" + "&amp;C20&amp;"x"&amp;B20&amp;" + "&amp;C21&amp;"x"&amp;B21&amp;" + "&amp;C22&amp;"x"&amp;B22&amp;" + "&amp;C23&amp;"x"&amp;B23&amp;" + "&amp;C24&amp;"x"&amp;B24&amp;" + "&amp;C25&amp;"x"&amp;B25&amp;" + "&amp;C25&amp;"x"&amp;B25&amp;" + "&amp;C26&amp;"x"&amp;B26&amp;" + "&amp;C27&amp;"x"&amp;B27&amp;" + "&amp;C28&amp;"x"&amp;B28&amp;" + "&amp;C29&amp;"x"&amp;B29&amp;" + "&amp;C30&amp;"x"&amp;B30&amp;" + "&amp;C31&amp;"x"&amp;B31&amp;" + "&amp;C32&amp;"x"&amp;B32&amp;" + "&amp;C33&amp;"x"&amp;B33&amp;" + "&amp;C34&amp;"x"&amp;B34</f>
        <v>685.146891x1 + 1132.713912x2 + 857.559186x3 + 820.5263616x4 + 1428.367248x5 + 443.146891x6 + 379.378857x7 + 627.205224x8 + 474.846822x9 + 454.3410432x10 + 790.914096x12 + 436.002567x13 + 720.817944x14 + 545.719482x15 + 522.1531392x16 + 908.960976x17 + 282.002567x18 + 7361.0823x19 + 12169.6536x20 + 9213.4458x21 + 9213.4458x21 + 8815.57248x22 + 15346.0944x23 + 4761.0823x24 + 679.48452x25 + 1123.35264x26 + 850.47192x27 + 813.745152x28 + 1416.56256x29 + 439.48452x30</v>
      </c>
    </row>
    <row r="5" spans="2:14" ht="42.75" customHeight="1" x14ac:dyDescent="0.25">
      <c r="B5" s="3">
        <v>1</v>
      </c>
      <c r="C5" s="3">
        <f>DaneDoGenerowaniaWariantówDec!F$4*DaneDoGenerowaniaWariantówDec!N4</f>
        <v>685.1468910000001</v>
      </c>
      <c r="D5" s="3">
        <f>DaneDoGenerowaniaWariantówDec!D$4*DaneDoGenerowaniaWariantówDec!M4</f>
        <v>865.16429999999991</v>
      </c>
      <c r="E5" s="3">
        <f>DaneDoGenerowaniaWariantówDec!E$4*DaneDoGenerowaniaWariantówDec!O4</f>
        <v>4.2858000000000001</v>
      </c>
      <c r="F5" s="3">
        <f>DaneDoGenerowaniaWariantówDec!F$4*DaneDoGenerowaniaWariantówDec!M4</f>
        <v>347.7903</v>
      </c>
      <c r="H5" s="36" t="s">
        <v>24</v>
      </c>
      <c r="I5" s="35" t="s">
        <v>22</v>
      </c>
      <c r="J5" s="37" t="str">
        <f>D5&amp;"x"&amp;B5&amp;" + "&amp;D6&amp;"x"&amp;B6&amp;" + "&amp;D7&amp;"x"&amp;B7&amp;" + "&amp;D8&amp;"x"&amp;B8&amp;" + "&amp;D9&amp;"x"&amp;B9&amp;" + "&amp;D10&amp;"x"&amp;B10&amp;" + "&amp;D11&amp;"x"&amp;B11&amp;" + "&amp;D12&amp;"x"&amp;B12&amp;" + "&amp;D13&amp;"x"&amp;B13&amp;" + "&amp;D14&amp;"x"&amp;B14&amp;" + "&amp;D15&amp;"x"&amp;B16&amp;" + "&amp;D17&amp;"x"&amp;B17&amp;" + "&amp;D18&amp;"x"&amp;B18&amp;" + "&amp;D19&amp;"x"&amp;B19&amp;" + "&amp;D20&amp;"x"&amp;B20&amp;" + "&amp;D21&amp;"x"&amp;B21&amp;" + "&amp;D22&amp;"x"&amp;B22&amp;" + "&amp;D23&amp;"x"&amp;B23&amp;" + "&amp;D24&amp;"x"&amp;B24&amp;" + "&amp;D25&amp;"x"&amp;B25&amp;" + "&amp;D25&amp;"x"&amp;B25&amp;" + "&amp;D26&amp;"x"&amp;B26&amp;" + "&amp;D27&amp;"x"&amp;B27&amp;" + "&amp;D28&amp;"x"&amp;B28&amp;" + "&amp;D29&amp;"x"&amp;B29&amp;" + "&amp;D30&amp;"x"&amp;B30&amp;" + "&amp;D31&amp;"x"&amp;B31&amp;" + "&amp;D32&amp;"x"&amp;B32&amp;" + "&amp;D33&amp;"x"&amp;B33&amp;" + "&amp;D34&amp;"x"&amp;B34</f>
        <v>865.1643x1 + 819.1113x2 + 670.8387x3 + 1109.31744x4 + 1486.6992x5 + 564.1643x6 + 250.0641x7 + 236.7531x8 + 193.8969x9 + 320.63328x10 + 429.7104x12 + 830.6727x13 + 786.4557x14 + 644.0943x15 + 1065.09216x16 + 1427.4288x17 + 541.6727x18 + 411.0249x19 + 389.1459x20 + 318.7041x21 + 318.7041x21 + 527.01792x22 + 706.3056x23 + 268.0249x24 + 640.9689x25 + 606.8499x26 + 497.0001x27 + 821.85312x28 + 1101.4416x29 + 417.9689x30</v>
      </c>
    </row>
    <row r="6" spans="2:14" ht="45" x14ac:dyDescent="0.25">
      <c r="B6" s="3">
        <v>2</v>
      </c>
      <c r="C6" s="3">
        <f>DaneDoGenerowaniaWariantówDec!F$4*DaneDoGenerowaniaWariantówDec!N5</f>
        <v>1132.7139119999999</v>
      </c>
      <c r="D6" s="3">
        <f>DaneDoGenerowaniaWariantówDec!D$4*DaneDoGenerowaniaWariantówDec!M5</f>
        <v>819.11129999999991</v>
      </c>
      <c r="E6" s="3">
        <f>DaneDoGenerowaniaWariantówDec!E$4*DaneDoGenerowaniaWariantówDec!O5</f>
        <v>20.476599999999998</v>
      </c>
      <c r="F6" s="3">
        <f>DaneDoGenerowaniaWariantówDec!F$4*DaneDoGenerowaniaWariantówDec!M5</f>
        <v>329.27729999999997</v>
      </c>
      <c r="H6" s="36" t="s">
        <v>25</v>
      </c>
      <c r="I6" s="35" t="s">
        <v>23</v>
      </c>
      <c r="J6" s="37" t="str">
        <f>E5&amp;"x"&amp;B5&amp;" + "&amp;E6&amp;"x"&amp;B6&amp;" + "&amp;E7&amp;"x"&amp;B7&amp;" + "&amp;E8&amp;"x"&amp;B8&amp;" + "&amp;E9&amp;"x"&amp;B9&amp;" + "&amp;E10&amp;"x"&amp;B10&amp;" + "&amp;E11&amp;"x"&amp;B11&amp;" + "&amp;E12&amp;"x"&amp;B12&amp;" + "&amp;E13&amp;"x"&amp;B13&amp;" + "&amp;E14&amp;"x"&amp;B14&amp;" + "&amp;E15&amp;"x"&amp;B16&amp;" + "&amp;E17&amp;"x"&amp;B17&amp;" + "&amp;E18&amp;"x"&amp;B18&amp;" + "&amp;E19&amp;"x"&amp;B19&amp;" + "&amp;E20&amp;"x"&amp;B20&amp;" + "&amp;E21&amp;"x"&amp;B21&amp;" + "&amp;E22&amp;"x"&amp;B22&amp;" + "&amp;E23&amp;"x"&amp;B23&amp;" + "&amp;E24&amp;"x"&amp;B24&amp;" + "&amp;E25&amp;"x"&amp;B25&amp;" + "&amp;E25&amp;"x"&amp;B25&amp;" + "&amp;E26&amp;"x"&amp;B26&amp;" + "&amp;E27&amp;"x"&amp;B27&amp;" + "&amp;E28&amp;"x"&amp;B28&amp;" + "&amp;E29&amp;"x"&amp;B29&amp;" + "&amp;E30&amp;"x"&amp;B30&amp;" + "&amp;E31&amp;"x"&amp;B31&amp;" + "&amp;E32&amp;"x"&amp;B32&amp;" + "&amp;E33&amp;"x"&amp;B33&amp;" + "&amp;E34&amp;"x"&amp;B34</f>
        <v>4.2858x1 + 20.4766x2 + 30.0006x3 + 108.8117x4 + 21.429x5 + 1.9048x6 + 0.945x7 + 4.515x8 + 6.615x9 + 23.9925x10 + 4.725x12 + 0.144x13 + 0.688x14 + 1.008x15 + 3.656x16 + 0.72x17 + 0.064x18 + 2.4498x19 + 11.7046x20 + 17.1486x21 + 17.1486x21 + 62.1977x22 + 12.249x23 + 1.0888x24 + 0.216x25 + 1.032x26 + 1.512x27 + 5.484x28 + 1.08x29 + 0.096x30</v>
      </c>
    </row>
    <row r="7" spans="2:14" ht="47.25" customHeight="1" x14ac:dyDescent="0.25">
      <c r="B7" s="3">
        <v>3</v>
      </c>
      <c r="C7" s="3">
        <f>DaneDoGenerowaniaWariantówDec!F$4*DaneDoGenerowaniaWariantówDec!N6</f>
        <v>857.55918600000007</v>
      </c>
      <c r="D7" s="3">
        <f>DaneDoGenerowaniaWariantówDec!D$4*DaneDoGenerowaniaWariantówDec!M6</f>
        <v>670.83870000000002</v>
      </c>
      <c r="E7" s="3">
        <f>DaneDoGenerowaniaWariantówDec!E$4*DaneDoGenerowaniaWariantówDec!O6</f>
        <v>30.000599999999999</v>
      </c>
      <c r="F7" s="3">
        <f>DaneDoGenerowaniaWariantówDec!F$4*DaneDoGenerowaniaWariantówDec!M6</f>
        <v>269.67270000000002</v>
      </c>
      <c r="H7" s="36" t="s">
        <v>28</v>
      </c>
      <c r="I7" s="35" t="s">
        <v>22</v>
      </c>
      <c r="J7" s="37" t="str">
        <f>F5&amp;"x"&amp;B5&amp;" + "&amp;F6&amp;"x"&amp;B6&amp;" + "&amp;F7&amp;"x"&amp;B7&amp;" + "&amp;F8&amp;"x"&amp;B8&amp;" + "&amp;F9&amp;"x"&amp;B9&amp;" + "&amp;F10&amp;"x"&amp;B10&amp;" + "&amp;F11&amp;"x"&amp;B11&amp;" + "&amp;F12&amp;"x"&amp;B12&amp;" + "&amp;F13&amp;"x"&amp;B13&amp;" + "&amp;F14&amp;"x"&amp;B14&amp;" + "&amp;F15&amp;"x"&amp;B16&amp;" + "&amp;F17&amp;"x"&amp;B17&amp;" + "&amp;F18&amp;"x"&amp;B18&amp;" + "&amp;F19&amp;"x"&amp;B19&amp;" + "&amp;F20&amp;"x"&amp;B20&amp;" + "&amp;F21&amp;"x"&amp;B21&amp;" + "&amp;F22&amp;"x"&amp;B22&amp;" + "&amp;F23&amp;"x"&amp;B23&amp;" + "&amp;F24&amp;"x"&amp;B24&amp;" + "&amp;F25&amp;"x"&amp;B25&amp;" + "&amp;F25&amp;"x"&amp;B25&amp;" + "&amp;F26&amp;"x"&amp;B26&amp;" + "&amp;F27&amp;"x"&amp;B27&amp;" + "&amp;F28&amp;"x"&amp;B28&amp;" + "&amp;F29&amp;"x"&amp;B29&amp;" + "&amp;F30&amp;"x"&amp;B30&amp;" + "&amp;F31&amp;"x"&amp;B31&amp;" + "&amp;F32&amp;"x"&amp;B32&amp;" + "&amp;F33&amp;"x"&amp;B33&amp;" + "&amp;F34&amp;"x"&amp;B34</f>
        <v>347.7903x1 + 329.2773x2 + 269.6727x3 + 445.93824x4 + 597.6432x5 + 226.7903x6 + 192.5781x7 + 182.3271x8 + 149.3229x9 + 246.92448x10 + 330.9264x12 + 221.3211x13 + 209.5401x14 + 171.6099x15 + 283.77888x16 + 380.3184x17 + 144.3211x18 + 3736.59x19 + 3537.69x20 + 2897.31x21 + 2897.31x21 + 4791.072x22 + 6420.96x23 + 2436.59x24 + 344.916x25 + 326.556x26 + 267.444x27 + 442.2528x28 + 592.704x29 + 224.916x30</v>
      </c>
    </row>
    <row r="8" spans="2:14" x14ac:dyDescent="0.25">
      <c r="B8" s="3">
        <v>4</v>
      </c>
      <c r="C8" s="3">
        <f>DaneDoGenerowaniaWariantówDec!F$4*DaneDoGenerowaniaWariantówDec!N7</f>
        <v>820.52636159999997</v>
      </c>
      <c r="D8" s="3">
        <f>DaneDoGenerowaniaWariantówDec!D$4*DaneDoGenerowaniaWariantówDec!M7</f>
        <v>1109.3174399999998</v>
      </c>
      <c r="E8" s="3">
        <f>DaneDoGenerowaniaWariantówDec!E$4*DaneDoGenerowaniaWariantówDec!O7</f>
        <v>108.8117</v>
      </c>
      <c r="F8" s="3">
        <f>DaneDoGenerowaniaWariantówDec!F$4*DaneDoGenerowaniaWariantówDec!M7</f>
        <v>445.93823999999995</v>
      </c>
    </row>
    <row r="9" spans="2:14" x14ac:dyDescent="0.25">
      <c r="B9" s="3">
        <v>5</v>
      </c>
      <c r="C9" s="3">
        <f>DaneDoGenerowaniaWariantówDec!F$4*DaneDoGenerowaniaWariantówDec!N8</f>
        <v>1428.367248</v>
      </c>
      <c r="D9" s="3">
        <f>DaneDoGenerowaniaWariantówDec!D$4*DaneDoGenerowaniaWariantówDec!M8</f>
        <v>1486.6992</v>
      </c>
      <c r="E9" s="3">
        <f>DaneDoGenerowaniaWariantówDec!E$4*DaneDoGenerowaniaWariantówDec!O8</f>
        <v>21.428999999999998</v>
      </c>
      <c r="F9" s="3">
        <f>DaneDoGenerowaniaWariantówDec!F$4*DaneDoGenerowaniaWariantówDec!M8</f>
        <v>597.64319999999998</v>
      </c>
    </row>
    <row r="10" spans="2:14" x14ac:dyDescent="0.25">
      <c r="B10" s="3">
        <v>6</v>
      </c>
      <c r="C10" s="3">
        <f>DaneDoGenerowaniaWariantówDec!F$4*DaneDoGenerowaniaWariantówDec!N9</f>
        <v>443.14689099999998</v>
      </c>
      <c r="D10" s="3">
        <f>DaneDoGenerowaniaWariantówDec!D$4*DaneDoGenerowaniaWariantówDec!M9</f>
        <v>564.16430000000003</v>
      </c>
      <c r="E10" s="3">
        <f>DaneDoGenerowaniaWariantówDec!E$4*DaneDoGenerowaniaWariantówDec!O9</f>
        <v>1.9047999999999998</v>
      </c>
      <c r="F10" s="3">
        <f>DaneDoGenerowaniaWariantówDec!F$4*DaneDoGenerowaniaWariantówDec!M9</f>
        <v>226.7903</v>
      </c>
    </row>
    <row r="11" spans="2:14" ht="15" customHeight="1" x14ac:dyDescent="0.25">
      <c r="B11" s="2">
        <v>7</v>
      </c>
      <c r="C11" s="2">
        <f>DaneDoGenerowaniaWariantówDec!F$5*DaneDoGenerowaniaWariantówDec!N4</f>
        <v>379.37885700000004</v>
      </c>
      <c r="D11" s="2">
        <f>DaneDoGenerowaniaWariantówDec!D$5*DaneDoGenerowaniaWariantówDec!M4</f>
        <v>250.0641</v>
      </c>
      <c r="E11" s="2">
        <f>DaneDoGenerowaniaWariantówDec!E$5*DaneDoGenerowaniaWariantówDec!O4</f>
        <v>0.94499999999999995</v>
      </c>
      <c r="F11" s="2">
        <f>DaneDoGenerowaniaWariantówDec!F$5*DaneDoGenerowaniaWariantówDec!M4</f>
        <v>192.57810000000001</v>
      </c>
    </row>
    <row r="12" spans="2:14" x14ac:dyDescent="0.25">
      <c r="B12" s="2">
        <v>8</v>
      </c>
      <c r="C12" s="2">
        <f>DaneDoGenerowaniaWariantówDec!F$5*DaneDoGenerowaniaWariantówDec!N5</f>
        <v>627.20522400000004</v>
      </c>
      <c r="D12" s="2">
        <f>DaneDoGenerowaniaWariantówDec!D$5*DaneDoGenerowaniaWariantówDec!M5</f>
        <v>236.75309999999999</v>
      </c>
      <c r="E12" s="2">
        <f>DaneDoGenerowaniaWariantówDec!E$5*DaneDoGenerowaniaWariantówDec!O5</f>
        <v>4.5149999999999997</v>
      </c>
      <c r="F12" s="2">
        <f>DaneDoGenerowaniaWariantówDec!F$5*DaneDoGenerowaniaWariantówDec!M5</f>
        <v>182.3271</v>
      </c>
    </row>
    <row r="13" spans="2:14" x14ac:dyDescent="0.25">
      <c r="B13" s="2">
        <v>9</v>
      </c>
      <c r="C13" s="2">
        <f>DaneDoGenerowaniaWariantówDec!F$5*DaneDoGenerowaniaWariantówDec!N6</f>
        <v>474.84682200000009</v>
      </c>
      <c r="D13" s="2">
        <f>DaneDoGenerowaniaWariantówDec!D$5*DaneDoGenerowaniaWariantówDec!M6</f>
        <v>193.89690000000002</v>
      </c>
      <c r="E13" s="2">
        <f>DaneDoGenerowaniaWariantówDec!E$5*DaneDoGenerowaniaWariantówDec!O6</f>
        <v>6.6150000000000002</v>
      </c>
      <c r="F13" s="2">
        <f>DaneDoGenerowaniaWariantówDec!F$5*DaneDoGenerowaniaWariantówDec!M6</f>
        <v>149.3229</v>
      </c>
    </row>
    <row r="14" spans="2:14" x14ac:dyDescent="0.25">
      <c r="B14" s="2">
        <v>10</v>
      </c>
      <c r="C14" s="2">
        <f>DaneDoGenerowaniaWariantówDec!F$5*DaneDoGenerowaniaWariantówDec!N7</f>
        <v>454.3410432</v>
      </c>
      <c r="D14" s="2">
        <f>DaneDoGenerowaniaWariantówDec!D$5*DaneDoGenerowaniaWariantówDec!M7</f>
        <v>320.63327999999996</v>
      </c>
      <c r="E14" s="2">
        <f>DaneDoGenerowaniaWariantówDec!E$5*DaneDoGenerowaniaWariantówDec!O7</f>
        <v>23.9925</v>
      </c>
      <c r="F14" s="2">
        <f>DaneDoGenerowaniaWariantówDec!F$5*DaneDoGenerowaniaWariantówDec!M7</f>
        <v>246.92448000000002</v>
      </c>
    </row>
    <row r="15" spans="2:14" x14ac:dyDescent="0.25">
      <c r="B15" s="2">
        <v>11</v>
      </c>
      <c r="C15" s="2">
        <f>DaneDoGenerowaniaWariantówDec!F$5*DaneDoGenerowaniaWariantówDec!N8</f>
        <v>790.91409600000009</v>
      </c>
      <c r="D15" s="2">
        <f>DaneDoGenerowaniaWariantówDec!D$5*DaneDoGenerowaniaWariantówDec!M8</f>
        <v>429.71039999999999</v>
      </c>
      <c r="E15" s="2">
        <f>DaneDoGenerowaniaWariantówDec!E$5*DaneDoGenerowaniaWariantówDec!O8</f>
        <v>4.7250000000000005</v>
      </c>
      <c r="F15" s="2">
        <f>DaneDoGenerowaniaWariantówDec!F$5*DaneDoGenerowaniaWariantówDec!M8</f>
        <v>330.92640000000006</v>
      </c>
    </row>
    <row r="16" spans="2:14" x14ac:dyDescent="0.25">
      <c r="B16" s="2">
        <v>12</v>
      </c>
      <c r="C16" s="2">
        <f>DaneDoGenerowaniaWariantówDec!F$5*DaneDoGenerowaniaWariantówDec!N9</f>
        <v>245.37885700000001</v>
      </c>
      <c r="D16" s="2">
        <f>DaneDoGenerowaniaWariantówDec!D$5*DaneDoGenerowaniaWariantówDec!M9</f>
        <v>163.0641</v>
      </c>
      <c r="E16" s="2">
        <f>DaneDoGenerowaniaWariantówDec!E$5*DaneDoGenerowaniaWariantówDec!O9</f>
        <v>0.42</v>
      </c>
      <c r="F16" s="2">
        <f>DaneDoGenerowaniaWariantówDec!F$5*DaneDoGenerowaniaWariantówDec!M9</f>
        <v>125.57810000000001</v>
      </c>
    </row>
    <row r="17" spans="2:6" ht="15" customHeight="1" x14ac:dyDescent="0.25">
      <c r="B17" s="15">
        <v>13</v>
      </c>
      <c r="C17" s="15">
        <f>DaneDoGenerowaniaWariantówDec!F$6*DaneDoGenerowaniaWariantówDec!N4</f>
        <v>436.00256700000006</v>
      </c>
      <c r="D17" s="15">
        <f>DaneDoGenerowaniaWariantówDec!D$6*DaneDoGenerowaniaWariantówDec!M4</f>
        <v>830.67270000000008</v>
      </c>
      <c r="E17" s="15">
        <f>DaneDoGenerowaniaWariantówDec!E$6*DaneDoGenerowaniaWariantówDec!O4</f>
        <v>0.14399999999999999</v>
      </c>
      <c r="F17" s="15">
        <f>DaneDoGenerowaniaWariantówDec!F$6*DaneDoGenerowaniaWariantówDec!M4</f>
        <v>221.3211</v>
      </c>
    </row>
    <row r="18" spans="2:6" x14ac:dyDescent="0.25">
      <c r="B18" s="15">
        <v>14</v>
      </c>
      <c r="C18" s="15">
        <f>DaneDoGenerowaniaWariantówDec!F$6*DaneDoGenerowaniaWariantówDec!N5</f>
        <v>720.81794400000001</v>
      </c>
      <c r="D18" s="15">
        <f>DaneDoGenerowaniaWariantówDec!D$6*DaneDoGenerowaniaWariantówDec!M5</f>
        <v>786.45569999999998</v>
      </c>
      <c r="E18" s="15">
        <f>DaneDoGenerowaniaWariantówDec!E$6*DaneDoGenerowaniaWariantówDec!O5</f>
        <v>0.68800000000000006</v>
      </c>
      <c r="F18" s="15">
        <f>DaneDoGenerowaniaWariantówDec!F$6*DaneDoGenerowaniaWariantówDec!M5</f>
        <v>209.5401</v>
      </c>
    </row>
    <row r="19" spans="2:6" x14ac:dyDescent="0.25">
      <c r="B19" s="15">
        <v>15</v>
      </c>
      <c r="C19" s="15">
        <f>DaneDoGenerowaniaWariantówDec!F$6*DaneDoGenerowaniaWariantówDec!N6</f>
        <v>545.71948200000008</v>
      </c>
      <c r="D19" s="15">
        <f>DaneDoGenerowaniaWariantówDec!D$6*DaneDoGenerowaniaWariantówDec!M6</f>
        <v>644.09430000000009</v>
      </c>
      <c r="E19" s="15">
        <f>DaneDoGenerowaniaWariantówDec!E$6*DaneDoGenerowaniaWariantówDec!O6</f>
        <v>1.008</v>
      </c>
      <c r="F19" s="15">
        <f>DaneDoGenerowaniaWariantówDec!F$6*DaneDoGenerowaniaWariantówDec!M6</f>
        <v>171.60990000000001</v>
      </c>
    </row>
    <row r="20" spans="2:6" x14ac:dyDescent="0.25">
      <c r="B20" s="15">
        <v>16</v>
      </c>
      <c r="C20" s="15">
        <f>DaneDoGenerowaniaWariantówDec!F$6*DaneDoGenerowaniaWariantówDec!N7</f>
        <v>522.15313919999994</v>
      </c>
      <c r="D20" s="15">
        <f>DaneDoGenerowaniaWariantówDec!D$6*DaneDoGenerowaniaWariantówDec!M7</f>
        <v>1065.0921599999999</v>
      </c>
      <c r="E20" s="15">
        <f>DaneDoGenerowaniaWariantówDec!E$6*DaneDoGenerowaniaWariantówDec!O7</f>
        <v>3.6560000000000006</v>
      </c>
      <c r="F20" s="15">
        <f>DaneDoGenerowaniaWariantówDec!F$6*DaneDoGenerowaniaWariantówDec!M7</f>
        <v>283.77888000000002</v>
      </c>
    </row>
    <row r="21" spans="2:6" x14ac:dyDescent="0.25">
      <c r="B21" s="15">
        <v>17</v>
      </c>
      <c r="C21" s="15">
        <f>DaneDoGenerowaniaWariantówDec!F$6*DaneDoGenerowaniaWariantówDec!N8</f>
        <v>908.96097600000007</v>
      </c>
      <c r="D21" s="15">
        <f>DaneDoGenerowaniaWariantówDec!D$6*DaneDoGenerowaniaWariantówDec!M8</f>
        <v>1427.4288000000001</v>
      </c>
      <c r="E21" s="15">
        <f>DaneDoGenerowaniaWariantówDec!E$6*DaneDoGenerowaniaWariantówDec!O8</f>
        <v>0.72000000000000008</v>
      </c>
      <c r="F21" s="15">
        <f>DaneDoGenerowaniaWariantówDec!F$6*DaneDoGenerowaniaWariantówDec!M8</f>
        <v>380.3184</v>
      </c>
    </row>
    <row r="22" spans="2:6" x14ac:dyDescent="0.25">
      <c r="B22" s="15">
        <v>18</v>
      </c>
      <c r="C22" s="15">
        <f>DaneDoGenerowaniaWariantówDec!F$6*DaneDoGenerowaniaWariantówDec!N9</f>
        <v>282.002567</v>
      </c>
      <c r="D22" s="15">
        <f>DaneDoGenerowaniaWariantówDec!D$6*DaneDoGenerowaniaWariantówDec!M9</f>
        <v>541.67270000000008</v>
      </c>
      <c r="E22" s="15">
        <f>DaneDoGenerowaniaWariantówDec!E$6*DaneDoGenerowaniaWariantówDec!O9</f>
        <v>6.4000000000000001E-2</v>
      </c>
      <c r="F22" s="15">
        <f>DaneDoGenerowaniaWariantówDec!F$6*DaneDoGenerowaniaWariantówDec!M9</f>
        <v>144.3211</v>
      </c>
    </row>
    <row r="23" spans="2:6" ht="15" customHeight="1" x14ac:dyDescent="0.25">
      <c r="B23" s="2">
        <v>19</v>
      </c>
      <c r="C23" s="2">
        <f>DaneDoGenerowaniaWariantówDec!F$7*DaneDoGenerowaniaWariantówDec!N4</f>
        <v>7361.0823000000009</v>
      </c>
      <c r="D23" s="2">
        <f>DaneDoGenerowaniaWariantówDec!D$7*DaneDoGenerowaniaWariantówDec!M4</f>
        <v>411.0249</v>
      </c>
      <c r="E23" s="2">
        <f>DaneDoGenerowaniaWariantówDec!E$7*DaneDoGenerowaniaWariantówDec!O4</f>
        <v>2.4497999999999998</v>
      </c>
      <c r="F23" s="2">
        <f>DaneDoGenerowaniaWariantówDec!F$7*DaneDoGenerowaniaWariantówDec!M4</f>
        <v>3736.59</v>
      </c>
    </row>
    <row r="24" spans="2:6" x14ac:dyDescent="0.25">
      <c r="B24" s="2">
        <v>20</v>
      </c>
      <c r="C24" s="2">
        <f>DaneDoGenerowaniaWariantówDec!F$7*DaneDoGenerowaniaWariantówDec!N5</f>
        <v>12169.6536</v>
      </c>
      <c r="D24" s="2">
        <f>DaneDoGenerowaniaWariantówDec!D$7*DaneDoGenerowaniaWariantówDec!M5</f>
        <v>389.14589999999998</v>
      </c>
      <c r="E24" s="2">
        <f>DaneDoGenerowaniaWariantówDec!E$7*DaneDoGenerowaniaWariantówDec!O5</f>
        <v>11.704599999999999</v>
      </c>
      <c r="F24" s="2">
        <f>DaneDoGenerowaniaWariantówDec!F$7*DaneDoGenerowaniaWariantówDec!M5</f>
        <v>3537.69</v>
      </c>
    </row>
    <row r="25" spans="2:6" x14ac:dyDescent="0.25">
      <c r="B25" s="2">
        <v>21</v>
      </c>
      <c r="C25" s="2">
        <f>DaneDoGenerowaniaWariantówDec!F$7*DaneDoGenerowaniaWariantówDec!N6</f>
        <v>9213.4458000000013</v>
      </c>
      <c r="D25" s="2">
        <f>DaneDoGenerowaniaWariantówDec!D$7*DaneDoGenerowaniaWariantówDec!M6</f>
        <v>318.70409999999998</v>
      </c>
      <c r="E25" s="2">
        <f>DaneDoGenerowaniaWariantówDec!E$7*DaneDoGenerowaniaWariantówDec!O6</f>
        <v>17.148599999999998</v>
      </c>
      <c r="F25" s="2">
        <f>DaneDoGenerowaniaWariantówDec!F$7*DaneDoGenerowaniaWariantówDec!M6</f>
        <v>2897.31</v>
      </c>
    </row>
    <row r="26" spans="2:6" x14ac:dyDescent="0.25">
      <c r="B26" s="2">
        <v>22</v>
      </c>
      <c r="C26" s="2">
        <f>DaneDoGenerowaniaWariantówDec!F$7*DaneDoGenerowaniaWariantówDec!N7</f>
        <v>8815.5724799999989</v>
      </c>
      <c r="D26" s="2">
        <f>DaneDoGenerowaniaWariantówDec!D$7*DaneDoGenerowaniaWariantówDec!M7</f>
        <v>527.01792</v>
      </c>
      <c r="E26" s="2">
        <f>DaneDoGenerowaniaWariantówDec!E$7*DaneDoGenerowaniaWariantówDec!O7</f>
        <v>62.197700000000005</v>
      </c>
      <c r="F26" s="2">
        <f>DaneDoGenerowaniaWariantówDec!F$7*DaneDoGenerowaniaWariantówDec!M7</f>
        <v>4791.0720000000001</v>
      </c>
    </row>
    <row r="27" spans="2:6" x14ac:dyDescent="0.25">
      <c r="B27" s="2">
        <v>23</v>
      </c>
      <c r="C27" s="2">
        <f>DaneDoGenerowaniaWariantówDec!F$7*DaneDoGenerowaniaWariantówDec!N8</f>
        <v>15346.094400000002</v>
      </c>
      <c r="D27" s="2">
        <f>DaneDoGenerowaniaWariantówDec!D$7*DaneDoGenerowaniaWariantówDec!M8</f>
        <v>706.30560000000003</v>
      </c>
      <c r="E27" s="2">
        <f>DaneDoGenerowaniaWariantówDec!E$7*DaneDoGenerowaniaWariantówDec!O8</f>
        <v>12.249000000000001</v>
      </c>
      <c r="F27" s="2">
        <f>DaneDoGenerowaniaWariantówDec!F$7*DaneDoGenerowaniaWariantówDec!M8</f>
        <v>6420.96</v>
      </c>
    </row>
    <row r="28" spans="2:6" x14ac:dyDescent="0.25">
      <c r="B28" s="2">
        <v>24</v>
      </c>
      <c r="C28" s="2">
        <f>DaneDoGenerowaniaWariantówDec!F$7*DaneDoGenerowaniaWariantówDec!N9</f>
        <v>4761.0823</v>
      </c>
      <c r="D28" s="2">
        <f>DaneDoGenerowaniaWariantówDec!D$7*DaneDoGenerowaniaWariantówDec!M9</f>
        <v>268.0249</v>
      </c>
      <c r="E28" s="2">
        <f>DaneDoGenerowaniaWariantówDec!E$7*DaneDoGenerowaniaWariantówDec!O9</f>
        <v>1.0888</v>
      </c>
      <c r="F28" s="2">
        <f>DaneDoGenerowaniaWariantówDec!F$7*DaneDoGenerowaniaWariantówDec!M9</f>
        <v>2436.59</v>
      </c>
    </row>
    <row r="29" spans="2:6" ht="15" customHeight="1" x14ac:dyDescent="0.25">
      <c r="B29" s="3">
        <v>25</v>
      </c>
      <c r="C29" s="3">
        <f>DaneDoGenerowaniaWariantówDec!F$8*DaneDoGenerowaniaWariantówDec!N4</f>
        <v>679.48452000000009</v>
      </c>
      <c r="D29" s="3">
        <f>DaneDoGenerowaniaWariantówDec!D$8*DaneDoGenerowaniaWariantówDec!M4</f>
        <v>640.96889999999996</v>
      </c>
      <c r="E29" s="3">
        <f>DaneDoGenerowaniaWariantówDec!E$8*DaneDoGenerowaniaWariantówDec!O4</f>
        <v>0.216</v>
      </c>
      <c r="F29" s="3">
        <f>DaneDoGenerowaniaWariantówDec!F$8*DaneDoGenerowaniaWariantówDec!M4</f>
        <v>344.916</v>
      </c>
    </row>
    <row r="30" spans="2:6" x14ac:dyDescent="0.25">
      <c r="B30" s="3">
        <v>26</v>
      </c>
      <c r="C30" s="3">
        <f>DaneDoGenerowaniaWariantówDec!F$8*DaneDoGenerowaniaWariantówDec!N5</f>
        <v>1123.3526400000001</v>
      </c>
      <c r="D30" s="3">
        <f>DaneDoGenerowaniaWariantówDec!D$8*DaneDoGenerowaniaWariantówDec!M5</f>
        <v>606.84989999999993</v>
      </c>
      <c r="E30" s="3">
        <f>DaneDoGenerowaniaWariantówDec!E$8*DaneDoGenerowaniaWariantówDec!O5</f>
        <v>1.032</v>
      </c>
      <c r="F30" s="3">
        <f>DaneDoGenerowaniaWariantówDec!F$8*DaneDoGenerowaniaWariantówDec!M5</f>
        <v>326.55599999999998</v>
      </c>
    </row>
    <row r="31" spans="2:6" x14ac:dyDescent="0.25">
      <c r="B31" s="3">
        <v>27</v>
      </c>
      <c r="C31" s="3">
        <f>DaneDoGenerowaniaWariantówDec!F$8*DaneDoGenerowaniaWariantówDec!N6</f>
        <v>850.47192000000007</v>
      </c>
      <c r="D31" s="3">
        <f>DaneDoGenerowaniaWariantówDec!D$8*DaneDoGenerowaniaWariantówDec!M6</f>
        <v>497.00010000000003</v>
      </c>
      <c r="E31" s="3">
        <f>DaneDoGenerowaniaWariantówDec!E$8*DaneDoGenerowaniaWariantówDec!O6</f>
        <v>1.512</v>
      </c>
      <c r="F31" s="3">
        <f>DaneDoGenerowaniaWariantówDec!F$8*DaneDoGenerowaniaWariantówDec!M6</f>
        <v>267.44400000000002</v>
      </c>
    </row>
    <row r="32" spans="2:6" x14ac:dyDescent="0.25">
      <c r="B32" s="3">
        <v>28</v>
      </c>
      <c r="C32" s="3">
        <f>DaneDoGenerowaniaWariantówDec!F$8*DaneDoGenerowaniaWariantówDec!N7</f>
        <v>813.74515199999996</v>
      </c>
      <c r="D32" s="3">
        <f>DaneDoGenerowaniaWariantówDec!D$8*DaneDoGenerowaniaWariantówDec!M7</f>
        <v>821.85311999999999</v>
      </c>
      <c r="E32" s="3">
        <f>DaneDoGenerowaniaWariantówDec!E$8*DaneDoGenerowaniaWariantówDec!O7</f>
        <v>5.484</v>
      </c>
      <c r="F32" s="3">
        <f>DaneDoGenerowaniaWariantówDec!F$8*DaneDoGenerowaniaWariantówDec!M7</f>
        <v>442.25279999999998</v>
      </c>
    </row>
    <row r="33" spans="2:6" x14ac:dyDescent="0.25">
      <c r="B33" s="3">
        <v>29</v>
      </c>
      <c r="C33" s="3">
        <f>DaneDoGenerowaniaWariantówDec!F$8*DaneDoGenerowaniaWariantówDec!N8</f>
        <v>1416.5625600000001</v>
      </c>
      <c r="D33" s="3">
        <f>DaneDoGenerowaniaWariantówDec!D$8*DaneDoGenerowaniaWariantówDec!M8</f>
        <v>1101.4416000000001</v>
      </c>
      <c r="E33" s="3">
        <f>DaneDoGenerowaniaWariantówDec!E$8*DaneDoGenerowaniaWariantówDec!O8</f>
        <v>1.08</v>
      </c>
      <c r="F33" s="3">
        <f>DaneDoGenerowaniaWariantówDec!F$8*DaneDoGenerowaniaWariantówDec!M8</f>
        <v>592.70399999999995</v>
      </c>
    </row>
    <row r="34" spans="2:6" x14ac:dyDescent="0.25">
      <c r="B34" s="3">
        <v>30</v>
      </c>
      <c r="C34" s="3">
        <f>DaneDoGenerowaniaWariantówDec!F$8*DaneDoGenerowaniaWariantówDec!N9</f>
        <v>439.48451999999997</v>
      </c>
      <c r="D34" s="3">
        <f>DaneDoGenerowaniaWariantówDec!D$8*DaneDoGenerowaniaWariantówDec!M9</f>
        <v>417.96890000000002</v>
      </c>
      <c r="E34" s="3">
        <f>DaneDoGenerowaniaWariantówDec!E$8*DaneDoGenerowaniaWariantówDec!O9</f>
        <v>9.6000000000000002E-2</v>
      </c>
      <c r="F34" s="3">
        <f>DaneDoGenerowaniaWariantówDec!F$8*DaneDoGenerowaniaWariantówDec!M9</f>
        <v>224.916</v>
      </c>
    </row>
  </sheetData>
  <mergeCells count="3">
    <mergeCell ref="B2:F2"/>
    <mergeCell ref="H2:J2"/>
    <mergeCell ref="C3:F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82BA-7AF3-4B91-B997-CA6F4744178A}">
  <dimension ref="B2:N34"/>
  <sheetViews>
    <sheetView zoomScaleNormal="100" workbookViewId="0">
      <selection activeCell="I10" sqref="A1:XFD1048576"/>
    </sheetView>
  </sheetViews>
  <sheetFormatPr defaultRowHeight="15" x14ac:dyDescent="0.25"/>
  <cols>
    <col min="2" max="2" width="5.5703125" bestFit="1" customWidth="1"/>
    <col min="3" max="3" width="12" bestFit="1" customWidth="1"/>
    <col min="4" max="4" width="17.5703125" bestFit="1" customWidth="1"/>
    <col min="5" max="5" width="10.5703125" bestFit="1" customWidth="1"/>
    <col min="6" max="6" width="39.42578125" customWidth="1"/>
    <col min="8" max="8" width="15.85546875" customWidth="1"/>
    <col min="9" max="9" width="13.140625" customWidth="1"/>
    <col min="10" max="10" width="129.28515625" customWidth="1"/>
  </cols>
  <sheetData>
    <row r="2" spans="2:14" x14ac:dyDescent="0.25">
      <c r="B2" s="17" t="s">
        <v>13</v>
      </c>
      <c r="C2" s="17"/>
      <c r="D2" s="17"/>
      <c r="E2" s="17"/>
      <c r="F2" s="17"/>
      <c r="H2" s="34" t="s">
        <v>11</v>
      </c>
      <c r="I2" s="34"/>
      <c r="J2" s="34"/>
      <c r="K2" s="31"/>
      <c r="L2" s="31"/>
      <c r="M2" s="31"/>
      <c r="N2" s="31"/>
    </row>
    <row r="3" spans="2:14" ht="29.25" customHeight="1" x14ac:dyDescent="0.25">
      <c r="B3" s="8"/>
      <c r="C3" s="29" t="s">
        <v>11</v>
      </c>
      <c r="D3" s="29"/>
      <c r="E3" s="29"/>
      <c r="F3" s="29"/>
      <c r="H3" s="38" t="s">
        <v>16</v>
      </c>
      <c r="I3" s="36" t="s">
        <v>20</v>
      </c>
      <c r="J3" s="39" t="s">
        <v>17</v>
      </c>
    </row>
    <row r="4" spans="2:14" ht="57" customHeight="1" x14ac:dyDescent="0.25">
      <c r="B4" s="1" t="s">
        <v>1</v>
      </c>
      <c r="C4" s="1" t="s">
        <v>0</v>
      </c>
      <c r="D4" s="1" t="s">
        <v>7</v>
      </c>
      <c r="E4" s="1" t="s">
        <v>4</v>
      </c>
      <c r="F4" s="32" t="s">
        <v>21</v>
      </c>
      <c r="H4" s="36" t="s">
        <v>19</v>
      </c>
      <c r="I4" s="35" t="s">
        <v>22</v>
      </c>
      <c r="J4" s="37" t="str">
        <f>C5&amp;"x"&amp;B5&amp;" + "&amp;C6&amp;"x"&amp;B6&amp;" + "&amp;C7&amp;"x"&amp;B7&amp;" + "&amp;C8&amp;"x"&amp;B8&amp;" + "&amp;C9&amp;"x"&amp;B9&amp;" + "&amp;C10&amp;"x"&amp;B10&amp;" + "&amp;C11&amp;"x"&amp;B11&amp;" + "&amp;C12&amp;"x"&amp;B12&amp;" + "&amp;C13&amp;"x"&amp;B13&amp;" + "&amp;C14&amp;"x"&amp;B14&amp;" + "&amp;C15&amp;"x"&amp;B16&amp;" + "&amp;C17&amp;"x"&amp;B17&amp;" + "&amp;C18&amp;"x"&amp;B18&amp;" + "&amp;C19&amp;"x"&amp;B19&amp;" + "&amp;C20&amp;"x"&amp;B20&amp;" + "&amp;C21&amp;"x"&amp;B21&amp;" + "&amp;C22&amp;"x"&amp;B22&amp;" + "&amp;C23&amp;"x"&amp;B23&amp;" + "&amp;C24&amp;"x"&amp;B24&amp;" + "&amp;C25&amp;"x"&amp;B25&amp;" + "&amp;C25&amp;"x"&amp;B25&amp;" + "&amp;C26&amp;"x"&amp;B26&amp;" + "&amp;C27&amp;"x"&amp;B27&amp;" + "&amp;C28&amp;"x"&amp;B28&amp;" + "&amp;C29&amp;"x"&amp;B29&amp;" + "&amp;C30&amp;"x"&amp;B30&amp;" + "&amp;C31&amp;"x"&amp;B31&amp;" + "&amp;C32&amp;"x"&amp;B32&amp;" + "&amp;C33&amp;"x"&amp;B33&amp;" + "&amp;C34&amp;"x"&amp;B34</f>
        <v>685.146891x1 + 1132.713912x2 + 857.559186x3 + 820.5263616x4 + 1428.367248x5 + 443.146891x6 + 379.378857x7 + 627.205224x8 + 474.846822x9 + 454.3410432x10 + 790.914096x12 + 436.002567x13 + 720.817944x14 + 545.719482x15 + 522.1531392x16 + 908.960976x17 + 282.002567x18 + 7361.0823x19 + 12169.6536x20 + 9213.4458x21 + 9213.4458x21 + 8815.57248x22 + 15346.0944x23 + 4761.0823x24 + 679.48452x25 + 1123.35264x26 + 850.47192x27 + 813.745152x28 + 1416.56256x29 + 439.48452x30</v>
      </c>
    </row>
    <row r="5" spans="2:14" ht="42.75" customHeight="1" x14ac:dyDescent="0.25">
      <c r="B5" s="3">
        <v>1</v>
      </c>
      <c r="C5" s="3">
        <f>DaneDoGenerowaniaWariantówDec!F$4*DaneDoGenerowaniaWariantówDec!N4</f>
        <v>685.1468910000001</v>
      </c>
      <c r="D5" s="3">
        <f>DaneDoGenerowaniaWariantówDec!D$4*DaneDoGenerowaniaWariantówDec!M4</f>
        <v>865.16429999999991</v>
      </c>
      <c r="E5" s="3">
        <f>DaneDoGenerowaniaWariantówDec!E$4*DaneDoGenerowaniaWariantówDec!O4</f>
        <v>4.2858000000000001</v>
      </c>
      <c r="F5" s="33" t="str">
        <f>"|"&amp;D5&amp;"x"&amp;B5&amp;" + "&amp;D6&amp;"x"&amp;B6&amp;" + "&amp;D7&amp;"x"&amp;B7&amp;" + "&amp;D8&amp;"x"&amp;B8&amp;" + "&amp;D9&amp;"x"&amp;B9&amp;" + "&amp;D10&amp;"x"&amp;B10&amp;" - "&amp;DaneDoGenerowaniaWariantówDec!$I$14&amp;"|"</f>
        <v>|865.1643x1 + 819.1113x2 + 670.8387x3 + 1109.31744x4 + 1486.6992x5 + 564.1643x6 - 2497.24168866667|</v>
      </c>
      <c r="H5" s="36" t="s">
        <v>24</v>
      </c>
      <c r="I5" s="35" t="s">
        <v>22</v>
      </c>
      <c r="J5" s="37" t="str">
        <f>D5&amp;"x"&amp;B5&amp;" + "&amp;D6&amp;"x"&amp;B6&amp;" + "&amp;D7&amp;"x"&amp;B7&amp;" + "&amp;D8&amp;"x"&amp;B8&amp;" + "&amp;D9&amp;"x"&amp;B9&amp;" + "&amp;D10&amp;"x"&amp;B10&amp;" + "&amp;D11&amp;"x"&amp;B11&amp;" + "&amp;D12&amp;"x"&amp;B12&amp;" + "&amp;D13&amp;"x"&amp;B13&amp;" + "&amp;D14&amp;"x"&amp;B14&amp;" + "&amp;D15&amp;"x"&amp;B16&amp;" + "&amp;D17&amp;"x"&amp;B17&amp;" + "&amp;D18&amp;"x"&amp;B18&amp;" + "&amp;D19&amp;"x"&amp;B19&amp;" + "&amp;D20&amp;"x"&amp;B20&amp;" + "&amp;D21&amp;"x"&amp;B21&amp;" + "&amp;D22&amp;"x"&amp;B22&amp;" + "&amp;D23&amp;"x"&amp;B23&amp;" + "&amp;D24&amp;"x"&amp;B24&amp;" + "&amp;D25&amp;"x"&amp;B25&amp;" + "&amp;D25&amp;"x"&amp;B25&amp;" + "&amp;D26&amp;"x"&amp;B26&amp;" + "&amp;D27&amp;"x"&amp;B27&amp;" + "&amp;D28&amp;"x"&amp;B28&amp;" + "&amp;D29&amp;"x"&amp;B29&amp;" + "&amp;D30&amp;"x"&amp;B30&amp;" + "&amp;D31&amp;"x"&amp;B31&amp;" + "&amp;D32&amp;"x"&amp;B32&amp;" + "&amp;D33&amp;"x"&amp;B33&amp;" + "&amp;D34&amp;"x"&amp;B34</f>
        <v>865.1643x1 + 819.1113x2 + 670.8387x3 + 1109.31744x4 + 1486.6992x5 + 564.1643x6 + 250.0641x7 + 236.7531x8 + 193.8969x9 + 320.63328x10 + 429.7104x12 + 830.6727x13 + 786.4557x14 + 644.0943x15 + 1065.09216x16 + 1427.4288x17 + 541.6727x18 + 411.0249x19 + 389.1459x20 + 318.7041x21 + 318.7041x21 + 527.01792x22 + 706.3056x23 + 268.0249x24 + 640.9689x25 + 606.8499x26 + 497.0001x27 + 821.85312x28 + 1101.4416x29 + 417.9689x30</v>
      </c>
    </row>
    <row r="6" spans="2:14" ht="45" x14ac:dyDescent="0.25">
      <c r="B6" s="3">
        <v>2</v>
      </c>
      <c r="C6" s="3">
        <f>DaneDoGenerowaniaWariantówDec!F$4*DaneDoGenerowaniaWariantówDec!N5</f>
        <v>1132.7139119999999</v>
      </c>
      <c r="D6" s="3">
        <f>DaneDoGenerowaniaWariantówDec!D$4*DaneDoGenerowaniaWariantówDec!M5</f>
        <v>819.11129999999991</v>
      </c>
      <c r="E6" s="3">
        <f>DaneDoGenerowaniaWariantówDec!E$4*DaneDoGenerowaniaWariantówDec!O5</f>
        <v>20.476599999999998</v>
      </c>
      <c r="F6" s="33"/>
      <c r="H6" s="36" t="s">
        <v>25</v>
      </c>
      <c r="I6" s="35" t="s">
        <v>23</v>
      </c>
      <c r="J6" s="37" t="str">
        <f>E5&amp;"x"&amp;B5&amp;" + "&amp;E6&amp;"x"&amp;B6&amp;" + "&amp;E7&amp;"x"&amp;B7&amp;" + "&amp;E8&amp;"x"&amp;B8&amp;" + "&amp;E9&amp;"x"&amp;B9&amp;" + "&amp;E10&amp;"x"&amp;B10&amp;" + "&amp;E11&amp;"x"&amp;B11&amp;" + "&amp;E12&amp;"x"&amp;B12&amp;" + "&amp;E13&amp;"x"&amp;B13&amp;" + "&amp;E14&amp;"x"&amp;B14&amp;" + "&amp;E15&amp;"x"&amp;B16&amp;" + "&amp;E17&amp;"x"&amp;B17&amp;" + "&amp;E18&amp;"x"&amp;B18&amp;" + "&amp;E19&amp;"x"&amp;B19&amp;" + "&amp;E20&amp;"x"&amp;B20&amp;" + "&amp;E21&amp;"x"&amp;B21&amp;" + "&amp;E22&amp;"x"&amp;B22&amp;" + "&amp;E23&amp;"x"&amp;B23&amp;" + "&amp;E24&amp;"x"&amp;B24&amp;" + "&amp;E25&amp;"x"&amp;B25&amp;" + "&amp;E25&amp;"x"&amp;B25&amp;" + "&amp;E26&amp;"x"&amp;B26&amp;" + "&amp;E27&amp;"x"&amp;B27&amp;" + "&amp;E28&amp;"x"&amp;B28&amp;" + "&amp;E29&amp;"x"&amp;B29&amp;" + "&amp;E30&amp;"x"&amp;B30&amp;" + "&amp;E31&amp;"x"&amp;B31&amp;" + "&amp;E32&amp;"x"&amp;B32&amp;" + "&amp;E33&amp;"x"&amp;B33&amp;" + "&amp;E34&amp;"x"&amp;B34</f>
        <v>4.2858x1 + 20.4766x2 + 30.0006x3 + 108.8117x4 + 21.429x5 + 1.9048x6 + 0.945x7 + 4.515x8 + 6.615x9 + 23.9925x10 + 4.725x12 + 0.144x13 + 0.688x14 + 1.008x15 + 3.656x16 + 0.72x17 + 0.064x18 + 2.4498x19 + 11.7046x20 + 17.1486x21 + 17.1486x21 + 62.1977x22 + 12.249x23 + 1.0888x24 + 0.216x25 + 1.032x26 + 1.512x27 + 5.484x28 + 1.08x29 + 0.096x30</v>
      </c>
    </row>
    <row r="7" spans="2:14" ht="62.25" customHeight="1" x14ac:dyDescent="0.25">
      <c r="B7" s="3">
        <v>3</v>
      </c>
      <c r="C7" s="3">
        <f>DaneDoGenerowaniaWariantówDec!F$4*DaneDoGenerowaniaWariantówDec!N6</f>
        <v>857.55918600000007</v>
      </c>
      <c r="D7" s="3">
        <f>DaneDoGenerowaniaWariantówDec!D$4*DaneDoGenerowaniaWariantówDec!M6</f>
        <v>670.83870000000002</v>
      </c>
      <c r="E7" s="3">
        <f>DaneDoGenerowaniaWariantówDec!E$4*DaneDoGenerowaniaWariantówDec!O6</f>
        <v>30.000599999999999</v>
      </c>
      <c r="F7" s="33"/>
      <c r="H7" s="36" t="s">
        <v>26</v>
      </c>
      <c r="I7" s="35" t="s">
        <v>22</v>
      </c>
      <c r="J7" s="37" t="str">
        <f>F5&amp;" + "&amp;F11&amp;" + "&amp;F17&amp;" + "&amp;F23&amp;" + "&amp;F29</f>
        <v>|865.1643x1 + 819.1113x2 + 670.8387x3 + 1109.31744x4 + 1486.6992x5 + 564.1643x6 - 2497.24168866667| + |250.0641x7 + 236.7531x8 + 193.8969x9 + 320.63328x10 + 429.7104x11 + 163.0641x12 - 2497.24168866667| + |830.6727x13 + 786.4557x14 + 644.0943x15 + 1065.09216x16 + 1427.4288x17 + 541.6727x18 - 2497.24168866667| + |411.0249x19 + 389.1459x20 + 318.7041x21 + 527.01792x22 + 706.3056x23 + 268.0249x24 - 2497.24168866667| + |640.9689x25 + 606.8499x26 + 497.0001x27 + 821.85312x28 + 1101.4416x29 + 417.9689x30 - 2497.24168866667|</v>
      </c>
    </row>
    <row r="8" spans="2:14" x14ac:dyDescent="0.25">
      <c r="B8" s="3">
        <v>4</v>
      </c>
      <c r="C8" s="3">
        <f>DaneDoGenerowaniaWariantówDec!F$4*DaneDoGenerowaniaWariantówDec!N7</f>
        <v>820.52636159999997</v>
      </c>
      <c r="D8" s="3">
        <f>DaneDoGenerowaniaWariantówDec!D$4*DaneDoGenerowaniaWariantówDec!M7</f>
        <v>1109.3174399999998</v>
      </c>
      <c r="E8" s="3">
        <f>DaneDoGenerowaniaWariantówDec!E$4*DaneDoGenerowaniaWariantówDec!O7</f>
        <v>108.8117</v>
      </c>
      <c r="F8" s="33"/>
    </row>
    <row r="9" spans="2:14" x14ac:dyDescent="0.25">
      <c r="B9" s="3">
        <v>5</v>
      </c>
      <c r="C9" s="3">
        <f>DaneDoGenerowaniaWariantówDec!F$4*DaneDoGenerowaniaWariantówDec!N8</f>
        <v>1428.367248</v>
      </c>
      <c r="D9" s="3">
        <f>DaneDoGenerowaniaWariantówDec!D$4*DaneDoGenerowaniaWariantówDec!M8</f>
        <v>1486.6992</v>
      </c>
      <c r="E9" s="3">
        <f>DaneDoGenerowaniaWariantówDec!E$4*DaneDoGenerowaniaWariantówDec!O8</f>
        <v>21.428999999999998</v>
      </c>
      <c r="F9" s="33"/>
    </row>
    <row r="10" spans="2:14" x14ac:dyDescent="0.25">
      <c r="B10" s="3">
        <v>6</v>
      </c>
      <c r="C10" s="3">
        <f>DaneDoGenerowaniaWariantówDec!F$4*DaneDoGenerowaniaWariantówDec!N9</f>
        <v>443.14689099999998</v>
      </c>
      <c r="D10" s="3">
        <f>DaneDoGenerowaniaWariantówDec!D$4*DaneDoGenerowaniaWariantówDec!M9</f>
        <v>564.16430000000003</v>
      </c>
      <c r="E10" s="3">
        <f>DaneDoGenerowaniaWariantówDec!E$4*DaneDoGenerowaniaWariantówDec!O9</f>
        <v>1.9047999999999998</v>
      </c>
      <c r="F10" s="33"/>
    </row>
    <row r="11" spans="2:14" x14ac:dyDescent="0.25">
      <c r="B11" s="2">
        <v>7</v>
      </c>
      <c r="C11" s="2">
        <f>DaneDoGenerowaniaWariantówDec!F$5*DaneDoGenerowaniaWariantówDec!N4</f>
        <v>379.37885700000004</v>
      </c>
      <c r="D11" s="2">
        <f>DaneDoGenerowaniaWariantówDec!D$5*DaneDoGenerowaniaWariantówDec!M4</f>
        <v>250.0641</v>
      </c>
      <c r="E11" s="2">
        <f>DaneDoGenerowaniaWariantówDec!E$5*DaneDoGenerowaniaWariantówDec!O4</f>
        <v>0.94499999999999995</v>
      </c>
      <c r="F11" s="20" t="str">
        <f>"|"&amp;D11&amp;"x"&amp;B11&amp;" + "&amp;D12&amp;"x"&amp;B12&amp;" + "&amp;D13&amp;"x"&amp;B13&amp;" + "&amp;D14&amp;"x"&amp;B14&amp;" + "&amp;D15&amp;"x"&amp;B15&amp;" + "&amp;D16&amp;"x"&amp;B16&amp;" - "&amp;DaneDoGenerowaniaWariantówDec!$I$14&amp;"|"</f>
        <v>|250.0641x7 + 236.7531x8 + 193.8969x9 + 320.63328x10 + 429.7104x11 + 163.0641x12 - 2497.24168866667|</v>
      </c>
    </row>
    <row r="12" spans="2:14" x14ac:dyDescent="0.25">
      <c r="B12" s="2">
        <v>8</v>
      </c>
      <c r="C12" s="2">
        <f>DaneDoGenerowaniaWariantówDec!F$5*DaneDoGenerowaniaWariantówDec!N5</f>
        <v>627.20522400000004</v>
      </c>
      <c r="D12" s="2">
        <f>DaneDoGenerowaniaWariantówDec!D$5*DaneDoGenerowaniaWariantówDec!M5</f>
        <v>236.75309999999999</v>
      </c>
      <c r="E12" s="2">
        <f>DaneDoGenerowaniaWariantówDec!E$5*DaneDoGenerowaniaWariantówDec!O5</f>
        <v>4.5149999999999997</v>
      </c>
      <c r="F12" s="21"/>
    </row>
    <row r="13" spans="2:14" x14ac:dyDescent="0.25">
      <c r="B13" s="2">
        <v>9</v>
      </c>
      <c r="C13" s="2">
        <f>DaneDoGenerowaniaWariantówDec!F$5*DaneDoGenerowaniaWariantówDec!N6</f>
        <v>474.84682200000009</v>
      </c>
      <c r="D13" s="2">
        <f>DaneDoGenerowaniaWariantówDec!D$5*DaneDoGenerowaniaWariantówDec!M6</f>
        <v>193.89690000000002</v>
      </c>
      <c r="E13" s="2">
        <f>DaneDoGenerowaniaWariantówDec!E$5*DaneDoGenerowaniaWariantówDec!O6</f>
        <v>6.6150000000000002</v>
      </c>
      <c r="F13" s="21"/>
    </row>
    <row r="14" spans="2:14" x14ac:dyDescent="0.25">
      <c r="B14" s="2">
        <v>10</v>
      </c>
      <c r="C14" s="2">
        <f>DaneDoGenerowaniaWariantówDec!F$5*DaneDoGenerowaniaWariantówDec!N7</f>
        <v>454.3410432</v>
      </c>
      <c r="D14" s="2">
        <f>DaneDoGenerowaniaWariantówDec!D$5*DaneDoGenerowaniaWariantówDec!M7</f>
        <v>320.63327999999996</v>
      </c>
      <c r="E14" s="2">
        <f>DaneDoGenerowaniaWariantówDec!E$5*DaneDoGenerowaniaWariantówDec!O7</f>
        <v>23.9925</v>
      </c>
      <c r="F14" s="21"/>
    </row>
    <row r="15" spans="2:14" x14ac:dyDescent="0.25">
      <c r="B15" s="2">
        <v>11</v>
      </c>
      <c r="C15" s="2">
        <f>DaneDoGenerowaniaWariantówDec!F$5*DaneDoGenerowaniaWariantówDec!N8</f>
        <v>790.91409600000009</v>
      </c>
      <c r="D15" s="2">
        <f>DaneDoGenerowaniaWariantówDec!D$5*DaneDoGenerowaniaWariantówDec!M8</f>
        <v>429.71039999999999</v>
      </c>
      <c r="E15" s="2">
        <f>DaneDoGenerowaniaWariantówDec!E$5*DaneDoGenerowaniaWariantówDec!O8</f>
        <v>4.7250000000000005</v>
      </c>
      <c r="F15" s="21"/>
    </row>
    <row r="16" spans="2:14" x14ac:dyDescent="0.25">
      <c r="B16" s="2">
        <v>12</v>
      </c>
      <c r="C16" s="2">
        <f>DaneDoGenerowaniaWariantówDec!F$5*DaneDoGenerowaniaWariantówDec!N9</f>
        <v>245.37885700000001</v>
      </c>
      <c r="D16" s="2">
        <f>DaneDoGenerowaniaWariantówDec!D$5*DaneDoGenerowaniaWariantówDec!M9</f>
        <v>163.0641</v>
      </c>
      <c r="E16" s="2">
        <f>DaneDoGenerowaniaWariantówDec!E$5*DaneDoGenerowaniaWariantówDec!O9</f>
        <v>0.42</v>
      </c>
      <c r="F16" s="21"/>
    </row>
    <row r="17" spans="2:6" x14ac:dyDescent="0.25">
      <c r="B17" s="15">
        <v>13</v>
      </c>
      <c r="C17" s="15">
        <f>DaneDoGenerowaniaWariantówDec!F$6*DaneDoGenerowaniaWariantówDec!N4</f>
        <v>436.00256700000006</v>
      </c>
      <c r="D17" s="15">
        <f>DaneDoGenerowaniaWariantówDec!D$6*DaneDoGenerowaniaWariantówDec!M4</f>
        <v>830.67270000000008</v>
      </c>
      <c r="E17" s="15">
        <f>DaneDoGenerowaniaWariantówDec!E$6*DaneDoGenerowaniaWariantówDec!O4</f>
        <v>0.14399999999999999</v>
      </c>
      <c r="F17" s="18" t="str">
        <f>"|"&amp;D17&amp;"x"&amp;B17&amp;" + "&amp;D18&amp;"x"&amp;B18&amp;" + "&amp;D19&amp;"x"&amp;B19&amp;" + "&amp;D20&amp;"x"&amp;B20&amp;" + "&amp;D21&amp;"x"&amp;B21&amp;" + "&amp;D22&amp;"x"&amp;B22&amp;" - "&amp;DaneDoGenerowaniaWariantówDec!$I$14&amp;"|"</f>
        <v>|830.6727x13 + 786.4557x14 + 644.0943x15 + 1065.09216x16 + 1427.4288x17 + 541.6727x18 - 2497.24168866667|</v>
      </c>
    </row>
    <row r="18" spans="2:6" x14ac:dyDescent="0.25">
      <c r="B18" s="15">
        <v>14</v>
      </c>
      <c r="C18" s="15">
        <f>DaneDoGenerowaniaWariantówDec!F$6*DaneDoGenerowaniaWariantówDec!N5</f>
        <v>720.81794400000001</v>
      </c>
      <c r="D18" s="15">
        <f>DaneDoGenerowaniaWariantówDec!D$6*DaneDoGenerowaniaWariantówDec!M5</f>
        <v>786.45569999999998</v>
      </c>
      <c r="E18" s="15">
        <f>DaneDoGenerowaniaWariantówDec!E$6*DaneDoGenerowaniaWariantówDec!O5</f>
        <v>0.68800000000000006</v>
      </c>
      <c r="F18" s="19"/>
    </row>
    <row r="19" spans="2:6" x14ac:dyDescent="0.25">
      <c r="B19" s="15">
        <v>15</v>
      </c>
      <c r="C19" s="15">
        <f>DaneDoGenerowaniaWariantówDec!F$6*DaneDoGenerowaniaWariantówDec!N6</f>
        <v>545.71948200000008</v>
      </c>
      <c r="D19" s="15">
        <f>DaneDoGenerowaniaWariantówDec!D$6*DaneDoGenerowaniaWariantówDec!M6</f>
        <v>644.09430000000009</v>
      </c>
      <c r="E19" s="15">
        <f>DaneDoGenerowaniaWariantówDec!E$6*DaneDoGenerowaniaWariantówDec!O6</f>
        <v>1.008</v>
      </c>
      <c r="F19" s="19"/>
    </row>
    <row r="20" spans="2:6" x14ac:dyDescent="0.25">
      <c r="B20" s="15">
        <v>16</v>
      </c>
      <c r="C20" s="15">
        <f>DaneDoGenerowaniaWariantówDec!F$6*DaneDoGenerowaniaWariantówDec!N7</f>
        <v>522.15313919999994</v>
      </c>
      <c r="D20" s="15">
        <f>DaneDoGenerowaniaWariantówDec!D$6*DaneDoGenerowaniaWariantówDec!M7</f>
        <v>1065.0921599999999</v>
      </c>
      <c r="E20" s="15">
        <f>DaneDoGenerowaniaWariantówDec!E$6*DaneDoGenerowaniaWariantówDec!O7</f>
        <v>3.6560000000000006</v>
      </c>
      <c r="F20" s="19"/>
    </row>
    <row r="21" spans="2:6" x14ac:dyDescent="0.25">
      <c r="B21" s="15">
        <v>17</v>
      </c>
      <c r="C21" s="15">
        <f>DaneDoGenerowaniaWariantówDec!F$6*DaneDoGenerowaniaWariantówDec!N8</f>
        <v>908.96097600000007</v>
      </c>
      <c r="D21" s="15">
        <f>DaneDoGenerowaniaWariantówDec!D$6*DaneDoGenerowaniaWariantówDec!M8</f>
        <v>1427.4288000000001</v>
      </c>
      <c r="E21" s="15">
        <f>DaneDoGenerowaniaWariantówDec!E$6*DaneDoGenerowaniaWariantówDec!O8</f>
        <v>0.72000000000000008</v>
      </c>
      <c r="F21" s="19"/>
    </row>
    <row r="22" spans="2:6" x14ac:dyDescent="0.25">
      <c r="B22" s="15">
        <v>18</v>
      </c>
      <c r="C22" s="15">
        <f>DaneDoGenerowaniaWariantówDec!F$6*DaneDoGenerowaniaWariantówDec!N9</f>
        <v>282.002567</v>
      </c>
      <c r="D22" s="15">
        <f>DaneDoGenerowaniaWariantówDec!D$6*DaneDoGenerowaniaWariantówDec!M9</f>
        <v>541.67270000000008</v>
      </c>
      <c r="E22" s="15">
        <f>DaneDoGenerowaniaWariantówDec!E$6*DaneDoGenerowaniaWariantówDec!O9</f>
        <v>6.4000000000000001E-2</v>
      </c>
      <c r="F22" s="19"/>
    </row>
    <row r="23" spans="2:6" x14ac:dyDescent="0.25">
      <c r="B23" s="2">
        <v>19</v>
      </c>
      <c r="C23" s="2">
        <f>DaneDoGenerowaniaWariantówDec!F$7*DaneDoGenerowaniaWariantówDec!N4</f>
        <v>7361.0823000000009</v>
      </c>
      <c r="D23" s="2">
        <f>DaneDoGenerowaniaWariantówDec!D$7*DaneDoGenerowaniaWariantówDec!M4</f>
        <v>411.0249</v>
      </c>
      <c r="E23" s="2">
        <f>DaneDoGenerowaniaWariantówDec!E$7*DaneDoGenerowaniaWariantówDec!O4</f>
        <v>2.4497999999999998</v>
      </c>
      <c r="F23" s="20" t="str">
        <f>"|"&amp;D23&amp;"x"&amp;B23&amp;" + "&amp;D24&amp;"x"&amp;B24&amp;" + "&amp;D25&amp;"x"&amp;B25&amp;" + "&amp;D26&amp;"x"&amp;B26&amp;" + "&amp;D27&amp;"x"&amp;B27&amp;" + "&amp;D28&amp;"x"&amp;B28&amp;" - "&amp;DaneDoGenerowaniaWariantówDec!$I$14&amp;"|"</f>
        <v>|411.0249x19 + 389.1459x20 + 318.7041x21 + 527.01792x22 + 706.3056x23 + 268.0249x24 - 2497.24168866667|</v>
      </c>
    </row>
    <row r="24" spans="2:6" x14ac:dyDescent="0.25">
      <c r="B24" s="2">
        <v>20</v>
      </c>
      <c r="C24" s="2">
        <f>DaneDoGenerowaniaWariantówDec!F$7*DaneDoGenerowaniaWariantówDec!N5</f>
        <v>12169.6536</v>
      </c>
      <c r="D24" s="2">
        <f>DaneDoGenerowaniaWariantówDec!D$7*DaneDoGenerowaniaWariantówDec!M5</f>
        <v>389.14589999999998</v>
      </c>
      <c r="E24" s="2">
        <f>DaneDoGenerowaniaWariantówDec!E$7*DaneDoGenerowaniaWariantówDec!O5</f>
        <v>11.704599999999999</v>
      </c>
      <c r="F24" s="21"/>
    </row>
    <row r="25" spans="2:6" x14ac:dyDescent="0.25">
      <c r="B25" s="2">
        <v>21</v>
      </c>
      <c r="C25" s="2">
        <f>DaneDoGenerowaniaWariantówDec!F$7*DaneDoGenerowaniaWariantówDec!N6</f>
        <v>9213.4458000000013</v>
      </c>
      <c r="D25" s="2">
        <f>DaneDoGenerowaniaWariantówDec!D$7*DaneDoGenerowaniaWariantówDec!M6</f>
        <v>318.70409999999998</v>
      </c>
      <c r="E25" s="2">
        <f>DaneDoGenerowaniaWariantówDec!E$7*DaneDoGenerowaniaWariantówDec!O6</f>
        <v>17.148599999999998</v>
      </c>
      <c r="F25" s="21"/>
    </row>
    <row r="26" spans="2:6" x14ac:dyDescent="0.25">
      <c r="B26" s="2">
        <v>22</v>
      </c>
      <c r="C26" s="2">
        <f>DaneDoGenerowaniaWariantówDec!F$7*DaneDoGenerowaniaWariantówDec!N7</f>
        <v>8815.5724799999989</v>
      </c>
      <c r="D26" s="2">
        <f>DaneDoGenerowaniaWariantówDec!D$7*DaneDoGenerowaniaWariantówDec!M7</f>
        <v>527.01792</v>
      </c>
      <c r="E26" s="2">
        <f>DaneDoGenerowaniaWariantówDec!E$7*DaneDoGenerowaniaWariantówDec!O7</f>
        <v>62.197700000000005</v>
      </c>
      <c r="F26" s="21"/>
    </row>
    <row r="27" spans="2:6" x14ac:dyDescent="0.25">
      <c r="B27" s="2">
        <v>23</v>
      </c>
      <c r="C27" s="2">
        <f>DaneDoGenerowaniaWariantówDec!F$7*DaneDoGenerowaniaWariantówDec!N8</f>
        <v>15346.094400000002</v>
      </c>
      <c r="D27" s="2">
        <f>DaneDoGenerowaniaWariantówDec!D$7*DaneDoGenerowaniaWariantówDec!M8</f>
        <v>706.30560000000003</v>
      </c>
      <c r="E27" s="2">
        <f>DaneDoGenerowaniaWariantówDec!E$7*DaneDoGenerowaniaWariantówDec!O8</f>
        <v>12.249000000000001</v>
      </c>
      <c r="F27" s="21"/>
    </row>
    <row r="28" spans="2:6" x14ac:dyDescent="0.25">
      <c r="B28" s="2">
        <v>24</v>
      </c>
      <c r="C28" s="2">
        <f>DaneDoGenerowaniaWariantówDec!F$7*DaneDoGenerowaniaWariantówDec!N9</f>
        <v>4761.0823</v>
      </c>
      <c r="D28" s="2">
        <f>DaneDoGenerowaniaWariantówDec!D$7*DaneDoGenerowaniaWariantówDec!M9</f>
        <v>268.0249</v>
      </c>
      <c r="E28" s="2">
        <f>DaneDoGenerowaniaWariantówDec!E$7*DaneDoGenerowaniaWariantówDec!O9</f>
        <v>1.0888</v>
      </c>
      <c r="F28" s="21"/>
    </row>
    <row r="29" spans="2:6" x14ac:dyDescent="0.25">
      <c r="B29" s="3">
        <v>25</v>
      </c>
      <c r="C29" s="3">
        <f>DaneDoGenerowaniaWariantówDec!F$8*DaneDoGenerowaniaWariantówDec!N4</f>
        <v>679.48452000000009</v>
      </c>
      <c r="D29" s="3">
        <f>DaneDoGenerowaniaWariantówDec!D$8*DaneDoGenerowaniaWariantówDec!M4</f>
        <v>640.96889999999996</v>
      </c>
      <c r="E29" s="3">
        <f>DaneDoGenerowaniaWariantówDec!E$8*DaneDoGenerowaniaWariantówDec!O4</f>
        <v>0.216</v>
      </c>
      <c r="F29" s="18" t="str">
        <f>"|"&amp;D29&amp;"x"&amp;B29&amp;" + "&amp;D30&amp;"x"&amp;B30&amp;" + "&amp;D31&amp;"x"&amp;B31&amp;" + "&amp;D32&amp;"x"&amp;B32&amp;" + "&amp;D33&amp;"x"&amp;B33&amp;" + "&amp;D34&amp;"x"&amp;B34&amp;" - "&amp;DaneDoGenerowaniaWariantówDec!$I$14&amp;"|"</f>
        <v>|640.9689x25 + 606.8499x26 + 497.0001x27 + 821.85312x28 + 1101.4416x29 + 417.9689x30 - 2497.24168866667|</v>
      </c>
    </row>
    <row r="30" spans="2:6" x14ac:dyDescent="0.25">
      <c r="B30" s="3">
        <v>26</v>
      </c>
      <c r="C30" s="3">
        <f>DaneDoGenerowaniaWariantówDec!F$8*DaneDoGenerowaniaWariantówDec!N5</f>
        <v>1123.3526400000001</v>
      </c>
      <c r="D30" s="3">
        <f>DaneDoGenerowaniaWariantówDec!D$8*DaneDoGenerowaniaWariantówDec!M5</f>
        <v>606.84989999999993</v>
      </c>
      <c r="E30" s="3">
        <f>DaneDoGenerowaniaWariantówDec!E$8*DaneDoGenerowaniaWariantówDec!O5</f>
        <v>1.032</v>
      </c>
      <c r="F30" s="19"/>
    </row>
    <row r="31" spans="2:6" x14ac:dyDescent="0.25">
      <c r="B31" s="3">
        <v>27</v>
      </c>
      <c r="C31" s="3">
        <f>DaneDoGenerowaniaWariantówDec!F$8*DaneDoGenerowaniaWariantówDec!N6</f>
        <v>850.47192000000007</v>
      </c>
      <c r="D31" s="3">
        <f>DaneDoGenerowaniaWariantówDec!D$8*DaneDoGenerowaniaWariantówDec!M6</f>
        <v>497.00010000000003</v>
      </c>
      <c r="E31" s="3">
        <f>DaneDoGenerowaniaWariantówDec!E$8*DaneDoGenerowaniaWariantówDec!O6</f>
        <v>1.512</v>
      </c>
      <c r="F31" s="19"/>
    </row>
    <row r="32" spans="2:6" x14ac:dyDescent="0.25">
      <c r="B32" s="3">
        <v>28</v>
      </c>
      <c r="C32" s="3">
        <f>DaneDoGenerowaniaWariantówDec!F$8*DaneDoGenerowaniaWariantówDec!N7</f>
        <v>813.74515199999996</v>
      </c>
      <c r="D32" s="3">
        <f>DaneDoGenerowaniaWariantówDec!D$8*DaneDoGenerowaniaWariantówDec!M7</f>
        <v>821.85311999999999</v>
      </c>
      <c r="E32" s="3">
        <f>DaneDoGenerowaniaWariantówDec!E$8*DaneDoGenerowaniaWariantówDec!O7</f>
        <v>5.484</v>
      </c>
      <c r="F32" s="19"/>
    </row>
    <row r="33" spans="2:6" x14ac:dyDescent="0.25">
      <c r="B33" s="3">
        <v>29</v>
      </c>
      <c r="C33" s="3">
        <f>DaneDoGenerowaniaWariantówDec!F$8*DaneDoGenerowaniaWariantówDec!N8</f>
        <v>1416.5625600000001</v>
      </c>
      <c r="D33" s="3">
        <f>DaneDoGenerowaniaWariantówDec!D$8*DaneDoGenerowaniaWariantówDec!M8</f>
        <v>1101.4416000000001</v>
      </c>
      <c r="E33" s="3">
        <f>DaneDoGenerowaniaWariantówDec!E$8*DaneDoGenerowaniaWariantówDec!O8</f>
        <v>1.08</v>
      </c>
      <c r="F33" s="19"/>
    </row>
    <row r="34" spans="2:6" x14ac:dyDescent="0.25">
      <c r="B34" s="3">
        <v>30</v>
      </c>
      <c r="C34" s="3">
        <f>DaneDoGenerowaniaWariantówDec!F$8*DaneDoGenerowaniaWariantówDec!N9</f>
        <v>439.48451999999997</v>
      </c>
      <c r="D34" s="3">
        <f>DaneDoGenerowaniaWariantówDec!D$8*DaneDoGenerowaniaWariantówDec!M9</f>
        <v>417.96890000000002</v>
      </c>
      <c r="E34" s="3">
        <f>DaneDoGenerowaniaWariantówDec!E$8*DaneDoGenerowaniaWariantówDec!O9</f>
        <v>9.6000000000000002E-2</v>
      </c>
      <c r="F34" s="19"/>
    </row>
  </sheetData>
  <mergeCells count="8">
    <mergeCell ref="H2:J2"/>
    <mergeCell ref="C3:F3"/>
    <mergeCell ref="F23:F28"/>
    <mergeCell ref="F29:F34"/>
    <mergeCell ref="B2:F2"/>
    <mergeCell ref="F5:F10"/>
    <mergeCell ref="F11:F16"/>
    <mergeCell ref="F17:F2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B383-BA7A-401A-B496-81ECD80E5936}">
  <dimension ref="A1:O40"/>
  <sheetViews>
    <sheetView workbookViewId="0">
      <selection activeCell="G4" sqref="G4"/>
    </sheetView>
  </sheetViews>
  <sheetFormatPr defaultRowHeight="15" x14ac:dyDescent="0.25"/>
  <cols>
    <col min="1" max="1" width="5.5703125" bestFit="1" customWidth="1"/>
    <col min="2" max="3" width="12" bestFit="1" customWidth="1"/>
    <col min="4" max="4" width="17.5703125" bestFit="1" customWidth="1"/>
    <col min="5" max="5" width="10.5703125" bestFit="1" customWidth="1"/>
    <col min="6" max="6" width="19.5703125" bestFit="1" customWidth="1"/>
    <col min="7" max="7" width="18.140625" bestFit="1" customWidth="1"/>
    <col min="8" max="8" width="5.42578125" customWidth="1"/>
    <col min="9" max="9" width="5.5703125" bestFit="1" customWidth="1"/>
    <col min="10" max="10" width="12.42578125" bestFit="1" customWidth="1"/>
    <col min="11" max="11" width="12" bestFit="1" customWidth="1"/>
    <col min="12" max="13" width="17.5703125" bestFit="1" customWidth="1"/>
    <col min="14" max="14" width="10" bestFit="1" customWidth="1"/>
    <col min="15" max="15" width="19.7109375" bestFit="1" customWidth="1"/>
    <col min="16" max="16" width="10" bestFit="1" customWidth="1"/>
    <col min="17" max="17" width="8.7109375" customWidth="1"/>
  </cols>
  <sheetData>
    <row r="1" spans="1:15" s="10" customFormat="1" x14ac:dyDescent="0.25">
      <c r="A1" s="17" t="s">
        <v>8</v>
      </c>
      <c r="B1" s="17"/>
      <c r="C1" s="17"/>
      <c r="D1" s="17"/>
      <c r="E1" s="17"/>
      <c r="F1" s="17"/>
      <c r="G1" s="17"/>
      <c r="H1" s="9"/>
      <c r="I1" s="25" t="s">
        <v>9</v>
      </c>
      <c r="J1" s="26"/>
      <c r="K1" s="26"/>
      <c r="L1" s="26"/>
      <c r="M1" s="26"/>
      <c r="N1" s="26"/>
      <c r="O1" s="27"/>
    </row>
    <row r="2" spans="1:15" s="10" customFormat="1" x14ac:dyDescent="0.25">
      <c r="A2" s="12"/>
      <c r="B2" s="29" t="s">
        <v>10</v>
      </c>
      <c r="C2" s="29"/>
      <c r="D2" s="29" t="s">
        <v>11</v>
      </c>
      <c r="E2" s="29"/>
      <c r="F2" s="29"/>
      <c r="G2" s="29"/>
      <c r="H2" s="9"/>
      <c r="I2" s="11"/>
      <c r="J2" s="22" t="s">
        <v>10</v>
      </c>
      <c r="K2" s="23"/>
      <c r="L2" s="24"/>
      <c r="M2" s="22" t="s">
        <v>11</v>
      </c>
      <c r="N2" s="23"/>
      <c r="O2" s="24"/>
    </row>
    <row r="3" spans="1:15" x14ac:dyDescent="0.25">
      <c r="A3" s="1" t="s">
        <v>1</v>
      </c>
      <c r="B3" s="1" t="s">
        <v>2</v>
      </c>
      <c r="C3" s="1" t="s">
        <v>3</v>
      </c>
      <c r="D3" s="1" t="s">
        <v>12</v>
      </c>
      <c r="E3" s="1" t="s">
        <v>4</v>
      </c>
      <c r="F3" s="1" t="s">
        <v>14</v>
      </c>
      <c r="G3" s="1" t="s">
        <v>18</v>
      </c>
      <c r="H3" s="5"/>
      <c r="I3" s="1" t="s">
        <v>1</v>
      </c>
      <c r="J3" s="1" t="s">
        <v>2</v>
      </c>
      <c r="K3" s="1" t="s">
        <v>3</v>
      </c>
      <c r="L3" s="1" t="s">
        <v>6</v>
      </c>
      <c r="M3" s="1" t="s">
        <v>7</v>
      </c>
      <c r="N3" s="1" t="s">
        <v>0</v>
      </c>
      <c r="O3" s="1" t="s">
        <v>5</v>
      </c>
    </row>
    <row r="4" spans="1:15" x14ac:dyDescent="0.25">
      <c r="A4" s="1">
        <v>1</v>
      </c>
      <c r="B4" s="1">
        <v>50</v>
      </c>
      <c r="C4" s="1">
        <v>30</v>
      </c>
      <c r="D4" s="1">
        <v>3.01</v>
      </c>
      <c r="E4" s="1">
        <v>23.81</v>
      </c>
      <c r="F4" s="1">
        <v>1.21</v>
      </c>
      <c r="G4" s="1">
        <v>3.1</v>
      </c>
      <c r="H4" s="4"/>
      <c r="I4" s="1">
        <v>1</v>
      </c>
      <c r="J4" s="1">
        <v>22</v>
      </c>
      <c r="K4" s="1">
        <v>39</v>
      </c>
      <c r="L4" s="1">
        <v>5</v>
      </c>
      <c r="M4" s="1">
        <v>287.43</v>
      </c>
      <c r="N4" s="1">
        <v>566.23710000000005</v>
      </c>
      <c r="O4" s="1">
        <v>0.18</v>
      </c>
    </row>
    <row r="5" spans="1:15" x14ac:dyDescent="0.25">
      <c r="A5" s="1">
        <v>2</v>
      </c>
      <c r="B5" s="1">
        <v>50</v>
      </c>
      <c r="C5" s="1">
        <v>40</v>
      </c>
      <c r="D5" s="1">
        <v>0.87</v>
      </c>
      <c r="E5" s="1">
        <v>5.25</v>
      </c>
      <c r="F5" s="1">
        <v>0.67</v>
      </c>
      <c r="G5" s="1">
        <v>0.92</v>
      </c>
      <c r="H5" s="4"/>
      <c r="I5" s="1">
        <v>2</v>
      </c>
      <c r="J5" s="1">
        <v>47</v>
      </c>
      <c r="K5" s="1">
        <v>30</v>
      </c>
      <c r="L5" s="1">
        <v>1</v>
      </c>
      <c r="M5" s="1">
        <v>272.13</v>
      </c>
      <c r="N5" s="1">
        <v>936.12720000000002</v>
      </c>
      <c r="O5" s="1">
        <v>0.86</v>
      </c>
    </row>
    <row r="6" spans="1:15" x14ac:dyDescent="0.25">
      <c r="A6" s="1">
        <v>3</v>
      </c>
      <c r="B6" s="1">
        <v>43</v>
      </c>
      <c r="C6" s="1">
        <v>36</v>
      </c>
      <c r="D6" s="1">
        <v>2.89</v>
      </c>
      <c r="E6" s="1">
        <v>0.8</v>
      </c>
      <c r="F6" s="1">
        <v>0.77</v>
      </c>
      <c r="G6" s="1">
        <v>0.63</v>
      </c>
      <c r="H6" s="4"/>
      <c r="I6" s="1">
        <v>3</v>
      </c>
      <c r="J6" s="1">
        <v>30</v>
      </c>
      <c r="K6" s="1">
        <v>19</v>
      </c>
      <c r="L6" s="1">
        <v>3</v>
      </c>
      <c r="M6" s="1">
        <v>222.87</v>
      </c>
      <c r="N6" s="1">
        <v>708.72660000000008</v>
      </c>
      <c r="O6" s="1">
        <v>1.26</v>
      </c>
    </row>
    <row r="7" spans="1:15" x14ac:dyDescent="0.25">
      <c r="A7" s="1">
        <v>4</v>
      </c>
      <c r="B7" s="1">
        <v>46</v>
      </c>
      <c r="C7" s="1">
        <v>50</v>
      </c>
      <c r="D7" s="1">
        <v>1.43</v>
      </c>
      <c r="E7" s="1">
        <v>13.61</v>
      </c>
      <c r="F7" s="1">
        <v>13</v>
      </c>
      <c r="G7" s="1">
        <v>2.29</v>
      </c>
      <c r="H7" s="4"/>
      <c r="I7" s="1">
        <v>4</v>
      </c>
      <c r="J7" s="1">
        <v>33</v>
      </c>
      <c r="K7" s="1">
        <v>32</v>
      </c>
      <c r="L7" s="1">
        <v>8</v>
      </c>
      <c r="M7" s="1">
        <v>368.54399999999998</v>
      </c>
      <c r="N7" s="1">
        <v>678.12095999999997</v>
      </c>
      <c r="O7" s="1">
        <v>4.57</v>
      </c>
    </row>
    <row r="8" spans="1:15" x14ac:dyDescent="0.25">
      <c r="A8" s="1">
        <v>5</v>
      </c>
      <c r="B8" s="1">
        <v>50</v>
      </c>
      <c r="C8" s="1">
        <v>50</v>
      </c>
      <c r="D8" s="1">
        <v>2.23</v>
      </c>
      <c r="E8" s="1">
        <v>1.2</v>
      </c>
      <c r="F8" s="1">
        <v>1.2</v>
      </c>
      <c r="G8" s="1">
        <v>1.44</v>
      </c>
      <c r="H8" s="4"/>
      <c r="I8" s="1">
        <v>5</v>
      </c>
      <c r="J8" s="1">
        <v>49</v>
      </c>
      <c r="K8" s="1">
        <v>36</v>
      </c>
      <c r="L8" s="1">
        <v>3</v>
      </c>
      <c r="M8" s="1">
        <v>493.92</v>
      </c>
      <c r="N8" s="1">
        <v>1180.4688000000001</v>
      </c>
      <c r="O8" s="1">
        <v>0.9</v>
      </c>
    </row>
    <row r="9" spans="1:15" x14ac:dyDescent="0.25">
      <c r="I9" s="1">
        <v>6</v>
      </c>
      <c r="J9" s="1">
        <v>20</v>
      </c>
      <c r="K9" s="1">
        <v>30</v>
      </c>
      <c r="L9" s="1">
        <v>2</v>
      </c>
      <c r="M9" s="1">
        <v>187.43</v>
      </c>
      <c r="N9" s="1">
        <v>366.2371</v>
      </c>
      <c r="O9" s="1">
        <v>0.08</v>
      </c>
    </row>
    <row r="13" spans="1:15" s="7" customFormat="1" x14ac:dyDescent="0.25">
      <c r="A13" s="6"/>
      <c r="H13" s="13"/>
      <c r="I13" s="28" t="s">
        <v>15</v>
      </c>
      <c r="J13" s="28"/>
      <c r="K13" s="28"/>
    </row>
    <row r="14" spans="1:15" s="7" customFormat="1" x14ac:dyDescent="0.25">
      <c r="A14" s="14"/>
      <c r="I14" s="16">
        <f>SUMPRODUCT(parts2[czas_wykonania], parts2[ilosc_zamowien])*AVERAGE(printers[wydajnosc_czas])/6</f>
        <v>2497.2416886666665</v>
      </c>
      <c r="J14" s="16"/>
      <c r="K14" s="16"/>
    </row>
    <row r="16" spans="1:15" ht="15" customHeight="1" x14ac:dyDescent="0.25"/>
    <row r="22" ht="15" customHeight="1" x14ac:dyDescent="0.25"/>
    <row r="28" ht="15" customHeight="1" x14ac:dyDescent="0.25"/>
    <row r="34" ht="15" customHeight="1" x14ac:dyDescent="0.25"/>
    <row r="40" ht="15" customHeight="1" x14ac:dyDescent="0.25"/>
  </sheetData>
  <sortState xmlns:xlrd2="http://schemas.microsoft.com/office/spreadsheetml/2017/richdata2" ref="O2:O21">
    <sortCondition descending="1" ref="O2:O21"/>
  </sortState>
  <mergeCells count="8">
    <mergeCell ref="I1:O1"/>
    <mergeCell ref="M2:O2"/>
    <mergeCell ref="J2:L2"/>
    <mergeCell ref="I13:K13"/>
    <mergeCell ref="B2:C2"/>
    <mergeCell ref="A1:G1"/>
    <mergeCell ref="D2:G2"/>
    <mergeCell ref="I14:K14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N b + C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N b +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/ g l M D D 8 S i N w I A A J g P A A A T A B w A R m 9 y b X V s Y X M v U 2 V j d G l v b j E u b S C i G A A o o B Q A A A A A A A A A A A A A A A A A A A A A A A A A A A D t V U F v 2 j A U v i P x H y z 3 A p I V D d Z O U 6 c c J u i 2 X q Z N o O 1 Q J u Q 6 b + D W s S P b a X A Q / 7 0 O C Y W K l H U V F 6 T k k u R 7 z + / Z 7 / v y x Q C z X E k 0 K u + 9 T + 1 W u 2 X m V E O E Y m o N C p E A 2 2 4 h f 4 1 U q h l 4 Z G A e g q F i a Q z S d r 5 w A c F A S e t f T A c P L y d D Z + 7 R V 6 V m A i Y j m 0 a c T n 4 P J 0 W 1 g J k H 3 C U f C c b k a m E 1 / U V F C i a 4 n k m l g f T 6 F / 0 u K Z u d 4 R 9 a x c r 6 f X w D G o E 2 2 H c e 0 1 v f r Y p U e K f c F 0 E 3 F f 5 Z i B G j g m o T W p 3 C n 2 3 J w Z z K m a 8 4 d g l s y 4 0 1 l e a v 0 v F A i T S W R d B 0 a v q T 5 R J L m m c U E 2 R 9 E r K w s C u C l p i B L M B r a T + c B 8 X 6 N Z o 5 q 3 M X U 6 E M 2 4 + C o M Y 6 l s v a q I o S p Y v Q 1 I K O u U + r a b B N Y n N 4 K S l 3 m b L 1 T T K T K M F y J y W / n y a a M r c 5 m U z j W 9 C r V b f d 4 r J 2 e r t C S T T 3 9 O s j i m V T s R L M x e k K R i T B / u C 1 y m N O 9 X T x c s j V 6 S m i d x W T u y w V s U Q D c / k d f S O B V B / z U 1 + X q 6 j r v W u 4 8 y F e m M D U e y B o 7 s d Q w 2 D m F x 5 2 j C L j s G s U G T X O Q f 6 V e c A + N s L y / s C V d h Z s z d 7 L 0 + U 0 V h k H + b z I K y X I N F / P 5 n g q 3 F S s h H g z B M H j A g r x p d 9 i y b 8 J + w R d S a Y i L m d h o U m C f q Z e C S P r B I T b x + C 7 k m 9 U V y V Z L 6 g S 7 e 3 9 P 0 q 8 / w x / 5 d z O 8 J P 7 d v p d 3 F j w i V q w 5 3 F t w k c m s X H i x o n / 0 4 l 3 H e V 9 4 y i n 7 C h P P J 4 3 P J 4 W j 4 9 Q S w E C L Q A U A A I A C A A 1 v 4 J T u L s c x q Q A A A D 1 A A A A E g A A A A A A A A A A A A A A A A A A A A A A Q 2 9 u Z m l n L 1 B h Y 2 t h Z 2 U u e G 1 s U E s B A i 0 A F A A C A A g A N b + C U w / K 6 a u k A A A A 6 Q A A A B M A A A A A A A A A A A A A A A A A 8 A A A A F t D b 2 5 0 Z W 5 0 X 1 R 5 c G V z X S 5 4 b W x Q S w E C L Q A U A A I A C A A 1 v 4 J T A w / E o j c C A A C Y D w A A E w A A A A A A A A A A A A A A A A D h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U Q A A A A A A A N h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T E 6 N T U 6 M j Y u N j g z M D E 4 N 1 o i I C 8 + P E V u d H J 5 I F R 5 c G U 9 I k Z p b G x D b 2 x 1 b W 5 U e X B l c y I g V m F s d W U 9 I n N C Z 0 1 E Q X d N R E F 3 V T 0 i I C 8 + P E V u d H J 5 I F R 5 c G U 9 I k Z p b G x D b 2 x 1 b W 5 O Y W 1 l c y I g V m F s d W U 9 I n N b J n F 1 b 3 Q 7 b m F 6 d 2 E m c X V v d D s s J n F 1 b 3 Q 7 Y 2 V u Y S Z x d W 9 0 O y w m c X V v d D t 3 e X R y e n l t Y W x v c 2 M m c X V v d D s s J n F 1 b 3 Q 7 Z W x h c 3 R 5 Y 3 p u b 3 N j J n F 1 b 3 Q 7 L C Z x d W 9 0 O 2 9 k c G 9 y b m 9 z Y 1 9 0 Z X J t a W N 6 b m E m c X V v d D s s J n F 1 b 3 Q 7 b 2 R w b 3 J u b 3 N j X 2 N o Z W 1 p Y 3 p u Y S Z x d W 9 0 O y w m c X V v d D t 6 e X d v d G 5 v c 2 M m c X V v d D s s J n F 1 b 3 Q 7 d 3 N w b 2 x j e n l u b m l r X 3 B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c y 9 B d X R v U m V t b 3 Z l Z E N v b H V t b n M x L n t u Y X p 3 Y S w w f S Z x d W 9 0 O y w m c X V v d D t T Z W N 0 a W 9 u M S 9 t Y X R z L 0 F 1 d G 9 S Z W 1 v d m V k Q 2 9 s d W 1 u c z E u e 2 N l b m E s M X 0 m c X V v d D s s J n F 1 b 3 Q 7 U 2 V j d G l v b j E v b W F 0 c y 9 B d X R v U m V t b 3 Z l Z E N v b H V t b n M x L n t 3 e X R y e n l t Y W x v c 2 M s M n 0 m c X V v d D s s J n F 1 b 3 Q 7 U 2 V j d G l v b j E v b W F 0 c y 9 B d X R v U m V t b 3 Z l Z E N v b H V t b n M x L n t l b G F z d H l j e m 5 v c 2 M s M 3 0 m c X V v d D s s J n F 1 b 3 Q 7 U 2 V j d G l v b j E v b W F 0 c y 9 B d X R v U m V t b 3 Z l Z E N v b H V t b n M x L n t v Z H B v c m 5 v c 2 N f d G V y b W l j e m 5 h L D R 9 J n F 1 b 3 Q 7 L C Z x d W 9 0 O 1 N l Y 3 R p b 2 4 x L 2 1 h d H M v Q X V 0 b 1 J l b W 9 2 Z W R D b 2 x 1 b W 5 z M S 5 7 b 2 R w b 3 J u b 3 N j X 2 N o Z W 1 p Y 3 p u Y S w 1 f S Z x d W 9 0 O y w m c X V v d D t T Z W N 0 a W 9 u M S 9 t Y X R z L 0 F 1 d G 9 S Z W 1 v d m V k Q 2 9 s d W 1 u c z E u e 3 p 5 d 2 9 0 b m 9 z Y y w 2 f S Z x d W 9 0 O y w m c X V v d D t T Z W N 0 a W 9 u M S 9 t Y X R z L 0 F 1 d G 9 S Z W 1 v d m V k Q 2 9 s d W 1 u c z E u e 3 d z c G 9 s Y 3 p 5 b m 5 p a 1 9 w c m F j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X R z L 0 F 1 d G 9 S Z W 1 v d m V k Q 2 9 s d W 1 u c z E u e 2 5 h e n d h L D B 9 J n F 1 b 3 Q 7 L C Z x d W 9 0 O 1 N l Y 3 R p b 2 4 x L 2 1 h d H M v Q X V 0 b 1 J l b W 9 2 Z W R D b 2 x 1 b W 5 z M S 5 7 Y 2 V u Y S w x f S Z x d W 9 0 O y w m c X V v d D t T Z W N 0 a W 9 u M S 9 t Y X R z L 0 F 1 d G 9 S Z W 1 v d m V k Q 2 9 s d W 1 u c z E u e 3 d 5 d H J 6 e W 1 h b G 9 z Y y w y f S Z x d W 9 0 O y w m c X V v d D t T Z W N 0 a W 9 u M S 9 t Y X R z L 0 F 1 d G 9 S Z W 1 v d m V k Q 2 9 s d W 1 u c z E u e 2 V s Y X N 0 e W N 6 b m 9 z Y y w z f S Z x d W 9 0 O y w m c X V v d D t T Z W N 0 a W 9 u M S 9 t Y X R z L 0 F 1 d G 9 S Z W 1 v d m V k Q 2 9 s d W 1 u c z E u e 2 9 k c G 9 y b m 9 z Y 1 9 0 Z X J t a W N 6 b m E s N H 0 m c X V v d D s s J n F 1 b 3 Q 7 U 2 V j d G l v b j E v b W F 0 c y 9 B d X R v U m V t b 3 Z l Z E N v b H V t b n M x L n t v Z H B v c m 5 v c 2 N f Y 2 h l b W l j e m 5 h L D V 9 J n F 1 b 3 Q 7 L C Z x d W 9 0 O 1 N l Y 3 R p b 2 4 x L 2 1 h d H M v Q X V 0 b 1 J l b W 9 2 Z W R D b 2 x 1 b W 5 z M S 5 7 e n l 3 b 3 R u b 3 N j L D Z 9 J n F 1 b 3 Q 7 L C Z x d W 9 0 O 1 N l Y 3 R p b 2 4 x L 2 1 h d H M v Q X V 0 b 1 J l b W 9 2 Z W R D b 2 x 1 b W 5 z M S 5 7 d 3 N w b 2 x j e n l u b m l r X 3 B y Y W N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5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p b n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T E 6 N T U 6 N D k u O D A 2 M j c 2 N F o i I C 8 + P E V u d H J 5 I F R 5 c G U 9 I k Z p b G x D b 2 x 1 b W 5 U e X B l c y I g V m F s d W U 9 I n N B d 0 1 E Q l F V P S I g L z 4 8 R W 5 0 c n k g V H l w Z T 0 i R m l s b E N v b H V t b k 5 h b W V z I i B W Y W x 1 Z T 0 i c 1 s m c X V v d D t s c C 4 m c X V v d D s s J n F 1 b 3 Q 7 c m 9 6 b W l h c l 9 4 J n F 1 b 3 Q 7 L C Z x d W 9 0 O 3 J v e m 1 p Y X J f e S Z x d W 9 0 O y w m c X V v d D t 3 e W R h a m 5 v c 2 M m c X V v d D s s J n F 1 b 3 Q 7 c H J l Y 3 l 6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u d G V y c y 9 B d X R v U m V t b 3 Z l Z E N v b H V t b n M x L n t s c C 4 s M H 0 m c X V v d D s s J n F 1 b 3 Q 7 U 2 V j d G l v b j E v c H J p b n R l c n M v Q X V 0 b 1 J l b W 9 2 Z W R D b 2 x 1 b W 5 z M S 5 7 c m 9 6 b W l h c l 9 4 L D F 9 J n F 1 b 3 Q 7 L C Z x d W 9 0 O 1 N l Y 3 R p b 2 4 x L 3 B y a W 5 0 Z X J z L 0 F 1 d G 9 S Z W 1 v d m V k Q 2 9 s d W 1 u c z E u e 3 J v e m 1 p Y X J f e S w y f S Z x d W 9 0 O y w m c X V v d D t T Z W N 0 a W 9 u M S 9 w c m l u d G V y c y 9 B d X R v U m V t b 3 Z l Z E N v b H V t b n M x L n t 3 e W R h a m 5 v c 2 M s M 3 0 m c X V v d D s s J n F 1 b 3 Q 7 U 2 V j d G l v b j E v c H J p b n R l c n M v Q X V 0 b 1 J l b W 9 2 Z W R D b 2 x 1 b W 5 z M S 5 7 c H J l Y 3 l 6 a m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p b n R l c n M v Q X V 0 b 1 J l b W 9 2 Z W R D b 2 x 1 b W 5 z M S 5 7 b H A u L D B 9 J n F 1 b 3 Q 7 L C Z x d W 9 0 O 1 N l Y 3 R p b 2 4 x L 3 B y a W 5 0 Z X J z L 0 F 1 d G 9 S Z W 1 v d m V k Q 2 9 s d W 1 u c z E u e 3 J v e m 1 p Y X J f e C w x f S Z x d W 9 0 O y w m c X V v d D t T Z W N 0 a W 9 u M S 9 w c m l u d G V y c y 9 B d X R v U m V t b 3 Z l Z E N v b H V t b n M x L n t y b 3 p t a W F y X 3 k s M n 0 m c X V v d D s s J n F 1 b 3 Q 7 U 2 V j d G l v b j E v c H J p b n R l c n M v Q X V 0 b 1 J l b W 9 2 Z W R D b 2 x 1 b W 5 z M S 5 7 d 3 l k Y W p u b 3 N j L D N 9 J n F 1 b 3 Q 7 L C Z x d W 9 0 O 1 N l Y 3 R p b 2 4 x L 3 B y a W 5 0 Z X J z L 0 F 1 d G 9 S Z W 1 v d m V k Q 2 9 s d W 1 u c z E u e 3 B y Z W N 5 e m p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u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u d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u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T E 6 N T Y 6 M D g u M D U y M j M 4 N l o i I C 8 + P E V u d H J 5 I F R 5 c G U 9 I k Z p b G x D b 2 x 1 b W 5 U e X B l c y I g V m F s d W U 9 I n N B d 0 1 E Q l F N R E F 3 T U Z B d z 0 9 I i A v P j x F b n R y e S B U e X B l P S J G a W x s Q 2 9 s d W 1 u T m F t Z X M i I F Z h b H V l P S J z W y Z x d W 9 0 O 2 x w L i Z x d W 9 0 O y w m c X V v d D t y b 3 p t a W F y X 3 g m c X V v d D s s J n F 1 b 3 Q 7 c m 9 6 b W l h c l 9 5 J n F 1 b 3 Q 7 L C Z x d W 9 0 O 2 l s b 3 N j X 2 1 h d G V y a W F s d S Z x d W 9 0 O y w m c X V v d D t 3 Y X J f d 3 l 0 c n p 5 b W F s b 3 N j J n F 1 b 3 Q 7 L C Z x d W 9 0 O 3 d h c l 9 l b G F z d H l j e m 5 v c 2 M m c X V v d D s s J n F 1 b 3 Q 7 d 2 F y X 2 9 k c G 9 y b m 9 z Y 1 9 0 Z X J t a W N 6 b m E s J n F 1 b 3 Q 7 L C Z x d W 9 0 O 3 d h c l 9 v Z H B v c m 5 v c 2 N f Y 2 h l b W l j e m 5 h J n F 1 b 3 Q 7 L C Z x d W 9 0 O 3 B y Z W N 5 e m p h X 3 B y a W 9 y e X R l d C Z x d W 9 0 O y w m c X V v d D t p b G 9 z Y 1 9 6 Y W 1 v d 2 l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c y 9 B d X R v U m V t b 3 Z l Z E N v b H V t b n M x L n t s c C 4 s M H 0 m c X V v d D s s J n F 1 b 3 Q 7 U 2 V j d G l v b j E v c G F y d H M v Q X V 0 b 1 J l b W 9 2 Z W R D b 2 x 1 b W 5 z M S 5 7 c m 9 6 b W l h c l 9 4 L D F 9 J n F 1 b 3 Q 7 L C Z x d W 9 0 O 1 N l Y 3 R p b 2 4 x L 3 B h c n R z L 0 F 1 d G 9 S Z W 1 v d m V k Q 2 9 s d W 1 u c z E u e 3 J v e m 1 p Y X J f e S w y f S Z x d W 9 0 O y w m c X V v d D t T Z W N 0 a W 9 u M S 9 w Y X J 0 c y 9 B d X R v U m V t b 3 Z l Z E N v b H V t b n M x L n t p b G 9 z Y 1 9 t Y X R l c m l h b H U s M 3 0 m c X V v d D s s J n F 1 b 3 Q 7 U 2 V j d G l v b j E v c G F y d H M v Q X V 0 b 1 J l b W 9 2 Z W R D b 2 x 1 b W 5 z M S 5 7 d 2 F y X 3 d 5 d H J 6 e W 1 h b G 9 z Y y w 0 f S Z x d W 9 0 O y w m c X V v d D t T Z W N 0 a W 9 u M S 9 w Y X J 0 c y 9 B d X R v U m V t b 3 Z l Z E N v b H V t b n M x L n t 3 Y X J f Z W x h c 3 R 5 Y 3 p u b 3 N j L D V 9 J n F 1 b 3 Q 7 L C Z x d W 9 0 O 1 N l Y 3 R p b 2 4 x L 3 B h c n R z L 0 F 1 d G 9 S Z W 1 v d m V k Q 2 9 s d W 1 u c z E u e 3 d h c l 9 v Z H B v c m 5 v c 2 N f d G V y b W l j e m 5 h L C w 2 f S Z x d W 9 0 O y w m c X V v d D t T Z W N 0 a W 9 u M S 9 w Y X J 0 c y 9 B d X R v U m V t b 3 Z l Z E N v b H V t b n M x L n t 3 Y X J f b 2 R w b 3 J u b 3 N j X 2 N o Z W 1 p Y 3 p u Y S w 3 f S Z x d W 9 0 O y w m c X V v d D t T Z W N 0 a W 9 u M S 9 w Y X J 0 c y 9 B d X R v U m V t b 3 Z l Z E N v b H V t b n M x L n t w c m V j e X p q Y V 9 w c m l v c n l 0 Z X Q s O H 0 m c X V v d D s s J n F 1 b 3 Q 7 U 2 V j d G l v b j E v c G F y d H M v Q X V 0 b 1 J l b W 9 2 Z W R D b 2 x 1 b W 5 z M S 5 7 a W x v c 2 N f e m F t b 3 d p Z W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h c n R z L 0 F 1 d G 9 S Z W 1 v d m V k Q 2 9 s d W 1 u c z E u e 2 x w L i w w f S Z x d W 9 0 O y w m c X V v d D t T Z W N 0 a W 9 u M S 9 w Y X J 0 c y 9 B d X R v U m V t b 3 Z l Z E N v b H V t b n M x L n t y b 3 p t a W F y X 3 g s M X 0 m c X V v d D s s J n F 1 b 3 Q 7 U 2 V j d G l v b j E v c G F y d H M v Q X V 0 b 1 J l b W 9 2 Z W R D b 2 x 1 b W 5 z M S 5 7 c m 9 6 b W l h c l 9 5 L D J 9 J n F 1 b 3 Q 7 L C Z x d W 9 0 O 1 N l Y 3 R p b 2 4 x L 3 B h c n R z L 0 F 1 d G 9 S Z W 1 v d m V k Q 2 9 s d W 1 u c z E u e 2 l s b 3 N j X 2 1 h d G V y a W F s d S w z f S Z x d W 9 0 O y w m c X V v d D t T Z W N 0 a W 9 u M S 9 w Y X J 0 c y 9 B d X R v U m V t b 3 Z l Z E N v b H V t b n M x L n t 3 Y X J f d 3 l 0 c n p 5 b W F s b 3 N j L D R 9 J n F 1 b 3 Q 7 L C Z x d W 9 0 O 1 N l Y 3 R p b 2 4 x L 3 B h c n R z L 0 F 1 d G 9 S Z W 1 v d m V k Q 2 9 s d W 1 u c z E u e 3 d h c l 9 l b G F z d H l j e m 5 v c 2 M s N X 0 m c X V v d D s s J n F 1 b 3 Q 7 U 2 V j d G l v b j E v c G F y d H M v Q X V 0 b 1 J l b W 9 2 Z W R D b 2 x 1 b W 5 z M S 5 7 d 2 F y X 2 9 k c G 9 y b m 9 z Y 1 9 0 Z X J t a W N 6 b m E s L D Z 9 J n F 1 b 3 Q 7 L C Z x d W 9 0 O 1 N l Y 3 R p b 2 4 x L 3 B h c n R z L 0 F 1 d G 9 S Z W 1 v d m V k Q 2 9 s d W 1 u c z E u e 3 d h c l 9 v Z H B v c m 5 v c 2 N f Y 2 h l b W l j e m 5 h L D d 9 J n F 1 b 3 Q 7 L C Z x d W 9 0 O 1 N l Y 3 R p b 2 4 x L 3 B h c n R z L 0 F 1 d G 9 S Z W 1 v d m V k Q 2 9 s d W 1 u c z E u e 3 B y Z W N 5 e m p h X 3 B y a W 9 y e X R l d C w 4 f S Z x d W 9 0 O y w m c X V v d D t T Z W N 0 a W 9 u M S 9 w Y X J 0 c y 9 B d X R v U m V t b 3 Z l Z E N v b H V t b n M x L n t p b G 9 z Y 1 9 6 Y W 1 v d 2 l l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l 0 Z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T E 6 N T Y 6 N D A u M D I x M z Y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a X R l c m l h L 0 F 1 d G 9 S Z W 1 v d m V k Q 2 9 s d W 1 u c z E u e 0 N v b H V t b j E s M H 0 m c X V v d D s s J n F 1 b 3 Q 7 U 2 V j d G l v b j E v Y 3 J p d G V y a W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m l 0 Z X J p Y S 9 B d X R v U m V t b 3 Z l Z E N v b H V t b n M x L n t D b 2 x 1 b W 4 x L D B 9 J n F 1 b 3 Q 7 L C Z x d W 9 0 O 1 N l Y 3 R p b 2 4 x L 2 N y a X R l c m l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a X R l c m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a X R l c m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n R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l u d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M T o 1 N T o 0 O S 4 4 M D Y y N z Y 0 W i I g L z 4 8 R W 5 0 c n k g V H l w Z T 0 i R m l s b E N v b H V t b l R 5 c G V z I i B W Y W x 1 Z T 0 i c 0 F 3 T U R C U V U 9 I i A v P j x F b n R y e S B U e X B l P S J G a W x s Q 2 9 s d W 1 u T m F t Z X M i I F Z h b H V l P S J z W y Z x d W 9 0 O 2 x w L i Z x d W 9 0 O y w m c X V v d D t y b 3 p t a W F y X 3 g m c X V v d D s s J n F 1 b 3 Q 7 c m 9 6 b W l h c l 9 5 J n F 1 b 3 Q 7 L C Z x d W 9 0 O 3 d 5 Z G F q b m 9 z Y y Z x d W 9 0 O y w m c X V v d D t w c m V j e X p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5 0 Z X J z L 0 F 1 d G 9 S Z W 1 v d m V k Q 2 9 s d W 1 u c z E u e 2 x w L i w w f S Z x d W 9 0 O y w m c X V v d D t T Z W N 0 a W 9 u M S 9 w c m l u d G V y c y 9 B d X R v U m V t b 3 Z l Z E N v b H V t b n M x L n t y b 3 p t a W F y X 3 g s M X 0 m c X V v d D s s J n F 1 b 3 Q 7 U 2 V j d G l v b j E v c H J p b n R l c n M v Q X V 0 b 1 J l b W 9 2 Z W R D b 2 x 1 b W 5 z M S 5 7 c m 9 6 b W l h c l 9 5 L D J 9 J n F 1 b 3 Q 7 L C Z x d W 9 0 O 1 N l Y 3 R p b 2 4 x L 3 B y a W 5 0 Z X J z L 0 F 1 d G 9 S Z W 1 v d m V k Q 2 9 s d W 1 u c z E u e 3 d 5 Z G F q b m 9 z Y y w z f S Z x d W 9 0 O y w m c X V v d D t T Z W N 0 a W 9 u M S 9 w c m l u d G V y c y 9 B d X R v U m V t b 3 Z l Z E N v b H V t b n M x L n t w c m V j e X p q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l u d G V y c y 9 B d X R v U m V t b 3 Z l Z E N v b H V t b n M x L n t s c C 4 s M H 0 m c X V v d D s s J n F 1 b 3 Q 7 U 2 V j d G l v b j E v c H J p b n R l c n M v Q X V 0 b 1 J l b W 9 2 Z W R D b 2 x 1 b W 5 z M S 5 7 c m 9 6 b W l h c l 9 4 L D F 9 J n F 1 b 3 Q 7 L C Z x d W 9 0 O 1 N l Y 3 R p b 2 4 x L 3 B y a W 5 0 Z X J z L 0 F 1 d G 9 S Z W 1 v d m V k Q 2 9 s d W 1 u c z E u e 3 J v e m 1 p Y X J f e S w y f S Z x d W 9 0 O y w m c X V v d D t T Z W N 0 a W 9 u M S 9 w c m l u d G V y c y 9 B d X R v U m V t b 3 Z l Z E N v b H V t b n M x L n t 3 e W R h a m 5 v c 2 M s M 3 0 m c X V v d D s s J n F 1 b 3 Q 7 U 2 V j d G l v b j E v c H J p b n R l c n M v Q X V 0 b 1 J l b W 9 2 Z W R D b 2 x 1 b W 5 z M S 5 7 c H J l Y 3 l 6 a m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5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5 0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5 0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X J 0 c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M T o 1 N j o w O C 4 w N T I y M z g 2 W i I g L z 4 8 R W 5 0 c n k g V H l w Z T 0 i R m l s b E N v b H V t b l R 5 c G V z I i B W Y W x 1 Z T 0 i c 0 F 3 T U R C U U 1 E Q X d N R k F 3 P T 0 i I C 8 + P E V u d H J 5 I F R 5 c G U 9 I k Z p b G x D b 2 x 1 b W 5 O Y W 1 l c y I g V m F s d W U 9 I n N b J n F 1 b 3 Q 7 b H A u J n F 1 b 3 Q 7 L C Z x d W 9 0 O 3 J v e m 1 p Y X J f e C Z x d W 9 0 O y w m c X V v d D t y b 3 p t a W F y X 3 k m c X V v d D s s J n F 1 b 3 Q 7 a W x v c 2 N f b W F 0 Z X J p Y W x 1 J n F 1 b 3 Q 7 L C Z x d W 9 0 O 3 d h c l 9 3 e X R y e n l t Y W x v c 2 M m c X V v d D s s J n F 1 b 3 Q 7 d 2 F y X 2 V s Y X N 0 e W N 6 b m 9 z Y y Z x d W 9 0 O y w m c X V v d D t 3 Y X J f b 2 R w b 3 J u b 3 N j X 3 R l c m 1 p Y 3 p u Y S w m c X V v d D s s J n F 1 b 3 Q 7 d 2 F y X 2 9 k c G 9 y b m 9 z Y 1 9 j a G V t a W N 6 b m E m c X V v d D s s J n F 1 b 3 Q 7 c H J l Y 3 l 6 a m F f c H J p b 3 J 5 d G V 0 J n F 1 b 3 Q 7 L C Z x d W 9 0 O 2 l s b 3 N j X 3 p h b W 9 3 a W V u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H M v Q X V 0 b 1 J l b W 9 2 Z W R D b 2 x 1 b W 5 z M S 5 7 b H A u L D B 9 J n F 1 b 3 Q 7 L C Z x d W 9 0 O 1 N l Y 3 R p b 2 4 x L 3 B h c n R z L 0 F 1 d G 9 S Z W 1 v d m V k Q 2 9 s d W 1 u c z E u e 3 J v e m 1 p Y X J f e C w x f S Z x d W 9 0 O y w m c X V v d D t T Z W N 0 a W 9 u M S 9 w Y X J 0 c y 9 B d X R v U m V t b 3 Z l Z E N v b H V t b n M x L n t y b 3 p t a W F y X 3 k s M n 0 m c X V v d D s s J n F 1 b 3 Q 7 U 2 V j d G l v b j E v c G F y d H M v Q X V 0 b 1 J l b W 9 2 Z W R D b 2 x 1 b W 5 z M S 5 7 a W x v c 2 N f b W F 0 Z X J p Y W x 1 L D N 9 J n F 1 b 3 Q 7 L C Z x d W 9 0 O 1 N l Y 3 R p b 2 4 x L 3 B h c n R z L 0 F 1 d G 9 S Z W 1 v d m V k Q 2 9 s d W 1 u c z E u e 3 d h c l 9 3 e X R y e n l t Y W x v c 2 M s N H 0 m c X V v d D s s J n F 1 b 3 Q 7 U 2 V j d G l v b j E v c G F y d H M v Q X V 0 b 1 J l b W 9 2 Z W R D b 2 x 1 b W 5 z M S 5 7 d 2 F y X 2 V s Y X N 0 e W N 6 b m 9 z Y y w 1 f S Z x d W 9 0 O y w m c X V v d D t T Z W N 0 a W 9 u M S 9 w Y X J 0 c y 9 B d X R v U m V t b 3 Z l Z E N v b H V t b n M x L n t 3 Y X J f b 2 R w b 3 J u b 3 N j X 3 R l c m 1 p Y 3 p u Y S w s N n 0 m c X V v d D s s J n F 1 b 3 Q 7 U 2 V j d G l v b j E v c G F y d H M v Q X V 0 b 1 J l b W 9 2 Z W R D b 2 x 1 b W 5 z M S 5 7 d 2 F y X 2 9 k c G 9 y b m 9 z Y 1 9 j a G V t a W N 6 b m E s N 3 0 m c X V v d D s s J n F 1 b 3 Q 7 U 2 V j d G l v b j E v c G F y d H M v Q X V 0 b 1 J l b W 9 2 Z W R D b 2 x 1 b W 5 z M S 5 7 c H J l Y 3 l 6 a m F f c H J p b 3 J 5 d G V 0 L D h 9 J n F 1 b 3 Q 7 L C Z x d W 9 0 O 1 N l Y 3 R p b 2 4 x L 3 B h c n R z L 0 F 1 d G 9 S Z W 1 v d m V k Q 2 9 s d W 1 u c z E u e 2 l s b 3 N j X 3 p h b W 9 3 a W V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Y X J 0 c y 9 B d X R v U m V t b 3 Z l Z E N v b H V t b n M x L n t s c C 4 s M H 0 m c X V v d D s s J n F 1 b 3 Q 7 U 2 V j d G l v b j E v c G F y d H M v Q X V 0 b 1 J l b W 9 2 Z W R D b 2 x 1 b W 5 z M S 5 7 c m 9 6 b W l h c l 9 4 L D F 9 J n F 1 b 3 Q 7 L C Z x d W 9 0 O 1 N l Y 3 R p b 2 4 x L 3 B h c n R z L 0 F 1 d G 9 S Z W 1 v d m V k Q 2 9 s d W 1 u c z E u e 3 J v e m 1 p Y X J f e S w y f S Z x d W 9 0 O y w m c X V v d D t T Z W N 0 a W 9 u M S 9 w Y X J 0 c y 9 B d X R v U m V t b 3 Z l Z E N v b H V t b n M x L n t p b G 9 z Y 1 9 t Y X R l c m l h b H U s M 3 0 m c X V v d D s s J n F 1 b 3 Q 7 U 2 V j d G l v b j E v c G F y d H M v Q X V 0 b 1 J l b W 9 2 Z W R D b 2 x 1 b W 5 z M S 5 7 d 2 F y X 3 d 5 d H J 6 e W 1 h b G 9 z Y y w 0 f S Z x d W 9 0 O y w m c X V v d D t T Z W N 0 a W 9 u M S 9 w Y X J 0 c y 9 B d X R v U m V t b 3 Z l Z E N v b H V t b n M x L n t 3 Y X J f Z W x h c 3 R 5 Y 3 p u b 3 N j L D V 9 J n F 1 b 3 Q 7 L C Z x d W 9 0 O 1 N l Y 3 R p b 2 4 x L 3 B h c n R z L 0 F 1 d G 9 S Z W 1 v d m V k Q 2 9 s d W 1 u c z E u e 3 d h c l 9 v Z H B v c m 5 v c 2 N f d G V y b W l j e m 5 h L C w 2 f S Z x d W 9 0 O y w m c X V v d D t T Z W N 0 a W 9 u M S 9 w Y X J 0 c y 9 B d X R v U m V t b 3 Z l Z E N v b H V t b n M x L n t 3 Y X J f b 2 R w b 3 J u b 3 N j X 2 N o Z W 1 p Y 3 p u Y S w 3 f S Z x d W 9 0 O y w m c X V v d D t T Z W N 0 a W 9 u M S 9 w Y X J 0 c y 9 B d X R v U m V t b 3 Z l Z E N v b H V t b n M x L n t w c m V j e X p q Y V 9 w c m l v c n l 0 Z X Q s O H 0 m c X V v d D s s J n F 1 b 3 Q 7 U 2 V j d G l v b j E v c G F y d H M v Q X V 0 b 1 J l b W 9 2 Z W R D b 2 x 1 b W 5 z M S 5 7 a W x v c 2 N f e m F t b 3 d p Z W 4 s O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n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n R l c n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l u d G V y c z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M T o 1 N T o 0 O S 4 4 M D Y y N z Y 0 W i I g L z 4 8 R W 5 0 c n k g V H l w Z T 0 i R m l s b E N v b H V t b l R 5 c G V z I i B W Y W x 1 Z T 0 i c 0 F 3 T U R C U V U 9 I i A v P j x F b n R y e S B U e X B l P S J G a W x s Q 2 9 s d W 1 u T m F t Z X M i I F Z h b H V l P S J z W y Z x d W 9 0 O 2 x w L i Z x d W 9 0 O y w m c X V v d D t y b 3 p t a W F y X 3 g m c X V v d D s s J n F 1 b 3 Q 7 c m 9 6 b W l h c l 9 5 J n F 1 b 3 Q 7 L C Z x d W 9 0 O 3 d 5 Z G F q b m 9 z Y y Z x d W 9 0 O y w m c X V v d D t w c m V j e X p q Y S Z x d W 9 0 O 1 0 i I C 8 + P E V u d H J 5 I F R 5 c G U 9 I k Z p b G x T d G F 0 d X M i I F Z h b H V l P S J z Q 2 9 t c G x l d G U i I C 8 + P E V u d H J 5 I F R 5 c G U 9 I k Z p b G x D b 3 V u d C I g V m F s d W U 9 I m w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n R l c n M v Q X V 0 b 1 J l b W 9 2 Z W R D b 2 x 1 b W 5 z M S 5 7 b H A u L D B 9 J n F 1 b 3 Q 7 L C Z x d W 9 0 O 1 N l Y 3 R p b 2 4 x L 3 B y a W 5 0 Z X J z L 0 F 1 d G 9 S Z W 1 v d m V k Q 2 9 s d W 1 u c z E u e 3 J v e m 1 p Y X J f e C w x f S Z x d W 9 0 O y w m c X V v d D t T Z W N 0 a W 9 u M S 9 w c m l u d G V y c y 9 B d X R v U m V t b 3 Z l Z E N v b H V t b n M x L n t y b 3 p t a W F y X 3 k s M n 0 m c X V v d D s s J n F 1 b 3 Q 7 U 2 V j d G l v b j E v c H J p b n R l c n M v Q X V 0 b 1 J l b W 9 2 Z W R D b 2 x 1 b W 5 z M S 5 7 d 3 l k Y W p u b 3 N j L D N 9 J n F 1 b 3 Q 7 L C Z x d W 9 0 O 1 N l Y 3 R p b 2 4 x L 3 B y a W 5 0 Z X J z L 0 F 1 d G 9 S Z W 1 v d m V k Q 2 9 s d W 1 u c z E u e 3 B y Z W N 5 e m p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a W 5 0 Z X J z L 0 F 1 d G 9 S Z W 1 v d m V k Q 2 9 s d W 1 u c z E u e 2 x w L i w w f S Z x d W 9 0 O y w m c X V v d D t T Z W N 0 a W 9 u M S 9 w c m l u d G V y c y 9 B d X R v U m V t b 3 Z l Z E N v b H V t b n M x L n t y b 3 p t a W F y X 3 g s M X 0 m c X V v d D s s J n F 1 b 3 Q 7 U 2 V j d G l v b j E v c H J p b n R l c n M v Q X V 0 b 1 J l b W 9 2 Z W R D b 2 x 1 b W 5 z M S 5 7 c m 9 6 b W l h c l 9 5 L D J 9 J n F 1 b 3 Q 7 L C Z x d W 9 0 O 1 N l Y 3 R p b 2 4 x L 3 B y a W 5 0 Z X J z L 0 F 1 d G 9 S Z W 1 v d m V k Q 2 9 s d W 1 u c z E u e 3 d 5 Z G F q b m 9 z Y y w z f S Z x d W 9 0 O y w m c X V v d D t T Z W N 0 a W 9 u M S 9 w c m l u d G V y c y 9 B d X R v U m V t b 3 Z l Z E N v b H V t b n M x L n t w c m V j e X p q Y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p b n R l c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n R l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n R l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u d G V y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a W 5 0 Z X J z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E x O j U 1 O j Q 5 L j g w N j I 3 N j R a I i A v P j x F b n R y e S B U e X B l P S J G a W x s Q 2 9 s d W 1 u V H l w Z X M i I F Z h b H V l P S J z Q X d N R E J R V T 0 i I C 8 + P E V u d H J 5 I F R 5 c G U 9 I k Z p b G x D b 2 x 1 b W 5 O Y W 1 l c y I g V m F s d W U 9 I n N b J n F 1 b 3 Q 7 b H A u J n F 1 b 3 Q 7 L C Z x d W 9 0 O 3 J v e m 1 p Y X J f e C Z x d W 9 0 O y w m c X V v d D t y b 3 p t a W F y X 3 k m c X V v d D s s J n F 1 b 3 Q 7 d 3 l k Y W p u b 3 N j J n F 1 b 3 Q 7 L C Z x d W 9 0 O 3 B y Z W N 5 e m p h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u d G V y c y 9 B d X R v U m V t b 3 Z l Z E N v b H V t b n M x L n t s c C 4 s M H 0 m c X V v d D s s J n F 1 b 3 Q 7 U 2 V j d G l v b j E v c H J p b n R l c n M v Q X V 0 b 1 J l b W 9 2 Z W R D b 2 x 1 b W 5 z M S 5 7 c m 9 6 b W l h c l 9 4 L D F 9 J n F 1 b 3 Q 7 L C Z x d W 9 0 O 1 N l Y 3 R p b 2 4 x L 3 B y a W 5 0 Z X J z L 0 F 1 d G 9 S Z W 1 v d m V k Q 2 9 s d W 1 u c z E u e 3 J v e m 1 p Y X J f e S w y f S Z x d W 9 0 O y w m c X V v d D t T Z W N 0 a W 9 u M S 9 w c m l u d G V y c y 9 B d X R v U m V t b 3 Z l Z E N v b H V t b n M x L n t 3 e W R h a m 5 v c 2 M s M 3 0 m c X V v d D s s J n F 1 b 3 Q 7 U 2 V j d G l v b j E v c H J p b n R l c n M v Q X V 0 b 1 J l b W 9 2 Z W R D b 2 x 1 b W 5 z M S 5 7 c H J l Y 3 l 6 a m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p b n R l c n M v Q X V 0 b 1 J l b W 9 2 Z W R D b 2 x 1 b W 5 z M S 5 7 b H A u L D B 9 J n F 1 b 3 Q 7 L C Z x d W 9 0 O 1 N l Y 3 R p b 2 4 x L 3 B y a W 5 0 Z X J z L 0 F 1 d G 9 S Z W 1 v d m V k Q 2 9 s d W 1 u c z E u e 3 J v e m 1 p Y X J f e C w x f S Z x d W 9 0 O y w m c X V v d D t T Z W N 0 a W 9 u M S 9 w c m l u d G V y c y 9 B d X R v U m V t b 3 Z l Z E N v b H V t b n M x L n t y b 3 p t a W F y X 3 k s M n 0 m c X V v d D s s J n F 1 b 3 Q 7 U 2 V j d G l v b j E v c H J p b n R l c n M v Q X V 0 b 1 J l b W 9 2 Z W R D b 2 x 1 b W 5 z M S 5 7 d 3 l k Y W p u b 3 N j L D N 9 J n F 1 b 3 Q 7 L C Z x d W 9 0 O 1 N l Y 3 R p b 2 4 x L 3 B y a W 5 0 Z X J z L 0 F 1 d G 9 S Z W 1 v d m V k Q 2 9 s d W 1 u c z E u e 3 B y Z W N 5 e m p h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l u d G V y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u d G V y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u d G V y c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i y e 7 l 3 + C Q p k 0 o m 6 9 f L t k A A A A A A I A A A A A A B B m A A A A A Q A A I A A A A M K 7 J x 8 3 C k i g B A 7 y 9 / n N 2 l Z Q e R s 9 G S L E m a 1 D t f G V W L J / A A A A A A 6 A A A A A A g A A I A A A A K K / W i K C m E d z b n X M l 0 e 3 t / n W B r Y 3 N u x y Y s u 3 G 6 D A y b D R U A A A A N G w o 1 T 5 V L E s Q 6 5 i j m u x s a z g 6 E / o K t 1 b x i i a j K 5 l d U q I m b z q C e U h X J e 6 9 / a 6 9 4 b e S m f v O C u E Z 2 v h G h 2 B m I A K G X P D Q P k X b 9 8 T i r R 5 L K y 7 R p 5 l Q A A A A H C m y F e K B m x e u M s I k i b E U R c O 6 3 F m r R z R b N 5 D 2 m H i V f 7 V F T E Y I 0 9 J v y s E X l M x a l K 6 5 g g C R 2 D x I P h f 5 2 F x P o 0 + 8 u Y = < / D a t a M a s h u p > 
</file>

<file path=customXml/itemProps1.xml><?xml version="1.0" encoding="utf-8"?>
<ds:datastoreItem xmlns:ds="http://schemas.openxmlformats.org/officeDocument/2006/customXml" ds:itemID="{90C20DE6-6544-4130-8F8E-B3DB1D8868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Wariant z zużyciem drukarek</vt:lpstr>
      <vt:lpstr>Oryginalny problem</vt:lpstr>
      <vt:lpstr>DaneDoGenerowaniaWariantówDec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Murloc</dc:creator>
  <cp:lastModifiedBy>Murloc</cp:lastModifiedBy>
  <dcterms:created xsi:type="dcterms:W3CDTF">2015-06-05T18:17:20Z</dcterms:created>
  <dcterms:modified xsi:type="dcterms:W3CDTF">2021-12-02T22:59:59Z</dcterms:modified>
</cp:coreProperties>
</file>