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activeTab="1"/>
  </bookViews>
  <sheets>
    <sheet name="Chapter 1 (Input)" sheetId="1" r:id="rId1"/>
    <sheet name="Chapter 1 (Generated)" sheetId="3" r:id="rId2"/>
    <sheet name="Code (Generated)" sheetId="4" r:id="rId3"/>
  </sheets>
  <definedNames>
    <definedName name="MyData" localSheetId="2">'Chapter 1 (Generated)'!$B$25:$V$313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13" i="3" l="1"/>
  <c r="V313" i="3"/>
  <c r="U313" i="3"/>
  <c r="T313" i="3"/>
  <c r="T312" i="3" s="1"/>
  <c r="T311" i="3" s="1"/>
  <c r="T310" i="3" s="1"/>
  <c r="T309" i="3" s="1"/>
  <c r="T308" i="3" s="1"/>
  <c r="T307" i="3" s="1"/>
  <c r="T306" i="3" s="1"/>
  <c r="T305" i="3" s="1"/>
  <c r="T304" i="3" s="1"/>
  <c r="T303" i="3" s="1"/>
  <c r="T302" i="3" s="1"/>
  <c r="T301" i="3" s="1"/>
  <c r="T300" i="3" s="1"/>
  <c r="T299" i="3" s="1"/>
  <c r="T298" i="3" s="1"/>
  <c r="T297" i="3" s="1"/>
  <c r="T296" i="3" s="1"/>
  <c r="T295" i="3" s="1"/>
  <c r="T294" i="3" s="1"/>
  <c r="T293" i="3" s="1"/>
  <c r="T292" i="3" s="1"/>
  <c r="T291" i="3" s="1"/>
  <c r="T290" i="3" s="1"/>
  <c r="T289" i="3" s="1"/>
  <c r="T288" i="3" s="1"/>
  <c r="T287" i="3" s="1"/>
  <c r="T286" i="3" s="1"/>
  <c r="T285" i="3" s="1"/>
  <c r="T284" i="3" s="1"/>
  <c r="T283" i="3" s="1"/>
  <c r="T282" i="3" s="1"/>
  <c r="T281" i="3" s="1"/>
  <c r="T280" i="3" s="1"/>
  <c r="T279" i="3" s="1"/>
  <c r="T278" i="3" s="1"/>
  <c r="T277" i="3" s="1"/>
  <c r="T276" i="3" s="1"/>
  <c r="T275" i="3" s="1"/>
  <c r="T274" i="3" s="1"/>
  <c r="T273" i="3" s="1"/>
  <c r="S313" i="3"/>
  <c r="S312" i="3" s="1"/>
  <c r="S311" i="3" s="1"/>
  <c r="S310" i="3" s="1"/>
  <c r="S309" i="3" s="1"/>
  <c r="S308" i="3" s="1"/>
  <c r="S307" i="3" s="1"/>
  <c r="S306" i="3" s="1"/>
  <c r="S305" i="3" s="1"/>
  <c r="S304" i="3" s="1"/>
  <c r="S303" i="3" s="1"/>
  <c r="S302" i="3" s="1"/>
  <c r="S301" i="3" s="1"/>
  <c r="S300" i="3" s="1"/>
  <c r="S299" i="3" s="1"/>
  <c r="S298" i="3" s="1"/>
  <c r="S297" i="3" s="1"/>
  <c r="S296" i="3" s="1"/>
  <c r="S295" i="3" s="1"/>
  <c r="S294" i="3" s="1"/>
  <c r="S293" i="3" s="1"/>
  <c r="S292" i="3" s="1"/>
  <c r="S291" i="3" s="1"/>
  <c r="S290" i="3" s="1"/>
  <c r="S289" i="3" s="1"/>
  <c r="S288" i="3" s="1"/>
  <c r="S287" i="3" s="1"/>
  <c r="R313" i="3"/>
  <c r="Q313" i="3"/>
  <c r="Q312" i="3" s="1"/>
  <c r="Q311" i="3" s="1"/>
  <c r="Q310" i="3" s="1"/>
  <c r="Q309" i="3" s="1"/>
  <c r="Q308" i="3" s="1"/>
  <c r="Q307" i="3" s="1"/>
  <c r="Q306" i="3" s="1"/>
  <c r="Q305" i="3" s="1"/>
  <c r="Q304" i="3" s="1"/>
  <c r="Q303" i="3" s="1"/>
  <c r="Q302" i="3" s="1"/>
  <c r="Q301" i="3" s="1"/>
  <c r="Q300" i="3" s="1"/>
  <c r="Q299" i="3" s="1"/>
  <c r="Q298" i="3" s="1"/>
  <c r="Q297" i="3" s="1"/>
  <c r="Q296" i="3" s="1"/>
  <c r="Q295" i="3" s="1"/>
  <c r="Q294" i="3" s="1"/>
  <c r="Q293" i="3" s="1"/>
  <c r="Q292" i="3" s="1"/>
  <c r="Q291" i="3" s="1"/>
  <c r="Q290" i="3" s="1"/>
  <c r="Q289" i="3" s="1"/>
  <c r="Q288" i="3" s="1"/>
  <c r="Q287" i="3" s="1"/>
  <c r="Q286" i="3" s="1"/>
  <c r="Q285" i="3" s="1"/>
  <c r="Q284" i="3" s="1"/>
  <c r="Q283" i="3" s="1"/>
  <c r="Q282" i="3" s="1"/>
  <c r="Q281" i="3" s="1"/>
  <c r="Q280" i="3" s="1"/>
  <c r="Q279" i="3" s="1"/>
  <c r="P313" i="3"/>
  <c r="O313" i="3"/>
  <c r="N313" i="3"/>
  <c r="M313" i="3"/>
  <c r="L313" i="3"/>
  <c r="K313" i="3"/>
  <c r="K312" i="3" s="1"/>
  <c r="K311" i="3" s="1"/>
  <c r="K310" i="3" s="1"/>
  <c r="K309" i="3" s="1"/>
  <c r="K308" i="3" s="1"/>
  <c r="K307" i="3" s="1"/>
  <c r="K306" i="3" s="1"/>
  <c r="K305" i="3" s="1"/>
  <c r="K304" i="3" s="1"/>
  <c r="K303" i="3" s="1"/>
  <c r="K302" i="3" s="1"/>
  <c r="K301" i="3" s="1"/>
  <c r="K300" i="3" s="1"/>
  <c r="K299" i="3" s="1"/>
  <c r="K298" i="3" s="1"/>
  <c r="K297" i="3" s="1"/>
  <c r="K296" i="3" s="1"/>
  <c r="K295" i="3" s="1"/>
  <c r="K294" i="3" s="1"/>
  <c r="K293" i="3" s="1"/>
  <c r="K292" i="3" s="1"/>
  <c r="K291" i="3" s="1"/>
  <c r="K290" i="3" s="1"/>
  <c r="K289" i="3" s="1"/>
  <c r="K288" i="3" s="1"/>
  <c r="K287" i="3" s="1"/>
  <c r="J313" i="3"/>
  <c r="I313" i="3"/>
  <c r="I312" i="3" s="1"/>
  <c r="I311" i="3" s="1"/>
  <c r="I310" i="3" s="1"/>
  <c r="I309" i="3" s="1"/>
  <c r="I308" i="3" s="1"/>
  <c r="I307" i="3" s="1"/>
  <c r="I306" i="3" s="1"/>
  <c r="I305" i="3" s="1"/>
  <c r="I304" i="3" s="1"/>
  <c r="I303" i="3" s="1"/>
  <c r="I302" i="3" s="1"/>
  <c r="I301" i="3" s="1"/>
  <c r="I300" i="3" s="1"/>
  <c r="I299" i="3" s="1"/>
  <c r="I298" i="3" s="1"/>
  <c r="I297" i="3" s="1"/>
  <c r="I296" i="3" s="1"/>
  <c r="I295" i="3" s="1"/>
  <c r="I294" i="3" s="1"/>
  <c r="I293" i="3" s="1"/>
  <c r="I292" i="3" s="1"/>
  <c r="I291" i="3" s="1"/>
  <c r="I290" i="3" s="1"/>
  <c r="I289" i="3" s="1"/>
  <c r="I288" i="3" s="1"/>
  <c r="I287" i="3" s="1"/>
  <c r="I286" i="3" s="1"/>
  <c r="I285" i="3" s="1"/>
  <c r="I284" i="3" s="1"/>
  <c r="I283" i="3" s="1"/>
  <c r="I282" i="3" s="1"/>
  <c r="I281" i="3" s="1"/>
  <c r="I280" i="3" s="1"/>
  <c r="I279" i="3" s="1"/>
  <c r="I278" i="3" s="1"/>
  <c r="I277" i="3" s="1"/>
  <c r="I276" i="3" s="1"/>
  <c r="I275" i="3" s="1"/>
  <c r="I274" i="3" s="1"/>
  <c r="I273" i="3" s="1"/>
  <c r="H313" i="3"/>
  <c r="H312" i="3" s="1"/>
  <c r="H311" i="3" s="1"/>
  <c r="H310" i="3" s="1"/>
  <c r="H309" i="3" s="1"/>
  <c r="H308" i="3" s="1"/>
  <c r="H307" i="3" s="1"/>
  <c r="H306" i="3" s="1"/>
  <c r="H305" i="3" s="1"/>
  <c r="H304" i="3" s="1"/>
  <c r="H303" i="3" s="1"/>
  <c r="H302" i="3" s="1"/>
  <c r="H301" i="3" s="1"/>
  <c r="H300" i="3" s="1"/>
  <c r="H299" i="3" s="1"/>
  <c r="H298" i="3" s="1"/>
  <c r="H297" i="3" s="1"/>
  <c r="H296" i="3" s="1"/>
  <c r="H295" i="3" s="1"/>
  <c r="H294" i="3" s="1"/>
  <c r="H293" i="3" s="1"/>
  <c r="H292" i="3" s="1"/>
  <c r="H291" i="3" s="1"/>
  <c r="H290" i="3" s="1"/>
  <c r="H289" i="3" s="1"/>
  <c r="H288" i="3" s="1"/>
  <c r="H287" i="3" s="1"/>
  <c r="H286" i="3" s="1"/>
  <c r="H285" i="3" s="1"/>
  <c r="H284" i="3" s="1"/>
  <c r="H283" i="3" s="1"/>
  <c r="H282" i="3" s="1"/>
  <c r="H281" i="3" s="1"/>
  <c r="H280" i="3" s="1"/>
  <c r="H279" i="3" s="1"/>
  <c r="H278" i="3" s="1"/>
  <c r="H277" i="3" s="1"/>
  <c r="H276" i="3" s="1"/>
  <c r="H275" i="3" s="1"/>
  <c r="H274" i="3" s="1"/>
  <c r="H273" i="3" s="1"/>
  <c r="G313" i="3"/>
  <c r="G312" i="3" s="1"/>
  <c r="G311" i="3" s="1"/>
  <c r="G310" i="3" s="1"/>
  <c r="G309" i="3" s="1"/>
  <c r="G308" i="3" s="1"/>
  <c r="G307" i="3" s="1"/>
  <c r="G306" i="3" s="1"/>
  <c r="G305" i="3" s="1"/>
  <c r="G304" i="3" s="1"/>
  <c r="G303" i="3" s="1"/>
  <c r="G302" i="3" s="1"/>
  <c r="G301" i="3" s="1"/>
  <c r="G300" i="3" s="1"/>
  <c r="G299" i="3" s="1"/>
  <c r="G298" i="3" s="1"/>
  <c r="G297" i="3" s="1"/>
  <c r="G296" i="3" s="1"/>
  <c r="G295" i="3" s="1"/>
  <c r="G294" i="3" s="1"/>
  <c r="G293" i="3" s="1"/>
  <c r="G292" i="3" s="1"/>
  <c r="G291" i="3" s="1"/>
  <c r="G290" i="3" s="1"/>
  <c r="G289" i="3" s="1"/>
  <c r="G288" i="3" s="1"/>
  <c r="F313" i="3"/>
  <c r="E313" i="3"/>
  <c r="D313" i="3"/>
  <c r="C313" i="3"/>
  <c r="B313" i="3"/>
  <c r="Z313" i="3" s="1"/>
  <c r="W312" i="3"/>
  <c r="V312" i="3"/>
  <c r="R312" i="3"/>
  <c r="P312" i="3"/>
  <c r="O312" i="3"/>
  <c r="O311" i="3" s="1"/>
  <c r="O310" i="3" s="1"/>
  <c r="O309" i="3" s="1"/>
  <c r="O308" i="3" s="1"/>
  <c r="O307" i="3" s="1"/>
  <c r="O306" i="3" s="1"/>
  <c r="O305" i="3" s="1"/>
  <c r="O304" i="3" s="1"/>
  <c r="O303" i="3" s="1"/>
  <c r="O302" i="3" s="1"/>
  <c r="O301" i="3" s="1"/>
  <c r="O300" i="3" s="1"/>
  <c r="O299" i="3" s="1"/>
  <c r="O298" i="3" s="1"/>
  <c r="O297" i="3" s="1"/>
  <c r="O296" i="3" s="1"/>
  <c r="O295" i="3" s="1"/>
  <c r="O294" i="3" s="1"/>
  <c r="O293" i="3" s="1"/>
  <c r="O292" i="3" s="1"/>
  <c r="O291" i="3" s="1"/>
  <c r="O290" i="3" s="1"/>
  <c r="O289" i="3" s="1"/>
  <c r="O288" i="3" s="1"/>
  <c r="O287" i="3" s="1"/>
  <c r="O286" i="3" s="1"/>
  <c r="O285" i="3" s="1"/>
  <c r="O284" i="3" s="1"/>
  <c r="O283" i="3" s="1"/>
  <c r="O282" i="3" s="1"/>
  <c r="O281" i="3" s="1"/>
  <c r="O280" i="3" s="1"/>
  <c r="O279" i="3" s="1"/>
  <c r="O278" i="3" s="1"/>
  <c r="O277" i="3" s="1"/>
  <c r="O276" i="3" s="1"/>
  <c r="O275" i="3" s="1"/>
  <c r="O274" i="3" s="1"/>
  <c r="O273" i="3" s="1"/>
  <c r="N312" i="3"/>
  <c r="N311" i="3" s="1"/>
  <c r="N310" i="3" s="1"/>
  <c r="N309" i="3" s="1"/>
  <c r="N308" i="3" s="1"/>
  <c r="N307" i="3" s="1"/>
  <c r="N306" i="3" s="1"/>
  <c r="N305" i="3" s="1"/>
  <c r="N304" i="3" s="1"/>
  <c r="N303" i="3" s="1"/>
  <c r="N302" i="3" s="1"/>
  <c r="N301" i="3" s="1"/>
  <c r="N300" i="3" s="1"/>
  <c r="N299" i="3" s="1"/>
  <c r="N298" i="3" s="1"/>
  <c r="N297" i="3" s="1"/>
  <c r="N296" i="3" s="1"/>
  <c r="N295" i="3" s="1"/>
  <c r="N294" i="3" s="1"/>
  <c r="N293" i="3" s="1"/>
  <c r="N292" i="3" s="1"/>
  <c r="N291" i="3" s="1"/>
  <c r="N290" i="3" s="1"/>
  <c r="N289" i="3" s="1"/>
  <c r="N288" i="3" s="1"/>
  <c r="N287" i="3" s="1"/>
  <c r="N286" i="3" s="1"/>
  <c r="N285" i="3" s="1"/>
  <c r="N284" i="3" s="1"/>
  <c r="N283" i="3" s="1"/>
  <c r="N282" i="3" s="1"/>
  <c r="N281" i="3" s="1"/>
  <c r="N280" i="3" s="1"/>
  <c r="N279" i="3" s="1"/>
  <c r="N278" i="3" s="1"/>
  <c r="N277" i="3" s="1"/>
  <c r="N276" i="3" s="1"/>
  <c r="N275" i="3" s="1"/>
  <c r="N274" i="3" s="1"/>
  <c r="N273" i="3" s="1"/>
  <c r="L312" i="3"/>
  <c r="L311" i="3" s="1"/>
  <c r="L310" i="3" s="1"/>
  <c r="L309" i="3" s="1"/>
  <c r="L308" i="3" s="1"/>
  <c r="L307" i="3" s="1"/>
  <c r="L306" i="3" s="1"/>
  <c r="L305" i="3" s="1"/>
  <c r="L304" i="3" s="1"/>
  <c r="L303" i="3" s="1"/>
  <c r="L302" i="3" s="1"/>
  <c r="L301" i="3" s="1"/>
  <c r="L300" i="3" s="1"/>
  <c r="L299" i="3" s="1"/>
  <c r="L298" i="3" s="1"/>
  <c r="L297" i="3" s="1"/>
  <c r="L296" i="3" s="1"/>
  <c r="L295" i="3" s="1"/>
  <c r="L294" i="3" s="1"/>
  <c r="L293" i="3" s="1"/>
  <c r="L292" i="3" s="1"/>
  <c r="L291" i="3" s="1"/>
  <c r="L290" i="3" s="1"/>
  <c r="L289" i="3" s="1"/>
  <c r="L288" i="3" s="1"/>
  <c r="L287" i="3" s="1"/>
  <c r="L286" i="3" s="1"/>
  <c r="L285" i="3" s="1"/>
  <c r="L284" i="3" s="1"/>
  <c r="J312" i="3"/>
  <c r="F312" i="3"/>
  <c r="D312" i="3"/>
  <c r="D311" i="3" s="1"/>
  <c r="D310" i="3" s="1"/>
  <c r="C312" i="3"/>
  <c r="C311" i="3" s="1"/>
  <c r="C310" i="3" s="1"/>
  <c r="C309" i="3" s="1"/>
  <c r="C308" i="3" s="1"/>
  <c r="C307" i="3" s="1"/>
  <c r="C306" i="3" s="1"/>
  <c r="C305" i="3" s="1"/>
  <c r="C304" i="3" s="1"/>
  <c r="C303" i="3" s="1"/>
  <c r="C302" i="3" s="1"/>
  <c r="C301" i="3" s="1"/>
  <c r="C300" i="3" s="1"/>
  <c r="C299" i="3" s="1"/>
  <c r="C298" i="3" s="1"/>
  <c r="C297" i="3" s="1"/>
  <c r="C296" i="3" s="1"/>
  <c r="C295" i="3" s="1"/>
  <c r="C294" i="3" s="1"/>
  <c r="C293" i="3" s="1"/>
  <c r="C292" i="3" s="1"/>
  <c r="C291" i="3" s="1"/>
  <c r="C290" i="3" s="1"/>
  <c r="C289" i="3" s="1"/>
  <c r="C288" i="3" s="1"/>
  <c r="C287" i="3" s="1"/>
  <c r="C286" i="3" s="1"/>
  <c r="C285" i="3" s="1"/>
  <c r="C284" i="3" s="1"/>
  <c r="C283" i="3" s="1"/>
  <c r="C282" i="3" s="1"/>
  <c r="C281" i="3" s="1"/>
  <c r="C280" i="3" s="1"/>
  <c r="C279" i="3" s="1"/>
  <c r="C278" i="3" s="1"/>
  <c r="C277" i="3" s="1"/>
  <c r="C276" i="3" s="1"/>
  <c r="C275" i="3" s="1"/>
  <c r="C274" i="3" s="1"/>
  <c r="C273" i="3" s="1"/>
  <c r="W311" i="3"/>
  <c r="V311" i="3"/>
  <c r="V310" i="3" s="1"/>
  <c r="V309" i="3" s="1"/>
  <c r="V308" i="3" s="1"/>
  <c r="V307" i="3" s="1"/>
  <c r="V306" i="3" s="1"/>
  <c r="V305" i="3" s="1"/>
  <c r="V304" i="3" s="1"/>
  <c r="V303" i="3" s="1"/>
  <c r="V302" i="3" s="1"/>
  <c r="V301" i="3" s="1"/>
  <c r="V300" i="3" s="1"/>
  <c r="V299" i="3" s="1"/>
  <c r="V298" i="3" s="1"/>
  <c r="V297" i="3" s="1"/>
  <c r="V296" i="3" s="1"/>
  <c r="V295" i="3" s="1"/>
  <c r="V294" i="3" s="1"/>
  <c r="V293" i="3" s="1"/>
  <c r="V292" i="3" s="1"/>
  <c r="V291" i="3" s="1"/>
  <c r="V290" i="3" s="1"/>
  <c r="V289" i="3" s="1"/>
  <c r="V288" i="3" s="1"/>
  <c r="V287" i="3" s="1"/>
  <c r="V286" i="3" s="1"/>
  <c r="V285" i="3" s="1"/>
  <c r="V284" i="3" s="1"/>
  <c r="V283" i="3" s="1"/>
  <c r="V282" i="3" s="1"/>
  <c r="V281" i="3" s="1"/>
  <c r="V280" i="3" s="1"/>
  <c r="V279" i="3" s="1"/>
  <c r="V278" i="3" s="1"/>
  <c r="V277" i="3" s="1"/>
  <c r="V276" i="3" s="1"/>
  <c r="V275" i="3" s="1"/>
  <c r="V274" i="3" s="1"/>
  <c r="V273" i="3" s="1"/>
  <c r="R311" i="3"/>
  <c r="P311" i="3"/>
  <c r="J311" i="3"/>
  <c r="J310" i="3" s="1"/>
  <c r="F311" i="3"/>
  <c r="W310" i="3"/>
  <c r="R310" i="3"/>
  <c r="P310" i="3"/>
  <c r="P309" i="3" s="1"/>
  <c r="P308" i="3" s="1"/>
  <c r="P307" i="3" s="1"/>
  <c r="P306" i="3" s="1"/>
  <c r="P305" i="3" s="1"/>
  <c r="P304" i="3" s="1"/>
  <c r="P303" i="3" s="1"/>
  <c r="P302" i="3" s="1"/>
  <c r="P301" i="3" s="1"/>
  <c r="P300" i="3" s="1"/>
  <c r="P299" i="3" s="1"/>
  <c r="P298" i="3" s="1"/>
  <c r="P297" i="3" s="1"/>
  <c r="P296" i="3" s="1"/>
  <c r="P295" i="3" s="1"/>
  <c r="P294" i="3" s="1"/>
  <c r="P293" i="3" s="1"/>
  <c r="P292" i="3" s="1"/>
  <c r="P291" i="3" s="1"/>
  <c r="P290" i="3" s="1"/>
  <c r="P289" i="3" s="1"/>
  <c r="P288" i="3" s="1"/>
  <c r="P287" i="3" s="1"/>
  <c r="P286" i="3" s="1"/>
  <c r="P285" i="3" s="1"/>
  <c r="P284" i="3" s="1"/>
  <c r="P283" i="3" s="1"/>
  <c r="P282" i="3" s="1"/>
  <c r="P281" i="3" s="1"/>
  <c r="P280" i="3" s="1"/>
  <c r="P279" i="3" s="1"/>
  <c r="P278" i="3" s="1"/>
  <c r="P277" i="3" s="1"/>
  <c r="P276" i="3" s="1"/>
  <c r="F310" i="3"/>
  <c r="F309" i="3" s="1"/>
  <c r="F308" i="3" s="1"/>
  <c r="F307" i="3" s="1"/>
  <c r="F306" i="3" s="1"/>
  <c r="F305" i="3" s="1"/>
  <c r="F304" i="3" s="1"/>
  <c r="F303" i="3" s="1"/>
  <c r="W309" i="3"/>
  <c r="R309" i="3"/>
  <c r="D309" i="3"/>
  <c r="W308" i="3"/>
  <c r="R308" i="3"/>
  <c r="R307" i="3" s="1"/>
  <c r="R306" i="3" s="1"/>
  <c r="R305" i="3" s="1"/>
  <c r="R304" i="3" s="1"/>
  <c r="R303" i="3" s="1"/>
  <c r="R302" i="3" s="1"/>
  <c r="R301" i="3" s="1"/>
  <c r="R300" i="3" s="1"/>
  <c r="R299" i="3" s="1"/>
  <c r="R298" i="3" s="1"/>
  <c r="R297" i="3" s="1"/>
  <c r="R296" i="3" s="1"/>
  <c r="R295" i="3" s="1"/>
  <c r="D308" i="3"/>
  <c r="D307" i="3" s="1"/>
  <c r="D306" i="3" s="1"/>
  <c r="D305" i="3" s="1"/>
  <c r="D304" i="3" s="1"/>
  <c r="D303" i="3" s="1"/>
  <c r="D302" i="3" s="1"/>
  <c r="D301" i="3" s="1"/>
  <c r="D300" i="3" s="1"/>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W307" i="3"/>
  <c r="W306" i="3"/>
  <c r="W305" i="3"/>
  <c r="W304" i="3"/>
  <c r="W303" i="3"/>
  <c r="W302" i="3"/>
  <c r="F302" i="3"/>
  <c r="F301" i="3" s="1"/>
  <c r="F300" i="3" s="1"/>
  <c r="F299" i="3" s="1"/>
  <c r="F298" i="3" s="1"/>
  <c r="F297" i="3" s="1"/>
  <c r="F296" i="3" s="1"/>
  <c r="F295" i="3" s="1"/>
  <c r="F294" i="3" s="1"/>
  <c r="F293" i="3" s="1"/>
  <c r="F292" i="3" s="1"/>
  <c r="F291" i="3" s="1"/>
  <c r="F290" i="3" s="1"/>
  <c r="F289" i="3" s="1"/>
  <c r="F288" i="3" s="1"/>
  <c r="F287" i="3" s="1"/>
  <c r="F286" i="3" s="1"/>
  <c r="F285" i="3" s="1"/>
  <c r="W301" i="3"/>
  <c r="W300" i="3"/>
  <c r="W299" i="3"/>
  <c r="W298" i="3"/>
  <c r="W297" i="3"/>
  <c r="W296" i="3"/>
  <c r="W295" i="3"/>
  <c r="W294" i="3"/>
  <c r="R294" i="3"/>
  <c r="W293" i="3"/>
  <c r="R293" i="3"/>
  <c r="W292" i="3"/>
  <c r="R292" i="3"/>
  <c r="R291" i="3" s="1"/>
  <c r="R290" i="3" s="1"/>
  <c r="R289" i="3" s="1"/>
  <c r="R288" i="3" s="1"/>
  <c r="R287" i="3" s="1"/>
  <c r="R286" i="3" s="1"/>
  <c r="R285" i="3" s="1"/>
  <c r="R284" i="3" s="1"/>
  <c r="R283" i="3" s="1"/>
  <c r="R282" i="3" s="1"/>
  <c r="R281" i="3" s="1"/>
  <c r="R280" i="3" s="1"/>
  <c r="R279" i="3" s="1"/>
  <c r="R278" i="3" s="1"/>
  <c r="R277" i="3" s="1"/>
  <c r="R276" i="3" s="1"/>
  <c r="R275" i="3" s="1"/>
  <c r="R274" i="3" s="1"/>
  <c r="W291" i="3"/>
  <c r="W290" i="3"/>
  <c r="W289" i="3"/>
  <c r="W288" i="3"/>
  <c r="W287" i="3"/>
  <c r="G287" i="3"/>
  <c r="G286" i="3" s="1"/>
  <c r="G285" i="3" s="1"/>
  <c r="G284" i="3" s="1"/>
  <c r="G283" i="3" s="1"/>
  <c r="G282" i="3" s="1"/>
  <c r="G281" i="3" s="1"/>
  <c r="G280" i="3" s="1"/>
  <c r="G279" i="3" s="1"/>
  <c r="G278" i="3" s="1"/>
  <c r="G277" i="3" s="1"/>
  <c r="G276" i="3" s="1"/>
  <c r="G275" i="3" s="1"/>
  <c r="G274" i="3" s="1"/>
  <c r="G273" i="3" s="1"/>
  <c r="W286" i="3"/>
  <c r="S286" i="3"/>
  <c r="K286" i="3"/>
  <c r="K285" i="3" s="1"/>
  <c r="K284" i="3" s="1"/>
  <c r="K283" i="3" s="1"/>
  <c r="K282" i="3" s="1"/>
  <c r="K281" i="3" s="1"/>
  <c r="K280" i="3" s="1"/>
  <c r="K279" i="3" s="1"/>
  <c r="K278" i="3" s="1"/>
  <c r="K277" i="3" s="1"/>
  <c r="K276" i="3" s="1"/>
  <c r="K275" i="3" s="1"/>
  <c r="K274" i="3" s="1"/>
  <c r="K273" i="3" s="1"/>
  <c r="W285" i="3"/>
  <c r="W284" i="3"/>
  <c r="F284" i="3"/>
  <c r="F283" i="3" s="1"/>
  <c r="F282" i="3" s="1"/>
  <c r="W283" i="3"/>
  <c r="L283" i="3"/>
  <c r="L282" i="3" s="1"/>
  <c r="L281" i="3" s="1"/>
  <c r="L280" i="3" s="1"/>
  <c r="L279" i="3" s="1"/>
  <c r="L278" i="3" s="1"/>
  <c r="L277" i="3" s="1"/>
  <c r="L276" i="3" s="1"/>
  <c r="L275" i="3" s="1"/>
  <c r="L274" i="3" s="1"/>
  <c r="L273" i="3" s="1"/>
  <c r="W282" i="3"/>
  <c r="W281" i="3"/>
  <c r="F281" i="3"/>
  <c r="F280" i="3" s="1"/>
  <c r="F279" i="3" s="1"/>
  <c r="F278" i="3" s="1"/>
  <c r="F277" i="3" s="1"/>
  <c r="F276" i="3" s="1"/>
  <c r="F275" i="3" s="1"/>
  <c r="F274" i="3" s="1"/>
  <c r="F273" i="3" s="1"/>
  <c r="W280" i="3"/>
  <c r="W279" i="3"/>
  <c r="W278" i="3"/>
  <c r="Q278" i="3"/>
  <c r="Q277" i="3" s="1"/>
  <c r="Q276" i="3" s="1"/>
  <c r="Q275" i="3" s="1"/>
  <c r="Q274" i="3" s="1"/>
  <c r="Q273" i="3" s="1"/>
  <c r="W277" i="3"/>
  <c r="W276" i="3"/>
  <c r="W275" i="3"/>
  <c r="P275" i="3"/>
  <c r="P274" i="3" s="1"/>
  <c r="P273" i="3" s="1"/>
  <c r="W274" i="3"/>
  <c r="W273" i="3"/>
  <c r="R273" i="3"/>
  <c r="A273" i="3"/>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Z284" i="1"/>
  <c r="AA284" i="1" s="1"/>
  <c r="Z285" i="1"/>
  <c r="AA285" i="1"/>
  <c r="Z286" i="1"/>
  <c r="AA286" i="1"/>
  <c r="Z287" i="1"/>
  <c r="AA287" i="1"/>
  <c r="Z288" i="1"/>
  <c r="AA288" i="1" s="1"/>
  <c r="Z289" i="1"/>
  <c r="AA289" i="1"/>
  <c r="Z290" i="1"/>
  <c r="AA290" i="1"/>
  <c r="Z291" i="1"/>
  <c r="AA291" i="1"/>
  <c r="Z292" i="1"/>
  <c r="AA292" i="1" s="1"/>
  <c r="Z293" i="1"/>
  <c r="AA293" i="1"/>
  <c r="Z294" i="1"/>
  <c r="AA294" i="1"/>
  <c r="Z295" i="1"/>
  <c r="AA295" i="1"/>
  <c r="Z296" i="1"/>
  <c r="AA296" i="1" s="1"/>
  <c r="Z297" i="1"/>
  <c r="AA297" i="1"/>
  <c r="Z298" i="1"/>
  <c r="AA298" i="1"/>
  <c r="Z299" i="1"/>
  <c r="AA299" i="1"/>
  <c r="Z300" i="1"/>
  <c r="AA300" i="1" s="1"/>
  <c r="Z301" i="1"/>
  <c r="AA301" i="1"/>
  <c r="Z302" i="1"/>
  <c r="AA302" i="1"/>
  <c r="Z303" i="1"/>
  <c r="AA303" i="1"/>
  <c r="Z304" i="1"/>
  <c r="AA304" i="1" s="1"/>
  <c r="Z305" i="1"/>
  <c r="AA305" i="1"/>
  <c r="Z306" i="1"/>
  <c r="AA306" i="1"/>
  <c r="Z307" i="1"/>
  <c r="AA307" i="1"/>
  <c r="Z308" i="1"/>
  <c r="AA308" i="1" s="1"/>
  <c r="Z309" i="1"/>
  <c r="AA309" i="1"/>
  <c r="Z310" i="1"/>
  <c r="AA310" i="1"/>
  <c r="Z311" i="1"/>
  <c r="AA311" i="1"/>
  <c r="Z312" i="1"/>
  <c r="AA312" i="1" s="1"/>
  <c r="Z313" i="1"/>
  <c r="AA313" i="1"/>
  <c r="Z314" i="1"/>
  <c r="AA314" i="1"/>
  <c r="Z315" i="1"/>
  <c r="AA315" i="1"/>
  <c r="Z316" i="1"/>
  <c r="AA316" i="1" s="1"/>
  <c r="Z317" i="1"/>
  <c r="AA317" i="1"/>
  <c r="Z318" i="1"/>
  <c r="AA318" i="1"/>
  <c r="Z319" i="1"/>
  <c r="AA319" i="1"/>
  <c r="Z320" i="1"/>
  <c r="AA320" i="1" s="1"/>
  <c r="Z321" i="1"/>
  <c r="AA321" i="1"/>
  <c r="Z322" i="1"/>
  <c r="AA322" i="1"/>
  <c r="Z323" i="1"/>
  <c r="AA323" i="1"/>
  <c r="Z324" i="1"/>
  <c r="AA324" i="1" s="1"/>
  <c r="Z325" i="1"/>
  <c r="AA325" i="1"/>
  <c r="Z326" i="1"/>
  <c r="AA326" i="1"/>
  <c r="Z327" i="1"/>
  <c r="AA327" i="1"/>
  <c r="Z328" i="1"/>
  <c r="AA328" i="1" s="1"/>
  <c r="Z329" i="1"/>
  <c r="AA329" i="1"/>
  <c r="Z330" i="1"/>
  <c r="AA330" i="1"/>
  <c r="Z331" i="1"/>
  <c r="AA331" i="1"/>
  <c r="Z332" i="1"/>
  <c r="AA332" i="1" s="1"/>
  <c r="Z333" i="1"/>
  <c r="AA333" i="1"/>
  <c r="Z334" i="1"/>
  <c r="AA334" i="1"/>
  <c r="Z335" i="1"/>
  <c r="AA335" i="1"/>
  <c r="Z336" i="1"/>
  <c r="AA336" i="1" s="1"/>
  <c r="Z337" i="1"/>
  <c r="AA337" i="1"/>
  <c r="Z338" i="1"/>
  <c r="AA338" i="1"/>
  <c r="Z339" i="1"/>
  <c r="AA339" i="1"/>
  <c r="Z340" i="1"/>
  <c r="AA340" i="1" s="1"/>
  <c r="Z341" i="1"/>
  <c r="AA341" i="1"/>
  <c r="Z342" i="1"/>
  <c r="AA342" i="1"/>
  <c r="Z343" i="1"/>
  <c r="AA343" i="1"/>
  <c r="Z344" i="1"/>
  <c r="AA344" i="1" s="1"/>
  <c r="Z345" i="1"/>
  <c r="AA345" i="1"/>
  <c r="Z346" i="1"/>
  <c r="AA346" i="1"/>
  <c r="Z347" i="1"/>
  <c r="AA347" i="1"/>
  <c r="Z348" i="1"/>
  <c r="AA348" i="1" s="1"/>
  <c r="Z349" i="1"/>
  <c r="AA349" i="1"/>
  <c r="Z350" i="1"/>
  <c r="AA350" i="1"/>
  <c r="Z351" i="1"/>
  <c r="AA351" i="1"/>
  <c r="Z352" i="1"/>
  <c r="AA352" i="1" s="1"/>
  <c r="Z353" i="1"/>
  <c r="AA353" i="1"/>
  <c r="Z354" i="1"/>
  <c r="AA354" i="1"/>
  <c r="Z355" i="1"/>
  <c r="AA355" i="1"/>
  <c r="Z356" i="1"/>
  <c r="AA356" i="1" s="1"/>
  <c r="Z357" i="1"/>
  <c r="AA357" i="1"/>
  <c r="Z358" i="1"/>
  <c r="AA358" i="1"/>
  <c r="Z359" i="1"/>
  <c r="AA359" i="1"/>
  <c r="Z360" i="1"/>
  <c r="AA360" i="1" s="1"/>
  <c r="Z361" i="1"/>
  <c r="AA361" i="1"/>
  <c r="Z362" i="1"/>
  <c r="AA362" i="1"/>
  <c r="Z363" i="1"/>
  <c r="AA363" i="1"/>
  <c r="Z364" i="1"/>
  <c r="AA364" i="1" s="1"/>
  <c r="Z365" i="1"/>
  <c r="AA365" i="1"/>
  <c r="Z366" i="1"/>
  <c r="AA366" i="1"/>
  <c r="Z367" i="1"/>
  <c r="AA367" i="1"/>
  <c r="Z368" i="1"/>
  <c r="AA368" i="1" s="1"/>
  <c r="Z369" i="1"/>
  <c r="AA369" i="1"/>
  <c r="Z370" i="1"/>
  <c r="AA370" i="1"/>
  <c r="Z371" i="1"/>
  <c r="AA371" i="1"/>
  <c r="Z372" i="1"/>
  <c r="AA372" i="1" s="1"/>
  <c r="Z373" i="1"/>
  <c r="AA373" i="1"/>
  <c r="Z374" i="1"/>
  <c r="AA374" i="1"/>
  <c r="Z375" i="1"/>
  <c r="AA375" i="1"/>
  <c r="Z376" i="1"/>
  <c r="AA376" i="1" s="1"/>
  <c r="Z377" i="1"/>
  <c r="AA377" i="1"/>
  <c r="Z378" i="1"/>
  <c r="AA378" i="1"/>
  <c r="Z379" i="1"/>
  <c r="AA379" i="1"/>
  <c r="Z380" i="1"/>
  <c r="AA380" i="1" s="1"/>
  <c r="Z381" i="1"/>
  <c r="AA381" i="1"/>
  <c r="Z382" i="1"/>
  <c r="AA382" i="1"/>
  <c r="Z383" i="1"/>
  <c r="AA383" i="1"/>
  <c r="A285" i="1"/>
  <c r="A286" i="1" s="1"/>
  <c r="A287" i="1" s="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S285" i="3" l="1"/>
  <c r="S284" i="3" s="1"/>
  <c r="S283" i="3" s="1"/>
  <c r="S282" i="3" s="1"/>
  <c r="S281" i="3" s="1"/>
  <c r="S280" i="3" s="1"/>
  <c r="S279" i="3" s="1"/>
  <c r="S278" i="3" s="1"/>
  <c r="S277" i="3" s="1"/>
  <c r="S276" i="3" s="1"/>
  <c r="S275" i="3" s="1"/>
  <c r="S274" i="3" s="1"/>
  <c r="S273" i="3" s="1"/>
  <c r="J309" i="3"/>
  <c r="J308" i="3" s="1"/>
  <c r="J307" i="3" s="1"/>
  <c r="J306" i="3" s="1"/>
  <c r="J305" i="3" s="1"/>
  <c r="J304" i="3" s="1"/>
  <c r="J303" i="3" s="1"/>
  <c r="J302" i="3" s="1"/>
  <c r="J301" i="3" s="1"/>
  <c r="J300" i="3" s="1"/>
  <c r="J299" i="3" s="1"/>
  <c r="J298" i="3" s="1"/>
  <c r="J297" i="3" s="1"/>
  <c r="J296" i="3" s="1"/>
  <c r="J295" i="3" s="1"/>
  <c r="J294" i="3" s="1"/>
  <c r="J293" i="3" s="1"/>
  <c r="J292" i="3" s="1"/>
  <c r="J291" i="3" s="1"/>
  <c r="J290" i="3" s="1"/>
  <c r="J289" i="3" s="1"/>
  <c r="J288" i="3" s="1"/>
  <c r="J287" i="3" s="1"/>
  <c r="J286" i="3" s="1"/>
  <c r="J285" i="3" s="1"/>
  <c r="J284" i="3" s="1"/>
  <c r="J283" i="3" s="1"/>
  <c r="J282" i="3" s="1"/>
  <c r="J281" i="3" s="1"/>
  <c r="J280" i="3" s="1"/>
  <c r="J279" i="3" s="1"/>
  <c r="J278" i="3" s="1"/>
  <c r="J277" i="3" s="1"/>
  <c r="J276" i="3" s="1"/>
  <c r="J275" i="3" s="1"/>
  <c r="J274" i="3" s="1"/>
  <c r="J273" i="3" s="1"/>
  <c r="U312" i="3"/>
  <c r="U311" i="3" s="1"/>
  <c r="U310" i="3" s="1"/>
  <c r="U309" i="3" s="1"/>
  <c r="U308" i="3" s="1"/>
  <c r="U307" i="3" s="1"/>
  <c r="U306" i="3" s="1"/>
  <c r="U305" i="3" s="1"/>
  <c r="U304" i="3" s="1"/>
  <c r="U303" i="3" s="1"/>
  <c r="U302" i="3" s="1"/>
  <c r="U301" i="3" s="1"/>
  <c r="U300" i="3" s="1"/>
  <c r="U299" i="3" s="1"/>
  <c r="U298" i="3" s="1"/>
  <c r="U297" i="3" s="1"/>
  <c r="U296" i="3" s="1"/>
  <c r="U295" i="3" s="1"/>
  <c r="U294" i="3" s="1"/>
  <c r="U293" i="3" s="1"/>
  <c r="U292" i="3" s="1"/>
  <c r="U291" i="3" s="1"/>
  <c r="U290" i="3" s="1"/>
  <c r="U289" i="3" s="1"/>
  <c r="U288" i="3" s="1"/>
  <c r="U287" i="3" s="1"/>
  <c r="U286" i="3" s="1"/>
  <c r="U285" i="3" s="1"/>
  <c r="U284" i="3" s="1"/>
  <c r="U283" i="3" s="1"/>
  <c r="U282" i="3" s="1"/>
  <c r="U281" i="3" s="1"/>
  <c r="U280" i="3" s="1"/>
  <c r="U279" i="3" s="1"/>
  <c r="U278" i="3" s="1"/>
  <c r="U277" i="3" s="1"/>
  <c r="U276" i="3" s="1"/>
  <c r="U275" i="3" s="1"/>
  <c r="U274" i="3" s="1"/>
  <c r="U273" i="3" s="1"/>
  <c r="M312" i="3"/>
  <c r="M311" i="3" s="1"/>
  <c r="M310" i="3" s="1"/>
  <c r="M309" i="3" s="1"/>
  <c r="M308" i="3" s="1"/>
  <c r="M307" i="3" s="1"/>
  <c r="M306" i="3" s="1"/>
  <c r="M305" i="3" s="1"/>
  <c r="M304" i="3" s="1"/>
  <c r="M303" i="3" s="1"/>
  <c r="M302" i="3" s="1"/>
  <c r="M301" i="3" s="1"/>
  <c r="M300" i="3" s="1"/>
  <c r="M299" i="3" s="1"/>
  <c r="M298" i="3" s="1"/>
  <c r="M297" i="3" s="1"/>
  <c r="M296" i="3" s="1"/>
  <c r="M295" i="3" s="1"/>
  <c r="M294" i="3" s="1"/>
  <c r="M293" i="3" s="1"/>
  <c r="M292" i="3" s="1"/>
  <c r="M291" i="3" s="1"/>
  <c r="M290" i="3" s="1"/>
  <c r="M289" i="3" s="1"/>
  <c r="M288" i="3" s="1"/>
  <c r="M287" i="3" s="1"/>
  <c r="M286" i="3" s="1"/>
  <c r="M285" i="3" s="1"/>
  <c r="M284" i="3" s="1"/>
  <c r="M283" i="3" s="1"/>
  <c r="M282" i="3" s="1"/>
  <c r="M281" i="3" s="1"/>
  <c r="M280" i="3" s="1"/>
  <c r="M279" i="3" s="1"/>
  <c r="M278" i="3" s="1"/>
  <c r="M277" i="3" s="1"/>
  <c r="M276" i="3" s="1"/>
  <c r="M275" i="3" s="1"/>
  <c r="M274" i="3" s="1"/>
  <c r="M273" i="3" s="1"/>
  <c r="E312" i="3"/>
  <c r="E311" i="3" s="1"/>
  <c r="E310" i="3" s="1"/>
  <c r="E309" i="3" s="1"/>
  <c r="E308" i="3" s="1"/>
  <c r="E307" i="3" s="1"/>
  <c r="E306" i="3" s="1"/>
  <c r="E305" i="3" s="1"/>
  <c r="E304" i="3" s="1"/>
  <c r="E303" i="3" s="1"/>
  <c r="E302" i="3" s="1"/>
  <c r="E301" i="3" s="1"/>
  <c r="E300" i="3" s="1"/>
  <c r="E299" i="3" s="1"/>
  <c r="E298" i="3" s="1"/>
  <c r="E297" i="3" s="1"/>
  <c r="E296" i="3" s="1"/>
  <c r="E295" i="3" s="1"/>
  <c r="E294" i="3" s="1"/>
  <c r="E293" i="3" s="1"/>
  <c r="E292" i="3" s="1"/>
  <c r="E291" i="3" s="1"/>
  <c r="E290" i="3" s="1"/>
  <c r="E289" i="3" s="1"/>
  <c r="E288" i="3" s="1"/>
  <c r="E287" i="3" s="1"/>
  <c r="E286" i="3" s="1"/>
  <c r="E285" i="3" s="1"/>
  <c r="E284" i="3" s="1"/>
  <c r="E283" i="3" s="1"/>
  <c r="E282" i="3" s="1"/>
  <c r="E281" i="3" s="1"/>
  <c r="E280" i="3" s="1"/>
  <c r="E279" i="3" s="1"/>
  <c r="E278" i="3" s="1"/>
  <c r="E277" i="3" s="1"/>
  <c r="E276" i="3" s="1"/>
  <c r="E275" i="3" s="1"/>
  <c r="E274" i="3" s="1"/>
  <c r="E273" i="3" s="1"/>
  <c r="B312" i="3"/>
  <c r="A288" i="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A26" i="3"/>
  <c r="B311" i="3" l="1"/>
  <c r="Z25" i="3"/>
  <c r="B310" i="3" l="1"/>
  <c r="K223" i="1"/>
  <c r="K217" i="1"/>
  <c r="K179" i="1"/>
  <c r="K160" i="1"/>
  <c r="K145" i="1"/>
  <c r="K129" i="1"/>
  <c r="K108" i="1"/>
  <c r="K89" i="1"/>
  <c r="K60" i="1"/>
  <c r="B309" i="3" l="1"/>
  <c r="S2" i="1"/>
  <c r="B308" i="3" l="1"/>
  <c r="S3" i="1"/>
  <c r="D2" i="4"/>
  <c r="S2" i="3"/>
  <c r="S3" i="3" s="1"/>
  <c r="S4" i="3" s="1"/>
  <c r="S5" i="3" s="1"/>
  <c r="S6" i="3" s="1"/>
  <c r="S7" i="3" s="1"/>
  <c r="B307" i="3" l="1"/>
  <c r="S4" i="1"/>
  <c r="S5" i="1" s="1"/>
  <c r="S6" i="1" s="1"/>
  <c r="S7" i="1" s="1"/>
  <c r="S8" i="1" s="1"/>
  <c r="S9" i="1" s="1"/>
  <c r="S10" i="1" s="1"/>
  <c r="Y229" i="1"/>
  <c r="Y231" i="1"/>
  <c r="K35" i="1"/>
  <c r="V2" i="3"/>
  <c r="V3" i="3" s="1"/>
  <c r="V4" i="3" s="1"/>
  <c r="V5" i="3" s="1"/>
  <c r="V6" i="3" s="1"/>
  <c r="V7" i="3" s="1"/>
  <c r="V8" i="3" s="1"/>
  <c r="V9" i="3" s="1"/>
  <c r="V10" i="3" s="1"/>
  <c r="V11" i="3" s="1"/>
  <c r="A25" i="1"/>
  <c r="A26" i="1" s="1"/>
  <c r="B306" i="3" l="1"/>
  <c r="Y232" i="1"/>
  <c r="Y225" i="1"/>
  <c r="Y230" i="1"/>
  <c r="Y226" i="1"/>
  <c r="Y228" i="1"/>
  <c r="Y227" i="1"/>
  <c r="A27" i="1"/>
  <c r="Z26" i="1"/>
  <c r="AA26" i="1" s="1"/>
  <c r="V12" i="3"/>
  <c r="V13" i="3" s="1"/>
  <c r="V14" i="3" s="1"/>
  <c r="E2" i="4"/>
  <c r="D5" i="4"/>
  <c r="D4" i="4"/>
  <c r="D3" i="4"/>
  <c r="B2" i="4"/>
  <c r="A2" i="4"/>
  <c r="B305" i="3" l="1"/>
  <c r="Z27" i="1"/>
  <c r="AA27" i="1" s="1"/>
  <c r="A28"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B23" i="3"/>
  <c r="B304" i="3" l="1"/>
  <c r="A29" i="1"/>
  <c r="Z28" i="1"/>
  <c r="AA28" i="1" s="1"/>
  <c r="W30" i="3" s="1"/>
  <c r="B25" i="3"/>
  <c r="B26" i="3"/>
  <c r="A18" i="1"/>
  <c r="A19" i="1" s="1"/>
  <c r="A20" i="1" s="1"/>
  <c r="A21" i="1" s="1"/>
  <c r="C23" i="3"/>
  <c r="B24" i="3"/>
  <c r="E5" i="4"/>
  <c r="W28" i="3"/>
  <c r="Z25" i="1"/>
  <c r="AA25" i="1" s="1"/>
  <c r="W27" i="3" s="1"/>
  <c r="A2" i="3"/>
  <c r="B303" i="3" l="1"/>
  <c r="A30" i="1"/>
  <c r="Z29" i="1"/>
  <c r="AA29" i="1" s="1"/>
  <c r="W31" i="3" s="1"/>
  <c r="E6" i="4"/>
  <c r="E7" i="4" s="1"/>
  <c r="D23" i="3"/>
  <c r="C26" i="3"/>
  <c r="C25" i="3"/>
  <c r="W29" i="3"/>
  <c r="A3" i="3"/>
  <c r="C24" i="3"/>
  <c r="B302" i="3" l="1"/>
  <c r="A31" i="1"/>
  <c r="Z30" i="1"/>
  <c r="AA30" i="1" s="1"/>
  <c r="W32" i="3" s="1"/>
  <c r="E8" i="4"/>
  <c r="E23" i="3"/>
  <c r="D26" i="3"/>
  <c r="D25" i="3"/>
  <c r="A4" i="3"/>
  <c r="D24" i="3"/>
  <c r="B301" i="3" l="1"/>
  <c r="A32" i="1"/>
  <c r="Z31" i="1"/>
  <c r="AA31" i="1" s="1"/>
  <c r="W33" i="3" s="1"/>
  <c r="E9" i="4"/>
  <c r="E24" i="3"/>
  <c r="F23" i="3"/>
  <c r="E26" i="3"/>
  <c r="E25" i="3"/>
  <c r="A5" i="3"/>
  <c r="B300" i="3" l="1"/>
  <c r="A33" i="1"/>
  <c r="Z32" i="1"/>
  <c r="AA32" i="1" s="1"/>
  <c r="W34" i="3" s="1"/>
  <c r="E10" i="4"/>
  <c r="G23" i="3"/>
  <c r="F25" i="3"/>
  <c r="F26" i="3"/>
  <c r="A6" i="3"/>
  <c r="A7" i="3" s="1"/>
  <c r="A8" i="3" s="1"/>
  <c r="A9" i="3" s="1"/>
  <c r="A10" i="3" s="1"/>
  <c r="A11" i="3" s="1"/>
  <c r="A12" i="3" s="1"/>
  <c r="A13" i="3" s="1"/>
  <c r="A14" i="3" s="1"/>
  <c r="A15" i="3" s="1"/>
  <c r="A16" i="3" s="1"/>
  <c r="A17" i="3" s="1"/>
  <c r="F24" i="3"/>
  <c r="B299" i="3" l="1"/>
  <c r="A34" i="1"/>
  <c r="Z33" i="1"/>
  <c r="AA33" i="1" s="1"/>
  <c r="W35" i="3" s="1"/>
  <c r="E11" i="4"/>
  <c r="A18" i="3"/>
  <c r="A19" i="3" s="1"/>
  <c r="A20" i="3" s="1"/>
  <c r="A21" i="3" s="1"/>
  <c r="G24" i="3"/>
  <c r="H23" i="3"/>
  <c r="G25" i="3"/>
  <c r="G26" i="3"/>
  <c r="B298" i="3" l="1"/>
  <c r="A35" i="1"/>
  <c r="Z34" i="1"/>
  <c r="AA34" i="1" s="1"/>
  <c r="W36" i="3" s="1"/>
  <c r="W59" i="1"/>
  <c r="E12" i="4"/>
  <c r="I23" i="3"/>
  <c r="H25" i="3"/>
  <c r="H26" i="3"/>
  <c r="H24" i="3"/>
  <c r="B297" i="3" l="1"/>
  <c r="A36" i="1"/>
  <c r="Z35" i="1"/>
  <c r="AA35" i="1" s="1"/>
  <c r="W37" i="3" s="1"/>
  <c r="E13" i="4"/>
  <c r="J23" i="3"/>
  <c r="I25" i="3"/>
  <c r="I26" i="3"/>
  <c r="I24" i="3"/>
  <c r="B296" i="3" l="1"/>
  <c r="A37" i="1"/>
  <c r="Z36" i="1"/>
  <c r="AA36" i="1" s="1"/>
  <c r="W38" i="3" s="1"/>
  <c r="E14" i="4"/>
  <c r="K23" i="3"/>
  <c r="J26" i="3"/>
  <c r="J25" i="3"/>
  <c r="J24" i="3"/>
  <c r="B295" i="3" l="1"/>
  <c r="A38" i="1"/>
  <c r="Z37" i="1"/>
  <c r="AA37" i="1" s="1"/>
  <c r="W39" i="3" s="1"/>
  <c r="E15" i="4"/>
  <c r="L23" i="3"/>
  <c r="K26" i="3"/>
  <c r="K25" i="3"/>
  <c r="K24" i="3"/>
  <c r="B294" i="3" l="1"/>
  <c r="A39" i="1"/>
  <c r="Z38" i="1"/>
  <c r="AA38" i="1" s="1"/>
  <c r="W40" i="3" s="1"/>
  <c r="E16" i="4"/>
  <c r="M23" i="3"/>
  <c r="L26" i="3"/>
  <c r="L25" i="3"/>
  <c r="L24" i="3"/>
  <c r="B293" i="3" l="1"/>
  <c r="A40" i="1"/>
  <c r="Z39" i="1"/>
  <c r="AA39" i="1" s="1"/>
  <c r="W41" i="3" s="1"/>
  <c r="E17" i="4"/>
  <c r="N23" i="3"/>
  <c r="M26" i="3"/>
  <c r="M25" i="3"/>
  <c r="M24" i="3"/>
  <c r="B292" i="3" l="1"/>
  <c r="A41" i="1"/>
  <c r="Z40" i="1"/>
  <c r="AA40" i="1" s="1"/>
  <c r="W42" i="3" s="1"/>
  <c r="E18" i="4"/>
  <c r="O23" i="3"/>
  <c r="N25" i="3"/>
  <c r="N26" i="3"/>
  <c r="N24" i="3"/>
  <c r="B291" i="3" l="1"/>
  <c r="A42" i="1"/>
  <c r="Z41" i="1"/>
  <c r="AA41" i="1" s="1"/>
  <c r="W43" i="3" s="1"/>
  <c r="N40" i="1"/>
  <c r="E19" i="4"/>
  <c r="P23" i="3"/>
  <c r="O25" i="3"/>
  <c r="O26" i="3"/>
  <c r="O24" i="3"/>
  <c r="B290" i="3" l="1"/>
  <c r="A43" i="1"/>
  <c r="Z42" i="1"/>
  <c r="AA42" i="1" s="1"/>
  <c r="W44" i="3" s="1"/>
  <c r="O40" i="1"/>
  <c r="E20" i="4"/>
  <c r="Q23" i="3"/>
  <c r="P25" i="3"/>
  <c r="P26" i="3"/>
  <c r="P24" i="3"/>
  <c r="B289" i="3" l="1"/>
  <c r="A44" i="1"/>
  <c r="Z43" i="1"/>
  <c r="AA43" i="1" s="1"/>
  <c r="W45" i="3" s="1"/>
  <c r="P40" i="1"/>
  <c r="E21" i="4"/>
  <c r="R23" i="3"/>
  <c r="S23" i="3" s="1"/>
  <c r="Q25" i="3"/>
  <c r="Q26" i="3"/>
  <c r="Q24" i="3"/>
  <c r="B288" i="3" l="1"/>
  <c r="A45" i="1"/>
  <c r="Z44" i="1"/>
  <c r="AA44" i="1" s="1"/>
  <c r="W46" i="3" s="1"/>
  <c r="E22" i="4"/>
  <c r="S26" i="3"/>
  <c r="T23" i="3"/>
  <c r="U23" i="3" s="1"/>
  <c r="V23" i="3" s="1"/>
  <c r="V25" i="3" s="1"/>
  <c r="S24" i="3"/>
  <c r="S25" i="3"/>
  <c r="R26" i="3"/>
  <c r="R25" i="3"/>
  <c r="R24" i="3"/>
  <c r="B287" i="3" l="1"/>
  <c r="A46" i="1"/>
  <c r="Z45" i="1"/>
  <c r="AA45" i="1" s="1"/>
  <c r="W47" i="3" s="1"/>
  <c r="E23" i="4"/>
  <c r="J41" i="1"/>
  <c r="J43" i="1"/>
  <c r="J42" i="1"/>
  <c r="T26" i="3"/>
  <c r="T25" i="3"/>
  <c r="T24" i="3"/>
  <c r="B286" i="3" l="1"/>
  <c r="A47" i="1"/>
  <c r="Z46" i="1"/>
  <c r="AA46" i="1" s="1"/>
  <c r="W48" i="3" s="1"/>
  <c r="E24" i="4"/>
  <c r="U26" i="3"/>
  <c r="U25" i="3"/>
  <c r="U24" i="3"/>
  <c r="B285" i="3" l="1"/>
  <c r="A48" i="1"/>
  <c r="Z47" i="1"/>
  <c r="AA47" i="1" s="1"/>
  <c r="W49" i="3" s="1"/>
  <c r="E25" i="4"/>
  <c r="G3" i="4"/>
  <c r="G2" i="4"/>
  <c r="V26" i="3"/>
  <c r="V24" i="3"/>
  <c r="B284" i="3" l="1"/>
  <c r="A49" i="1"/>
  <c r="Z48" i="1"/>
  <c r="AA48" i="1" s="1"/>
  <c r="W50" i="3" s="1"/>
  <c r="E26" i="4"/>
  <c r="B283" i="3" l="1"/>
  <c r="A50" i="1"/>
  <c r="Z49" i="1"/>
  <c r="AA49" i="1" s="1"/>
  <c r="W51" i="3" s="1"/>
  <c r="E27" i="4"/>
  <c r="B282" i="3" l="1"/>
  <c r="A51" i="1"/>
  <c r="Z50" i="1"/>
  <c r="AA50" i="1" s="1"/>
  <c r="W52" i="3" s="1"/>
  <c r="E28" i="4"/>
  <c r="B281" i="3" l="1"/>
  <c r="A52" i="1"/>
  <c r="Z51" i="1"/>
  <c r="AA51" i="1" s="1"/>
  <c r="W53" i="3" s="1"/>
  <c r="E29" i="4"/>
  <c r="B280" i="3" l="1"/>
  <c r="A53" i="1"/>
  <c r="Z52" i="1"/>
  <c r="AA52" i="1" s="1"/>
  <c r="W54" i="3" s="1"/>
  <c r="E30" i="4"/>
  <c r="B279" i="3" l="1"/>
  <c r="A54" i="1"/>
  <c r="Z53" i="1"/>
  <c r="AA53" i="1" s="1"/>
  <c r="W55" i="3" s="1"/>
  <c r="E31" i="4"/>
  <c r="B278" i="3" l="1"/>
  <c r="A55" i="1"/>
  <c r="Z54" i="1"/>
  <c r="AA54" i="1" s="1"/>
  <c r="W56" i="3" s="1"/>
  <c r="E32" i="4"/>
  <c r="B277" i="3" l="1"/>
  <c r="A56" i="1"/>
  <c r="Z55" i="1"/>
  <c r="AA55" i="1" s="1"/>
  <c r="W57" i="3" s="1"/>
  <c r="E33" i="4"/>
  <c r="B276" i="3" l="1"/>
  <c r="A57" i="1"/>
  <c r="Z56" i="1"/>
  <c r="AA56" i="1" s="1"/>
  <c r="W58" i="3" s="1"/>
  <c r="E34" i="4"/>
  <c r="B275" i="3" l="1"/>
  <c r="A58" i="1"/>
  <c r="Z57" i="1"/>
  <c r="AA57" i="1" s="1"/>
  <c r="W59" i="3" s="1"/>
  <c r="W176" i="1"/>
  <c r="E35" i="4"/>
  <c r="B274" i="3" l="1"/>
  <c r="A59" i="1"/>
  <c r="Z58" i="1"/>
  <c r="AA58" i="1" s="1"/>
  <c r="W60" i="3" s="1"/>
  <c r="W177" i="1"/>
  <c r="E36" i="4"/>
  <c r="B273" i="3" l="1"/>
  <c r="A60" i="1"/>
  <c r="Z59" i="1"/>
  <c r="AA59" i="1" s="1"/>
  <c r="W61" i="3" s="1"/>
  <c r="E37" i="4"/>
  <c r="A61" i="1" l="1"/>
  <c r="Z60" i="1"/>
  <c r="AA60" i="1" s="1"/>
  <c r="W62" i="3" s="1"/>
  <c r="E38" i="4"/>
  <c r="A62" i="1" l="1"/>
  <c r="Z61" i="1"/>
  <c r="AA61" i="1" s="1"/>
  <c r="W63" i="3" s="1"/>
  <c r="E39" i="4"/>
  <c r="A63" i="1" l="1"/>
  <c r="Z62" i="1"/>
  <c r="AA62" i="1" s="1"/>
  <c r="W64" i="3" s="1"/>
  <c r="E40" i="4"/>
  <c r="A64" i="1" l="1"/>
  <c r="Z63" i="1"/>
  <c r="AA63" i="1" s="1"/>
  <c r="W65" i="3" s="1"/>
  <c r="E41" i="4"/>
  <c r="A65" i="1" l="1"/>
  <c r="Z64" i="1"/>
  <c r="AA64" i="1" s="1"/>
  <c r="W66" i="3" s="1"/>
  <c r="E42" i="4"/>
  <c r="A66" i="1" l="1"/>
  <c r="Z65" i="1"/>
  <c r="AA65" i="1" s="1"/>
  <c r="W67" i="3" s="1"/>
  <c r="E43" i="4"/>
  <c r="A67" i="1" l="1"/>
  <c r="Z66" i="1"/>
  <c r="AA66" i="1" s="1"/>
  <c r="W68" i="3" s="1"/>
  <c r="E44" i="4"/>
  <c r="A68" i="1" l="1"/>
  <c r="Z67" i="1"/>
  <c r="AA67" i="1" s="1"/>
  <c r="W69" i="3" s="1"/>
  <c r="E45" i="4"/>
  <c r="A69" i="1" l="1"/>
  <c r="Z68" i="1"/>
  <c r="AA68" i="1" s="1"/>
  <c r="W70" i="3" s="1"/>
  <c r="E46" i="4"/>
  <c r="A70" i="1" l="1"/>
  <c r="Z69" i="1"/>
  <c r="AA69" i="1" s="1"/>
  <c r="W71" i="3" s="1"/>
  <c r="E47" i="4"/>
  <c r="A71" i="1" l="1"/>
  <c r="Z70" i="1"/>
  <c r="AA70" i="1" s="1"/>
  <c r="W72" i="3" s="1"/>
  <c r="E48" i="4"/>
  <c r="A72" i="1" l="1"/>
  <c r="Z71" i="1"/>
  <c r="AA71" i="1" s="1"/>
  <c r="W73" i="3" s="1"/>
  <c r="E49" i="4"/>
  <c r="A73" i="1" l="1"/>
  <c r="Z72" i="1"/>
  <c r="AA72" i="1" s="1"/>
  <c r="W74" i="3" s="1"/>
  <c r="E50" i="4"/>
  <c r="A74" i="1" l="1"/>
  <c r="Z73" i="1"/>
  <c r="AA73" i="1" s="1"/>
  <c r="W75" i="3" s="1"/>
  <c r="E51" i="4"/>
  <c r="A75" i="1" l="1"/>
  <c r="Z74" i="1"/>
  <c r="AA74" i="1" s="1"/>
  <c r="W76" i="3" s="1"/>
  <c r="E52" i="4"/>
  <c r="A76" i="1" l="1"/>
  <c r="Z75" i="1"/>
  <c r="AA75" i="1" s="1"/>
  <c r="W77" i="3" s="1"/>
  <c r="E53" i="4"/>
  <c r="A77" i="1" l="1"/>
  <c r="Z76" i="1"/>
  <c r="AA76" i="1" s="1"/>
  <c r="W78" i="3" s="1"/>
  <c r="E54" i="4"/>
  <c r="A78" i="1" l="1"/>
  <c r="Z77" i="1"/>
  <c r="AA77" i="1" s="1"/>
  <c r="W79" i="3" s="1"/>
  <c r="E55" i="4"/>
  <c r="A79" i="1" l="1"/>
  <c r="Z78" i="1"/>
  <c r="AA78" i="1" s="1"/>
  <c r="W80" i="3" s="1"/>
  <c r="E56" i="4"/>
  <c r="W271" i="1"/>
  <c r="N76" i="1"/>
  <c r="A80" i="1" l="1"/>
  <c r="Z79" i="1"/>
  <c r="AA79" i="1" s="1"/>
  <c r="W81" i="3" s="1"/>
  <c r="E57" i="4"/>
  <c r="A81" i="1" l="1"/>
  <c r="Z80" i="1"/>
  <c r="AA80" i="1" s="1"/>
  <c r="W82" i="3" s="1"/>
  <c r="E58" i="4"/>
  <c r="A82" i="1" l="1"/>
  <c r="Z81" i="1"/>
  <c r="AA81" i="1" s="1"/>
  <c r="W83" i="3" s="1"/>
  <c r="E59" i="4"/>
  <c r="A83" i="1" l="1"/>
  <c r="Z82" i="1"/>
  <c r="AA82" i="1" s="1"/>
  <c r="W84" i="3" s="1"/>
  <c r="E60" i="4"/>
  <c r="A84" i="1" l="1"/>
  <c r="Z83" i="1"/>
  <c r="AA83" i="1" s="1"/>
  <c r="W85" i="3" s="1"/>
  <c r="E61" i="4"/>
  <c r="A85" i="1" l="1"/>
  <c r="Z84" i="1"/>
  <c r="AA84" i="1" s="1"/>
  <c r="W86" i="3" s="1"/>
  <c r="E62" i="4"/>
  <c r="O76" i="1"/>
  <c r="A86" i="1" l="1"/>
  <c r="Z85" i="1"/>
  <c r="AA85" i="1" s="1"/>
  <c r="W87" i="3" s="1"/>
  <c r="E63" i="4"/>
  <c r="A87" i="1" l="1"/>
  <c r="Z86" i="1"/>
  <c r="AA86" i="1" s="1"/>
  <c r="W88" i="3" s="1"/>
  <c r="E64" i="4"/>
  <c r="A88" i="1" l="1"/>
  <c r="Z87" i="1"/>
  <c r="AA87" i="1" s="1"/>
  <c r="W89" i="3" s="1"/>
  <c r="E65" i="4"/>
  <c r="A89" i="1" l="1"/>
  <c r="Z88" i="1"/>
  <c r="AA88" i="1" s="1"/>
  <c r="W90" i="3" s="1"/>
  <c r="E66" i="4"/>
  <c r="A90" i="1" l="1"/>
  <c r="Z89" i="1"/>
  <c r="AA89" i="1" s="1"/>
  <c r="W91" i="3" s="1"/>
  <c r="E67" i="4"/>
  <c r="A91" i="1" l="1"/>
  <c r="Z90" i="1"/>
  <c r="AA90" i="1" s="1"/>
  <c r="W92" i="3" s="1"/>
  <c r="E68" i="4"/>
  <c r="P76" i="1"/>
  <c r="J88" i="1"/>
  <c r="J82" i="1"/>
  <c r="A92" i="1" l="1"/>
  <c r="Z91" i="1"/>
  <c r="AA91" i="1" s="1"/>
  <c r="W93" i="3" s="1"/>
  <c r="E69" i="4"/>
  <c r="A93" i="1" l="1"/>
  <c r="Z92" i="1"/>
  <c r="AA92" i="1" s="1"/>
  <c r="W94" i="3" s="1"/>
  <c r="E70" i="4"/>
  <c r="A94" i="1" l="1"/>
  <c r="Z93" i="1"/>
  <c r="AA93" i="1" s="1"/>
  <c r="W95" i="3" s="1"/>
  <c r="E71" i="4"/>
  <c r="A95" i="1" l="1"/>
  <c r="Z94" i="1"/>
  <c r="AA94" i="1" s="1"/>
  <c r="W96" i="3" s="1"/>
  <c r="E72" i="4"/>
  <c r="A96" i="1" l="1"/>
  <c r="Z95" i="1"/>
  <c r="AA95" i="1" s="1"/>
  <c r="W97" i="3" s="1"/>
  <c r="E73" i="4"/>
  <c r="A97" i="1" l="1"/>
  <c r="Z96" i="1"/>
  <c r="AA96" i="1" s="1"/>
  <c r="W98" i="3" s="1"/>
  <c r="E74" i="4"/>
  <c r="A98" i="1" l="1"/>
  <c r="Z97" i="1"/>
  <c r="AA97" i="1" s="1"/>
  <c r="W99" i="3" s="1"/>
  <c r="E75" i="4"/>
  <c r="A99" i="1" l="1"/>
  <c r="Z98" i="1"/>
  <c r="AA98" i="1" s="1"/>
  <c r="W100" i="3" s="1"/>
  <c r="E76" i="4"/>
  <c r="A100" i="1" l="1"/>
  <c r="Z99" i="1"/>
  <c r="AA99" i="1" s="1"/>
  <c r="W101" i="3" s="1"/>
  <c r="E77" i="4"/>
  <c r="A101" i="1" l="1"/>
  <c r="Z100" i="1"/>
  <c r="AA100" i="1" s="1"/>
  <c r="W102" i="3" s="1"/>
  <c r="E78" i="4"/>
  <c r="O98" i="1"/>
  <c r="A102" i="1" l="1"/>
  <c r="Z101" i="1"/>
  <c r="AA101" i="1" s="1"/>
  <c r="W103" i="3" s="1"/>
  <c r="E79" i="4"/>
  <c r="W235" i="1"/>
  <c r="P98" i="1"/>
  <c r="A103" i="1" l="1"/>
  <c r="Z102" i="1"/>
  <c r="AA102" i="1" s="1"/>
  <c r="W104" i="3" s="1"/>
  <c r="E80" i="4"/>
  <c r="A104" i="1" l="1"/>
  <c r="Z103" i="1"/>
  <c r="AA103" i="1" s="1"/>
  <c r="W105" i="3" s="1"/>
  <c r="E81" i="4"/>
  <c r="N98" i="1"/>
  <c r="J100" i="1"/>
  <c r="J99" i="1"/>
  <c r="A105" i="1" l="1"/>
  <c r="Z104" i="1"/>
  <c r="AA104" i="1" s="1"/>
  <c r="W106" i="3" s="1"/>
  <c r="E82" i="4"/>
  <c r="A106" i="1" l="1"/>
  <c r="Z105" i="1"/>
  <c r="AA105" i="1" s="1"/>
  <c r="W107" i="3" s="1"/>
  <c r="E83" i="4"/>
  <c r="A107" i="1" l="1"/>
  <c r="Z106" i="1"/>
  <c r="AA106" i="1" s="1"/>
  <c r="W108" i="3" s="1"/>
  <c r="E84" i="4"/>
  <c r="A108" i="1" l="1"/>
  <c r="Z107" i="1"/>
  <c r="AA107" i="1" s="1"/>
  <c r="W109" i="3" s="1"/>
  <c r="E85" i="4"/>
  <c r="A109" i="1" l="1"/>
  <c r="Z108" i="1"/>
  <c r="AA108" i="1" s="1"/>
  <c r="W110" i="3" s="1"/>
  <c r="E86" i="4"/>
  <c r="A110" i="1" l="1"/>
  <c r="Z109" i="1"/>
  <c r="AA109" i="1" s="1"/>
  <c r="W111" i="3" s="1"/>
  <c r="E87" i="4"/>
  <c r="A111" i="1" l="1"/>
  <c r="Z110" i="1"/>
  <c r="AA110" i="1" s="1"/>
  <c r="W112" i="3" s="1"/>
  <c r="E88" i="4"/>
  <c r="A112" i="1" l="1"/>
  <c r="Z111" i="1"/>
  <c r="AA111" i="1" s="1"/>
  <c r="W113" i="3" s="1"/>
  <c r="E89" i="4"/>
  <c r="A113" i="1" l="1"/>
  <c r="Z112" i="1"/>
  <c r="AA112" i="1" s="1"/>
  <c r="W114" i="3" s="1"/>
  <c r="E90" i="4"/>
  <c r="A114" i="1" l="1"/>
  <c r="Z113" i="1"/>
  <c r="AA113" i="1" s="1"/>
  <c r="W115" i="3" s="1"/>
  <c r="E91" i="4"/>
  <c r="A115" i="1" l="1"/>
  <c r="Z114" i="1"/>
  <c r="AA114" i="1" s="1"/>
  <c r="W116" i="3" s="1"/>
  <c r="E92" i="4"/>
  <c r="A116" i="1" l="1"/>
  <c r="Z115" i="1"/>
  <c r="AA115" i="1" s="1"/>
  <c r="W117" i="3" s="1"/>
  <c r="E93" i="4"/>
  <c r="A117" i="1" l="1"/>
  <c r="Z116" i="1"/>
  <c r="AA116" i="1" s="1"/>
  <c r="W118" i="3" s="1"/>
  <c r="E94" i="4"/>
  <c r="A118" i="1" l="1"/>
  <c r="Z117" i="1"/>
  <c r="AA117" i="1" s="1"/>
  <c r="W119" i="3" s="1"/>
  <c r="E95" i="4"/>
  <c r="A119" i="1" l="1"/>
  <c r="Z118" i="1"/>
  <c r="AA118" i="1" s="1"/>
  <c r="W120" i="3" s="1"/>
  <c r="E96" i="4"/>
  <c r="A120" i="1" l="1"/>
  <c r="Z119" i="1"/>
  <c r="AA119" i="1" s="1"/>
  <c r="W121" i="3" s="1"/>
  <c r="E97" i="4"/>
  <c r="A121" i="1" l="1"/>
  <c r="Z120" i="1"/>
  <c r="AA120" i="1" s="1"/>
  <c r="W122" i="3" s="1"/>
  <c r="E98" i="4"/>
  <c r="A122" i="1" l="1"/>
  <c r="Z121" i="1"/>
  <c r="AA121" i="1" s="1"/>
  <c r="W123" i="3" s="1"/>
  <c r="E99" i="4"/>
  <c r="A123" i="1" l="1"/>
  <c r="Z122" i="1"/>
  <c r="AA122" i="1" s="1"/>
  <c r="W124" i="3" s="1"/>
  <c r="E100" i="4"/>
  <c r="A124" i="1" l="1"/>
  <c r="Z123" i="1"/>
  <c r="AA123" i="1" s="1"/>
  <c r="W125" i="3" s="1"/>
  <c r="E101" i="4"/>
  <c r="A125" i="1" l="1"/>
  <c r="Z124" i="1"/>
  <c r="AA124" i="1" s="1"/>
  <c r="W126" i="3" s="1"/>
  <c r="E102" i="4"/>
  <c r="O122" i="1"/>
  <c r="A126" i="1" l="1"/>
  <c r="Z125" i="1"/>
  <c r="AA125" i="1" s="1"/>
  <c r="W127" i="3" s="1"/>
  <c r="E103" i="4"/>
  <c r="A127" i="1" l="1"/>
  <c r="Z126" i="1"/>
  <c r="AA126" i="1" s="1"/>
  <c r="W128" i="3" s="1"/>
  <c r="E104" i="4"/>
  <c r="A128" i="1" l="1"/>
  <c r="Z127" i="1"/>
  <c r="AA127" i="1" s="1"/>
  <c r="W129" i="3" s="1"/>
  <c r="E105" i="4"/>
  <c r="A129" i="1" l="1"/>
  <c r="Z128" i="1"/>
  <c r="AA128" i="1" s="1"/>
  <c r="W130" i="3" s="1"/>
  <c r="E106" i="4"/>
  <c r="A130" i="1" l="1"/>
  <c r="Z129" i="1"/>
  <c r="AA129" i="1" s="1"/>
  <c r="W131" i="3" s="1"/>
  <c r="J128" i="1"/>
  <c r="E107" i="4"/>
  <c r="A131" i="1" l="1"/>
  <c r="Z130" i="1"/>
  <c r="AA130" i="1" s="1"/>
  <c r="W132" i="3" s="1"/>
  <c r="E108" i="4"/>
  <c r="N122" i="1"/>
  <c r="A132" i="1" l="1"/>
  <c r="Z131" i="1"/>
  <c r="AA131" i="1" s="1"/>
  <c r="W133" i="3" s="1"/>
  <c r="E109" i="4"/>
  <c r="A133" i="1" l="1"/>
  <c r="Z132" i="1"/>
  <c r="AA132" i="1" s="1"/>
  <c r="W134" i="3" s="1"/>
  <c r="E110" i="4"/>
  <c r="A134" i="1" l="1"/>
  <c r="Z133" i="1"/>
  <c r="AA133" i="1" s="1"/>
  <c r="W135" i="3" s="1"/>
  <c r="E111" i="4"/>
  <c r="A135" i="1" l="1"/>
  <c r="Z134" i="1"/>
  <c r="AA134" i="1" s="1"/>
  <c r="W136" i="3" s="1"/>
  <c r="E112" i="4"/>
  <c r="N132" i="1"/>
  <c r="A136" i="1" l="1"/>
  <c r="Z135" i="1"/>
  <c r="AA135" i="1" s="1"/>
  <c r="W137" i="3" s="1"/>
  <c r="E113" i="4"/>
  <c r="A137" i="1" l="1"/>
  <c r="Z136" i="1"/>
  <c r="AA136" i="1" s="1"/>
  <c r="W138" i="3" s="1"/>
  <c r="E114" i="4"/>
  <c r="A138" i="1" l="1"/>
  <c r="Z137" i="1"/>
  <c r="AA137" i="1" s="1"/>
  <c r="W139" i="3" s="1"/>
  <c r="E115" i="4"/>
  <c r="O132" i="1"/>
  <c r="A139" i="1" l="1"/>
  <c r="Z138" i="1"/>
  <c r="AA138" i="1" s="1"/>
  <c r="W140" i="3" s="1"/>
  <c r="E116" i="4"/>
  <c r="A140" i="1" l="1"/>
  <c r="Z139" i="1"/>
  <c r="AA139" i="1" s="1"/>
  <c r="W141" i="3" s="1"/>
  <c r="E117" i="4"/>
  <c r="P132" i="1"/>
  <c r="A141" i="1" l="1"/>
  <c r="Z140" i="1"/>
  <c r="AA140" i="1" s="1"/>
  <c r="W142" i="3" s="1"/>
  <c r="E118" i="4"/>
  <c r="A142" i="1" l="1"/>
  <c r="Z141" i="1"/>
  <c r="AA141" i="1" s="1"/>
  <c r="W143" i="3" s="1"/>
  <c r="E119" i="4"/>
  <c r="J139" i="1"/>
  <c r="J135" i="1"/>
  <c r="J137" i="1"/>
  <c r="A143" i="1" l="1"/>
  <c r="Z142" i="1"/>
  <c r="AA142" i="1" s="1"/>
  <c r="W144" i="3" s="1"/>
  <c r="E120" i="4"/>
  <c r="A144" i="1" l="1"/>
  <c r="Z143" i="1"/>
  <c r="AA143" i="1" s="1"/>
  <c r="W145" i="3" s="1"/>
  <c r="E121" i="4"/>
  <c r="A145" i="1" l="1"/>
  <c r="Z144" i="1"/>
  <c r="AA144" i="1" s="1"/>
  <c r="W146" i="3" s="1"/>
  <c r="E122" i="4"/>
  <c r="A146" i="1" l="1"/>
  <c r="Z145" i="1"/>
  <c r="AA145" i="1" s="1"/>
  <c r="W147" i="3" s="1"/>
  <c r="E123" i="4"/>
  <c r="A147" i="1" l="1"/>
  <c r="Z146" i="1"/>
  <c r="AA146" i="1" s="1"/>
  <c r="W148" i="3" s="1"/>
  <c r="E124" i="4"/>
  <c r="A148" i="1" l="1"/>
  <c r="Z147" i="1"/>
  <c r="AA147" i="1" s="1"/>
  <c r="W149" i="3" s="1"/>
  <c r="E125" i="4"/>
  <c r="A149" i="1" l="1"/>
  <c r="Z148" i="1"/>
  <c r="AA148" i="1" s="1"/>
  <c r="W150" i="3" s="1"/>
  <c r="E126" i="4"/>
  <c r="A150" i="1" l="1"/>
  <c r="Z149" i="1"/>
  <c r="AA149" i="1" s="1"/>
  <c r="W151" i="3" s="1"/>
  <c r="E127" i="4"/>
  <c r="A151" i="1" l="1"/>
  <c r="Z150" i="1"/>
  <c r="AA150" i="1" s="1"/>
  <c r="W152" i="3" s="1"/>
  <c r="E128" i="4"/>
  <c r="N148" i="1"/>
  <c r="A152" i="1" l="1"/>
  <c r="Z151" i="1"/>
  <c r="AA151" i="1" s="1"/>
  <c r="W153" i="3" s="1"/>
  <c r="E129" i="4"/>
  <c r="O148" i="1"/>
  <c r="A153" i="1" l="1"/>
  <c r="Z152" i="1"/>
  <c r="AA152" i="1" s="1"/>
  <c r="W154" i="3" s="1"/>
  <c r="E130" i="4"/>
  <c r="P148" i="1"/>
  <c r="A154" i="1" l="1"/>
  <c r="Z153" i="1"/>
  <c r="AA153" i="1" s="1"/>
  <c r="W155" i="3" s="1"/>
  <c r="E131" i="4"/>
  <c r="J151" i="1"/>
  <c r="J150" i="1"/>
  <c r="J149" i="1"/>
  <c r="A155" i="1" l="1"/>
  <c r="Z154" i="1"/>
  <c r="AA154" i="1" s="1"/>
  <c r="W156" i="3" s="1"/>
  <c r="E132" i="4"/>
  <c r="N152" i="1"/>
  <c r="A156" i="1" l="1"/>
  <c r="Z155" i="1"/>
  <c r="AA155" i="1" s="1"/>
  <c r="W157" i="3" s="1"/>
  <c r="E133" i="4"/>
  <c r="A157" i="1" l="1"/>
  <c r="Z156" i="1"/>
  <c r="AA156" i="1" s="1"/>
  <c r="W158" i="3" s="1"/>
  <c r="E134" i="4"/>
  <c r="A158" i="1" l="1"/>
  <c r="Z157" i="1"/>
  <c r="AA157" i="1" s="1"/>
  <c r="W159" i="3" s="1"/>
  <c r="E135" i="4"/>
  <c r="A159" i="1" l="1"/>
  <c r="Z158" i="1"/>
  <c r="AA158" i="1" s="1"/>
  <c r="W160" i="3" s="1"/>
  <c r="E136" i="4"/>
  <c r="A160" i="1" l="1"/>
  <c r="Z159" i="1"/>
  <c r="AA159" i="1" s="1"/>
  <c r="W161" i="3" s="1"/>
  <c r="E137" i="4"/>
  <c r="A161" i="1" l="1"/>
  <c r="Z160" i="1"/>
  <c r="AA160" i="1" s="1"/>
  <c r="W162" i="3" s="1"/>
  <c r="E138" i="4"/>
  <c r="A162" i="1" l="1"/>
  <c r="Z161" i="1"/>
  <c r="AA161" i="1" s="1"/>
  <c r="W163" i="3" s="1"/>
  <c r="E139" i="4"/>
  <c r="O152" i="1"/>
  <c r="A163" i="1" l="1"/>
  <c r="Z162" i="1"/>
  <c r="AA162" i="1" s="1"/>
  <c r="W164" i="3" s="1"/>
  <c r="E140" i="4"/>
  <c r="A164" i="1" l="1"/>
  <c r="Z163" i="1"/>
  <c r="AA163" i="1" s="1"/>
  <c r="W165" i="3" s="1"/>
  <c r="E141" i="4"/>
  <c r="A165" i="1" l="1"/>
  <c r="Z164" i="1"/>
  <c r="AA164" i="1" s="1"/>
  <c r="W166" i="3" s="1"/>
  <c r="E142" i="4"/>
  <c r="A166" i="1" l="1"/>
  <c r="Z165" i="1"/>
  <c r="AA165" i="1" s="1"/>
  <c r="W167" i="3" s="1"/>
  <c r="E143" i="4"/>
  <c r="A167" i="1" l="1"/>
  <c r="Z166" i="1"/>
  <c r="AA166" i="1" s="1"/>
  <c r="W168" i="3" s="1"/>
  <c r="E144" i="4"/>
  <c r="A168" i="1" l="1"/>
  <c r="Z167" i="1"/>
  <c r="AA167" i="1" s="1"/>
  <c r="W169" i="3" s="1"/>
  <c r="E145" i="4"/>
  <c r="N165" i="1"/>
  <c r="A169" i="1" l="1"/>
  <c r="Z168" i="1"/>
  <c r="AA168" i="1" s="1"/>
  <c r="W170" i="3" s="1"/>
  <c r="E146" i="4"/>
  <c r="O165" i="1"/>
  <c r="A170" i="1" l="1"/>
  <c r="Z169" i="1"/>
  <c r="AA169" i="1" s="1"/>
  <c r="W171" i="3" s="1"/>
  <c r="E147" i="4"/>
  <c r="P165" i="1"/>
  <c r="A171" i="1" l="1"/>
  <c r="Z170" i="1"/>
  <c r="AA170" i="1" s="1"/>
  <c r="W172" i="3" s="1"/>
  <c r="E148" i="4"/>
  <c r="J167" i="1"/>
  <c r="J168" i="1"/>
  <c r="J166" i="1"/>
  <c r="A172" i="1" l="1"/>
  <c r="Z171" i="1"/>
  <c r="AA171" i="1" s="1"/>
  <c r="W173" i="3" s="1"/>
  <c r="E149" i="4"/>
  <c r="A173" i="1" l="1"/>
  <c r="Z172" i="1"/>
  <c r="AA172" i="1" s="1"/>
  <c r="W174" i="3" s="1"/>
  <c r="E150" i="4"/>
  <c r="A174" i="1" l="1"/>
  <c r="Z173" i="1"/>
  <c r="AA173" i="1" s="1"/>
  <c r="W175" i="3" s="1"/>
  <c r="E151" i="4"/>
  <c r="A175" i="1" l="1"/>
  <c r="Z174" i="1"/>
  <c r="AA174" i="1" s="1"/>
  <c r="W176" i="3" s="1"/>
  <c r="E152" i="4"/>
  <c r="A176" i="1" l="1"/>
  <c r="Z175" i="1"/>
  <c r="AA175" i="1" s="1"/>
  <c r="W177" i="3" s="1"/>
  <c r="E153" i="4"/>
  <c r="A177" i="1" l="1"/>
  <c r="Z176" i="1"/>
  <c r="AA176" i="1" s="1"/>
  <c r="W178" i="3" s="1"/>
  <c r="E154" i="4"/>
  <c r="A178" i="1" l="1"/>
  <c r="Z177" i="1"/>
  <c r="AA177" i="1" s="1"/>
  <c r="W179" i="3" s="1"/>
  <c r="E155" i="4"/>
  <c r="A179" i="1" l="1"/>
  <c r="Z178" i="1"/>
  <c r="AA178" i="1" s="1"/>
  <c r="W180" i="3" s="1"/>
  <c r="W180" i="1"/>
  <c r="E156" i="4"/>
  <c r="A180" i="1" l="1"/>
  <c r="Z179" i="1"/>
  <c r="AA179" i="1" s="1"/>
  <c r="W181" i="3" s="1"/>
  <c r="E157" i="4"/>
  <c r="A181" i="1" l="1"/>
  <c r="Z180" i="1"/>
  <c r="AA180" i="1" s="1"/>
  <c r="W182" i="3" s="1"/>
  <c r="E158" i="4"/>
  <c r="A182" i="1" l="1"/>
  <c r="Z181" i="1"/>
  <c r="AA181" i="1" s="1"/>
  <c r="W183" i="3" s="1"/>
  <c r="E159" i="4"/>
  <c r="A183" i="1" l="1"/>
  <c r="Z182" i="1"/>
  <c r="AA182" i="1" s="1"/>
  <c r="W184" i="3" s="1"/>
  <c r="E160" i="4"/>
  <c r="A184" i="1" l="1"/>
  <c r="Z183" i="1"/>
  <c r="AA183" i="1" s="1"/>
  <c r="W185" i="3" s="1"/>
  <c r="E161" i="4"/>
  <c r="A185" i="1" l="1"/>
  <c r="Z184" i="1"/>
  <c r="AA184" i="1" s="1"/>
  <c r="W186" i="3" s="1"/>
  <c r="E162" i="4"/>
  <c r="A186" i="1" l="1"/>
  <c r="Z185" i="1"/>
  <c r="AA185" i="1" s="1"/>
  <c r="W187" i="3" s="1"/>
  <c r="E163" i="4"/>
  <c r="A187" i="1" l="1"/>
  <c r="Z186" i="1"/>
  <c r="AA186" i="1" s="1"/>
  <c r="W188" i="3" s="1"/>
  <c r="E164" i="4"/>
  <c r="A188" i="1" l="1"/>
  <c r="Z187" i="1"/>
  <c r="AA187" i="1" s="1"/>
  <c r="W189" i="3" s="1"/>
  <c r="E165" i="4"/>
  <c r="A189" i="1" l="1"/>
  <c r="Z188" i="1"/>
  <c r="AA188" i="1" s="1"/>
  <c r="W190" i="3" s="1"/>
  <c r="E166" i="4"/>
  <c r="A190" i="1" l="1"/>
  <c r="Z189" i="1"/>
  <c r="AA189" i="1" s="1"/>
  <c r="W191" i="3" s="1"/>
  <c r="E167" i="4"/>
  <c r="A191" i="1" l="1"/>
  <c r="Z190" i="1"/>
  <c r="AA190" i="1" s="1"/>
  <c r="W192" i="3" s="1"/>
  <c r="E168" i="4"/>
  <c r="A192" i="1" l="1"/>
  <c r="Z191" i="1"/>
  <c r="AA191" i="1" s="1"/>
  <c r="W193" i="3" s="1"/>
  <c r="E169" i="4"/>
  <c r="A193" i="1" l="1"/>
  <c r="Z192" i="1"/>
  <c r="AA192" i="1" s="1"/>
  <c r="W194" i="3" s="1"/>
  <c r="E170" i="4"/>
  <c r="A194" i="1" l="1"/>
  <c r="Z193" i="1"/>
  <c r="AA193" i="1" s="1"/>
  <c r="W195" i="3" s="1"/>
  <c r="E171" i="4"/>
  <c r="A195" i="1" l="1"/>
  <c r="Z194" i="1"/>
  <c r="AA194" i="1" s="1"/>
  <c r="W196" i="3" s="1"/>
  <c r="E172" i="4"/>
  <c r="A196" i="1" l="1"/>
  <c r="Z195" i="1"/>
  <c r="AA195" i="1" s="1"/>
  <c r="W197" i="3" s="1"/>
  <c r="E173" i="4"/>
  <c r="A197" i="1" l="1"/>
  <c r="Z196" i="1"/>
  <c r="AA196" i="1" s="1"/>
  <c r="W198" i="3" s="1"/>
  <c r="E174" i="4"/>
  <c r="A198" i="1" l="1"/>
  <c r="Z197" i="1"/>
  <c r="AA197" i="1" s="1"/>
  <c r="W199" i="3" s="1"/>
  <c r="E175" i="4"/>
  <c r="A199" i="1" l="1"/>
  <c r="Z198" i="1"/>
  <c r="AA198" i="1" s="1"/>
  <c r="W200" i="3" s="1"/>
  <c r="E176" i="4"/>
  <c r="A200" i="1" l="1"/>
  <c r="Z199" i="1"/>
  <c r="AA199" i="1" s="1"/>
  <c r="W201" i="3" s="1"/>
  <c r="E177" i="4"/>
  <c r="A201" i="1" l="1"/>
  <c r="Z200" i="1"/>
  <c r="AA200" i="1" s="1"/>
  <c r="W202" i="3" s="1"/>
  <c r="E178" i="4"/>
  <c r="A202" i="1" l="1"/>
  <c r="Z201" i="1"/>
  <c r="AA201" i="1" s="1"/>
  <c r="W203" i="3" s="1"/>
  <c r="E179" i="4"/>
  <c r="A203" i="1" l="1"/>
  <c r="Z202" i="1"/>
  <c r="AA202" i="1" s="1"/>
  <c r="W204" i="3" s="1"/>
  <c r="E180" i="4"/>
  <c r="A204" i="1" l="1"/>
  <c r="Z203" i="1"/>
  <c r="AA203" i="1" s="1"/>
  <c r="W205" i="3" s="1"/>
  <c r="E181" i="4"/>
  <c r="A205" i="1" l="1"/>
  <c r="Z204" i="1"/>
  <c r="AA204" i="1" s="1"/>
  <c r="W206" i="3" s="1"/>
  <c r="E182" i="4"/>
  <c r="A206" i="1" l="1"/>
  <c r="Z205" i="1"/>
  <c r="AA205" i="1" s="1"/>
  <c r="W207" i="3" s="1"/>
  <c r="E183" i="4"/>
  <c r="A207" i="1" l="1"/>
  <c r="Z206" i="1"/>
  <c r="AA206" i="1" s="1"/>
  <c r="W208" i="3" s="1"/>
  <c r="E184" i="4"/>
  <c r="A208" i="1" l="1"/>
  <c r="Z207" i="1"/>
  <c r="AA207" i="1" s="1"/>
  <c r="W209" i="3" s="1"/>
  <c r="E185" i="4"/>
  <c r="A209" i="1" l="1"/>
  <c r="Z208" i="1"/>
  <c r="AA208" i="1" s="1"/>
  <c r="W210" i="3" s="1"/>
  <c r="E186" i="4"/>
  <c r="A210" i="1" l="1"/>
  <c r="Z209" i="1"/>
  <c r="AA209" i="1" s="1"/>
  <c r="W211" i="3" s="1"/>
  <c r="E187" i="4"/>
  <c r="A211" i="1" l="1"/>
  <c r="Z210" i="1"/>
  <c r="AA210" i="1" s="1"/>
  <c r="W212" i="3" s="1"/>
  <c r="E188" i="4"/>
  <c r="A212" i="1" l="1"/>
  <c r="Z211" i="1"/>
  <c r="AA211" i="1" s="1"/>
  <c r="W213" i="3" s="1"/>
  <c r="E189" i="4"/>
  <c r="A213" i="1" l="1"/>
  <c r="Z212" i="1"/>
  <c r="AA212" i="1" s="1"/>
  <c r="W214" i="3" s="1"/>
  <c r="E190" i="4"/>
  <c r="A214" i="1" l="1"/>
  <c r="Z213" i="1"/>
  <c r="AA213" i="1" s="1"/>
  <c r="W215" i="3" s="1"/>
  <c r="E191" i="4"/>
  <c r="A215" i="1" l="1"/>
  <c r="Z214" i="1"/>
  <c r="AA214" i="1" s="1"/>
  <c r="W216" i="3" s="1"/>
  <c r="E192" i="4"/>
  <c r="A216" i="1" l="1"/>
  <c r="Z215" i="1"/>
  <c r="AA215" i="1" s="1"/>
  <c r="W217" i="3" s="1"/>
  <c r="E193" i="4"/>
  <c r="A217" i="1" l="1"/>
  <c r="Z216" i="1"/>
  <c r="AA216" i="1" s="1"/>
  <c r="W218" i="3" s="1"/>
  <c r="W221" i="1"/>
  <c r="E194" i="4"/>
  <c r="A218" i="1" l="1"/>
  <c r="Z217" i="1"/>
  <c r="AA217" i="1" s="1"/>
  <c r="W219" i="3" s="1"/>
  <c r="E195" i="4"/>
  <c r="A219" i="1" l="1"/>
  <c r="Z218" i="1"/>
  <c r="AA218" i="1" s="1"/>
  <c r="W220" i="3" s="1"/>
  <c r="E196" i="4"/>
  <c r="A220" i="1" l="1"/>
  <c r="Z219" i="1"/>
  <c r="AA219" i="1" s="1"/>
  <c r="W221" i="3" s="1"/>
  <c r="E197" i="4"/>
  <c r="A221" i="1" l="1"/>
  <c r="Z220" i="1"/>
  <c r="AA220" i="1" s="1"/>
  <c r="W222" i="3" s="1"/>
  <c r="E198" i="4"/>
  <c r="A222" i="1" l="1"/>
  <c r="W287" i="1" s="1"/>
  <c r="Z221" i="1"/>
  <c r="AA221" i="1" s="1"/>
  <c r="W223" i="3" s="1"/>
  <c r="E199" i="4"/>
  <c r="A223" i="1" l="1"/>
  <c r="Z222" i="1"/>
  <c r="AA222" i="1" s="1"/>
  <c r="W224" i="3" s="1"/>
  <c r="E200" i="4"/>
  <c r="A224" i="1" l="1"/>
  <c r="Z223" i="1"/>
  <c r="AA223" i="1" s="1"/>
  <c r="W225" i="3" s="1"/>
  <c r="E201" i="4"/>
  <c r="A225" i="1" l="1"/>
  <c r="Z224" i="1"/>
  <c r="AA224" i="1" s="1"/>
  <c r="W226" i="3" s="1"/>
  <c r="E202" i="4"/>
  <c r="A226" i="1" l="1"/>
  <c r="Z225" i="1"/>
  <c r="AA225" i="1" s="1"/>
  <c r="W227" i="3" s="1"/>
  <c r="E203" i="4"/>
  <c r="A227" i="1" l="1"/>
  <c r="Z226" i="1"/>
  <c r="AA226" i="1" s="1"/>
  <c r="W228" i="3" s="1"/>
  <c r="E204" i="4"/>
  <c r="A228" i="1" l="1"/>
  <c r="Z227" i="1"/>
  <c r="AA227" i="1" s="1"/>
  <c r="W229" i="3" s="1"/>
  <c r="E205" i="4"/>
  <c r="A229" i="1" l="1"/>
  <c r="Z228" i="1"/>
  <c r="AA228" i="1" s="1"/>
  <c r="W230" i="3" s="1"/>
  <c r="E206" i="4"/>
  <c r="A230" i="1" l="1"/>
  <c r="Z229" i="1"/>
  <c r="AA229" i="1" s="1"/>
  <c r="W231" i="3" s="1"/>
  <c r="E207" i="4"/>
  <c r="A231" i="1" l="1"/>
  <c r="Z230" i="1"/>
  <c r="AA230" i="1" s="1"/>
  <c r="W232" i="3" s="1"/>
  <c r="E208" i="4"/>
  <c r="A232" i="1" l="1"/>
  <c r="Z231" i="1"/>
  <c r="AA231" i="1" s="1"/>
  <c r="W233" i="3" s="1"/>
  <c r="E209" i="4"/>
  <c r="A233" i="1" l="1"/>
  <c r="Z232" i="1"/>
  <c r="AA232" i="1" s="1"/>
  <c r="W234" i="3" s="1"/>
  <c r="E210" i="4"/>
  <c r="A234" i="1" l="1"/>
  <c r="Z233" i="1"/>
  <c r="AA233" i="1" s="1"/>
  <c r="W235" i="3" s="1"/>
  <c r="X226" i="1"/>
  <c r="X225" i="1"/>
  <c r="E211" i="4"/>
  <c r="A235" i="1" l="1"/>
  <c r="Z234" i="1"/>
  <c r="AA234" i="1" s="1"/>
  <c r="W236" i="3" s="1"/>
  <c r="E212" i="4"/>
  <c r="A236" i="1" l="1"/>
  <c r="Z235" i="1"/>
  <c r="AA235" i="1" s="1"/>
  <c r="W237" i="3" s="1"/>
  <c r="E213" i="4"/>
  <c r="A237" i="1" l="1"/>
  <c r="Z236" i="1"/>
  <c r="AA236" i="1" s="1"/>
  <c r="W238" i="3" s="1"/>
  <c r="E214" i="4"/>
  <c r="A238" i="1" l="1"/>
  <c r="Z237" i="1"/>
  <c r="AA237" i="1" s="1"/>
  <c r="W239" i="3" s="1"/>
  <c r="X235" i="1"/>
  <c r="E215" i="4"/>
  <c r="A239" i="1" l="1"/>
  <c r="Z238" i="1"/>
  <c r="AA238" i="1" s="1"/>
  <c r="W240" i="3" s="1"/>
  <c r="E216" i="4"/>
  <c r="A240" i="1" l="1"/>
  <c r="Z239" i="1"/>
  <c r="AA239" i="1" s="1"/>
  <c r="W241" i="3" s="1"/>
  <c r="E217" i="4"/>
  <c r="A241" i="1" l="1"/>
  <c r="Z240" i="1"/>
  <c r="AA240" i="1" s="1"/>
  <c r="W242" i="3" s="1"/>
  <c r="E218" i="4"/>
  <c r="A242" i="1" l="1"/>
  <c r="Z241" i="1"/>
  <c r="AA241" i="1" s="1"/>
  <c r="W243" i="3" s="1"/>
  <c r="E219" i="4"/>
  <c r="A243" i="1" l="1"/>
  <c r="Z242" i="1"/>
  <c r="AA242" i="1" s="1"/>
  <c r="W244" i="3" s="1"/>
  <c r="E220" i="4"/>
  <c r="A244" i="1" l="1"/>
  <c r="Z243" i="1"/>
  <c r="AA243" i="1" s="1"/>
  <c r="W245" i="3" s="1"/>
  <c r="E221" i="4"/>
  <c r="A245" i="1" l="1"/>
  <c r="Z244" i="1"/>
  <c r="AA244" i="1" s="1"/>
  <c r="W246" i="3" s="1"/>
  <c r="E222" i="4"/>
  <c r="A246" i="1" l="1"/>
  <c r="Z245" i="1"/>
  <c r="AA245" i="1" s="1"/>
  <c r="W247" i="3" s="1"/>
  <c r="E223" i="4"/>
  <c r="A247" i="1" l="1"/>
  <c r="Z246" i="1"/>
  <c r="AA246" i="1" s="1"/>
  <c r="W248" i="3" s="1"/>
  <c r="E224" i="4"/>
  <c r="A248" i="1" l="1"/>
  <c r="Z247" i="1"/>
  <c r="AA247" i="1" s="1"/>
  <c r="W249" i="3" s="1"/>
  <c r="E225" i="4"/>
  <c r="A249" i="1" l="1"/>
  <c r="Z248" i="1"/>
  <c r="AA248" i="1" s="1"/>
  <c r="W250" i="3" s="1"/>
  <c r="E226" i="4"/>
  <c r="A250" i="1" l="1"/>
  <c r="Z249" i="1"/>
  <c r="AA249" i="1" s="1"/>
  <c r="W251" i="3" s="1"/>
  <c r="X228" i="1"/>
  <c r="X227" i="1"/>
  <c r="E227" i="4"/>
  <c r="A251" i="1" l="1"/>
  <c r="Z250" i="1"/>
  <c r="AA250" i="1" s="1"/>
  <c r="W252" i="3" s="1"/>
  <c r="E228" i="4"/>
  <c r="A252" i="1" l="1"/>
  <c r="Z251" i="1"/>
  <c r="AA251" i="1" s="1"/>
  <c r="W253" i="3" s="1"/>
  <c r="E229" i="4"/>
  <c r="A253" i="1" l="1"/>
  <c r="Z252" i="1"/>
  <c r="AA252" i="1" s="1"/>
  <c r="W254" i="3" s="1"/>
  <c r="E230" i="4"/>
  <c r="A254" i="1" l="1"/>
  <c r="Z253" i="1"/>
  <c r="AA253" i="1" s="1"/>
  <c r="W255" i="3" s="1"/>
  <c r="E231" i="4"/>
  <c r="A255" i="1" l="1"/>
  <c r="Z254" i="1"/>
  <c r="AA254" i="1" s="1"/>
  <c r="W256" i="3" s="1"/>
  <c r="E232" i="4"/>
  <c r="A256" i="1" l="1"/>
  <c r="Z255" i="1"/>
  <c r="AA255" i="1" s="1"/>
  <c r="W257" i="3" s="1"/>
  <c r="E233" i="4"/>
  <c r="A257" i="1" l="1"/>
  <c r="Z256" i="1"/>
  <c r="AA256" i="1" s="1"/>
  <c r="W258" i="3" s="1"/>
  <c r="E234" i="4"/>
  <c r="A258" i="1" l="1"/>
  <c r="Z257" i="1"/>
  <c r="AA257" i="1" s="1"/>
  <c r="W259" i="3" s="1"/>
  <c r="E235" i="4"/>
  <c r="A259" i="1" l="1"/>
  <c r="Z258" i="1"/>
  <c r="AA258" i="1" s="1"/>
  <c r="W260" i="3" s="1"/>
  <c r="E236" i="4"/>
  <c r="A260" i="1" l="1"/>
  <c r="Z259" i="1"/>
  <c r="AA259" i="1" s="1"/>
  <c r="W261" i="3" s="1"/>
  <c r="X229" i="1"/>
  <c r="X230" i="1"/>
  <c r="E237" i="4"/>
  <c r="A261" i="1" l="1"/>
  <c r="Z260" i="1"/>
  <c r="AA260" i="1" s="1"/>
  <c r="W262" i="3" s="1"/>
  <c r="E238" i="4"/>
  <c r="A262" i="1" l="1"/>
  <c r="Z261" i="1"/>
  <c r="AA261" i="1" s="1"/>
  <c r="W263" i="3" s="1"/>
  <c r="E239" i="4"/>
  <c r="A263" i="1" l="1"/>
  <c r="Z262" i="1"/>
  <c r="AA262" i="1" s="1"/>
  <c r="W264" i="3" s="1"/>
  <c r="E240" i="4"/>
  <c r="A264" i="1" l="1"/>
  <c r="Z263" i="1"/>
  <c r="AA263" i="1" s="1"/>
  <c r="W265" i="3" s="1"/>
  <c r="E241" i="4"/>
  <c r="A265" i="1" l="1"/>
  <c r="Z264" i="1"/>
  <c r="AA264" i="1" s="1"/>
  <c r="W266" i="3" s="1"/>
  <c r="E242" i="4"/>
  <c r="A266" i="1" l="1"/>
  <c r="Z265" i="1"/>
  <c r="AA265" i="1" s="1"/>
  <c r="W267" i="3" s="1"/>
  <c r="E243" i="4"/>
  <c r="A267" i="1" l="1"/>
  <c r="Z266" i="1"/>
  <c r="AA266" i="1" s="1"/>
  <c r="W268" i="3" s="1"/>
  <c r="E244" i="4"/>
  <c r="A268" i="1" l="1"/>
  <c r="Z267" i="1"/>
  <c r="AA267" i="1" s="1"/>
  <c r="W269" i="3" s="1"/>
  <c r="E245" i="4"/>
  <c r="A269" i="1" l="1"/>
  <c r="Z268" i="1"/>
  <c r="AA268" i="1" s="1"/>
  <c r="W270" i="3" s="1"/>
  <c r="E246" i="4"/>
  <c r="A270" i="1" l="1"/>
  <c r="Z269" i="1"/>
  <c r="AA269" i="1" s="1"/>
  <c r="W271" i="3" s="1"/>
  <c r="E247" i="4"/>
  <c r="A271" i="1" l="1"/>
  <c r="Z270" i="1"/>
  <c r="AA270" i="1" s="1"/>
  <c r="W272" i="3" s="1"/>
  <c r="X232" i="1"/>
  <c r="X231" i="1"/>
  <c r="E248" i="4"/>
  <c r="A272" i="1" l="1"/>
  <c r="Z271" i="1"/>
  <c r="AA271" i="1" s="1"/>
  <c r="E249" i="4"/>
  <c r="A273" i="1" l="1"/>
  <c r="Z272" i="1"/>
  <c r="AA272" i="1" s="1"/>
  <c r="E250" i="4"/>
  <c r="A274" i="1" l="1"/>
  <c r="Z273" i="1"/>
  <c r="AA273" i="1" s="1"/>
  <c r="X271" i="1"/>
  <c r="E251" i="4"/>
  <c r="A275" i="1" l="1"/>
  <c r="Z274" i="1"/>
  <c r="AA274" i="1" s="1"/>
  <c r="E252" i="4"/>
  <c r="A276" i="1" l="1"/>
  <c r="Z275" i="1"/>
  <c r="AA275" i="1" s="1"/>
  <c r="E253" i="4"/>
  <c r="A277" i="1" l="1"/>
  <c r="Z276" i="1"/>
  <c r="AA276" i="1" s="1"/>
  <c r="E254" i="4"/>
  <c r="A278" i="1" l="1"/>
  <c r="Z277" i="1"/>
  <c r="AA277" i="1" s="1"/>
  <c r="E255" i="4"/>
  <c r="A279" i="1" l="1"/>
  <c r="Z278" i="1"/>
  <c r="AA278" i="1" s="1"/>
  <c r="E256" i="4"/>
  <c r="A280" i="1" l="1"/>
  <c r="Z279" i="1"/>
  <c r="AA279" i="1" s="1"/>
  <c r="E257" i="4"/>
  <c r="A281" i="1" l="1"/>
  <c r="Z280" i="1"/>
  <c r="AA280" i="1" s="1"/>
  <c r="E258" i="4"/>
  <c r="A282" i="1" l="1"/>
  <c r="Z281" i="1"/>
  <c r="AA281" i="1" s="1"/>
  <c r="E259" i="4"/>
  <c r="A283" i="1" l="1"/>
  <c r="Z283" i="1" s="1"/>
  <c r="AA283" i="1" s="1"/>
  <c r="Z282" i="1"/>
  <c r="AA282" i="1" s="1"/>
  <c r="E260" i="4"/>
  <c r="A284" i="1" l="1"/>
  <c r="E261" i="4"/>
  <c r="E262" i="4" l="1"/>
  <c r="E263" i="4" l="1"/>
  <c r="E264" i="4" l="1"/>
  <c r="J248" i="1" l="1"/>
  <c r="J258" i="1" s="1"/>
  <c r="J269" i="1" s="1"/>
  <c r="J285" i="1" s="1"/>
  <c r="E265" i="4"/>
  <c r="E266" i="4" l="1"/>
  <c r="E267" i="4" l="1"/>
  <c r="E268" i="4" l="1"/>
  <c r="E269" i="4" l="1"/>
  <c r="E270" i="4" l="1"/>
  <c r="E271" i="4" l="1"/>
  <c r="E272" i="4" l="1"/>
  <c r="E273" i="4" l="1"/>
  <c r="E274" i="4" l="1"/>
  <c r="E275" i="4" l="1"/>
  <c r="E276" i="4" l="1"/>
  <c r="E277" i="4" l="1"/>
  <c r="E278" i="4" l="1"/>
  <c r="E279" i="4" l="1"/>
  <c r="E280" i="4" l="1"/>
  <c r="E281" i="4" l="1"/>
  <c r="E282" i="4" l="1"/>
  <c r="E283" i="4" l="1"/>
  <c r="E284" i="4" l="1"/>
  <c r="E285" i="4" l="1"/>
  <c r="E286" i="4" l="1"/>
  <c r="E287" i="4" l="1"/>
  <c r="S272" i="3" l="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C272" i="3"/>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K272" i="3"/>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P272" i="3"/>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H272" i="3"/>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G272" i="3"/>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O272" i="3"/>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E272" i="3"/>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D272" i="3"/>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M272" i="3"/>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L272" i="3"/>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U272" i="3"/>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T272" i="3"/>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F272" i="3"/>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N272" i="3"/>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V272" i="3"/>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J272" i="3"/>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I272" i="3"/>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R272" i="3"/>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Q272" i="3"/>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E288" i="4"/>
  <c r="G288" i="4" l="1"/>
  <c r="G286" i="4"/>
  <c r="G287" i="4"/>
  <c r="E289" i="4"/>
  <c r="G289" i="4" s="1"/>
  <c r="G285" i="4" l="1"/>
  <c r="E290" i="4"/>
  <c r="G290" i="4" s="1"/>
  <c r="G284" i="4" l="1"/>
  <c r="E291" i="4"/>
  <c r="G291" i="4" s="1"/>
  <c r="G283" i="4" l="1"/>
  <c r="E292" i="4"/>
  <c r="G292" i="4" s="1"/>
  <c r="G282" i="4" l="1"/>
  <c r="E293" i="4"/>
  <c r="G293" i="4" s="1"/>
  <c r="G281" i="4" l="1"/>
  <c r="E294" i="4"/>
  <c r="G294" i="4" s="1"/>
  <c r="G280" i="4" l="1"/>
  <c r="E295" i="4"/>
  <c r="G295" i="4" s="1"/>
  <c r="G279" i="4" l="1"/>
  <c r="E296" i="4"/>
  <c r="G296" i="4" s="1"/>
  <c r="G278" i="4" l="1"/>
  <c r="E297" i="4"/>
  <c r="G297" i="4" s="1"/>
  <c r="G277" i="4" l="1"/>
  <c r="E298" i="4"/>
  <c r="G298" i="4" s="1"/>
  <c r="G276" i="4" l="1"/>
  <c r="E299" i="4"/>
  <c r="G299" i="4" s="1"/>
  <c r="G275" i="4" l="1"/>
  <c r="E300" i="4"/>
  <c r="G300" i="4" s="1"/>
  <c r="G274" i="4" l="1"/>
  <c r="E301" i="4"/>
  <c r="G301" i="4" s="1"/>
  <c r="G273" i="4" l="1"/>
  <c r="E302" i="4"/>
  <c r="G302" i="4" s="1"/>
  <c r="G272" i="4" l="1"/>
  <c r="E303" i="4"/>
  <c r="G303" i="4" s="1"/>
  <c r="G271" i="4" l="1"/>
  <c r="E304" i="4"/>
  <c r="G304" i="4" s="1"/>
  <c r="G270" i="4" l="1"/>
  <c r="E305" i="4"/>
  <c r="G305" i="4" s="1"/>
  <c r="G269" i="4" l="1"/>
  <c r="E306" i="4"/>
  <c r="G306" i="4" s="1"/>
  <c r="G268" i="4" l="1"/>
  <c r="E307" i="4"/>
  <c r="G307" i="4" s="1"/>
  <c r="G267" i="4" l="1"/>
  <c r="E308" i="4"/>
  <c r="G308" i="4" s="1"/>
  <c r="G266" i="4" l="1"/>
  <c r="E309" i="4"/>
  <c r="G309" i="4" s="1"/>
  <c r="G265" i="4" l="1"/>
  <c r="E310" i="4"/>
  <c r="G310" i="4" s="1"/>
  <c r="G264" i="4" l="1"/>
  <c r="E311" i="4"/>
  <c r="G311" i="4" s="1"/>
  <c r="G263" i="4" l="1"/>
  <c r="E312" i="4"/>
  <c r="G312" i="4" s="1"/>
  <c r="G262" i="4" l="1"/>
  <c r="E313" i="4"/>
  <c r="G313" i="4" s="1"/>
  <c r="G261" i="4" l="1"/>
  <c r="E314" i="4"/>
  <c r="G314" i="4" s="1"/>
  <c r="G260" i="4" l="1"/>
  <c r="E315" i="4"/>
  <c r="G315" i="4" s="1"/>
  <c r="G259" i="4" l="1"/>
  <c r="E316" i="4"/>
  <c r="G316" i="4" s="1"/>
  <c r="G258" i="4" l="1"/>
  <c r="E317" i="4"/>
  <c r="G317" i="4" s="1"/>
  <c r="G257" i="4" l="1"/>
  <c r="E318" i="4"/>
  <c r="G318" i="4" s="1"/>
  <c r="G256" i="4" l="1"/>
  <c r="E319" i="4"/>
  <c r="G319" i="4" s="1"/>
  <c r="G255" i="4" l="1"/>
  <c r="E320" i="4"/>
  <c r="G320" i="4" s="1"/>
  <c r="G254" i="4" l="1"/>
  <c r="E321" i="4"/>
  <c r="G321" i="4" s="1"/>
  <c r="G253" i="4" l="1"/>
  <c r="E322" i="4"/>
  <c r="G322" i="4" s="1"/>
  <c r="G252" i="4" l="1"/>
  <c r="E323" i="4"/>
  <c r="G323" i="4" s="1"/>
  <c r="G251" i="4" l="1"/>
  <c r="E324" i="4"/>
  <c r="G324" i="4" s="1"/>
  <c r="B272" i="3" l="1"/>
  <c r="G250" i="4"/>
  <c r="E325" i="4"/>
  <c r="G325" i="4" s="1"/>
  <c r="B271" i="3" l="1"/>
  <c r="G249" i="4"/>
  <c r="E326" i="4"/>
  <c r="G326" i="4" s="1"/>
  <c r="B270" i="3" l="1"/>
  <c r="G248" i="4"/>
  <c r="E327" i="4"/>
  <c r="G327" i="4" s="1"/>
  <c r="B269" i="3" l="1"/>
  <c r="G247" i="4"/>
  <c r="E328" i="4"/>
  <c r="G328" i="4" s="1"/>
  <c r="B268" i="3" l="1"/>
  <c r="G246" i="4"/>
  <c r="E329" i="4"/>
  <c r="G329" i="4" s="1"/>
  <c r="B267" i="3" l="1"/>
  <c r="G245" i="4"/>
  <c r="E330" i="4"/>
  <c r="G330" i="4" s="1"/>
  <c r="B266" i="3" l="1"/>
  <c r="G244" i="4"/>
  <c r="E331" i="4"/>
  <c r="G331" i="4" s="1"/>
  <c r="B265" i="3" l="1"/>
  <c r="G243" i="4"/>
  <c r="E332" i="4"/>
  <c r="G332" i="4" s="1"/>
  <c r="B264" i="3" l="1"/>
  <c r="G242" i="4"/>
  <c r="E333" i="4"/>
  <c r="G333" i="4" s="1"/>
  <c r="B263" i="3" l="1"/>
  <c r="G241" i="4"/>
  <c r="E334" i="4"/>
  <c r="G334" i="4" s="1"/>
  <c r="B262" i="3" l="1"/>
  <c r="G240" i="4"/>
  <c r="E335" i="4"/>
  <c r="G335" i="4" s="1"/>
  <c r="B261" i="3" l="1"/>
  <c r="G239" i="4"/>
  <c r="E336" i="4"/>
  <c r="G336" i="4" s="1"/>
  <c r="B260" i="3" l="1"/>
  <c r="G238" i="4"/>
  <c r="E337" i="4"/>
  <c r="G337" i="4" s="1"/>
  <c r="B259" i="3" l="1"/>
  <c r="G237" i="4"/>
  <c r="E338" i="4"/>
  <c r="G338" i="4" s="1"/>
  <c r="B258" i="3" l="1"/>
  <c r="G236" i="4"/>
  <c r="E339" i="4"/>
  <c r="G339" i="4" s="1"/>
  <c r="B257" i="3" l="1"/>
  <c r="G235" i="4"/>
  <c r="E340" i="4"/>
  <c r="G340" i="4" s="1"/>
  <c r="B256" i="3" l="1"/>
  <c r="G234" i="4"/>
  <c r="E341" i="4"/>
  <c r="G341" i="4" s="1"/>
  <c r="B255" i="3" l="1"/>
  <c r="G233" i="4"/>
  <c r="E342" i="4"/>
  <c r="G342" i="4" s="1"/>
  <c r="B254" i="3" l="1"/>
  <c r="G232" i="4"/>
  <c r="E343" i="4"/>
  <c r="G343" i="4" s="1"/>
  <c r="B253" i="3" l="1"/>
  <c r="G231" i="4"/>
  <c r="E344" i="4"/>
  <c r="G344" i="4" s="1"/>
  <c r="B252" i="3" l="1"/>
  <c r="G230" i="4"/>
  <c r="E345" i="4"/>
  <c r="G345" i="4" s="1"/>
  <c r="B251" i="3" l="1"/>
  <c r="G229" i="4"/>
  <c r="E346" i="4"/>
  <c r="G346" i="4" s="1"/>
  <c r="B250" i="3" l="1"/>
  <c r="G228" i="4"/>
  <c r="E347" i="4"/>
  <c r="G347" i="4" s="1"/>
  <c r="B249" i="3" l="1"/>
  <c r="G227" i="4"/>
  <c r="E348" i="4"/>
  <c r="G348" i="4" s="1"/>
  <c r="B248" i="3" l="1"/>
  <c r="G226" i="4"/>
  <c r="E349" i="4"/>
  <c r="G349" i="4" s="1"/>
  <c r="B247" i="3" l="1"/>
  <c r="G225" i="4"/>
  <c r="E350" i="4"/>
  <c r="G350" i="4" s="1"/>
  <c r="B246" i="3" l="1"/>
  <c r="G224" i="4"/>
  <c r="E351" i="4"/>
  <c r="G351" i="4" s="1"/>
  <c r="B245" i="3" l="1"/>
  <c r="G223" i="4"/>
  <c r="E352" i="4"/>
  <c r="G352" i="4" s="1"/>
  <c r="B244" i="3" l="1"/>
  <c r="G222" i="4"/>
  <c r="E353" i="4"/>
  <c r="G353" i="4" s="1"/>
  <c r="B243" i="3" l="1"/>
  <c r="G221" i="4"/>
  <c r="E354" i="4"/>
  <c r="G354" i="4" s="1"/>
  <c r="B242" i="3" l="1"/>
  <c r="G220" i="4"/>
  <c r="E355" i="4"/>
  <c r="G355" i="4" s="1"/>
  <c r="B241" i="3" l="1"/>
  <c r="G219" i="4"/>
  <c r="E356" i="4"/>
  <c r="G356" i="4" s="1"/>
  <c r="B240" i="3" l="1"/>
  <c r="G218" i="4"/>
  <c r="E357" i="4"/>
  <c r="G357" i="4" s="1"/>
  <c r="B239" i="3" l="1"/>
  <c r="G217" i="4"/>
  <c r="E358" i="4"/>
  <c r="G358" i="4" s="1"/>
  <c r="B238" i="3" l="1"/>
  <c r="G216" i="4"/>
  <c r="E359" i="4"/>
  <c r="G359" i="4" s="1"/>
  <c r="B237" i="3" l="1"/>
  <c r="G215" i="4"/>
  <c r="E360" i="4"/>
  <c r="G360" i="4" s="1"/>
  <c r="B236" i="3" l="1"/>
  <c r="G214" i="4"/>
  <c r="E361" i="4"/>
  <c r="G361" i="4" s="1"/>
  <c r="B235" i="3" l="1"/>
  <c r="G213" i="4"/>
  <c r="E362" i="4"/>
  <c r="G362" i="4" s="1"/>
  <c r="B234" i="3" l="1"/>
  <c r="G212" i="4"/>
  <c r="E363" i="4"/>
  <c r="G363" i="4" s="1"/>
  <c r="B233" i="3" l="1"/>
  <c r="G211" i="4"/>
  <c r="E364" i="4"/>
  <c r="G364" i="4" s="1"/>
  <c r="B232" i="3" l="1"/>
  <c r="G210" i="4"/>
  <c r="E365" i="4"/>
  <c r="G365" i="4" s="1"/>
  <c r="B231" i="3" l="1"/>
  <c r="G209" i="4"/>
  <c r="E366" i="4"/>
  <c r="G366" i="4" s="1"/>
  <c r="B230" i="3" l="1"/>
  <c r="G208" i="4"/>
  <c r="E367" i="4"/>
  <c r="G367" i="4" s="1"/>
  <c r="B229" i="3" l="1"/>
  <c r="G207" i="4"/>
  <c r="E368" i="4"/>
  <c r="G368" i="4" s="1"/>
  <c r="B228" i="3" l="1"/>
  <c r="G206" i="4"/>
  <c r="E369" i="4"/>
  <c r="G369" i="4" s="1"/>
  <c r="B227" i="3" l="1"/>
  <c r="G205" i="4"/>
  <c r="E370" i="4"/>
  <c r="G370" i="4" s="1"/>
  <c r="B226" i="3" l="1"/>
  <c r="G204" i="4"/>
  <c r="E371" i="4"/>
  <c r="G371" i="4" s="1"/>
  <c r="B225" i="3" l="1"/>
  <c r="G203" i="4"/>
  <c r="E372" i="4"/>
  <c r="G372" i="4" s="1"/>
  <c r="B224" i="3" l="1"/>
  <c r="G202" i="4"/>
  <c r="E373" i="4"/>
  <c r="G373" i="4" s="1"/>
  <c r="B223" i="3" l="1"/>
  <c r="G201" i="4"/>
  <c r="E374" i="4"/>
  <c r="G374" i="4" s="1"/>
  <c r="B222" i="3" l="1"/>
  <c r="G200" i="4"/>
  <c r="E375" i="4"/>
  <c r="G375" i="4" s="1"/>
  <c r="B221" i="3" l="1"/>
  <c r="G199" i="4"/>
  <c r="E376" i="4"/>
  <c r="G376" i="4" s="1"/>
  <c r="B220" i="3" l="1"/>
  <c r="G198" i="4"/>
  <c r="E377" i="4"/>
  <c r="G377" i="4" s="1"/>
  <c r="B219" i="3" l="1"/>
  <c r="G197" i="4"/>
  <c r="E378" i="4"/>
  <c r="G378" i="4" s="1"/>
  <c r="B218" i="3" l="1"/>
  <c r="G196" i="4"/>
  <c r="E379" i="4"/>
  <c r="G379" i="4" s="1"/>
  <c r="B217" i="3" l="1"/>
  <c r="G195" i="4"/>
  <c r="E380" i="4"/>
  <c r="G380" i="4" s="1"/>
  <c r="B216" i="3" l="1"/>
  <c r="G194" i="4"/>
  <c r="E381" i="4"/>
  <c r="G381" i="4" s="1"/>
  <c r="B215" i="3" l="1"/>
  <c r="G193" i="4"/>
  <c r="E382" i="4"/>
  <c r="G382" i="4" s="1"/>
  <c r="B214" i="3" l="1"/>
  <c r="G192" i="4"/>
  <c r="E383" i="4"/>
  <c r="G383" i="4" s="1"/>
  <c r="B213" i="3" l="1"/>
  <c r="G191" i="4"/>
  <c r="E384" i="4"/>
  <c r="G384" i="4" s="1"/>
  <c r="B212" i="3" l="1"/>
  <c r="G190" i="4"/>
  <c r="E385" i="4"/>
  <c r="G385" i="4" s="1"/>
  <c r="B211" i="3" l="1"/>
  <c r="G189" i="4"/>
  <c r="E386" i="4"/>
  <c r="G386" i="4" s="1"/>
  <c r="B210" i="3" l="1"/>
  <c r="G188" i="4"/>
  <c r="E387" i="4"/>
  <c r="G387" i="4" s="1"/>
  <c r="B209" i="3" l="1"/>
  <c r="G187" i="4"/>
  <c r="E388" i="4"/>
  <c r="G388" i="4" s="1"/>
  <c r="B208" i="3" l="1"/>
  <c r="G186" i="4"/>
  <c r="E389" i="4"/>
  <c r="G389" i="4" s="1"/>
  <c r="B207" i="3" l="1"/>
  <c r="G185" i="4"/>
  <c r="E390" i="4"/>
  <c r="G390" i="4" s="1"/>
  <c r="B206" i="3" l="1"/>
  <c r="G184" i="4"/>
  <c r="E391" i="4"/>
  <c r="G391" i="4" s="1"/>
  <c r="B205" i="3" l="1"/>
  <c r="G183" i="4"/>
  <c r="E392" i="4"/>
  <c r="G392" i="4" s="1"/>
  <c r="B204" i="3" l="1"/>
  <c r="G182" i="4"/>
  <c r="E393" i="4"/>
  <c r="G393" i="4" s="1"/>
  <c r="B203" i="3" l="1"/>
  <c r="G181" i="4"/>
  <c r="E394" i="4"/>
  <c r="G394" i="4" s="1"/>
  <c r="B202" i="3" l="1"/>
  <c r="G180" i="4"/>
  <c r="E395" i="4"/>
  <c r="G395" i="4" s="1"/>
  <c r="B201" i="3" l="1"/>
  <c r="G179" i="4"/>
  <c r="E396" i="4"/>
  <c r="G396" i="4" s="1"/>
  <c r="B200" i="3" l="1"/>
  <c r="G178" i="4"/>
  <c r="E397" i="4"/>
  <c r="G397" i="4" s="1"/>
  <c r="B199" i="3" l="1"/>
  <c r="G177" i="4"/>
  <c r="E398" i="4"/>
  <c r="G398" i="4" s="1"/>
  <c r="B198" i="3" l="1"/>
  <c r="G176" i="4"/>
  <c r="E399" i="4"/>
  <c r="G399" i="4" s="1"/>
  <c r="B197" i="3" l="1"/>
  <c r="G175" i="4"/>
  <c r="E400" i="4"/>
  <c r="G400" i="4" s="1"/>
  <c r="B196" i="3" l="1"/>
  <c r="G174" i="4"/>
  <c r="E401" i="4"/>
  <c r="G401" i="4" s="1"/>
  <c r="B195" i="3" l="1"/>
  <c r="G173" i="4"/>
  <c r="E402" i="4"/>
  <c r="G402" i="4" s="1"/>
  <c r="B194" i="3" l="1"/>
  <c r="G172" i="4"/>
  <c r="E403" i="4"/>
  <c r="G403" i="4" s="1"/>
  <c r="B193" i="3" l="1"/>
  <c r="G171" i="4"/>
  <c r="E404" i="4"/>
  <c r="G404" i="4" s="1"/>
  <c r="B192" i="3" l="1"/>
  <c r="G170" i="4"/>
  <c r="E405" i="4"/>
  <c r="G405" i="4" s="1"/>
  <c r="B191" i="3" l="1"/>
  <c r="G169" i="4"/>
  <c r="E406" i="4"/>
  <c r="G406" i="4" s="1"/>
  <c r="B190" i="3" l="1"/>
  <c r="G168" i="4"/>
  <c r="E407" i="4"/>
  <c r="G407" i="4" s="1"/>
  <c r="B189" i="3" l="1"/>
  <c r="G167" i="4"/>
  <c r="E408" i="4"/>
  <c r="G408" i="4" s="1"/>
  <c r="B188" i="3" l="1"/>
  <c r="G166" i="4"/>
  <c r="E409" i="4"/>
  <c r="G409" i="4" s="1"/>
  <c r="B187" i="3" l="1"/>
  <c r="G165" i="4"/>
  <c r="E410" i="4"/>
  <c r="G410" i="4" s="1"/>
  <c r="B186" i="3" l="1"/>
  <c r="G164" i="4"/>
  <c r="E411" i="4"/>
  <c r="G411" i="4" s="1"/>
  <c r="B185" i="3" l="1"/>
  <c r="G163" i="4"/>
  <c r="E412" i="4"/>
  <c r="G412" i="4" s="1"/>
  <c r="B184" i="3" l="1"/>
  <c r="G162" i="4"/>
  <c r="E413" i="4"/>
  <c r="G413" i="4" s="1"/>
  <c r="B183" i="3" l="1"/>
  <c r="G161" i="4"/>
  <c r="E414" i="4"/>
  <c r="G414" i="4" s="1"/>
  <c r="B182" i="3" l="1"/>
  <c r="G160" i="4"/>
  <c r="E415" i="4"/>
  <c r="G415" i="4" s="1"/>
  <c r="B181" i="3" l="1"/>
  <c r="G159" i="4"/>
  <c r="E416" i="4"/>
  <c r="G416" i="4" s="1"/>
  <c r="B180" i="3" l="1"/>
  <c r="G158" i="4"/>
  <c r="E417" i="4"/>
  <c r="G417" i="4" s="1"/>
  <c r="B179" i="3" l="1"/>
  <c r="G157" i="4"/>
  <c r="E418" i="4"/>
  <c r="G418" i="4" s="1"/>
  <c r="B178" i="3" l="1"/>
  <c r="G156" i="4"/>
  <c r="E419" i="4"/>
  <c r="G419" i="4" s="1"/>
  <c r="B177" i="3" l="1"/>
  <c r="G155" i="4"/>
  <c r="E420" i="4"/>
  <c r="G420" i="4" s="1"/>
  <c r="B176" i="3" l="1"/>
  <c r="G154" i="4"/>
  <c r="E421" i="4"/>
  <c r="G421" i="4" s="1"/>
  <c r="B175" i="3" l="1"/>
  <c r="G153" i="4"/>
  <c r="E422" i="4"/>
  <c r="G422" i="4" s="1"/>
  <c r="B174" i="3" l="1"/>
  <c r="G152" i="4"/>
  <c r="E423" i="4"/>
  <c r="G423" i="4" s="1"/>
  <c r="B173" i="3" l="1"/>
  <c r="G151" i="4"/>
  <c r="E424" i="4"/>
  <c r="G424" i="4" s="1"/>
  <c r="B172" i="3" l="1"/>
  <c r="G150" i="4"/>
  <c r="E425" i="4"/>
  <c r="G425" i="4" s="1"/>
  <c r="B171" i="3" l="1"/>
  <c r="G149" i="4"/>
  <c r="E426" i="4"/>
  <c r="G426" i="4" s="1"/>
  <c r="B170" i="3" l="1"/>
  <c r="G148" i="4"/>
  <c r="E427" i="4"/>
  <c r="G427" i="4" s="1"/>
  <c r="B169" i="3" l="1"/>
  <c r="G147" i="4"/>
  <c r="E428" i="4"/>
  <c r="G428" i="4" s="1"/>
  <c r="B168" i="3" l="1"/>
  <c r="G146" i="4"/>
  <c r="E429" i="4"/>
  <c r="G429" i="4" s="1"/>
  <c r="B167" i="3" l="1"/>
  <c r="G145" i="4"/>
  <c r="E430" i="4"/>
  <c r="G430" i="4" s="1"/>
  <c r="B166" i="3" l="1"/>
  <c r="G144" i="4"/>
  <c r="E431" i="4"/>
  <c r="G431" i="4" s="1"/>
  <c r="G143" i="4" l="1"/>
  <c r="B165" i="3"/>
  <c r="E432" i="4"/>
  <c r="G432" i="4" s="1"/>
  <c r="G142" i="4" l="1"/>
  <c r="B164" i="3"/>
  <c r="E433" i="4"/>
  <c r="G433" i="4" s="1"/>
  <c r="G141" i="4" l="1"/>
  <c r="B163" i="3"/>
  <c r="E434" i="4"/>
  <c r="G434" i="4" s="1"/>
  <c r="G140" i="4" l="1"/>
  <c r="B162" i="3"/>
  <c r="E435" i="4"/>
  <c r="G435" i="4" s="1"/>
  <c r="G139" i="4" l="1"/>
  <c r="B161" i="3"/>
  <c r="E436" i="4"/>
  <c r="G436" i="4" s="1"/>
  <c r="G138" i="4" l="1"/>
  <c r="B160" i="3"/>
  <c r="E437" i="4"/>
  <c r="G437" i="4" s="1"/>
  <c r="G137" i="4" l="1"/>
  <c r="B159" i="3"/>
  <c r="E438" i="4"/>
  <c r="G438" i="4" s="1"/>
  <c r="G136" i="4" l="1"/>
  <c r="B158" i="3"/>
  <c r="E439" i="4"/>
  <c r="G439" i="4" s="1"/>
  <c r="G135" i="4" l="1"/>
  <c r="B157" i="3"/>
  <c r="E440" i="4"/>
  <c r="G440" i="4" s="1"/>
  <c r="G134" i="4" l="1"/>
  <c r="B156" i="3"/>
  <c r="E441" i="4"/>
  <c r="G441" i="4" s="1"/>
  <c r="G133" i="4" l="1"/>
  <c r="B155" i="3"/>
  <c r="E442" i="4"/>
  <c r="G442" i="4" s="1"/>
  <c r="G132" i="4" l="1"/>
  <c r="B154" i="3"/>
  <c r="E443" i="4"/>
  <c r="G443" i="4" s="1"/>
  <c r="G131" i="4" l="1"/>
  <c r="B153" i="3"/>
  <c r="E444" i="4"/>
  <c r="G444" i="4" s="1"/>
  <c r="G130" i="4" l="1"/>
  <c r="B152" i="3"/>
  <c r="E445" i="4"/>
  <c r="G445" i="4" s="1"/>
  <c r="G129" i="4" l="1"/>
  <c r="B151" i="3"/>
  <c r="E446" i="4"/>
  <c r="G446" i="4" s="1"/>
  <c r="G128" i="4" l="1"/>
  <c r="B150" i="3"/>
  <c r="E447" i="4"/>
  <c r="G447" i="4" s="1"/>
  <c r="G127" i="4" l="1"/>
  <c r="B149" i="3"/>
  <c r="E448" i="4"/>
  <c r="G448" i="4" s="1"/>
  <c r="G126" i="4" l="1"/>
  <c r="B148" i="3"/>
  <c r="E449" i="4"/>
  <c r="G449" i="4" s="1"/>
  <c r="G125" i="4" l="1"/>
  <c r="B147" i="3"/>
  <c r="E450" i="4"/>
  <c r="G450" i="4" s="1"/>
  <c r="G124" i="4" l="1"/>
  <c r="B146" i="3"/>
  <c r="E451" i="4"/>
  <c r="G451" i="4" s="1"/>
  <c r="G123" i="4" l="1"/>
  <c r="B145" i="3"/>
  <c r="E452" i="4"/>
  <c r="G452" i="4" s="1"/>
  <c r="G122" i="4" l="1"/>
  <c r="B144" i="3"/>
  <c r="E453" i="4"/>
  <c r="G453" i="4" s="1"/>
  <c r="G121" i="4" l="1"/>
  <c r="B143" i="3"/>
  <c r="E454" i="4"/>
  <c r="G454" i="4" s="1"/>
  <c r="G120" i="4" l="1"/>
  <c r="B142" i="3"/>
  <c r="E455" i="4"/>
  <c r="G455" i="4" s="1"/>
  <c r="G119" i="4" l="1"/>
  <c r="B141" i="3"/>
  <c r="E456" i="4"/>
  <c r="G456" i="4" s="1"/>
  <c r="G118" i="4" l="1"/>
  <c r="B140" i="3"/>
  <c r="E457" i="4"/>
  <c r="G457" i="4" s="1"/>
  <c r="G117" i="4" l="1"/>
  <c r="B139" i="3"/>
  <c r="E458" i="4"/>
  <c r="G458" i="4" s="1"/>
  <c r="G116" i="4" l="1"/>
  <c r="B138" i="3"/>
  <c r="E459" i="4"/>
  <c r="G459" i="4" s="1"/>
  <c r="G115" i="4" l="1"/>
  <c r="B137" i="3"/>
  <c r="E460" i="4"/>
  <c r="G460" i="4" s="1"/>
  <c r="G114" i="4" l="1"/>
  <c r="B136" i="3"/>
  <c r="E461" i="4"/>
  <c r="G461" i="4" s="1"/>
  <c r="G113" i="4" l="1"/>
  <c r="B135" i="3"/>
  <c r="E462" i="4"/>
  <c r="G462" i="4" s="1"/>
  <c r="G112" i="4" l="1"/>
  <c r="B134" i="3"/>
  <c r="E463" i="4"/>
  <c r="G463" i="4" s="1"/>
  <c r="G111" i="4" l="1"/>
  <c r="B133" i="3"/>
  <c r="E464" i="4"/>
  <c r="G464" i="4" s="1"/>
  <c r="G110" i="4" l="1"/>
  <c r="B132" i="3"/>
  <c r="E465" i="4"/>
  <c r="G465" i="4" s="1"/>
  <c r="G109" i="4" l="1"/>
  <c r="B131" i="3"/>
  <c r="E466" i="4"/>
  <c r="G466" i="4" s="1"/>
  <c r="G108" i="4" l="1"/>
  <c r="B130" i="3"/>
  <c r="E467" i="4"/>
  <c r="G467" i="4" s="1"/>
  <c r="G107" i="4" l="1"/>
  <c r="B129" i="3"/>
  <c r="E468" i="4"/>
  <c r="G468" i="4" s="1"/>
  <c r="G106" i="4" l="1"/>
  <c r="B128" i="3"/>
  <c r="E469" i="4"/>
  <c r="G469" i="4" s="1"/>
  <c r="G105" i="4" l="1"/>
  <c r="B127" i="3"/>
  <c r="E470" i="4"/>
  <c r="G470" i="4" s="1"/>
  <c r="G104" i="4" l="1"/>
  <c r="B126" i="3"/>
  <c r="E471" i="4"/>
  <c r="G471" i="4" s="1"/>
  <c r="G103" i="4" l="1"/>
  <c r="B125" i="3"/>
  <c r="E472" i="4"/>
  <c r="G472" i="4" s="1"/>
  <c r="G102" i="4" l="1"/>
  <c r="B124" i="3"/>
  <c r="E473" i="4"/>
  <c r="G473" i="4" s="1"/>
  <c r="G101" i="4" l="1"/>
  <c r="B123" i="3"/>
  <c r="E474" i="4"/>
  <c r="G474" i="4" s="1"/>
  <c r="G100" i="4" l="1"/>
  <c r="B122" i="3"/>
  <c r="E475" i="4"/>
  <c r="G475" i="4" s="1"/>
  <c r="G99" i="4" l="1"/>
  <c r="B121" i="3"/>
  <c r="E476" i="4"/>
  <c r="G476" i="4" s="1"/>
  <c r="G98" i="4" l="1"/>
  <c r="B120" i="3"/>
  <c r="E477" i="4"/>
  <c r="G477" i="4" s="1"/>
  <c r="G97" i="4" l="1"/>
  <c r="B119" i="3"/>
  <c r="E478" i="4"/>
  <c r="G478" i="4" s="1"/>
  <c r="G96" i="4" l="1"/>
  <c r="B118" i="3"/>
  <c r="E479" i="4"/>
  <c r="G479" i="4" s="1"/>
  <c r="G95" i="4" l="1"/>
  <c r="B117" i="3"/>
  <c r="E480" i="4"/>
  <c r="G480" i="4" s="1"/>
  <c r="G94" i="4" l="1"/>
  <c r="B116" i="3"/>
  <c r="E481" i="4"/>
  <c r="G481" i="4" s="1"/>
  <c r="G93" i="4" l="1"/>
  <c r="B115" i="3"/>
  <c r="E482" i="4"/>
  <c r="G482" i="4" s="1"/>
  <c r="G92" i="4" l="1"/>
  <c r="B114" i="3"/>
  <c r="E483" i="4"/>
  <c r="G483" i="4" s="1"/>
  <c r="G91" i="4" l="1"/>
  <c r="B113" i="3"/>
  <c r="E484" i="4"/>
  <c r="G484" i="4" s="1"/>
  <c r="G90" i="4" l="1"/>
  <c r="B112" i="3"/>
  <c r="E485" i="4"/>
  <c r="G485" i="4" s="1"/>
  <c r="G89" i="4" l="1"/>
  <c r="B111" i="3"/>
  <c r="E486" i="4"/>
  <c r="G486" i="4" s="1"/>
  <c r="G88" i="4" l="1"/>
  <c r="B110" i="3"/>
  <c r="E487" i="4"/>
  <c r="G487" i="4" s="1"/>
  <c r="G87" i="4" l="1"/>
  <c r="B109" i="3"/>
  <c r="E488" i="4"/>
  <c r="G488" i="4" s="1"/>
  <c r="G86" i="4" l="1"/>
  <c r="B108" i="3"/>
  <c r="E489" i="4"/>
  <c r="G489" i="4" s="1"/>
  <c r="G85" i="4" l="1"/>
  <c r="B107" i="3"/>
  <c r="E490" i="4"/>
  <c r="G490" i="4" s="1"/>
  <c r="G84" i="4" l="1"/>
  <c r="B106" i="3"/>
  <c r="E491" i="4"/>
  <c r="G491" i="4" s="1"/>
  <c r="G83" i="4" l="1"/>
  <c r="B105" i="3"/>
  <c r="E492" i="4"/>
  <c r="G492" i="4" s="1"/>
  <c r="G82" i="4" l="1"/>
  <c r="B104" i="3"/>
  <c r="E493" i="4"/>
  <c r="G493" i="4" s="1"/>
  <c r="G81" i="4" l="1"/>
  <c r="B103" i="3"/>
  <c r="E494" i="4"/>
  <c r="G494" i="4" s="1"/>
  <c r="G80" i="4" l="1"/>
  <c r="B102" i="3"/>
  <c r="E495" i="4"/>
  <c r="G495" i="4" s="1"/>
  <c r="G79" i="4" l="1"/>
  <c r="B101" i="3"/>
  <c r="E496" i="4"/>
  <c r="G496" i="4" s="1"/>
  <c r="G78" i="4" l="1"/>
  <c r="B100" i="3"/>
  <c r="E497" i="4"/>
  <c r="G497" i="4" s="1"/>
  <c r="G77" i="4" l="1"/>
  <c r="B99" i="3"/>
  <c r="E498" i="4"/>
  <c r="G498" i="4" s="1"/>
  <c r="G76" i="4" l="1"/>
  <c r="B98" i="3"/>
  <c r="E499" i="4"/>
  <c r="G499" i="4" s="1"/>
  <c r="G75" i="4" l="1"/>
  <c r="B97" i="3"/>
  <c r="E500" i="4"/>
  <c r="G500" i="4" s="1"/>
  <c r="G74" i="4" l="1"/>
  <c r="B96" i="3"/>
  <c r="E501" i="4"/>
  <c r="G501" i="4" s="1"/>
  <c r="G73" i="4" l="1"/>
  <c r="B95" i="3"/>
  <c r="E502" i="4"/>
  <c r="G502" i="4" s="1"/>
  <c r="G72" i="4" l="1"/>
  <c r="B94" i="3"/>
  <c r="E503" i="4"/>
  <c r="G503" i="4" s="1"/>
  <c r="G71" i="4" l="1"/>
  <c r="B93" i="3"/>
  <c r="E504" i="4"/>
  <c r="G504" i="4" s="1"/>
  <c r="G70" i="4" l="1"/>
  <c r="B92" i="3"/>
  <c r="E505" i="4"/>
  <c r="G505" i="4" s="1"/>
  <c r="G69" i="4" l="1"/>
  <c r="B91" i="3"/>
  <c r="E506" i="4"/>
  <c r="G506" i="4" s="1"/>
  <c r="G68" i="4" l="1"/>
  <c r="B90" i="3"/>
  <c r="E507" i="4"/>
  <c r="G507" i="4" s="1"/>
  <c r="G67" i="4" l="1"/>
  <c r="B89" i="3"/>
  <c r="E508" i="4"/>
  <c r="G508" i="4" s="1"/>
  <c r="G66" i="4" l="1"/>
  <c r="B88" i="3"/>
  <c r="E509" i="4"/>
  <c r="G509" i="4" s="1"/>
  <c r="G65" i="4" l="1"/>
  <c r="B87" i="3"/>
  <c r="E510" i="4"/>
  <c r="G510" i="4" s="1"/>
  <c r="G64" i="4" l="1"/>
  <c r="B86" i="3"/>
  <c r="E511" i="4"/>
  <c r="G511" i="4" s="1"/>
  <c r="G63" i="4" l="1"/>
  <c r="B85" i="3"/>
  <c r="E512" i="4"/>
  <c r="G512" i="4" s="1"/>
  <c r="G62" i="4" l="1"/>
  <c r="B84" i="3"/>
  <c r="E513" i="4"/>
  <c r="G513" i="4" s="1"/>
  <c r="G61" i="4" l="1"/>
  <c r="B83" i="3"/>
  <c r="E514" i="4"/>
  <c r="G514" i="4" s="1"/>
  <c r="G60" i="4" l="1"/>
  <c r="B82" i="3"/>
  <c r="E515" i="4"/>
  <c r="G515" i="4" s="1"/>
  <c r="G59" i="4" l="1"/>
  <c r="B81" i="3"/>
  <c r="E516" i="4"/>
  <c r="G516" i="4" s="1"/>
  <c r="G58" i="4" l="1"/>
  <c r="B80" i="3"/>
  <c r="E517" i="4"/>
  <c r="G517" i="4" s="1"/>
  <c r="G57" i="4" l="1"/>
  <c r="B79" i="3"/>
  <c r="E518" i="4"/>
  <c r="G518" i="4" s="1"/>
  <c r="G56" i="4" l="1"/>
  <c r="B78" i="3"/>
  <c r="E519" i="4"/>
  <c r="G519" i="4" s="1"/>
  <c r="G55" i="4" l="1"/>
  <c r="B77" i="3"/>
  <c r="E520" i="4"/>
  <c r="G520" i="4" s="1"/>
  <c r="G54" i="4" l="1"/>
  <c r="B76" i="3"/>
  <c r="E521" i="4"/>
  <c r="G521" i="4" s="1"/>
  <c r="G53" i="4" l="1"/>
  <c r="B75" i="3"/>
  <c r="E522" i="4"/>
  <c r="G522" i="4" s="1"/>
  <c r="G52" i="4" l="1"/>
  <c r="B74" i="3"/>
  <c r="E523" i="4"/>
  <c r="G523" i="4" s="1"/>
  <c r="G51" i="4" l="1"/>
  <c r="B73" i="3"/>
  <c r="E524" i="4"/>
  <c r="G524" i="4" s="1"/>
  <c r="G50" i="4" l="1"/>
  <c r="B72" i="3"/>
  <c r="E525" i="4"/>
  <c r="G525" i="4" s="1"/>
  <c r="G49" i="4" l="1"/>
  <c r="B71" i="3"/>
  <c r="E526" i="4"/>
  <c r="G526" i="4" s="1"/>
  <c r="G48" i="4" l="1"/>
  <c r="B70" i="3"/>
  <c r="E527" i="4"/>
  <c r="G527" i="4" s="1"/>
  <c r="G47" i="4" l="1"/>
  <c r="B69" i="3"/>
  <c r="E528" i="4"/>
  <c r="G528" i="4" s="1"/>
  <c r="G46" i="4" l="1"/>
  <c r="B68" i="3"/>
  <c r="E529" i="4"/>
  <c r="G529" i="4" s="1"/>
  <c r="G45" i="4" l="1"/>
  <c r="B67" i="3"/>
  <c r="E530" i="4"/>
  <c r="G530" i="4" s="1"/>
  <c r="G44" i="4" l="1"/>
  <c r="B66" i="3"/>
  <c r="E531" i="4"/>
  <c r="G531" i="4" s="1"/>
  <c r="G43" i="4" l="1"/>
  <c r="B65" i="3"/>
  <c r="E532" i="4"/>
  <c r="G532" i="4" s="1"/>
  <c r="G42" i="4" l="1"/>
  <c r="B64" i="3"/>
  <c r="E533" i="4"/>
  <c r="G533" i="4" s="1"/>
  <c r="G41" i="4" l="1"/>
  <c r="B63" i="3"/>
  <c r="E534" i="4"/>
  <c r="G534" i="4" s="1"/>
  <c r="G40" i="4" l="1"/>
  <c r="B62" i="3"/>
  <c r="E535" i="4"/>
  <c r="G535" i="4" s="1"/>
  <c r="G39" i="4" l="1"/>
  <c r="B61" i="3"/>
  <c r="E536" i="4"/>
  <c r="G536" i="4" s="1"/>
  <c r="G38" i="4" l="1"/>
  <c r="B60" i="3"/>
  <c r="E537" i="4"/>
  <c r="G537" i="4" s="1"/>
  <c r="G37" i="4" l="1"/>
  <c r="B59" i="3"/>
  <c r="E538" i="4"/>
  <c r="G538" i="4" s="1"/>
  <c r="G36" i="4" l="1"/>
  <c r="B58" i="3"/>
  <c r="E539" i="4"/>
  <c r="G539" i="4" s="1"/>
  <c r="G35" i="4" l="1"/>
  <c r="B57" i="3"/>
  <c r="E540" i="4"/>
  <c r="G540" i="4" s="1"/>
  <c r="G34" i="4" l="1"/>
  <c r="B56" i="3"/>
  <c r="E541" i="4"/>
  <c r="G541" i="4" s="1"/>
  <c r="G33" i="4" l="1"/>
  <c r="B55" i="3"/>
  <c r="E542" i="4"/>
  <c r="G542" i="4" s="1"/>
  <c r="G32" i="4" l="1"/>
  <c r="B54" i="3"/>
  <c r="E543" i="4"/>
  <c r="G543" i="4" s="1"/>
  <c r="G31" i="4" l="1"/>
  <c r="B53" i="3"/>
  <c r="E544" i="4"/>
  <c r="G544" i="4" s="1"/>
  <c r="G30" i="4" l="1"/>
  <c r="B52" i="3"/>
  <c r="E545" i="4"/>
  <c r="G545" i="4" s="1"/>
  <c r="G29" i="4" l="1"/>
  <c r="B51" i="3"/>
  <c r="E546" i="4"/>
  <c r="G546" i="4" s="1"/>
  <c r="G28" i="4" l="1"/>
  <c r="B50" i="3"/>
  <c r="E547" i="4"/>
  <c r="G547" i="4" s="1"/>
  <c r="G27" i="4" l="1"/>
  <c r="B49" i="3"/>
  <c r="E548" i="4"/>
  <c r="G548" i="4" s="1"/>
  <c r="G26" i="4" l="1"/>
  <c r="B48" i="3"/>
  <c r="E549" i="4"/>
  <c r="G549" i="4" s="1"/>
  <c r="G25" i="4" l="1"/>
  <c r="B47" i="3"/>
  <c r="E550" i="4"/>
  <c r="G550" i="4" s="1"/>
  <c r="G24" i="4" l="1"/>
  <c r="B46" i="3"/>
  <c r="E551" i="4"/>
  <c r="G551" i="4" s="1"/>
  <c r="G23" i="4" l="1"/>
  <c r="B45" i="3"/>
  <c r="E552" i="4"/>
  <c r="G552" i="4" s="1"/>
  <c r="G22" i="4" l="1"/>
  <c r="B44" i="3"/>
  <c r="E553" i="4"/>
  <c r="G553" i="4" s="1"/>
  <c r="G21" i="4" l="1"/>
  <c r="B43" i="3"/>
  <c r="E554" i="4"/>
  <c r="G554" i="4" s="1"/>
  <c r="G20" i="4" l="1"/>
  <c r="B42" i="3"/>
  <c r="E555" i="4"/>
  <c r="G555" i="4" s="1"/>
  <c r="G19" i="4" l="1"/>
  <c r="B41" i="3"/>
  <c r="E556" i="4"/>
  <c r="G556" i="4" s="1"/>
  <c r="G18" i="4" l="1"/>
  <c r="B40" i="3"/>
  <c r="E557" i="4"/>
  <c r="G557" i="4" s="1"/>
  <c r="G17" i="4" l="1"/>
  <c r="B39" i="3"/>
  <c r="E558" i="4"/>
  <c r="G558" i="4" s="1"/>
  <c r="G16" i="4" l="1"/>
  <c r="B38" i="3"/>
  <c r="E559" i="4"/>
  <c r="G559" i="4" s="1"/>
  <c r="G15" i="4" l="1"/>
  <c r="B37" i="3"/>
  <c r="E560" i="4"/>
  <c r="G560" i="4" s="1"/>
  <c r="G14" i="4" l="1"/>
  <c r="B36" i="3"/>
  <c r="E561" i="4"/>
  <c r="G561" i="4" s="1"/>
  <c r="G13" i="4" l="1"/>
  <c r="B35" i="3"/>
  <c r="E562" i="4"/>
  <c r="G562" i="4" s="1"/>
  <c r="G12" i="4" l="1"/>
  <c r="B34" i="3"/>
  <c r="E563" i="4"/>
  <c r="G563" i="4" s="1"/>
  <c r="G11" i="4" l="1"/>
  <c r="B33" i="3"/>
  <c r="E564" i="4"/>
  <c r="G564" i="4" s="1"/>
  <c r="J29" i="3"/>
  <c r="L29" i="3"/>
  <c r="G10" i="4" l="1"/>
  <c r="B32" i="3"/>
  <c r="E565" i="4"/>
  <c r="G565" i="4" s="1"/>
  <c r="L28" i="3"/>
  <c r="J28" i="3"/>
  <c r="G9" i="4" l="1"/>
  <c r="B31" i="3"/>
  <c r="E566" i="4"/>
  <c r="G566" i="4" s="1"/>
  <c r="J27" i="3"/>
  <c r="L27" i="3"/>
  <c r="G8" i="4" l="1"/>
  <c r="B30" i="3"/>
  <c r="E567" i="4"/>
  <c r="G567" i="4" s="1"/>
  <c r="G7" i="4" l="1"/>
  <c r="B29" i="3"/>
  <c r="E568" i="4"/>
  <c r="G568" i="4" s="1"/>
  <c r="G6" i="4" l="1"/>
  <c r="B28" i="3"/>
  <c r="E569" i="4"/>
  <c r="G569" i="4" s="1"/>
  <c r="G5" i="4" l="1"/>
  <c r="B27" i="3"/>
  <c r="E570" i="4"/>
  <c r="G570" i="4" s="1"/>
  <c r="G4" i="4" l="1"/>
  <c r="Z27" i="3"/>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Z291" i="3" s="1"/>
  <c r="Z292" i="3" s="1"/>
  <c r="Z293" i="3" s="1"/>
  <c r="Z294" i="3" s="1"/>
  <c r="Z295" i="3" s="1"/>
  <c r="Z296" i="3" s="1"/>
  <c r="Z297" i="3" s="1"/>
  <c r="Z298" i="3" s="1"/>
  <c r="Z299" i="3" s="1"/>
  <c r="Z300" i="3" s="1"/>
  <c r="Z301" i="3" s="1"/>
  <c r="Z302" i="3" s="1"/>
  <c r="Z303" i="3" s="1"/>
  <c r="Z304" i="3" s="1"/>
  <c r="Z305" i="3" s="1"/>
  <c r="Z306" i="3" s="1"/>
  <c r="Z307" i="3" s="1"/>
  <c r="Z308" i="3" s="1"/>
  <c r="Z309" i="3" s="1"/>
  <c r="Z310" i="3" s="1"/>
  <c r="Z311" i="3" s="1"/>
  <c r="Z312" i="3" s="1"/>
  <c r="E571" i="4"/>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E2944" i="4" l="1"/>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s="1"/>
  <c r="E4936" i="4" l="1"/>
  <c r="G4936" i="4" s="1"/>
  <c r="E4937" i="4" l="1"/>
  <c r="G4937" i="4" s="1"/>
  <c r="E4938" i="4" l="1"/>
  <c r="G4938" i="4" s="1"/>
  <c r="E4939" i="4" l="1"/>
  <c r="G4939" i="4" s="1"/>
  <c r="E4940" i="4" l="1"/>
  <c r="G4940" i="4" s="1"/>
  <c r="E4941" i="4" l="1"/>
  <c r="G4941" i="4" s="1"/>
  <c r="E4942" i="4" l="1"/>
  <c r="G4942" i="4" s="1"/>
  <c r="E4943" i="4" l="1"/>
  <c r="G4943" i="4" s="1"/>
  <c r="E4944" i="4" l="1"/>
  <c r="G4944" i="4" s="1"/>
  <c r="E4945" i="4" l="1"/>
  <c r="G4945" i="4" s="1"/>
  <c r="E4946" i="4" l="1"/>
  <c r="G4946" i="4" s="1"/>
  <c r="E4947" i="4" l="1"/>
  <c r="G4947" i="4" s="1"/>
  <c r="E4948" i="4" l="1"/>
  <c r="G4948" i="4" s="1"/>
  <c r="E4949" i="4" l="1"/>
  <c r="G4949" i="4" s="1"/>
  <c r="E4950" i="4" l="1"/>
  <c r="G4950" i="4" s="1"/>
  <c r="E4951" i="4" l="1"/>
  <c r="G4951" i="4" s="1"/>
  <c r="E4952" i="4" l="1"/>
  <c r="G4952" i="4" s="1"/>
  <c r="E4953" i="4" l="1"/>
  <c r="G4953" i="4" s="1"/>
  <c r="E4954" i="4" l="1"/>
  <c r="G4954" i="4" s="1"/>
  <c r="E4955" i="4" l="1"/>
  <c r="G4955" i="4" s="1"/>
  <c r="E4956" i="4" l="1"/>
  <c r="G4956" i="4" s="1"/>
  <c r="E4957" i="4" l="1"/>
  <c r="G4957" i="4" s="1"/>
  <c r="E4958" i="4" l="1"/>
  <c r="G4958" i="4" s="1"/>
  <c r="E4959" i="4" l="1"/>
  <c r="G4959" i="4" s="1"/>
  <c r="E4960" i="4" l="1"/>
  <c r="G4960" i="4" s="1"/>
  <c r="E4961" i="4" l="1"/>
  <c r="G4961" i="4" s="1"/>
  <c r="E4962" i="4" l="1"/>
  <c r="G4962" i="4" s="1"/>
  <c r="E4963" i="4" l="1"/>
  <c r="G4963" i="4" s="1"/>
  <c r="E4964" i="4" l="1"/>
  <c r="G4964" i="4" s="1"/>
  <c r="E4965" i="4" l="1"/>
  <c r="G4965" i="4" s="1"/>
  <c r="E4966" i="4" l="1"/>
  <c r="G4966" i="4" s="1"/>
  <c r="E4967" i="4" l="1"/>
  <c r="G4967" i="4" s="1"/>
  <c r="E4968" i="4" l="1"/>
  <c r="G4968" i="4" s="1"/>
  <c r="E4969" i="4" l="1"/>
  <c r="G4969" i="4" s="1"/>
  <c r="E4970" i="4" l="1"/>
  <c r="G4970" i="4" s="1"/>
  <c r="E4971" i="4" l="1"/>
  <c r="G4971" i="4" s="1"/>
  <c r="E4972" i="4" l="1"/>
  <c r="G4972" i="4" s="1"/>
  <c r="E4973" i="4" l="1"/>
  <c r="G4973" i="4" s="1"/>
  <c r="E4974" i="4" l="1"/>
  <c r="G4974" i="4" s="1"/>
  <c r="E4975" i="4" l="1"/>
  <c r="G4975" i="4" s="1"/>
  <c r="E4976" i="4" l="1"/>
  <c r="G4976" i="4" s="1"/>
  <c r="E4977" i="4" l="1"/>
  <c r="G4977" i="4" s="1"/>
  <c r="E4978" i="4" l="1"/>
  <c r="G4978" i="4" s="1"/>
  <c r="E4979" i="4" l="1"/>
  <c r="G4979" i="4" s="1"/>
  <c r="E4980" i="4" l="1"/>
  <c r="G4980" i="4" s="1"/>
  <c r="E4981" i="4" l="1"/>
  <c r="G4981" i="4" s="1"/>
  <c r="E4982" i="4" l="1"/>
  <c r="G4982" i="4" s="1"/>
  <c r="E4983" i="4" l="1"/>
  <c r="G4983" i="4" s="1"/>
  <c r="E4984" i="4" l="1"/>
  <c r="G4984" i="4" s="1"/>
  <c r="E4985" i="4" l="1"/>
  <c r="G4985" i="4" s="1"/>
  <c r="E4986" i="4" l="1"/>
  <c r="G4986" i="4" s="1"/>
  <c r="E4987" i="4" l="1"/>
  <c r="G4987" i="4" s="1"/>
  <c r="E4988" i="4" l="1"/>
  <c r="G4988" i="4" s="1"/>
  <c r="E4989" i="4" l="1"/>
  <c r="G4989" i="4" s="1"/>
  <c r="E4990" i="4" l="1"/>
  <c r="G4990" i="4" s="1"/>
  <c r="E4991" i="4" l="1"/>
  <c r="G4991" i="4" s="1"/>
  <c r="E4992" i="4" l="1"/>
  <c r="G4992" i="4" s="1"/>
  <c r="E4993" i="4" l="1"/>
  <c r="G4993" i="4" s="1"/>
  <c r="E4994" i="4" l="1"/>
  <c r="G4994" i="4" s="1"/>
  <c r="E4995" i="4" l="1"/>
  <c r="G4995" i="4" s="1"/>
  <c r="E4996" i="4" l="1"/>
  <c r="G4996" i="4" s="1"/>
  <c r="E4997" i="4" l="1"/>
  <c r="G4997" i="4" s="1"/>
  <c r="E4998" i="4" l="1"/>
  <c r="G4998" i="4" s="1"/>
  <c r="E4999" i="4" l="1"/>
  <c r="G4999" i="4" s="1"/>
  <c r="E5000" i="4" l="1"/>
  <c r="G5000" i="4" s="1"/>
  <c r="E5001" i="4" l="1"/>
  <c r="G5001" i="4" s="1"/>
  <c r="E5002" i="4" l="1"/>
  <c r="G5002" i="4" s="1"/>
  <c r="E5003" i="4" l="1"/>
  <c r="G5003" i="4" s="1"/>
  <c r="E5004" i="4" l="1"/>
  <c r="G5004" i="4" s="1"/>
  <c r="E5005" i="4" l="1"/>
  <c r="G5005" i="4" s="1"/>
  <c r="E5006" i="4" l="1"/>
  <c r="G5006" i="4" s="1"/>
  <c r="E5007" i="4" l="1"/>
  <c r="G5007" i="4" s="1"/>
  <c r="E5008" i="4" l="1"/>
  <c r="G5008" i="4" s="1"/>
  <c r="E5009" i="4" l="1"/>
  <c r="G5009" i="4" s="1"/>
  <c r="E5010" i="4" l="1"/>
  <c r="G5010" i="4" s="1"/>
  <c r="E5011" i="4" l="1"/>
  <c r="G5011" i="4" s="1"/>
  <c r="E5012" i="4" l="1"/>
  <c r="G5012" i="4" s="1"/>
  <c r="E5013" i="4" l="1"/>
  <c r="G5013" i="4" s="1"/>
  <c r="E5014" i="4" l="1"/>
  <c r="G5014" i="4" s="1"/>
  <c r="E5015" i="4" l="1"/>
  <c r="G5015" i="4" s="1"/>
  <c r="E5016" i="4" l="1"/>
  <c r="G5016" i="4" s="1"/>
  <c r="E5017" i="4" l="1"/>
  <c r="G5017" i="4" s="1"/>
  <c r="E5018" i="4" l="1"/>
  <c r="G5018" i="4" s="1"/>
  <c r="E5019" i="4" l="1"/>
  <c r="G5019" i="4" s="1"/>
  <c r="E5020" i="4" l="1"/>
  <c r="G5020" i="4" s="1"/>
  <c r="E5021" i="4" l="1"/>
  <c r="G5021" i="4" s="1"/>
  <c r="E5022" i="4" l="1"/>
  <c r="G5022" i="4" s="1"/>
  <c r="E5023" i="4" l="1"/>
  <c r="G5023" i="4" s="1"/>
  <c r="E5024" i="4" l="1"/>
  <c r="G5024" i="4" s="1"/>
  <c r="E5025" i="4" l="1"/>
  <c r="G5025" i="4" s="1"/>
  <c r="E5026" i="4" l="1"/>
  <c r="G5026" i="4" s="1"/>
  <c r="E5027" i="4" l="1"/>
  <c r="G5027" i="4" s="1"/>
  <c r="E5028" i="4" l="1"/>
  <c r="G5028" i="4" s="1"/>
  <c r="E5029" i="4" l="1"/>
  <c r="G5029" i="4" s="1"/>
  <c r="E5030" i="4" l="1"/>
  <c r="G5030" i="4" s="1"/>
  <c r="E5031" i="4" l="1"/>
  <c r="G5031" i="4" s="1"/>
  <c r="E5032" i="4" l="1"/>
  <c r="G5032" i="4" s="1"/>
  <c r="E5033" i="4" l="1"/>
  <c r="G5033" i="4" s="1"/>
  <c r="E5034" i="4" l="1"/>
  <c r="G5034" i="4" s="1"/>
  <c r="E5035" i="4" l="1"/>
  <c r="G5035" i="4" s="1"/>
  <c r="E5036" i="4" l="1"/>
  <c r="G5036" i="4" s="1"/>
  <c r="E5037" i="4" l="1"/>
  <c r="G5037" i="4" s="1"/>
  <c r="E5038" i="4" l="1"/>
  <c r="G5038" i="4" s="1"/>
  <c r="E5039" i="4" l="1"/>
  <c r="G5039" i="4" s="1"/>
  <c r="E5040" i="4" l="1"/>
  <c r="G5040" i="4" s="1"/>
  <c r="E5041" i="4" l="1"/>
  <c r="G5041" i="4" s="1"/>
  <c r="E5042" i="4" l="1"/>
  <c r="G5042" i="4" s="1"/>
  <c r="E5043" i="4" l="1"/>
  <c r="G5043" i="4" s="1"/>
  <c r="E5044" i="4" l="1"/>
  <c r="G5044" i="4" s="1"/>
  <c r="E5045" i="4" l="1"/>
  <c r="G5045" i="4" s="1"/>
  <c r="E5046" i="4" l="1"/>
  <c r="G5046" i="4" s="1"/>
  <c r="E5047" i="4" l="1"/>
  <c r="G5047" i="4" s="1"/>
  <c r="E5048" i="4" l="1"/>
  <c r="G5048" i="4" s="1"/>
  <c r="E5049" i="4" l="1"/>
  <c r="G5049" i="4" s="1"/>
  <c r="E5050" i="4" l="1"/>
  <c r="G5050" i="4" s="1"/>
  <c r="E5051" i="4" l="1"/>
  <c r="G5051" i="4" s="1"/>
  <c r="E5052" i="4" l="1"/>
  <c r="G5052" i="4" s="1"/>
  <c r="E5053" i="4" l="1"/>
  <c r="G5053" i="4" s="1"/>
  <c r="E5054" i="4" l="1"/>
  <c r="G5054" i="4" s="1"/>
  <c r="E5055" i="4" l="1"/>
  <c r="G5055" i="4" s="1"/>
  <c r="E5056" i="4" l="1"/>
  <c r="G5056" i="4" s="1"/>
  <c r="E5057" i="4" l="1"/>
  <c r="G5057" i="4" s="1"/>
  <c r="E5058" i="4" l="1"/>
  <c r="G5058" i="4" s="1"/>
  <c r="E5059" i="4" l="1"/>
  <c r="G5059" i="4" s="1"/>
  <c r="E5060" i="4" l="1"/>
  <c r="G5060" i="4" s="1"/>
  <c r="E5061" i="4" l="1"/>
  <c r="G5061" i="4" s="1"/>
  <c r="E5062" i="4" l="1"/>
  <c r="G5062" i="4" s="1"/>
  <c r="E5063" i="4" l="1"/>
  <c r="G5063" i="4" s="1"/>
  <c r="E5064" i="4" l="1"/>
  <c r="G5064" i="4" s="1"/>
  <c r="E5065" i="4" l="1"/>
  <c r="G5065" i="4" s="1"/>
  <c r="E5066" i="4" l="1"/>
  <c r="G5066" i="4" s="1"/>
  <c r="E5067" i="4" l="1"/>
  <c r="G5067" i="4" s="1"/>
  <c r="E5068" i="4" l="1"/>
  <c r="G5068" i="4" s="1"/>
  <c r="E5069" i="4" l="1"/>
  <c r="G5069" i="4" s="1"/>
  <c r="E5070" i="4" l="1"/>
  <c r="G5070" i="4" s="1"/>
  <c r="E5071" i="4" l="1"/>
  <c r="G5071" i="4" s="1"/>
  <c r="E5072" i="4" l="1"/>
  <c r="G5072" i="4" s="1"/>
  <c r="E5073" i="4" l="1"/>
  <c r="G5073" i="4" s="1"/>
  <c r="E5074" i="4" l="1"/>
  <c r="G5074" i="4" s="1"/>
  <c r="E5075" i="4" l="1"/>
  <c r="G5075" i="4" s="1"/>
  <c r="E5076" i="4" l="1"/>
  <c r="G5076" i="4" s="1"/>
  <c r="E5077" i="4" l="1"/>
  <c r="G5077" i="4" s="1"/>
  <c r="E5078" i="4" l="1"/>
  <c r="G5078" i="4" s="1"/>
  <c r="E5079" i="4" l="1"/>
  <c r="G5079" i="4" s="1"/>
  <c r="E5080" i="4" l="1"/>
  <c r="G5080" i="4" s="1"/>
  <c r="E5081" i="4" l="1"/>
  <c r="G5081" i="4" s="1"/>
  <c r="E5082" i="4" l="1"/>
  <c r="G5082" i="4" s="1"/>
  <c r="E5083" i="4" l="1"/>
  <c r="G5083" i="4" s="1"/>
  <c r="E5084" i="4" l="1"/>
  <c r="G5084" i="4" s="1"/>
  <c r="E5085" i="4" l="1"/>
  <c r="G5085" i="4" s="1"/>
  <c r="E5086" i="4" l="1"/>
  <c r="G5086" i="4" s="1"/>
  <c r="E5087" i="4" l="1"/>
  <c r="G5087" i="4" s="1"/>
  <c r="E5088" i="4" l="1"/>
  <c r="G5088" i="4" s="1"/>
  <c r="E5089" i="4" l="1"/>
  <c r="G5089" i="4" s="1"/>
  <c r="E5090" i="4" l="1"/>
  <c r="G5090" i="4" s="1"/>
  <c r="E5091" i="4" l="1"/>
  <c r="G5091" i="4" s="1"/>
  <c r="E5092" i="4" l="1"/>
  <c r="G5092" i="4" s="1"/>
  <c r="E5093" i="4" l="1"/>
  <c r="G5093" i="4" s="1"/>
  <c r="E5094" i="4" l="1"/>
  <c r="G5094" i="4" s="1"/>
  <c r="E5095" i="4" l="1"/>
  <c r="G5095" i="4" s="1"/>
  <c r="E5096" i="4" l="1"/>
  <c r="G5096" i="4" s="1"/>
  <c r="E5097" i="4" l="1"/>
  <c r="G5097" i="4" s="1"/>
  <c r="E5098" i="4" l="1"/>
  <c r="G5098" i="4" s="1"/>
  <c r="E5099" i="4" l="1"/>
  <c r="G5099" i="4" s="1"/>
  <c r="E5100" i="4" l="1"/>
  <c r="G5100" i="4" s="1"/>
  <c r="E5101" i="4" l="1"/>
  <c r="G5101" i="4" s="1"/>
  <c r="E5102" i="4" l="1"/>
  <c r="G5102" i="4" s="1"/>
  <c r="E5103" i="4" l="1"/>
  <c r="G5103" i="4" s="1"/>
  <c r="E5104" i="4" l="1"/>
  <c r="G5104" i="4" s="1"/>
  <c r="E5105" i="4" l="1"/>
  <c r="G5105" i="4" s="1"/>
  <c r="E5106" i="4" l="1"/>
  <c r="G5106" i="4" s="1"/>
  <c r="E5107" i="4" l="1"/>
  <c r="G5107" i="4" s="1"/>
  <c r="E5108" i="4" l="1"/>
  <c r="G5108" i="4" s="1"/>
  <c r="E5109" i="4" l="1"/>
  <c r="G5109" i="4" s="1"/>
  <c r="E5110" i="4" l="1"/>
  <c r="G5110" i="4" s="1"/>
  <c r="E5111" i="4" l="1"/>
  <c r="G5111" i="4" s="1"/>
  <c r="E5112" i="4" l="1"/>
  <c r="G5112" i="4" s="1"/>
  <c r="E5113" i="4" l="1"/>
  <c r="G5113" i="4" s="1"/>
  <c r="E5114" i="4" l="1"/>
  <c r="G5114" i="4" s="1"/>
  <c r="E5115" i="4" l="1"/>
  <c r="G5115" i="4" s="1"/>
  <c r="E5116" i="4" l="1"/>
  <c r="G5116" i="4" s="1"/>
  <c r="E5117" i="4" l="1"/>
  <c r="G5117" i="4" s="1"/>
  <c r="E5118" i="4" l="1"/>
  <c r="G5118" i="4" s="1"/>
  <c r="E5119" i="4" l="1"/>
  <c r="G5119" i="4" s="1"/>
  <c r="E5120" i="4" l="1"/>
  <c r="G5120" i="4" s="1"/>
  <c r="E5121" i="4" l="1"/>
  <c r="G5121" i="4" s="1"/>
  <c r="E5122" i="4" l="1"/>
  <c r="G5122" i="4" s="1"/>
  <c r="E5123" i="4" l="1"/>
  <c r="G5123" i="4" s="1"/>
  <c r="E5124" i="4" l="1"/>
  <c r="G5124" i="4" s="1"/>
  <c r="E5125" i="4" l="1"/>
  <c r="G5125" i="4" s="1"/>
  <c r="E5126" i="4" l="1"/>
  <c r="G5126" i="4" s="1"/>
  <c r="E5127" i="4" l="1"/>
  <c r="G5127" i="4" s="1"/>
  <c r="E5128" i="4" l="1"/>
  <c r="G5128" i="4" s="1"/>
  <c r="E5129" i="4" l="1"/>
  <c r="G5129" i="4" s="1"/>
  <c r="E5130" i="4" l="1"/>
  <c r="G5130" i="4" s="1"/>
  <c r="E5131" i="4" l="1"/>
  <c r="G5131" i="4" s="1"/>
  <c r="E5132" i="4" l="1"/>
  <c r="G5132" i="4" s="1"/>
  <c r="E5133" i="4" l="1"/>
  <c r="G5133" i="4" s="1"/>
  <c r="E5134" i="4" l="1"/>
  <c r="G5134" i="4" s="1"/>
  <c r="E5135" i="4" l="1"/>
  <c r="G5135" i="4" s="1"/>
  <c r="E5136" i="4" l="1"/>
  <c r="G5136" i="4" s="1"/>
  <c r="E5137" i="4" l="1"/>
  <c r="G5137" i="4" s="1"/>
  <c r="E5138" i="4" l="1"/>
  <c r="G5138" i="4" s="1"/>
  <c r="E5139" i="4" l="1"/>
  <c r="G5139" i="4" s="1"/>
  <c r="E5140" i="4" l="1"/>
  <c r="G5140" i="4" s="1"/>
  <c r="E5141" i="4" l="1"/>
  <c r="G5141" i="4" s="1"/>
  <c r="E5142" i="4" l="1"/>
  <c r="G5142" i="4" s="1"/>
  <c r="E5143" i="4" l="1"/>
  <c r="G5143" i="4" s="1"/>
  <c r="E5144" i="4" l="1"/>
  <c r="G5144" i="4" s="1"/>
  <c r="E5145" i="4" l="1"/>
  <c r="G5145" i="4" s="1"/>
  <c r="E5146" i="4" l="1"/>
  <c r="G5146" i="4" s="1"/>
  <c r="E5147" i="4" l="1"/>
  <c r="G5147" i="4" s="1"/>
  <c r="E5148" i="4" l="1"/>
  <c r="G5148" i="4" s="1"/>
  <c r="E5149" i="4" l="1"/>
  <c r="G5149" i="4" s="1"/>
  <c r="E5150" i="4" l="1"/>
  <c r="G5150" i="4" s="1"/>
  <c r="E5151" i="4" l="1"/>
  <c r="G5151" i="4" s="1"/>
  <c r="E5152" i="4" l="1"/>
  <c r="G5152" i="4" s="1"/>
  <c r="E5153" i="4" l="1"/>
  <c r="G5153" i="4" s="1"/>
  <c r="E5154" i="4" l="1"/>
  <c r="G5154" i="4" s="1"/>
  <c r="E5155" i="4" l="1"/>
  <c r="G5155" i="4" s="1"/>
  <c r="E5156" i="4" l="1"/>
  <c r="G5156" i="4" s="1"/>
  <c r="E5157" i="4" l="1"/>
  <c r="G5157" i="4" s="1"/>
  <c r="E5158" i="4" l="1"/>
  <c r="G5158" i="4" s="1"/>
  <c r="E5159" i="4" l="1"/>
  <c r="G5159" i="4" s="1"/>
  <c r="E5160" i="4" l="1"/>
  <c r="G5160" i="4" s="1"/>
  <c r="E5161" i="4" l="1"/>
  <c r="G5161" i="4" s="1"/>
  <c r="E5162" i="4" l="1"/>
  <c r="G5162" i="4" s="1"/>
  <c r="E5163" i="4" l="1"/>
  <c r="G5163" i="4" s="1"/>
  <c r="E5164" i="4" l="1"/>
  <c r="G5164" i="4" s="1"/>
  <c r="E5165" i="4" l="1"/>
  <c r="G5165" i="4" s="1"/>
  <c r="E5166" i="4" l="1"/>
  <c r="G5166" i="4" s="1"/>
  <c r="E5167" i="4" l="1"/>
  <c r="G5167" i="4" s="1"/>
  <c r="E5168" i="4" l="1"/>
  <c r="G5168" i="4" s="1"/>
  <c r="E5169" i="4" l="1"/>
  <c r="G5169" i="4" s="1"/>
  <c r="E5170" i="4" l="1"/>
  <c r="G5170" i="4" s="1"/>
  <c r="E5171" i="4" l="1"/>
  <c r="G5171" i="4" s="1"/>
  <c r="E5172" i="4" l="1"/>
  <c r="G5172" i="4" s="1"/>
  <c r="E5173" i="4" l="1"/>
  <c r="G5173" i="4" s="1"/>
  <c r="E5174" i="4" l="1"/>
  <c r="G5174" i="4" s="1"/>
  <c r="E5175" i="4" l="1"/>
  <c r="G5175" i="4" s="1"/>
  <c r="E5176" i="4" l="1"/>
  <c r="G5176" i="4" s="1"/>
  <c r="E5177" i="4" l="1"/>
  <c r="G5177" i="4" s="1"/>
  <c r="E5178" i="4" l="1"/>
  <c r="G5178" i="4" s="1"/>
  <c r="E5179" i="4" l="1"/>
  <c r="G5179" i="4" s="1"/>
  <c r="E5180" i="4" l="1"/>
  <c r="G5180" i="4" s="1"/>
  <c r="E5181" i="4" l="1"/>
  <c r="G5181" i="4" s="1"/>
  <c r="E5182" i="4" l="1"/>
  <c r="G5182" i="4" s="1"/>
  <c r="E5183" i="4" l="1"/>
  <c r="G5183" i="4" s="1"/>
  <c r="E5184" i="4" l="1"/>
  <c r="G5184" i="4" s="1"/>
  <c r="E5185" i="4" l="1"/>
  <c r="G5185" i="4" s="1"/>
  <c r="E5186" i="4" l="1"/>
  <c r="G5186" i="4" s="1"/>
  <c r="E5187" i="4" l="1"/>
  <c r="G5187" i="4" s="1"/>
  <c r="E5188" i="4" l="1"/>
  <c r="G5188" i="4" s="1"/>
  <c r="E5189" i="4" l="1"/>
  <c r="G5189" i="4" s="1"/>
  <c r="E5190" i="4" l="1"/>
  <c r="G5190" i="4" s="1"/>
  <c r="E5191" i="4" l="1"/>
  <c r="G5191" i="4" s="1"/>
  <c r="E5192" i="4" l="1"/>
  <c r="G5192" i="4" s="1"/>
  <c r="E5193" i="4" l="1"/>
  <c r="G5193" i="4" s="1"/>
  <c r="E5194" i="4" l="1"/>
  <c r="G5194" i="4" s="1"/>
  <c r="E5195" i="4" l="1"/>
  <c r="G5195" i="4" s="1"/>
  <c r="E5196" i="4" l="1"/>
  <c r="G5196" i="4" s="1"/>
  <c r="E5197" i="4" l="1"/>
  <c r="G5197" i="4" s="1"/>
  <c r="E5198" i="4" l="1"/>
  <c r="G5198" i="4" s="1"/>
  <c r="E5199" i="4" l="1"/>
  <c r="G5199" i="4" s="1"/>
  <c r="E5200" i="4" l="1"/>
  <c r="G5200" i="4" s="1"/>
  <c r="E5201" i="4" l="1"/>
  <c r="G5201" i="4" s="1"/>
  <c r="E5202" i="4" l="1"/>
  <c r="G5202" i="4" s="1"/>
  <c r="E5203" i="4" l="1"/>
  <c r="G5203" i="4" s="1"/>
  <c r="E5204" i="4" l="1"/>
  <c r="G5204" i="4" s="1"/>
  <c r="E5205" i="4" l="1"/>
  <c r="G5205" i="4" s="1"/>
  <c r="E5206" i="4" l="1"/>
  <c r="G5206" i="4" s="1"/>
  <c r="E5207" i="4" l="1"/>
  <c r="G5207" i="4" s="1"/>
  <c r="E5208" i="4" l="1"/>
  <c r="G5208" i="4" s="1"/>
  <c r="E5209" i="4" l="1"/>
  <c r="G5209" i="4" s="1"/>
  <c r="E5210" i="4" l="1"/>
  <c r="G5210" i="4" s="1"/>
  <c r="E5211" i="4" l="1"/>
  <c r="G5211" i="4" s="1"/>
  <c r="E5212" i="4" l="1"/>
  <c r="G5212" i="4" s="1"/>
  <c r="E5213" i="4" l="1"/>
  <c r="G5213" i="4" s="1"/>
  <c r="E5214" i="4" l="1"/>
  <c r="G5214" i="4" s="1"/>
  <c r="E5215" i="4" l="1"/>
  <c r="G5215" i="4" s="1"/>
  <c r="E5216" i="4" l="1"/>
  <c r="G5216" i="4" s="1"/>
  <c r="E5217" i="4" l="1"/>
  <c r="G5217" i="4" s="1"/>
  <c r="E5218" i="4" l="1"/>
  <c r="G5218" i="4" s="1"/>
  <c r="E5219" i="4" l="1"/>
  <c r="G5219" i="4" s="1"/>
  <c r="E5220" i="4" l="1"/>
  <c r="G5220" i="4" s="1"/>
  <c r="E5221" i="4" l="1"/>
  <c r="G5221" i="4" s="1"/>
  <c r="E5222" i="4" l="1"/>
  <c r="G5222" i="4" s="1"/>
  <c r="E5223" i="4" l="1"/>
  <c r="G5223" i="4" s="1"/>
  <c r="E5224" i="4" l="1"/>
  <c r="G5224" i="4" s="1"/>
  <c r="E5225" i="4" l="1"/>
  <c r="G5225" i="4" s="1"/>
  <c r="E5226" i="4" l="1"/>
  <c r="G5226" i="4" s="1"/>
  <c r="E5227" i="4" l="1"/>
  <c r="G5227" i="4" s="1"/>
  <c r="E5228" i="4" l="1"/>
  <c r="G5228" i="4" s="1"/>
  <c r="E5229" i="4" l="1"/>
  <c r="G5229" i="4" s="1"/>
  <c r="E5230" i="4" l="1"/>
  <c r="G5230" i="4" s="1"/>
  <c r="E5231" i="4" l="1"/>
  <c r="G5231" i="4" s="1"/>
  <c r="E5232" i="4" l="1"/>
  <c r="G5232" i="4" s="1"/>
  <c r="E5233" i="4" l="1"/>
  <c r="G5233" i="4" s="1"/>
  <c r="E5234" i="4" l="1"/>
  <c r="G5234" i="4" s="1"/>
  <c r="E5235" i="4" l="1"/>
  <c r="G5235" i="4" s="1"/>
  <c r="E5236" i="4" l="1"/>
  <c r="G5236" i="4" s="1"/>
  <c r="E5237" i="4" l="1"/>
  <c r="G5237" i="4" s="1"/>
  <c r="E5238" i="4" l="1"/>
  <c r="G5238" i="4" s="1"/>
  <c r="E5239" i="4" l="1"/>
  <c r="G5239" i="4" s="1"/>
  <c r="E5240" i="4" l="1"/>
  <c r="G5240" i="4" s="1"/>
  <c r="E5241" i="4" l="1"/>
  <c r="G5241" i="4" s="1"/>
  <c r="E5242" i="4" l="1"/>
  <c r="G5242" i="4" s="1"/>
  <c r="E5243" i="4" l="1"/>
  <c r="G5243" i="4" s="1"/>
  <c r="E5244" i="4" l="1"/>
  <c r="G5244" i="4" s="1"/>
  <c r="E5245" i="4" l="1"/>
  <c r="G5245" i="4" s="1"/>
  <c r="E5246" i="4" l="1"/>
  <c r="G5246" i="4" s="1"/>
  <c r="E5247" i="4" l="1"/>
  <c r="G5247" i="4" s="1"/>
  <c r="E5248" i="4" l="1"/>
  <c r="G5248" i="4" s="1"/>
  <c r="E5249" i="4" l="1"/>
  <c r="G5249" i="4" s="1"/>
  <c r="E5250" i="4" l="1"/>
  <c r="G5250" i="4" s="1"/>
  <c r="E5251" i="4" l="1"/>
  <c r="G5251" i="4" s="1"/>
  <c r="E5252" i="4" l="1"/>
  <c r="G5252" i="4" s="1"/>
  <c r="E5253" i="4" l="1"/>
  <c r="G5253" i="4" s="1"/>
  <c r="E5254" i="4" l="1"/>
  <c r="G5254" i="4" s="1"/>
  <c r="E5255" i="4" l="1"/>
  <c r="G5255" i="4" s="1"/>
  <c r="E5256" i="4" l="1"/>
  <c r="G5256" i="4" s="1"/>
  <c r="E5257" i="4" l="1"/>
  <c r="G5257" i="4" s="1"/>
  <c r="E5258" i="4" l="1"/>
  <c r="G5258" i="4" s="1"/>
  <c r="E5259" i="4" l="1"/>
  <c r="G5259" i="4" s="1"/>
  <c r="E5260" i="4" l="1"/>
  <c r="G5260" i="4" s="1"/>
  <c r="E5261" i="4" l="1"/>
  <c r="G5261" i="4" s="1"/>
  <c r="E5262" i="4" l="1"/>
  <c r="G5262" i="4" s="1"/>
  <c r="E5263" i="4" l="1"/>
  <c r="G5263" i="4" s="1"/>
  <c r="E5264" i="4" l="1"/>
  <c r="G5264" i="4" s="1"/>
  <c r="E5265" i="4" l="1"/>
  <c r="G5265" i="4" s="1"/>
  <c r="E5266" i="4" l="1"/>
  <c r="G5266" i="4" s="1"/>
  <c r="E5267" i="4" l="1"/>
  <c r="G5267" i="4" s="1"/>
  <c r="E5268" i="4" l="1"/>
  <c r="G5268" i="4" s="1"/>
  <c r="E5269" i="4" l="1"/>
  <c r="G5269" i="4" s="1"/>
  <c r="E5270" i="4" l="1"/>
  <c r="G5270" i="4" s="1"/>
  <c r="E5271" i="4" l="1"/>
  <c r="G5271" i="4" s="1"/>
  <c r="E5272" i="4" l="1"/>
  <c r="G5272" i="4" s="1"/>
  <c r="E5273" i="4" l="1"/>
  <c r="G5273" i="4" s="1"/>
  <c r="E5274" i="4" l="1"/>
  <c r="G5274" i="4" s="1"/>
  <c r="E5275" i="4" l="1"/>
  <c r="G5275" i="4" s="1"/>
  <c r="E5276" i="4" l="1"/>
  <c r="G5276" i="4" s="1"/>
  <c r="E5277" i="4" l="1"/>
  <c r="G5277" i="4" s="1"/>
  <c r="E5278" i="4" l="1"/>
  <c r="G5278" i="4" s="1"/>
  <c r="E5279" i="4" l="1"/>
  <c r="G5279" i="4" s="1"/>
  <c r="E5280" i="4" l="1"/>
  <c r="G5280" i="4" s="1"/>
  <c r="E5281" i="4" l="1"/>
  <c r="G5281" i="4" s="1"/>
  <c r="E5282" i="4" l="1"/>
  <c r="G5282" i="4" s="1"/>
  <c r="E5283" i="4" l="1"/>
  <c r="G5283" i="4" s="1"/>
  <c r="E5284" i="4" l="1"/>
  <c r="G5284" i="4" s="1"/>
  <c r="E5285" i="4" l="1"/>
  <c r="G5285" i="4" s="1"/>
  <c r="E5286" i="4" l="1"/>
  <c r="G5286" i="4" s="1"/>
  <c r="E5287" i="4" l="1"/>
  <c r="G5287" i="4" s="1"/>
  <c r="E5288" i="4" l="1"/>
  <c r="G5288" i="4" s="1"/>
  <c r="E5289" i="4" l="1"/>
  <c r="G5289" i="4" s="1"/>
  <c r="E5290" i="4" l="1"/>
  <c r="G5290" i="4" s="1"/>
  <c r="E5291" i="4" l="1"/>
  <c r="G5291" i="4" s="1"/>
  <c r="E5292" i="4" l="1"/>
  <c r="G5292" i="4" s="1"/>
  <c r="E5293" i="4" l="1"/>
  <c r="G5293" i="4" s="1"/>
  <c r="E5294" i="4" l="1"/>
  <c r="G5294" i="4" s="1"/>
  <c r="E5295" i="4" l="1"/>
  <c r="G5295" i="4" s="1"/>
  <c r="E5296" i="4" l="1"/>
  <c r="G5296" i="4" s="1"/>
  <c r="E5297" i="4" l="1"/>
  <c r="G5297" i="4" s="1"/>
  <c r="E5298" i="4" l="1"/>
  <c r="G5298" i="4" s="1"/>
  <c r="E5299" i="4" l="1"/>
  <c r="G5299" i="4" s="1"/>
  <c r="E5300" i="4" l="1"/>
  <c r="G5300" i="4" s="1"/>
  <c r="E5301" i="4" l="1"/>
  <c r="G5301" i="4" s="1"/>
  <c r="E5302" i="4" l="1"/>
  <c r="G5302" i="4" s="1"/>
  <c r="E5303" i="4" l="1"/>
  <c r="G5303" i="4" s="1"/>
  <c r="E5304" i="4" l="1"/>
  <c r="G5304" i="4" s="1"/>
  <c r="E5305" i="4" l="1"/>
  <c r="G5305" i="4" s="1"/>
  <c r="E5306" i="4" l="1"/>
  <c r="G5306" i="4" s="1"/>
  <c r="E5307" i="4" l="1"/>
  <c r="G5307" i="4" s="1"/>
  <c r="E5308" i="4" l="1"/>
  <c r="G5308" i="4" s="1"/>
  <c r="E5309" i="4" l="1"/>
  <c r="G5309" i="4" s="1"/>
  <c r="E5310" i="4" l="1"/>
  <c r="G5310" i="4" s="1"/>
  <c r="E5311" i="4" l="1"/>
  <c r="G5311" i="4" s="1"/>
  <c r="E5312" i="4" l="1"/>
  <c r="G5312" i="4" s="1"/>
  <c r="E5313" i="4" l="1"/>
  <c r="G5313" i="4" s="1"/>
  <c r="E5314" i="4" l="1"/>
  <c r="G5314" i="4" s="1"/>
  <c r="E5315" i="4" l="1"/>
  <c r="G5315" i="4" s="1"/>
  <c r="E5316" i="4" l="1"/>
  <c r="G5316" i="4" s="1"/>
  <c r="E5317" i="4" l="1"/>
  <c r="G5317" i="4" s="1"/>
  <c r="E5318" i="4" l="1"/>
  <c r="G5318" i="4" s="1"/>
  <c r="E5319" i="4" l="1"/>
  <c r="G5319" i="4" s="1"/>
  <c r="E5320" i="4" l="1"/>
  <c r="G5320" i="4" s="1"/>
  <c r="E5321" i="4" l="1"/>
  <c r="G5321" i="4" s="1"/>
  <c r="E5322" i="4" l="1"/>
  <c r="G5322" i="4" s="1"/>
  <c r="E5323" i="4" l="1"/>
  <c r="G5323" i="4" s="1"/>
  <c r="E5324" i="4" l="1"/>
  <c r="G5324" i="4" s="1"/>
  <c r="E5325" i="4" l="1"/>
  <c r="G5325" i="4" s="1"/>
  <c r="E5326" i="4" l="1"/>
  <c r="G5326" i="4" s="1"/>
  <c r="E5327" i="4" l="1"/>
  <c r="G5327" i="4" s="1"/>
  <c r="E5328" i="4" l="1"/>
  <c r="G5328" i="4" s="1"/>
  <c r="E5329" i="4" l="1"/>
  <c r="G5329" i="4" s="1"/>
  <c r="E5330" i="4" l="1"/>
  <c r="G5330" i="4" s="1"/>
  <c r="E5331" i="4" l="1"/>
  <c r="G5331" i="4" s="1"/>
  <c r="E5332" i="4" l="1"/>
  <c r="G5332" i="4" s="1"/>
  <c r="E5333" i="4" l="1"/>
  <c r="G5333" i="4" s="1"/>
  <c r="E5334" i="4" l="1"/>
  <c r="G5334" i="4" s="1"/>
  <c r="E5335" i="4" l="1"/>
  <c r="G5335" i="4" s="1"/>
  <c r="E5336" i="4" l="1"/>
  <c r="G5336" i="4" s="1"/>
  <c r="E5337" i="4" l="1"/>
  <c r="G5337" i="4" s="1"/>
  <c r="E5338" i="4" l="1"/>
  <c r="G5338" i="4" s="1"/>
  <c r="E5339" i="4" l="1"/>
  <c r="G5339" i="4" s="1"/>
  <c r="E5340" i="4" l="1"/>
  <c r="G5340" i="4" s="1"/>
  <c r="E5341" i="4" l="1"/>
  <c r="G5341" i="4" s="1"/>
  <c r="E5342" i="4" l="1"/>
  <c r="G5342" i="4" s="1"/>
  <c r="E5343" i="4" l="1"/>
  <c r="G5343" i="4" s="1"/>
  <c r="E5344" i="4" l="1"/>
  <c r="G5344" i="4" s="1"/>
  <c r="E5345" i="4" l="1"/>
  <c r="G5345" i="4" s="1"/>
  <c r="E5346" i="4" l="1"/>
  <c r="G5346" i="4" s="1"/>
  <c r="E5347" i="4" l="1"/>
  <c r="G5347" i="4" s="1"/>
  <c r="E5348" i="4" l="1"/>
  <c r="G5348" i="4" s="1"/>
  <c r="E5349" i="4" l="1"/>
  <c r="G5349" i="4" s="1"/>
  <c r="E5350" i="4" l="1"/>
  <c r="G5350" i="4" s="1"/>
  <c r="E5351" i="4" l="1"/>
  <c r="G5351" i="4" s="1"/>
  <c r="E5352" i="4" l="1"/>
  <c r="G5352" i="4" s="1"/>
  <c r="E5353" i="4" l="1"/>
  <c r="G5353" i="4" s="1"/>
  <c r="E5354" i="4" l="1"/>
  <c r="G5354" i="4" s="1"/>
  <c r="E5355" i="4" l="1"/>
  <c r="G5355" i="4" s="1"/>
  <c r="E5356" i="4" l="1"/>
  <c r="G5356" i="4" s="1"/>
  <c r="E5357" i="4" l="1"/>
  <c r="G5357" i="4" s="1"/>
  <c r="E5358" i="4" l="1"/>
  <c r="G5358" i="4" s="1"/>
  <c r="E5359" i="4" l="1"/>
  <c r="G5359" i="4" s="1"/>
  <c r="E5360" i="4" l="1"/>
  <c r="G5360" i="4" s="1"/>
  <c r="E5361" i="4" l="1"/>
  <c r="G5361" i="4" s="1"/>
  <c r="E5362" i="4" l="1"/>
  <c r="G5362" i="4" s="1"/>
  <c r="E5363" i="4" l="1"/>
  <c r="G5363" i="4" s="1"/>
  <c r="E5364" i="4" l="1"/>
  <c r="G5364" i="4" s="1"/>
  <c r="E5365" i="4" l="1"/>
  <c r="G5365" i="4" s="1"/>
  <c r="E5366" i="4" l="1"/>
  <c r="G5366" i="4" s="1"/>
  <c r="E5367" i="4" l="1"/>
  <c r="G5367" i="4" s="1"/>
  <c r="E5368" i="4" l="1"/>
  <c r="G5368" i="4" s="1"/>
  <c r="E5369" i="4" l="1"/>
  <c r="G5369" i="4" s="1"/>
  <c r="E5370" i="4" l="1"/>
  <c r="G5370" i="4" s="1"/>
  <c r="E5371" i="4" l="1"/>
  <c r="G5371" i="4" s="1"/>
  <c r="E5372" i="4" l="1"/>
  <c r="G5372" i="4" s="1"/>
  <c r="E5373" i="4" l="1"/>
  <c r="G5373" i="4" s="1"/>
  <c r="E5374" i="4" l="1"/>
  <c r="G5374" i="4" s="1"/>
  <c r="E5375" i="4" l="1"/>
  <c r="G5375" i="4" s="1"/>
  <c r="E5376" i="4" l="1"/>
  <c r="G5376" i="4" s="1"/>
  <c r="E5377" i="4" l="1"/>
  <c r="G5377" i="4" s="1"/>
  <c r="E5378" i="4" l="1"/>
  <c r="G5378" i="4" s="1"/>
  <c r="E5379" i="4" l="1"/>
  <c r="G5379" i="4" s="1"/>
  <c r="E5380" i="4" l="1"/>
  <c r="G5380" i="4" s="1"/>
  <c r="E5381" i="4" l="1"/>
  <c r="G5381" i="4" s="1"/>
  <c r="E5382" i="4" l="1"/>
  <c r="G5382" i="4" s="1"/>
  <c r="E5383" i="4" l="1"/>
  <c r="G5383" i="4" s="1"/>
  <c r="E5384" i="4" l="1"/>
  <c r="G5384" i="4" s="1"/>
  <c r="E5385" i="4" l="1"/>
  <c r="G5385" i="4" s="1"/>
  <c r="E5386" i="4" l="1"/>
  <c r="G5386" i="4" s="1"/>
  <c r="E5387" i="4" l="1"/>
  <c r="G5387" i="4" s="1"/>
  <c r="E5388" i="4" l="1"/>
  <c r="G5388" i="4" s="1"/>
  <c r="E5389" i="4" l="1"/>
  <c r="G5389" i="4" s="1"/>
  <c r="E5390" i="4" l="1"/>
  <c r="G5390" i="4" s="1"/>
  <c r="E5391" i="4" l="1"/>
  <c r="G5391" i="4" s="1"/>
  <c r="E5392" i="4" l="1"/>
  <c r="G5392" i="4" s="1"/>
  <c r="E5393" i="4" l="1"/>
  <c r="G5393" i="4" s="1"/>
  <c r="E5394" i="4" l="1"/>
  <c r="G5394" i="4" s="1"/>
  <c r="E5395" i="4" l="1"/>
  <c r="G5395" i="4" s="1"/>
  <c r="E5396" i="4" l="1"/>
  <c r="G5396" i="4" s="1"/>
  <c r="E5397" i="4" l="1"/>
  <c r="G5397" i="4" s="1"/>
  <c r="E5398" i="4" l="1"/>
  <c r="G5398" i="4" s="1"/>
  <c r="E5399" i="4" l="1"/>
  <c r="G5399" i="4" s="1"/>
  <c r="E5400" i="4" l="1"/>
  <c r="G5400" i="4" s="1"/>
  <c r="E5401" i="4" l="1"/>
  <c r="G5401" i="4" s="1"/>
  <c r="E5402" i="4" l="1"/>
  <c r="G5402" i="4" s="1"/>
  <c r="E5403" i="4" l="1"/>
  <c r="G5403" i="4" s="1"/>
  <c r="E5404" i="4" l="1"/>
  <c r="G5404" i="4" s="1"/>
  <c r="E5405" i="4" l="1"/>
  <c r="G5405" i="4" s="1"/>
  <c r="E5406" i="4" l="1"/>
  <c r="G5406" i="4" s="1"/>
  <c r="E5407" i="4" l="1"/>
  <c r="G5407" i="4" s="1"/>
  <c r="E5408" i="4" l="1"/>
  <c r="G5408" i="4" s="1"/>
  <c r="E5409" i="4" l="1"/>
  <c r="G5409" i="4" s="1"/>
  <c r="E5410" i="4" l="1"/>
  <c r="G5410" i="4" s="1"/>
  <c r="E5411" i="4" l="1"/>
  <c r="G5411" i="4" s="1"/>
  <c r="E5412" i="4" l="1"/>
  <c r="G5412" i="4" s="1"/>
  <c r="E5413" i="4" l="1"/>
  <c r="G5413" i="4" s="1"/>
  <c r="E5414" i="4" l="1"/>
  <c r="G5414" i="4" s="1"/>
  <c r="E5415" i="4" l="1"/>
  <c r="G5415" i="4" s="1"/>
  <c r="E5416" i="4" l="1"/>
  <c r="G5416" i="4" s="1"/>
  <c r="E5417" i="4" l="1"/>
  <c r="G5417" i="4" s="1"/>
  <c r="E5418" i="4" l="1"/>
  <c r="G5418" i="4" s="1"/>
  <c r="E5419" i="4" l="1"/>
  <c r="G5419" i="4" s="1"/>
  <c r="E5420" i="4" l="1"/>
  <c r="G5420" i="4" s="1"/>
  <c r="E5421" i="4" l="1"/>
  <c r="G5421" i="4" s="1"/>
  <c r="E5422" i="4" l="1"/>
  <c r="G5422" i="4" s="1"/>
  <c r="E5423" i="4" l="1"/>
  <c r="G5423" i="4" s="1"/>
  <c r="E5424" i="4" l="1"/>
  <c r="G5424" i="4" s="1"/>
  <c r="E5425" i="4" l="1"/>
  <c r="G5425" i="4" s="1"/>
  <c r="E5426" i="4" l="1"/>
  <c r="G5426" i="4" s="1"/>
  <c r="E5427" i="4" l="1"/>
  <c r="G5427" i="4" s="1"/>
  <c r="E5428" i="4" l="1"/>
  <c r="G5428" i="4" s="1"/>
  <c r="E5429" i="4" l="1"/>
  <c r="G5429" i="4" s="1"/>
  <c r="E5430" i="4" l="1"/>
  <c r="G5430" i="4" s="1"/>
  <c r="E5431" i="4" l="1"/>
  <c r="G5431" i="4" s="1"/>
  <c r="E5432" i="4" l="1"/>
  <c r="G5432" i="4" s="1"/>
  <c r="E5433" i="4" l="1"/>
  <c r="G5433" i="4" s="1"/>
  <c r="E5434" i="4" l="1"/>
  <c r="G5434" i="4" s="1"/>
  <c r="E5435" i="4" l="1"/>
  <c r="G5435" i="4" s="1"/>
  <c r="E5436" i="4" l="1"/>
  <c r="G5436" i="4" s="1"/>
  <c r="E5437" i="4" l="1"/>
  <c r="G5437" i="4" s="1"/>
  <c r="E5438" i="4" l="1"/>
  <c r="G5438" i="4" s="1"/>
  <c r="E5439" i="4" l="1"/>
  <c r="G5439" i="4" s="1"/>
  <c r="E5440" i="4" l="1"/>
  <c r="G5440" i="4" s="1"/>
  <c r="E5441" i="4" l="1"/>
  <c r="G5441" i="4" s="1"/>
  <c r="E5442" i="4" l="1"/>
  <c r="G5442" i="4" s="1"/>
  <c r="E5443" i="4" l="1"/>
  <c r="G5443" i="4" s="1"/>
  <c r="E5444" i="4" l="1"/>
  <c r="G5444" i="4" s="1"/>
  <c r="E5445" i="4" l="1"/>
  <c r="G5445" i="4" s="1"/>
  <c r="E5446" i="4" l="1"/>
  <c r="G5446" i="4" s="1"/>
  <c r="E5447" i="4" l="1"/>
  <c r="G5447" i="4" s="1"/>
  <c r="E5448" i="4" l="1"/>
  <c r="G5448" i="4" s="1"/>
  <c r="E5449" i="4" l="1"/>
  <c r="G5449" i="4" s="1"/>
  <c r="E5450" i="4" l="1"/>
  <c r="G5450" i="4" s="1"/>
  <c r="E5451" i="4" l="1"/>
  <c r="G5451" i="4" s="1"/>
  <c r="E5452" i="4" l="1"/>
  <c r="G5452" i="4" s="1"/>
  <c r="E5453" i="4" l="1"/>
  <c r="G5453" i="4" s="1"/>
  <c r="E5454" i="4" l="1"/>
  <c r="G5454" i="4" s="1"/>
  <c r="E5455" i="4" l="1"/>
  <c r="G5455" i="4" s="1"/>
  <c r="E5456" i="4" l="1"/>
  <c r="G5456" i="4" s="1"/>
  <c r="E5457" i="4" l="1"/>
  <c r="G5457" i="4" s="1"/>
  <c r="E5458" i="4" l="1"/>
  <c r="G5458" i="4" s="1"/>
  <c r="E5459" i="4" l="1"/>
  <c r="G5459" i="4" s="1"/>
  <c r="E5460" i="4" l="1"/>
  <c r="G5460" i="4" s="1"/>
  <c r="E5461" i="4" l="1"/>
  <c r="G5461" i="4" s="1"/>
  <c r="E5462" i="4" l="1"/>
  <c r="G5462" i="4" s="1"/>
  <c r="E5463" i="4" l="1"/>
  <c r="G5463" i="4" s="1"/>
  <c r="E5464" i="4" l="1"/>
  <c r="G5464" i="4" s="1"/>
  <c r="E5465" i="4" l="1"/>
  <c r="G5465" i="4" s="1"/>
  <c r="E5466" i="4" l="1"/>
  <c r="G5466" i="4" s="1"/>
  <c r="E5467" i="4" l="1"/>
  <c r="G5467" i="4" s="1"/>
  <c r="E5468" i="4" l="1"/>
  <c r="G5468" i="4" s="1"/>
  <c r="E5469" i="4" l="1"/>
  <c r="G5469" i="4" s="1"/>
  <c r="E5470" i="4" l="1"/>
  <c r="G5470" i="4" s="1"/>
  <c r="E5471" i="4" l="1"/>
  <c r="G5471" i="4" s="1"/>
  <c r="E5472" i="4" l="1"/>
  <c r="G5472" i="4" s="1"/>
  <c r="E5473" i="4" l="1"/>
  <c r="G5473" i="4" s="1"/>
  <c r="E5474" i="4" l="1"/>
  <c r="G5474" i="4" s="1"/>
  <c r="E5475" i="4" l="1"/>
  <c r="G5475" i="4" s="1"/>
  <c r="E5476" i="4" l="1"/>
  <c r="G5476" i="4" s="1"/>
  <c r="E5477" i="4" l="1"/>
  <c r="G5477" i="4" s="1"/>
  <c r="E5478" i="4" l="1"/>
  <c r="G5478" i="4" s="1"/>
  <c r="E5479" i="4" l="1"/>
  <c r="G5479" i="4" s="1"/>
  <c r="E5480" i="4" l="1"/>
  <c r="G5480" i="4" s="1"/>
  <c r="E5481" i="4" l="1"/>
  <c r="G5481" i="4" s="1"/>
  <c r="E5482" i="4" l="1"/>
  <c r="G5482" i="4" s="1"/>
  <c r="E5483" i="4" l="1"/>
  <c r="G5483" i="4" s="1"/>
  <c r="E5484" i="4" l="1"/>
  <c r="G5484" i="4" s="1"/>
  <c r="E5485" i="4" l="1"/>
  <c r="G5485" i="4" s="1"/>
  <c r="E5486" i="4" l="1"/>
  <c r="G5486" i="4" s="1"/>
  <c r="E5487" i="4" l="1"/>
  <c r="G5487" i="4" s="1"/>
  <c r="E5488" i="4" l="1"/>
  <c r="G5488" i="4" s="1"/>
  <c r="E5489" i="4" l="1"/>
  <c r="G5489" i="4" s="1"/>
  <c r="E5490" i="4" l="1"/>
  <c r="G5490" i="4" s="1"/>
  <c r="E5491" i="4" l="1"/>
  <c r="G5491" i="4" s="1"/>
  <c r="E5492" i="4" l="1"/>
  <c r="G5492" i="4" s="1"/>
  <c r="E5493" i="4" l="1"/>
  <c r="G5493" i="4" s="1"/>
  <c r="E5494" i="4" l="1"/>
  <c r="G5494" i="4" s="1"/>
  <c r="E5495" i="4" l="1"/>
  <c r="G5495" i="4" s="1"/>
  <c r="E5496" i="4" l="1"/>
  <c r="G5496" i="4" s="1"/>
  <c r="E5497" i="4" l="1"/>
  <c r="G5497" i="4" s="1"/>
  <c r="E5498" i="4" l="1"/>
  <c r="G5498" i="4" s="1"/>
  <c r="E5499" i="4" l="1"/>
  <c r="G5499" i="4" s="1"/>
  <c r="E5500" i="4" l="1"/>
  <c r="G5500" i="4" s="1"/>
  <c r="E5501" i="4" l="1"/>
  <c r="G5501" i="4" s="1"/>
  <c r="E5502" i="4" l="1"/>
  <c r="G5502" i="4" s="1"/>
  <c r="E5503" i="4" l="1"/>
  <c r="G5503" i="4" s="1"/>
  <c r="E5504" i="4" l="1"/>
  <c r="G5504" i="4" s="1"/>
  <c r="E5505" i="4" l="1"/>
  <c r="G5505" i="4" s="1"/>
  <c r="E5506" i="4" l="1"/>
  <c r="G5506" i="4" s="1"/>
  <c r="E5507" i="4" l="1"/>
  <c r="G5507" i="4" s="1"/>
  <c r="E5508" i="4" l="1"/>
  <c r="G5508" i="4" s="1"/>
  <c r="E5509" i="4" l="1"/>
  <c r="G5509" i="4" s="1"/>
  <c r="E5510" i="4" l="1"/>
  <c r="G5510" i="4" s="1"/>
  <c r="E5511" i="4" l="1"/>
  <c r="G5511" i="4" s="1"/>
  <c r="E5512" i="4" l="1"/>
  <c r="G5512" i="4" s="1"/>
  <c r="E5513" i="4" l="1"/>
  <c r="G5513" i="4" s="1"/>
  <c r="E5514" i="4" l="1"/>
  <c r="G5514" i="4" s="1"/>
  <c r="E5515" i="4" l="1"/>
  <c r="G5515" i="4" s="1"/>
  <c r="E5516" i="4" l="1"/>
  <c r="G5516" i="4" s="1"/>
  <c r="E5517" i="4" l="1"/>
  <c r="G5517" i="4" s="1"/>
  <c r="E5518" i="4" l="1"/>
  <c r="G5518" i="4" s="1"/>
  <c r="E5519" i="4" l="1"/>
  <c r="G5519" i="4" s="1"/>
  <c r="E5520" i="4" l="1"/>
  <c r="G5520" i="4" s="1"/>
  <c r="E5521" i="4" l="1"/>
  <c r="G5521" i="4" s="1"/>
  <c r="E5522" i="4" l="1"/>
  <c r="G5522" i="4" s="1"/>
  <c r="E5523" i="4" l="1"/>
  <c r="G5523" i="4" s="1"/>
  <c r="E5524" i="4" l="1"/>
  <c r="G5524" i="4" s="1"/>
  <c r="E5525" i="4" l="1"/>
  <c r="G5525" i="4" s="1"/>
  <c r="E5526" i="4" l="1"/>
  <c r="G5526" i="4" s="1"/>
  <c r="E5527" i="4" l="1"/>
  <c r="G5527" i="4" s="1"/>
  <c r="E5528" i="4" l="1"/>
  <c r="G5528" i="4" s="1"/>
  <c r="E5529" i="4" l="1"/>
  <c r="G5529" i="4" s="1"/>
  <c r="E5530" i="4" l="1"/>
  <c r="G5530" i="4" s="1"/>
  <c r="E5531" i="4" l="1"/>
  <c r="G5531" i="4" s="1"/>
  <c r="E5532" i="4" l="1"/>
  <c r="G5532" i="4" s="1"/>
  <c r="E5533" i="4" l="1"/>
  <c r="G5533" i="4" s="1"/>
  <c r="E5534" i="4" l="1"/>
  <c r="G5534" i="4" s="1"/>
  <c r="E5535" i="4" l="1"/>
  <c r="G5535" i="4" s="1"/>
  <c r="E5536" i="4" l="1"/>
  <c r="G5536" i="4" s="1"/>
  <c r="E5537" i="4" l="1"/>
  <c r="G5537" i="4" s="1"/>
  <c r="E5538" i="4" l="1"/>
  <c r="G5538" i="4" s="1"/>
  <c r="E5539" i="4" l="1"/>
  <c r="G5539" i="4" s="1"/>
  <c r="E5540" i="4" l="1"/>
  <c r="G5540" i="4" s="1"/>
  <c r="E5541" i="4" l="1"/>
  <c r="G5541" i="4" s="1"/>
  <c r="E5542" i="4" l="1"/>
  <c r="G5542" i="4" s="1"/>
  <c r="E5543" i="4" l="1"/>
  <c r="G5543" i="4" s="1"/>
  <c r="E5544" i="4" l="1"/>
  <c r="G5544" i="4" s="1"/>
  <c r="E5545" i="4" l="1"/>
  <c r="G5545" i="4" s="1"/>
  <c r="E5546" i="4" l="1"/>
  <c r="G5546" i="4" s="1"/>
  <c r="E5547" i="4" l="1"/>
  <c r="G5547" i="4" s="1"/>
  <c r="E5548" i="4" l="1"/>
  <c r="G5548" i="4" s="1"/>
  <c r="E5549" i="4" l="1"/>
  <c r="G5549" i="4" s="1"/>
  <c r="E5550" i="4" l="1"/>
  <c r="G5550" i="4" s="1"/>
  <c r="E5551" i="4" l="1"/>
  <c r="G5551" i="4" s="1"/>
  <c r="E5552" i="4" l="1"/>
  <c r="G5552" i="4" s="1"/>
  <c r="E5553" i="4" l="1"/>
  <c r="G5553" i="4" s="1"/>
  <c r="E5554" i="4" l="1"/>
  <c r="G5554" i="4" s="1"/>
  <c r="E5555" i="4" l="1"/>
  <c r="G5555" i="4" s="1"/>
  <c r="E5556" i="4" l="1"/>
  <c r="G5556" i="4" s="1"/>
  <c r="E5557" i="4" l="1"/>
  <c r="G5557" i="4" s="1"/>
  <c r="E5558" i="4" l="1"/>
  <c r="G5558" i="4" s="1"/>
  <c r="E5559" i="4" l="1"/>
  <c r="G5559" i="4" s="1"/>
  <c r="E5560" i="4" l="1"/>
  <c r="G5560" i="4" s="1"/>
  <c r="E5561" i="4" l="1"/>
  <c r="G5561" i="4" s="1"/>
  <c r="E5562" i="4" l="1"/>
  <c r="G5562" i="4" s="1"/>
  <c r="E5563" i="4" l="1"/>
  <c r="G5563" i="4" s="1"/>
  <c r="E5564" i="4" l="1"/>
  <c r="G5564" i="4" s="1"/>
  <c r="E5565" i="4" l="1"/>
  <c r="G5565" i="4" s="1"/>
  <c r="E5566" i="4" l="1"/>
  <c r="G5566" i="4" s="1"/>
  <c r="E5567" i="4" l="1"/>
  <c r="G5567" i="4" s="1"/>
  <c r="E5568" i="4" l="1"/>
  <c r="G5568" i="4" s="1"/>
  <c r="E5569" i="4" l="1"/>
  <c r="G5569" i="4" s="1"/>
  <c r="E5570" i="4" l="1"/>
  <c r="G5570" i="4" s="1"/>
  <c r="E5571" i="4" l="1"/>
  <c r="G5571" i="4" s="1"/>
  <c r="E5572" i="4" l="1"/>
  <c r="G5572" i="4" s="1"/>
  <c r="E5573" i="4" l="1"/>
  <c r="G5573" i="4" s="1"/>
  <c r="E5574" i="4" l="1"/>
  <c r="G5574" i="4" s="1"/>
  <c r="E5575" i="4" l="1"/>
  <c r="G5575" i="4" s="1"/>
  <c r="E5576" i="4" l="1"/>
  <c r="G5576" i="4" s="1"/>
  <c r="E5577" i="4" l="1"/>
  <c r="G5577" i="4" s="1"/>
  <c r="E5578" i="4" l="1"/>
  <c r="G5578" i="4" s="1"/>
  <c r="E5579" i="4" l="1"/>
  <c r="G5579" i="4" s="1"/>
  <c r="E5580" i="4" l="1"/>
  <c r="G5580" i="4" s="1"/>
  <c r="E5581" i="4" l="1"/>
  <c r="G5581" i="4" s="1"/>
  <c r="E5582" i="4" l="1"/>
  <c r="G5582" i="4" s="1"/>
  <c r="E5583" i="4" l="1"/>
  <c r="G5583" i="4" s="1"/>
  <c r="E5584" i="4" l="1"/>
  <c r="G5584" i="4" s="1"/>
  <c r="E5585" i="4" l="1"/>
  <c r="G5585" i="4" s="1"/>
  <c r="E5586" i="4" l="1"/>
  <c r="G5586" i="4" s="1"/>
  <c r="E5587" i="4" l="1"/>
  <c r="G5587" i="4" s="1"/>
  <c r="E5588" i="4" l="1"/>
  <c r="G5588" i="4" s="1"/>
  <c r="E5589" i="4" l="1"/>
  <c r="G5589" i="4" s="1"/>
  <c r="E5590" i="4" l="1"/>
  <c r="G5590" i="4" s="1"/>
  <c r="E5591" i="4" l="1"/>
  <c r="G5591" i="4" s="1"/>
  <c r="E5592" i="4" l="1"/>
  <c r="G5592" i="4" s="1"/>
  <c r="E5593" i="4" l="1"/>
  <c r="G5593" i="4" s="1"/>
  <c r="E5594" i="4" l="1"/>
  <c r="G5594" i="4" s="1"/>
  <c r="E5595" i="4" l="1"/>
  <c r="G5595" i="4" s="1"/>
  <c r="E5596" i="4" l="1"/>
  <c r="G5596" i="4" s="1"/>
  <c r="E5597" i="4" l="1"/>
  <c r="G5597" i="4" s="1"/>
  <c r="E5598" i="4" l="1"/>
  <c r="G5598" i="4" s="1"/>
  <c r="E5599" i="4" l="1"/>
  <c r="G5599" i="4" s="1"/>
  <c r="E5600" i="4" l="1"/>
  <c r="G5600" i="4" s="1"/>
  <c r="E5601" i="4" l="1"/>
  <c r="G5601" i="4" s="1"/>
  <c r="E5602" i="4" l="1"/>
  <c r="G5602" i="4" s="1"/>
  <c r="E5603" i="4" l="1"/>
  <c r="G5603" i="4" s="1"/>
  <c r="E5604" i="4" l="1"/>
  <c r="G5604" i="4" s="1"/>
  <c r="E5605" i="4" l="1"/>
  <c r="G5605" i="4" s="1"/>
  <c r="E5606" i="4" l="1"/>
  <c r="G5606" i="4" s="1"/>
  <c r="E5607" i="4" l="1"/>
  <c r="G5607" i="4" s="1"/>
  <c r="E5608" i="4" l="1"/>
  <c r="G5608" i="4" s="1"/>
  <c r="E5609" i="4" l="1"/>
  <c r="G5609" i="4" s="1"/>
  <c r="E5610" i="4" l="1"/>
  <c r="G5610" i="4" s="1"/>
  <c r="E5611" i="4" l="1"/>
  <c r="G5611" i="4" s="1"/>
  <c r="E5612" i="4" l="1"/>
  <c r="G5612" i="4" s="1"/>
  <c r="E5613" i="4" l="1"/>
  <c r="G5613" i="4" s="1"/>
  <c r="E5614" i="4" l="1"/>
  <c r="G5614" i="4" s="1"/>
  <c r="E5615" i="4" l="1"/>
  <c r="G5615" i="4" s="1"/>
  <c r="E5616" i="4" l="1"/>
  <c r="G5616" i="4" s="1"/>
  <c r="E5617" i="4" l="1"/>
  <c r="G5617" i="4" s="1"/>
  <c r="E5618" i="4" l="1"/>
  <c r="G5618" i="4" s="1"/>
  <c r="E5619" i="4" l="1"/>
  <c r="G5619" i="4" s="1"/>
  <c r="E5620" i="4" l="1"/>
  <c r="G5620" i="4" s="1"/>
  <c r="E5621" i="4" l="1"/>
  <c r="G5621" i="4" s="1"/>
  <c r="E5622" i="4" l="1"/>
  <c r="G5622" i="4" s="1"/>
  <c r="E5623" i="4" l="1"/>
  <c r="G5623" i="4" s="1"/>
  <c r="E5624" i="4" l="1"/>
  <c r="G5624" i="4" s="1"/>
  <c r="E5625" i="4" l="1"/>
  <c r="G5625" i="4" s="1"/>
  <c r="E5626" i="4" l="1"/>
  <c r="G5626" i="4" s="1"/>
  <c r="E5627" i="4" l="1"/>
  <c r="G5627" i="4" s="1"/>
  <c r="E5628" i="4" l="1"/>
  <c r="G5628" i="4" s="1"/>
  <c r="E5629" i="4" l="1"/>
  <c r="G5629" i="4" s="1"/>
  <c r="E5630" i="4" l="1"/>
  <c r="G5630" i="4" s="1"/>
  <c r="E5631" i="4" l="1"/>
  <c r="G5631" i="4" s="1"/>
  <c r="E5632" i="4" l="1"/>
  <c r="G5632" i="4" s="1"/>
  <c r="E5633" i="4" l="1"/>
  <c r="G5633" i="4" s="1"/>
  <c r="E5634" i="4" l="1"/>
  <c r="G5634" i="4" s="1"/>
  <c r="E5635" i="4" l="1"/>
  <c r="G5635" i="4" s="1"/>
  <c r="E5636" i="4" l="1"/>
  <c r="G5636" i="4" s="1"/>
  <c r="E5637" i="4" l="1"/>
  <c r="G5637" i="4" s="1"/>
  <c r="E5638" i="4" l="1"/>
  <c r="G5638" i="4" s="1"/>
  <c r="E5639" i="4" l="1"/>
  <c r="G5639" i="4" s="1"/>
  <c r="E5640" i="4" l="1"/>
  <c r="G5640" i="4" s="1"/>
  <c r="E5641" i="4" l="1"/>
  <c r="G5641" i="4" s="1"/>
  <c r="E5642" i="4" l="1"/>
  <c r="G5642" i="4" s="1"/>
  <c r="E5643" i="4" l="1"/>
  <c r="G5643" i="4" s="1"/>
  <c r="E5644" i="4" l="1"/>
  <c r="G5644" i="4" s="1"/>
  <c r="E5645" i="4" l="1"/>
  <c r="G5645" i="4" s="1"/>
  <c r="E5646" i="4" l="1"/>
  <c r="G5646" i="4" s="1"/>
  <c r="E5647" i="4" l="1"/>
  <c r="G5647" i="4" s="1"/>
  <c r="E5648" i="4" l="1"/>
  <c r="G5648" i="4" s="1"/>
  <c r="E5649" i="4" l="1"/>
  <c r="G5649" i="4" s="1"/>
  <c r="E5650" i="4" l="1"/>
  <c r="G5650" i="4" s="1"/>
  <c r="E5651" i="4" l="1"/>
  <c r="G5651" i="4" s="1"/>
  <c r="E5652" i="4" l="1"/>
  <c r="G5652" i="4" s="1"/>
  <c r="E5653" i="4" l="1"/>
  <c r="G5653" i="4" s="1"/>
  <c r="E5654" i="4" l="1"/>
  <c r="G5654" i="4" s="1"/>
  <c r="E5655" i="4" l="1"/>
  <c r="G5655" i="4" s="1"/>
  <c r="E5656" i="4" l="1"/>
  <c r="G5656" i="4" s="1"/>
  <c r="E5657" i="4" l="1"/>
  <c r="G5657" i="4" s="1"/>
  <c r="E5658" i="4" l="1"/>
  <c r="G5658" i="4" s="1"/>
  <c r="E5659" i="4" l="1"/>
  <c r="G5659" i="4" s="1"/>
  <c r="E5660" i="4" l="1"/>
  <c r="G5660" i="4" s="1"/>
  <c r="E5661" i="4" l="1"/>
  <c r="G5661" i="4" s="1"/>
  <c r="E5662" i="4" l="1"/>
  <c r="G5662" i="4" s="1"/>
  <c r="E5663" i="4" l="1"/>
  <c r="G5663" i="4" s="1"/>
  <c r="E5664" i="4" l="1"/>
  <c r="G5664" i="4" s="1"/>
  <c r="E5665" i="4" l="1"/>
  <c r="G5665" i="4" s="1"/>
  <c r="E5666" i="4" l="1"/>
  <c r="G5666" i="4" s="1"/>
  <c r="E5667" i="4" l="1"/>
  <c r="G5667" i="4" s="1"/>
  <c r="E5668" i="4" l="1"/>
  <c r="G5668" i="4" s="1"/>
  <c r="E5669" i="4" l="1"/>
  <c r="G5669" i="4" s="1"/>
  <c r="E5670" i="4" l="1"/>
  <c r="G5670" i="4" s="1"/>
  <c r="E5671" i="4" l="1"/>
  <c r="G5671" i="4" s="1"/>
  <c r="E5672" i="4" l="1"/>
  <c r="G5672" i="4" s="1"/>
  <c r="E5673" i="4" l="1"/>
  <c r="G5673" i="4" s="1"/>
  <c r="E5674" i="4" l="1"/>
  <c r="G5674" i="4" s="1"/>
  <c r="E5675" i="4" l="1"/>
  <c r="G5675" i="4" s="1"/>
  <c r="E5676" i="4" l="1"/>
  <c r="G5676" i="4" s="1"/>
  <c r="E5677" i="4" l="1"/>
  <c r="G5677" i="4" s="1"/>
  <c r="E5678" i="4" l="1"/>
  <c r="G5678" i="4" s="1"/>
  <c r="E5679" i="4" l="1"/>
  <c r="G5679" i="4" s="1"/>
  <c r="E5680" i="4" l="1"/>
  <c r="G5680" i="4" s="1"/>
  <c r="E5681" i="4" l="1"/>
  <c r="G5681" i="4" s="1"/>
  <c r="E5682" i="4" l="1"/>
  <c r="G5682" i="4" s="1"/>
  <c r="E5683" i="4" l="1"/>
  <c r="G5683" i="4" s="1"/>
  <c r="E5684" i="4" l="1"/>
  <c r="G5684" i="4" s="1"/>
  <c r="E5685" i="4" l="1"/>
  <c r="G5685" i="4" s="1"/>
  <c r="E5686" i="4" l="1"/>
  <c r="G5686" i="4" s="1"/>
  <c r="E5687" i="4" l="1"/>
  <c r="G5687" i="4" s="1"/>
  <c r="E5688" i="4" l="1"/>
  <c r="G5688" i="4" s="1"/>
  <c r="E5689" i="4" l="1"/>
  <c r="G5689" i="4" s="1"/>
  <c r="E5690" i="4" l="1"/>
  <c r="G5690" i="4" s="1"/>
  <c r="E5691" i="4" l="1"/>
  <c r="G5691" i="4" s="1"/>
  <c r="E5692" i="4" l="1"/>
  <c r="G5692" i="4" s="1"/>
  <c r="E5693" i="4" l="1"/>
  <c r="G5693" i="4" s="1"/>
  <c r="E5694" i="4" l="1"/>
  <c r="G5694" i="4" s="1"/>
  <c r="E5695" i="4" l="1"/>
  <c r="G5695" i="4" s="1"/>
  <c r="E5696" i="4" l="1"/>
  <c r="G5696" i="4" s="1"/>
  <c r="E5697" i="4" l="1"/>
  <c r="G5697" i="4" s="1"/>
  <c r="E5698" i="4" l="1"/>
  <c r="G5698" i="4" s="1"/>
  <c r="E5699" i="4" l="1"/>
  <c r="G5699" i="4" s="1"/>
  <c r="E5700" i="4" l="1"/>
  <c r="G5700" i="4" s="1"/>
  <c r="E5701" i="4" l="1"/>
  <c r="G5701" i="4" s="1"/>
  <c r="E5702" i="4" l="1"/>
  <c r="G5702" i="4" s="1"/>
  <c r="E5703" i="4" l="1"/>
  <c r="G5703" i="4" s="1"/>
  <c r="E5704" i="4" l="1"/>
  <c r="G5704" i="4" s="1"/>
  <c r="E5705" i="4" l="1"/>
  <c r="G5705" i="4" s="1"/>
  <c r="E5706" i="4" l="1"/>
  <c r="G5706" i="4" s="1"/>
  <c r="E5707" i="4" l="1"/>
  <c r="G5707" i="4" s="1"/>
  <c r="E5708" i="4" l="1"/>
  <c r="G5708" i="4" s="1"/>
  <c r="E5709" i="4" l="1"/>
  <c r="G5709" i="4" s="1"/>
  <c r="E5710" i="4" l="1"/>
  <c r="G5710" i="4" s="1"/>
  <c r="E5711" i="4" l="1"/>
  <c r="G5711" i="4" s="1"/>
  <c r="E5712" i="4" l="1"/>
  <c r="G5712" i="4" s="1"/>
  <c r="E5713" i="4" l="1"/>
  <c r="G5713" i="4" s="1"/>
  <c r="E5714" i="4" l="1"/>
  <c r="G5714" i="4" s="1"/>
  <c r="E5715" i="4" l="1"/>
  <c r="G5715" i="4" s="1"/>
  <c r="E5716" i="4" l="1"/>
  <c r="G5716" i="4" s="1"/>
  <c r="E5717" i="4" l="1"/>
  <c r="G5717" i="4" s="1"/>
  <c r="E5718" i="4" l="1"/>
  <c r="G5718" i="4" s="1"/>
  <c r="E5719" i="4" l="1"/>
  <c r="G5719" i="4" s="1"/>
  <c r="E5720" i="4" l="1"/>
  <c r="G5720" i="4" s="1"/>
  <c r="E5721" i="4" l="1"/>
  <c r="G5721" i="4" s="1"/>
  <c r="E5722" i="4" l="1"/>
  <c r="G5722" i="4" s="1"/>
  <c r="E5723" i="4" l="1"/>
  <c r="G5723" i="4" s="1"/>
  <c r="E5724" i="4" l="1"/>
  <c r="G5724" i="4" s="1"/>
  <c r="E5725" i="4" l="1"/>
  <c r="G5725" i="4" s="1"/>
  <c r="E5726" i="4" l="1"/>
  <c r="G5726" i="4" s="1"/>
  <c r="E5727" i="4" l="1"/>
  <c r="G5727" i="4" s="1"/>
  <c r="E5728" i="4" l="1"/>
  <c r="G5728" i="4" s="1"/>
  <c r="E5729" i="4" l="1"/>
  <c r="G5729" i="4" s="1"/>
  <c r="E5730" i="4" l="1"/>
  <c r="G5730" i="4" s="1"/>
  <c r="E5731" i="4" l="1"/>
  <c r="G5731" i="4" s="1"/>
  <c r="E5732" i="4" l="1"/>
  <c r="G5732" i="4" s="1"/>
  <c r="E5733" i="4" l="1"/>
  <c r="G5733" i="4" s="1"/>
  <c r="E5734" i="4" l="1"/>
  <c r="G5734" i="4" s="1"/>
  <c r="E5735" i="4" l="1"/>
  <c r="G5735" i="4" s="1"/>
  <c r="E5736" i="4" l="1"/>
  <c r="G5736" i="4" s="1"/>
  <c r="E5737" i="4" l="1"/>
  <c r="G5737" i="4" s="1"/>
  <c r="E5738" i="4" l="1"/>
  <c r="G5738" i="4" s="1"/>
  <c r="E5739" i="4" l="1"/>
  <c r="G5739" i="4" s="1"/>
  <c r="E5740" i="4" l="1"/>
  <c r="G5740" i="4" s="1"/>
  <c r="E5741" i="4" l="1"/>
  <c r="G5741" i="4" s="1"/>
  <c r="E5742" i="4" l="1"/>
  <c r="G5742" i="4" s="1"/>
  <c r="E5743" i="4" l="1"/>
  <c r="G5743" i="4" s="1"/>
  <c r="E5744" i="4" l="1"/>
  <c r="G5744" i="4" s="1"/>
  <c r="E5745" i="4" l="1"/>
  <c r="G5745" i="4" s="1"/>
  <c r="E5746" i="4" l="1"/>
  <c r="G5746" i="4" s="1"/>
  <c r="E5747" i="4" l="1"/>
  <c r="G5747" i="4" s="1"/>
  <c r="E5748" i="4" l="1"/>
  <c r="G5748" i="4" s="1"/>
  <c r="E5749" i="4" l="1"/>
  <c r="G5749" i="4" s="1"/>
  <c r="E5750" i="4" l="1"/>
  <c r="G5750" i="4" s="1"/>
  <c r="E5751" i="4" l="1"/>
  <c r="G5751" i="4" s="1"/>
  <c r="E5752" i="4" l="1"/>
  <c r="G5752" i="4" s="1"/>
  <c r="E5753" i="4" l="1"/>
  <c r="G5753" i="4" s="1"/>
  <c r="E5754" i="4" l="1"/>
  <c r="G5754" i="4" s="1"/>
  <c r="E5755" i="4" l="1"/>
  <c r="G5755" i="4" s="1"/>
  <c r="E5756" i="4" l="1"/>
  <c r="G5756" i="4" s="1"/>
  <c r="E5757" i="4" l="1"/>
  <c r="G5757" i="4" s="1"/>
  <c r="E5758" i="4" l="1"/>
  <c r="G5758" i="4" s="1"/>
  <c r="E5759" i="4" l="1"/>
  <c r="G5759" i="4" s="1"/>
  <c r="E5760" i="4" l="1"/>
  <c r="G5760" i="4" s="1"/>
  <c r="E5761" i="4" l="1"/>
  <c r="G5761" i="4" s="1"/>
  <c r="E5762" i="4" l="1"/>
  <c r="G5762" i="4" s="1"/>
  <c r="E5763" i="4" l="1"/>
  <c r="G5763" i="4" s="1"/>
  <c r="E5764" i="4" l="1"/>
  <c r="G5764" i="4" s="1"/>
  <c r="E5765" i="4" l="1"/>
  <c r="G5765" i="4" s="1"/>
  <c r="E5766" i="4" l="1"/>
  <c r="G5766" i="4" s="1"/>
  <c r="E5767" i="4" l="1"/>
  <c r="G5767" i="4" s="1"/>
  <c r="E5768" i="4" l="1"/>
  <c r="G5768" i="4" s="1"/>
  <c r="E5769" i="4" l="1"/>
  <c r="G5769" i="4" s="1"/>
  <c r="E5770" i="4" l="1"/>
  <c r="G5770" i="4" s="1"/>
  <c r="E5771" i="4" l="1"/>
  <c r="G5771" i="4" s="1"/>
  <c r="E5772" i="4" l="1"/>
  <c r="G5772" i="4" s="1"/>
  <c r="E5773" i="4" l="1"/>
  <c r="G5773" i="4" s="1"/>
  <c r="E5774" i="4" l="1"/>
  <c r="G5774" i="4" s="1"/>
  <c r="E5775" i="4" l="1"/>
  <c r="G5775" i="4" s="1"/>
  <c r="E5776" i="4" l="1"/>
  <c r="G5776" i="4" s="1"/>
  <c r="E5777" i="4" l="1"/>
  <c r="G5777" i="4" s="1"/>
  <c r="E5778" i="4" l="1"/>
  <c r="G5778" i="4" s="1"/>
  <c r="E5779" i="4" l="1"/>
  <c r="G5779" i="4" s="1"/>
  <c r="E5780" i="4" l="1"/>
  <c r="G5780" i="4" s="1"/>
  <c r="E5781" i="4" l="1"/>
  <c r="G5781" i="4" s="1"/>
  <c r="E5782" i="4" l="1"/>
  <c r="G5782" i="4" s="1"/>
  <c r="E5783" i="4" l="1"/>
  <c r="G5783" i="4" s="1"/>
  <c r="E5784" i="4" l="1"/>
  <c r="G5784" i="4" s="1"/>
  <c r="E5785" i="4" l="1"/>
  <c r="G5785" i="4" s="1"/>
  <c r="E5786" i="4" l="1"/>
  <c r="G5786" i="4" s="1"/>
  <c r="E5787" i="4" l="1"/>
  <c r="G5787" i="4" s="1"/>
  <c r="E5788" i="4" l="1"/>
  <c r="G5788" i="4" s="1"/>
  <c r="E5789" i="4" l="1"/>
  <c r="G5789" i="4" s="1"/>
  <c r="E5790" i="4" l="1"/>
  <c r="G5790" i="4" s="1"/>
  <c r="E5791" i="4" l="1"/>
  <c r="G5791" i="4" s="1"/>
  <c r="E5792" i="4" l="1"/>
  <c r="G5792" i="4" s="1"/>
  <c r="E5793" i="4" l="1"/>
  <c r="G5793" i="4" s="1"/>
  <c r="E5794" i="4" l="1"/>
  <c r="G5794" i="4" s="1"/>
  <c r="E5795" i="4" l="1"/>
  <c r="G5795" i="4" s="1"/>
  <c r="E5796" i="4" l="1"/>
  <c r="G5796" i="4" s="1"/>
  <c r="E5797" i="4" l="1"/>
  <c r="G5797" i="4" s="1"/>
  <c r="E5798" i="4" l="1"/>
  <c r="G5798" i="4" s="1"/>
  <c r="E5799" i="4" l="1"/>
  <c r="G5799" i="4" s="1"/>
  <c r="E5800" i="4" l="1"/>
  <c r="G5800" i="4" s="1"/>
  <c r="E5801" i="4" l="1"/>
  <c r="G5801" i="4" s="1"/>
  <c r="E5802" i="4" l="1"/>
  <c r="G5802" i="4" s="1"/>
  <c r="E5803" i="4" l="1"/>
  <c r="G5803" i="4" s="1"/>
  <c r="E5804" i="4" l="1"/>
  <c r="G5804" i="4" s="1"/>
  <c r="E5805" i="4" l="1"/>
  <c r="G5805" i="4" s="1"/>
  <c r="E5806" i="4" l="1"/>
  <c r="G5806" i="4" s="1"/>
  <c r="E5807" i="4" l="1"/>
  <c r="G5807" i="4" s="1"/>
  <c r="E5808" i="4" l="1"/>
  <c r="G5808" i="4" s="1"/>
  <c r="E5809" i="4" l="1"/>
  <c r="G5809" i="4" s="1"/>
  <c r="E5810" i="4" l="1"/>
  <c r="G5810" i="4" s="1"/>
  <c r="E5811" i="4" l="1"/>
  <c r="G5811" i="4" s="1"/>
  <c r="E5812" i="4" l="1"/>
  <c r="G5812" i="4" s="1"/>
  <c r="E5813" i="4" l="1"/>
  <c r="G5813" i="4" s="1"/>
  <c r="E5814" i="4" l="1"/>
  <c r="G5814" i="4" s="1"/>
  <c r="E5815" i="4" l="1"/>
  <c r="G5815" i="4" s="1"/>
  <c r="E5816" i="4" l="1"/>
  <c r="G5816" i="4" s="1"/>
  <c r="E5817" i="4" l="1"/>
  <c r="G5817" i="4" s="1"/>
  <c r="E5818" i="4" l="1"/>
  <c r="G5818" i="4" s="1"/>
  <c r="E5819" i="4" l="1"/>
  <c r="G5819" i="4" s="1"/>
  <c r="E5820" i="4" l="1"/>
  <c r="G5820" i="4" s="1"/>
  <c r="E5821" i="4" l="1"/>
  <c r="G5821" i="4" s="1"/>
  <c r="E5822" i="4" l="1"/>
  <c r="G5822" i="4" s="1"/>
  <c r="E5823" i="4" l="1"/>
  <c r="G5823" i="4" s="1"/>
  <c r="E5824" i="4" l="1"/>
  <c r="G5824" i="4" s="1"/>
  <c r="E5825" i="4" l="1"/>
  <c r="G5825" i="4" s="1"/>
  <c r="E5826" i="4" l="1"/>
  <c r="G5826" i="4" s="1"/>
  <c r="E5827" i="4" l="1"/>
  <c r="G5827" i="4" s="1"/>
  <c r="E5828" i="4" l="1"/>
  <c r="G5828" i="4" s="1"/>
  <c r="E5829" i="4" l="1"/>
  <c r="G5829" i="4" s="1"/>
  <c r="E5830" i="4" l="1"/>
  <c r="G5830" i="4" s="1"/>
  <c r="E5831" i="4" l="1"/>
  <c r="G5831" i="4" s="1"/>
  <c r="E5832" i="4" l="1"/>
  <c r="G5832" i="4" s="1"/>
  <c r="E5833" i="4" l="1"/>
  <c r="G5833" i="4" s="1"/>
  <c r="E5834" i="4" l="1"/>
  <c r="G5834" i="4" s="1"/>
  <c r="E5835" i="4" l="1"/>
  <c r="G5835" i="4" s="1"/>
  <c r="E5836" i="4" l="1"/>
  <c r="G5836" i="4" s="1"/>
  <c r="E5837" i="4" l="1"/>
  <c r="G5837" i="4" s="1"/>
  <c r="E5838" i="4" l="1"/>
  <c r="G5838" i="4" s="1"/>
  <c r="E5839" i="4" l="1"/>
  <c r="G5839" i="4" s="1"/>
  <c r="E5840" i="4" l="1"/>
  <c r="G5840" i="4" s="1"/>
  <c r="E5841" i="4" l="1"/>
  <c r="G5841" i="4" s="1"/>
  <c r="E5842" i="4" l="1"/>
  <c r="G5842" i="4" s="1"/>
  <c r="E5843" i="4" l="1"/>
  <c r="G5843" i="4" s="1"/>
  <c r="E5844" i="4" l="1"/>
  <c r="G5844" i="4" s="1"/>
  <c r="E5845" i="4" l="1"/>
  <c r="G5845" i="4" s="1"/>
  <c r="E5846" i="4" l="1"/>
  <c r="G5846" i="4" s="1"/>
  <c r="E5847" i="4" l="1"/>
  <c r="G5847" i="4" s="1"/>
  <c r="E5848" i="4" l="1"/>
  <c r="G5848" i="4" s="1"/>
  <c r="E5849" i="4" l="1"/>
  <c r="G5849" i="4" s="1"/>
  <c r="E5850" i="4" l="1"/>
  <c r="G5850" i="4" s="1"/>
  <c r="E5851" i="4" l="1"/>
  <c r="G5851" i="4" s="1"/>
  <c r="E5852" i="4" l="1"/>
  <c r="G5852" i="4" s="1"/>
  <c r="E5853" i="4" l="1"/>
  <c r="G5853" i="4" s="1"/>
  <c r="E5854" i="4" l="1"/>
  <c r="G5854" i="4" s="1"/>
  <c r="E5855" i="4" l="1"/>
  <c r="G5855" i="4" s="1"/>
  <c r="E5856" i="4" l="1"/>
  <c r="G5856" i="4" s="1"/>
  <c r="E5857" i="4" l="1"/>
  <c r="G5857" i="4" s="1"/>
  <c r="E5858" i="4" l="1"/>
  <c r="G5858" i="4" s="1"/>
  <c r="E5859" i="4" l="1"/>
  <c r="G5859" i="4" s="1"/>
  <c r="E5860" i="4" l="1"/>
  <c r="G5860" i="4" s="1"/>
  <c r="E5861" i="4" l="1"/>
  <c r="G5861" i="4" s="1"/>
  <c r="E5862" i="4" l="1"/>
  <c r="G5862" i="4" s="1"/>
  <c r="E5863" i="4" l="1"/>
  <c r="G5863" i="4" s="1"/>
  <c r="E5864" i="4" l="1"/>
  <c r="G5864" i="4" s="1"/>
  <c r="E5865" i="4" l="1"/>
  <c r="G5865" i="4" s="1"/>
  <c r="E5866" i="4" l="1"/>
  <c r="G5866" i="4" s="1"/>
  <c r="E5867" i="4" l="1"/>
  <c r="G5867" i="4" s="1"/>
  <c r="E5868" i="4" l="1"/>
  <c r="G5868" i="4" s="1"/>
  <c r="E5869" i="4" l="1"/>
  <c r="G5869" i="4" s="1"/>
  <c r="E5870" i="4" l="1"/>
  <c r="G5870" i="4" s="1"/>
  <c r="E5871" i="4" l="1"/>
  <c r="G5871" i="4" s="1"/>
  <c r="E5872" i="4" l="1"/>
  <c r="G5872" i="4" s="1"/>
  <c r="E5873" i="4" l="1"/>
  <c r="G5873" i="4" s="1"/>
  <c r="E5874" i="4" l="1"/>
  <c r="G5874" i="4" s="1"/>
  <c r="E5875" i="4" l="1"/>
  <c r="G5875" i="4" s="1"/>
  <c r="E5876" i="4" l="1"/>
  <c r="G5876" i="4" s="1"/>
  <c r="E5877" i="4" l="1"/>
  <c r="G5877" i="4" s="1"/>
  <c r="E5878" i="4" l="1"/>
  <c r="G5878" i="4" s="1"/>
  <c r="E5879" i="4" l="1"/>
  <c r="G5879" i="4" s="1"/>
  <c r="E5880" i="4" l="1"/>
  <c r="G5880" i="4" s="1"/>
  <c r="E5881" i="4" l="1"/>
  <c r="G5881" i="4" s="1"/>
  <c r="E5882" i="4" l="1"/>
  <c r="G5882" i="4" s="1"/>
  <c r="E5883" i="4" l="1"/>
  <c r="G5883" i="4" s="1"/>
  <c r="E5884" i="4" l="1"/>
  <c r="G5884" i="4" s="1"/>
  <c r="E5885" i="4" l="1"/>
  <c r="G5885" i="4" s="1"/>
  <c r="E5886" i="4" l="1"/>
  <c r="G5886" i="4" s="1"/>
  <c r="E5887" i="4" l="1"/>
  <c r="G5887" i="4" s="1"/>
  <c r="E5888" i="4" l="1"/>
  <c r="G5888" i="4" s="1"/>
  <c r="E5889" i="4" l="1"/>
  <c r="G5889" i="4" s="1"/>
  <c r="E5890" i="4" l="1"/>
  <c r="G5890" i="4" s="1"/>
  <c r="E5891" i="4" l="1"/>
  <c r="G5891" i="4" s="1"/>
  <c r="E5892" i="4" l="1"/>
  <c r="G5892" i="4" s="1"/>
  <c r="E5893" i="4" l="1"/>
  <c r="G5893" i="4" s="1"/>
  <c r="E5894" i="4" l="1"/>
  <c r="G5894" i="4" s="1"/>
  <c r="E5895" i="4" l="1"/>
  <c r="G5895" i="4" s="1"/>
  <c r="E5896" i="4" l="1"/>
  <c r="G5896" i="4" s="1"/>
  <c r="E5897" i="4" l="1"/>
  <c r="G5897" i="4" s="1"/>
  <c r="E5898" i="4" l="1"/>
  <c r="G5898" i="4" s="1"/>
  <c r="E5899" i="4" l="1"/>
  <c r="G5899" i="4" s="1"/>
  <c r="E5900" i="4" l="1"/>
  <c r="G5900" i="4" s="1"/>
  <c r="E5901" i="4" l="1"/>
  <c r="G5901" i="4" s="1"/>
  <c r="E5902" i="4" l="1"/>
  <c r="G5902" i="4" s="1"/>
  <c r="E5903" i="4" l="1"/>
  <c r="G5903" i="4" s="1"/>
  <c r="E5904" i="4" l="1"/>
  <c r="G5904" i="4" s="1"/>
  <c r="E5905" i="4" l="1"/>
  <c r="G5905" i="4" s="1"/>
  <c r="E5906" i="4" l="1"/>
  <c r="G5906" i="4" s="1"/>
  <c r="E5907" i="4" l="1"/>
  <c r="G5907" i="4" s="1"/>
  <c r="E5908" i="4" l="1"/>
  <c r="G5908" i="4" s="1"/>
  <c r="E5909" i="4" l="1"/>
  <c r="G5909" i="4" s="1"/>
  <c r="E5910" i="4" l="1"/>
  <c r="G5910" i="4" s="1"/>
  <c r="E5911" i="4" l="1"/>
  <c r="G5911" i="4" s="1"/>
  <c r="E5912" i="4" l="1"/>
  <c r="G5912" i="4" s="1"/>
  <c r="E5913" i="4" l="1"/>
  <c r="G5913" i="4" s="1"/>
  <c r="E5914" i="4" l="1"/>
  <c r="G5914" i="4" s="1"/>
  <c r="E5915" i="4" l="1"/>
  <c r="G5915" i="4" s="1"/>
  <c r="E5916" i="4" l="1"/>
  <c r="G5916" i="4" s="1"/>
  <c r="E5917" i="4" l="1"/>
  <c r="G5917" i="4" s="1"/>
  <c r="E5918" i="4" l="1"/>
  <c r="G5918" i="4" s="1"/>
  <c r="E5919" i="4" l="1"/>
  <c r="G5919" i="4" s="1"/>
  <c r="E5920" i="4" l="1"/>
  <c r="G5920" i="4" s="1"/>
  <c r="E5921" i="4" l="1"/>
  <c r="G5921" i="4" s="1"/>
  <c r="E5922" i="4" l="1"/>
  <c r="G5922" i="4" s="1"/>
  <c r="E5923" i="4" l="1"/>
  <c r="G5923" i="4" s="1"/>
  <c r="E5924" i="4" l="1"/>
  <c r="G5924" i="4" s="1"/>
  <c r="E5925" i="4" l="1"/>
  <c r="G5925" i="4" s="1"/>
  <c r="E5926" i="4" l="1"/>
  <c r="G5926" i="4" s="1"/>
  <c r="E5927" i="4" l="1"/>
  <c r="G5927" i="4" s="1"/>
  <c r="E5928" i="4" l="1"/>
  <c r="G5928" i="4" s="1"/>
  <c r="E5929" i="4" l="1"/>
  <c r="G5929" i="4" s="1"/>
  <c r="E5930" i="4" l="1"/>
  <c r="G5930" i="4" s="1"/>
  <c r="E5931" i="4" l="1"/>
  <c r="G5931" i="4" s="1"/>
  <c r="E5932" i="4" l="1"/>
  <c r="G5932" i="4" s="1"/>
  <c r="E5933" i="4" l="1"/>
  <c r="G5933" i="4" s="1"/>
  <c r="E5934" i="4" l="1"/>
  <c r="G5934" i="4" s="1"/>
  <c r="E5935" i="4" l="1"/>
  <c r="G5935" i="4" s="1"/>
  <c r="E5936" i="4" l="1"/>
  <c r="G5936" i="4" s="1"/>
  <c r="E5937" i="4" l="1"/>
  <c r="G5937" i="4" s="1"/>
  <c r="E5938" i="4" l="1"/>
  <c r="G5938" i="4" s="1"/>
  <c r="E5939" i="4" l="1"/>
  <c r="G5939" i="4" s="1"/>
  <c r="E5940" i="4" l="1"/>
  <c r="G5940" i="4" s="1"/>
  <c r="E5941" i="4" l="1"/>
  <c r="G5941" i="4" s="1"/>
  <c r="E5942" i="4" l="1"/>
  <c r="G5942" i="4" s="1"/>
  <c r="E5943" i="4" l="1"/>
  <c r="G5943" i="4" s="1"/>
  <c r="E5944" i="4" l="1"/>
  <c r="G5944" i="4" s="1"/>
  <c r="E5945" i="4" l="1"/>
  <c r="G5945" i="4" s="1"/>
  <c r="E5946" i="4" l="1"/>
  <c r="G5946" i="4" s="1"/>
  <c r="E5947" i="4" l="1"/>
  <c r="G5947" i="4" s="1"/>
  <c r="E5948" i="4" l="1"/>
  <c r="G5948" i="4" s="1"/>
  <c r="E5949" i="4" l="1"/>
  <c r="G5949" i="4" s="1"/>
  <c r="E5950" i="4" l="1"/>
  <c r="G5950" i="4" s="1"/>
  <c r="E5951" i="4" l="1"/>
  <c r="G5951" i="4" s="1"/>
  <c r="E5952" i="4" l="1"/>
  <c r="G5952" i="4" s="1"/>
  <c r="E5953" i="4" l="1"/>
  <c r="G5953" i="4" s="1"/>
  <c r="E5954" i="4" l="1"/>
  <c r="G5954" i="4" s="1"/>
  <c r="E5955" i="4" l="1"/>
  <c r="G5955" i="4" s="1"/>
  <c r="E5956" i="4" l="1"/>
  <c r="G5956" i="4" s="1"/>
  <c r="E5957" i="4" l="1"/>
  <c r="G5957" i="4" s="1"/>
  <c r="E5958" i="4" l="1"/>
  <c r="G5958" i="4" s="1"/>
  <c r="E5959" i="4" l="1"/>
  <c r="G5959" i="4" s="1"/>
  <c r="E5960" i="4" l="1"/>
  <c r="G5960" i="4" s="1"/>
  <c r="E5961" i="4" l="1"/>
  <c r="G5961" i="4" s="1"/>
  <c r="E5962" i="4" l="1"/>
  <c r="G5962" i="4" s="1"/>
  <c r="E5963" i="4" l="1"/>
  <c r="G5963" i="4" s="1"/>
  <c r="E5964" i="4" l="1"/>
  <c r="G5964" i="4" s="1"/>
  <c r="E5965" i="4" l="1"/>
  <c r="G5965" i="4" s="1"/>
  <c r="E5966" i="4" l="1"/>
  <c r="G5966" i="4" s="1"/>
  <c r="E5967" i="4" l="1"/>
  <c r="G5967" i="4" s="1"/>
  <c r="E5968" i="4" l="1"/>
  <c r="G5968" i="4" s="1"/>
  <c r="E5969" i="4" l="1"/>
  <c r="G5969" i="4" s="1"/>
  <c r="E5970" i="4" l="1"/>
  <c r="G5970" i="4" s="1"/>
  <c r="E5971" i="4" l="1"/>
  <c r="G5971" i="4" s="1"/>
  <c r="E5972" i="4" l="1"/>
  <c r="G5972" i="4" s="1"/>
  <c r="E5973" i="4" l="1"/>
  <c r="G5973" i="4" s="1"/>
  <c r="E5974" i="4" l="1"/>
  <c r="G5974" i="4" s="1"/>
  <c r="E5975" i="4" l="1"/>
  <c r="G5975" i="4" s="1"/>
  <c r="E5976" i="4" l="1"/>
  <c r="G5976" i="4" s="1"/>
  <c r="E5977" i="4" l="1"/>
  <c r="G5977" i="4" s="1"/>
  <c r="E5978" i="4" l="1"/>
  <c r="G5978" i="4" s="1"/>
  <c r="E5979" i="4" l="1"/>
  <c r="G5979" i="4" s="1"/>
  <c r="E5980" i="4" l="1"/>
  <c r="G5980" i="4" s="1"/>
  <c r="E5981" i="4" l="1"/>
  <c r="G5981" i="4" s="1"/>
  <c r="E5982" i="4" l="1"/>
  <c r="G5982" i="4" s="1"/>
  <c r="E5983" i="4" l="1"/>
  <c r="G5983" i="4" s="1"/>
  <c r="E5984" i="4" l="1"/>
  <c r="G5984" i="4" s="1"/>
  <c r="E5985" i="4" l="1"/>
  <c r="G5985" i="4" s="1"/>
  <c r="E5986" i="4" l="1"/>
  <c r="G5986" i="4" s="1"/>
  <c r="E5987" i="4" l="1"/>
  <c r="G5987" i="4" s="1"/>
  <c r="E5988" i="4" l="1"/>
  <c r="G5988" i="4" s="1"/>
  <c r="E5989" i="4" l="1"/>
  <c r="G5989" i="4" s="1"/>
  <c r="E5990" i="4" l="1"/>
  <c r="G5990" i="4" s="1"/>
  <c r="E5991" i="4" l="1"/>
  <c r="G5991" i="4" s="1"/>
  <c r="E5992" i="4" l="1"/>
  <c r="G5992" i="4" s="1"/>
  <c r="E5993" i="4" l="1"/>
  <c r="G5993" i="4" s="1"/>
  <c r="E5994" i="4" l="1"/>
  <c r="G5994" i="4" s="1"/>
  <c r="E5995" i="4" l="1"/>
  <c r="G5995" i="4" s="1"/>
  <c r="E5996" i="4" l="1"/>
  <c r="G5996" i="4" s="1"/>
  <c r="E5997" i="4" l="1"/>
  <c r="G5997" i="4" s="1"/>
  <c r="E5998" i="4" l="1"/>
  <c r="G5998" i="4" s="1"/>
  <c r="E5999" i="4" l="1"/>
  <c r="G5999" i="4" s="1"/>
  <c r="E6000" i="4" l="1"/>
  <c r="G6000" i="4" s="1"/>
  <c r="E6001" i="4" l="1"/>
  <c r="G6001" i="4" s="1"/>
  <c r="E6002" i="4" l="1"/>
  <c r="G6002" i="4" s="1"/>
  <c r="E6003" i="4" l="1"/>
  <c r="G6003" i="4" s="1"/>
  <c r="E6004" i="4" l="1"/>
  <c r="G6004" i="4" s="1"/>
  <c r="E6005" i="4" l="1"/>
  <c r="G6005" i="4" s="1"/>
  <c r="E6006" i="4" l="1"/>
  <c r="G6006" i="4" s="1"/>
  <c r="E6007" i="4" l="1"/>
  <c r="G6007" i="4" s="1"/>
  <c r="E6008" i="4" l="1"/>
  <c r="G6008" i="4" s="1"/>
  <c r="E6009" i="4" l="1"/>
  <c r="G6009" i="4" s="1"/>
  <c r="E6010" i="4" l="1"/>
  <c r="G6010" i="4" s="1"/>
  <c r="E6011" i="4" l="1"/>
  <c r="G6011" i="4" s="1"/>
  <c r="E6012" i="4" l="1"/>
  <c r="G6012" i="4" s="1"/>
  <c r="E6013" i="4" l="1"/>
  <c r="G6013" i="4" s="1"/>
  <c r="E6014" i="4" l="1"/>
  <c r="G6014" i="4" s="1"/>
  <c r="E6015" i="4" l="1"/>
  <c r="G6015" i="4" s="1"/>
  <c r="E6016" i="4" l="1"/>
  <c r="G6016" i="4" s="1"/>
  <c r="E6017" i="4" l="1"/>
  <c r="G6017" i="4" s="1"/>
  <c r="E6018" i="4" l="1"/>
  <c r="G6018" i="4" s="1"/>
  <c r="E6019" i="4" l="1"/>
  <c r="G6019" i="4" s="1"/>
  <c r="E6020" i="4" l="1"/>
  <c r="G6020" i="4" s="1"/>
  <c r="E6021" i="4" l="1"/>
  <c r="G6021" i="4" s="1"/>
  <c r="E6022" i="4" l="1"/>
  <c r="G6022" i="4" s="1"/>
  <c r="E6023" i="4" l="1"/>
  <c r="G6023" i="4" s="1"/>
  <c r="E6024" i="4" l="1"/>
  <c r="G6024" i="4" s="1"/>
  <c r="E6025" i="4" l="1"/>
  <c r="G6025" i="4" s="1"/>
  <c r="E6026" i="4" l="1"/>
  <c r="G6026" i="4" s="1"/>
  <c r="E6027" i="4" l="1"/>
  <c r="G6027" i="4" s="1"/>
  <c r="E6028" i="4" l="1"/>
  <c r="G6028" i="4" s="1"/>
  <c r="E6029" i="4" l="1"/>
  <c r="G6029" i="4" s="1"/>
  <c r="E6030" i="4" l="1"/>
  <c r="G6030" i="4" s="1"/>
  <c r="E6031" i="4" l="1"/>
  <c r="G6031" i="4" s="1"/>
  <c r="E6032" i="4" l="1"/>
  <c r="G6032" i="4" s="1"/>
  <c r="E6033" i="4" l="1"/>
  <c r="G6033" i="4" s="1"/>
  <c r="E6034" i="4" l="1"/>
  <c r="G6034" i="4" s="1"/>
  <c r="E6035" i="4" l="1"/>
  <c r="E6036" i="4" l="1"/>
  <c r="G6035" i="4"/>
  <c r="E6037" i="4" l="1"/>
  <c r="G6036" i="4"/>
  <c r="E6038" i="4" l="1"/>
  <c r="G6037" i="4"/>
  <c r="G6038" i="4" l="1"/>
  <c r="E6039" i="4"/>
  <c r="E6040" i="4" l="1"/>
  <c r="G6039" i="4"/>
  <c r="E6041" i="4" l="1"/>
  <c r="G6040" i="4"/>
  <c r="E6042" i="4" l="1"/>
  <c r="G6041" i="4"/>
  <c r="E6043" i="4" l="1"/>
  <c r="G6042" i="4"/>
  <c r="E6044" i="4" l="1"/>
  <c r="G6043" i="4"/>
  <c r="E6045" i="4" l="1"/>
  <c r="G6044" i="4"/>
  <c r="E6046" i="4" l="1"/>
  <c r="G6045" i="4"/>
  <c r="G6046" i="4" l="1"/>
  <c r="E6047" i="4"/>
  <c r="E6048" i="4" l="1"/>
  <c r="G6047" i="4"/>
  <c r="E6049" i="4" l="1"/>
  <c r="G6048" i="4"/>
  <c r="E6050" i="4" l="1"/>
  <c r="G6049" i="4"/>
  <c r="E6051" i="4" l="1"/>
  <c r="G6050" i="4"/>
  <c r="E6052" i="4" l="1"/>
  <c r="G6051" i="4"/>
  <c r="E6053" i="4" l="1"/>
  <c r="G6052" i="4"/>
  <c r="E6054" i="4" l="1"/>
  <c r="G6053" i="4"/>
  <c r="G6054" i="4" l="1"/>
  <c r="E6055" i="4"/>
  <c r="E6056" i="4" l="1"/>
  <c r="G6055" i="4"/>
  <c r="E6057" i="4" l="1"/>
  <c r="G6056" i="4"/>
  <c r="G6057" i="4" l="1"/>
  <c r="E6058" i="4"/>
  <c r="E6059" i="4" l="1"/>
  <c r="G6058" i="4"/>
  <c r="E6060" i="4" l="1"/>
  <c r="G6059" i="4"/>
  <c r="E6061" i="4" l="1"/>
  <c r="G6060" i="4"/>
  <c r="E6062" i="4" l="1"/>
  <c r="G6061" i="4"/>
  <c r="G6062" i="4" l="1"/>
  <c r="E6063" i="4"/>
  <c r="E6064" i="4" l="1"/>
  <c r="G6063" i="4"/>
  <c r="E6065" i="4" l="1"/>
  <c r="G6064" i="4"/>
  <c r="E6066" i="4" l="1"/>
  <c r="G6065" i="4"/>
  <c r="E6067" i="4" l="1"/>
  <c r="G6066" i="4"/>
  <c r="E6068" i="4" l="1"/>
  <c r="G6067" i="4"/>
  <c r="E6069" i="4" l="1"/>
  <c r="G6068" i="4"/>
  <c r="E6070" i="4" l="1"/>
  <c r="G6069" i="4"/>
  <c r="G6070" i="4" l="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<sst xmlns="http://schemas.openxmlformats.org/spreadsheetml/2006/main" count="1327" uniqueCount="485">
  <si>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</si>
  <si>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</si>
  <si>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</si>
  <si>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</si>
  <si>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</si>
  <si>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</si>
  <si>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</si>
  <si>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</si>
  <si>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</si>
  <si>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</si>
  <si>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</si>
  <si>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</si>
  <si>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</si>
  <si>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</si>
  <si>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</si>
  <si>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</si>
  <si>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</si>
  <si>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</si>
  <si>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</si>
  <si>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</si>
  <si>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</si>
  <si>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</si>
  <si>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</si>
  <si>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</si>
  <si>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</si>
  <si>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</si>
  <si>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</si>
  <si>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</si>
  <si>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</si>
  <si>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</si>
  <si>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</si>
  <si>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</si>
  <si>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</si>
  <si>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</si>
  <si>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</si>
  <si>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</si>
  <si>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</si>
  <si>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</si>
  <si>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</si>
  <si>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</si>
  <si>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</si>
  <si>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</si>
  <si>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</si>
  <si>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</si>
  <si>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</si>
  <si>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</si>
  <si>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</si>
  <si>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</si>
  <si>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</si>
  <si>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</si>
  <si>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</si>
  <si>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</si>
  <si>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</si>
  <si>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</si>
  <si>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</si>
  <si>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</si>
  <si>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</si>
  <si>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</si>
  <si>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</si>
  <si>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</si>
  <si>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</si>
  <si>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</si>
  <si>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</si>
  <si>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</si>
  <si>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</si>
  <si>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</si>
  <si>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</si>
  <si>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</si>
  <si>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</si>
  <si>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</si>
  <si>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</si>
  <si>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</si>
  <si>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</si>
  <si>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</si>
  <si>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</si>
  <si>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</si>
  <si>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</si>
  <si>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</si>
  <si>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</si>
  <si>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</si>
  <si>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</si>
  <si>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</si>
  <si>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</si>
  <si>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</si>
  <si>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</si>
  <si>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</si>
  <si>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</si>
  <si>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</si>
  <si>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</si>
  <si>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</si>
  <si>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</si>
  <si>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</si>
  <si>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</si>
  <si>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</si>
  <si>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</si>
  <si>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</si>
  <si>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</si>
  <si>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</si>
  <si>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</si>
  <si>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</si>
  <si>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</si>
  <si>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</si>
  <si>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</si>
  <si>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</si>
  <si>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</si>
  <si>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</si>
  <si>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</si>
  <si>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</si>
  <si>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</si>
  <si>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</si>
  <si>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</si>
  <si>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</si>
  <si>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</si>
  <si>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</si>
  <si>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</si>
  <si>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</si>
  <si>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</si>
  <si>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</si>
  <si>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</si>
  <si>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</si>
  <si>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</si>
  <si>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</si>
  <si>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</si>
  <si>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</si>
  <si>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</si>
  <si>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</si>
  <si>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</si>
  <si>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</si>
  <si>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</si>
  <si>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</si>
  <si>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</si>
  <si>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</si>
  <si>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</si>
  <si>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</si>
  <si>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</si>
  <si>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</si>
  <si>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</si>
  <si>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</si>
  <si>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</si>
  <si>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</si>
  <si>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</si>
  <si>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</si>
  <si>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</si>
  <si>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</si>
  <si>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</si>
  <si>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</si>
  <si>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</si>
  <si>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</si>
  <si>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</si>
  <si>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</si>
  <si>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</si>
  <si>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</si>
  <si>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</si>
  <si>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</si>
  <si>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</si>
  <si>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</si>
  <si>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</si>
  <si>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</si>
  <si>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</si>
  <si>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</si>
  <si>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</si>
  <si>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</si>
  <si>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</si>
  <si>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</si>
  <si>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</si>
  <si>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</si>
  <si>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</si>
  <si>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</si>
  <si>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</si>
  <si>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</si>
  <si>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</si>
  <si>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</si>
  <si>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</si>
  <si>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</si>
  <si>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</si>
  <si>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</si>
  <si>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</si>
  <si>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</si>
  <si>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</si>
  <si>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</si>
  <si>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</si>
  <si>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</si>
  <si>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</si>
  <si>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</si>
  <si>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</si>
  <si>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</si>
  <si>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</si>
  <si>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</si>
  <si>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</si>
  <si>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</si>
  <si>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</si>
  <si>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</si>
  <si>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</si>
  <si>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</si>
  <si>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</si>
  <si>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</si>
  <si>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</si>
  <si>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</si>
  <si>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</si>
  <si>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</si>
  <si>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</si>
  <si>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</si>
  <si>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</si>
  <si>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</si>
  <si>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</si>
  <si>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</si>
  <si>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</si>
  <si>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</si>
  <si>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</si>
  <si>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</si>
  <si>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</si>
  <si>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</si>
  <si>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</si>
  <si>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</si>
  <si>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</si>
  <si>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</si>
  <si>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</si>
  <si>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</si>
  <si>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</si>
  <si>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</si>
  <si>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</si>
  <si>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</si>
  <si>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</si>
  <si>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</si>
  <si>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</si>
  <si>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</si>
  <si>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</si>
  <si>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</si>
  <si>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</si>
  <si>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</si>
  <si>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</si>
  <si>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</si>
  <si>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</si>
  <si>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</si>
  <si>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</si>
  <si>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</si>
  <si>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</si>
  <si>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</si>
  <si>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</si>
  <si>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</si>
  <si>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</si>
  <si>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</si>
  <si>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</si>
  <si>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</si>
  <si>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</si>
  <si>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</si>
  <si>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</si>
  <si>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</si>
  <si>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</si>
  <si>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</si>
  <si>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</si>
  <si>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</si>
  <si>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</si>
  <si>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</si>
  <si>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</si>
  <si>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</si>
  <si>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</si>
  <si>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</si>
  <si>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</si>
  <si>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</si>
  <si>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</si>
  <si>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</si>
  <si>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</si>
  <si>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</si>
  <si>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</si>
  <si>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</si>
  <si>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</si>
  <si>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</si>
  <si>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</si>
  <si>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</si>
  <si>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</si>
  <si>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</si>
  <si>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</si>
  <si>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</si>
  <si>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</si>
  <si>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</si>
  <si>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</si>
  <si>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</si>
  <si>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</si>
  <si>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</si>
  <si>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</si>
  <si>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</si>
  <si>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</si>
  <si>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</si>
  <si>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</si>
  <si>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</si>
  <si>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</si>
  <si>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</si>
  <si>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</si>
  <si>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</si>
  <si>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</si>
  <si>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</si>
  <si>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</si>
  <si>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</si>
  <si>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</si>
  <si>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</si>
  <si>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</si>
  <si>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</si>
  <si>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</si>
  <si>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</si>
  <si>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</si>
  <si>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</si>
  <si>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</si>
  <si>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</si>
  <si>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</si>
  <si>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</si>
  <si>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</si>
  <si>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</si>
  <si>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</si>
  <si>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</si>
  <si>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</si>
  <si>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</si>
  <si>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</si>
  <si>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</si>
  <si>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</si>
  <si>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</si>
  <si>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</si>
  <si>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</si>
  <si>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</si>
  <si>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</si>
  <si>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</si>
  <si>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</si>
  <si>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</si>
  <si>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</si>
  <si>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</si>
  <si>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</si>
  <si>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</si>
  <si>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</si>
  <si>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</si>
  <si>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</si>
  <si>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</si>
  <si>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</si>
  <si>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</si>
  <si>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</si>
  <si>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</si>
  <si>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</si>
  <si>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</si>
  <si>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</si>
  <si>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</si>
  <si>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</si>
  <si>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</si>
  <si>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</si>
  <si>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</si>
  <si>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</si>
  <si>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</si>
  <si>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</si>
  <si>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</si>
  <si>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</si>
  <si>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</si>
  <si>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</si>
  <si>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</si>
  <si>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</si>
  <si>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</si>
  <si>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</si>
  <si>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</si>
  <si>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</si>
  <si>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</si>
  <si>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</si>
  <si>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</si>
  <si>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</si>
  <si>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</si>
  <si>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</si>
  <si>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</si>
  <si>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</si>
  <si>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</si>
  <si>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</si>
  <si>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</si>
  <si>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</si>
  <si>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</si>
  <si>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Scholar: (I took a glance at myself in the mirror and groaned.)</t>
  </si>
  <si>
    <t>Scholar: (As I entered the gym, I saw two others in line to take their picture.)</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</si>
  <si>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</si>
  <si>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</si>
  <si>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</si>
  <si>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</si>
  <si>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</si>
  <si>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</si>
  <si>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</si>
  <si>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</si>
  <si>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</si>
  <si>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</si>
  <si>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</si>
  <si>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</si>
  <si>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</si>
  <si>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</si>
  <si>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</si>
  <si>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</si>
  <si>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</si>
  <si>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</si>
  <si>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</si>
  <si>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Congratulations! You’ve unlocked an illustration! Go to your dorm and click on the book on your desk to check it out.</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</si>
  <si>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</si>
  <si>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</si>
  <si>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</si>
  <si>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</si>
  <si>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</si>
  <si>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</si>
  <si>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</si>
  <si>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</si>
  <si>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</si>
  <si>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</si>
  <si>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</si>
  <si>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</si>
  <si>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Pop up: Congratulations! You’ve unlocked an illustration! Go to your dorm and click on the book on your desk to check it out.</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</si>
  <si>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</si>
  <si>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</si>
  <si>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</si>
  <si>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</si>
  <si>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</si>
  <si>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</si>
  <si>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</si>
  <si>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</si>
  <si>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</si>
  <si>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</si>
  <si>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</si>
  <si>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</si>
  <si>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</si>
  <si>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</si>
  <si>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</si>
  <si>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</si>
  <si>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</si>
  <si>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</si>
  <si>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</si>
  <si>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</si>
  <si>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</si>
  <si>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</si>
  <si>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</si>
  <si>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</si>
  <si>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</si>
  <si>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</si>
  <si>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</si>
  <si>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</si>
  <si>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</si>
  <si>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</si>
  <si>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</si>
  <si>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</si>
  <si>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</si>
  <si>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</si>
  <si>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</si>
  <si>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</si>
  <si>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</si>
  <si>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</si>
  <si>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</si>
  <si>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</si>
  <si>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</si>
  <si>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</si>
  <si>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</si>
  <si>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</si>
  <si>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</si>
  <si>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</si>
  <si>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</si>
  <si>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</si>
  <si>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</si>
  <si>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</si>
  <si>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</si>
  <si>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</si>
  <si>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</si>
  <si>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</si>
  <si>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</si>
  <si>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</si>
  <si>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</si>
  <si>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</si>
  <si>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</si>
  <si>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</si>
  <si>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</si>
  <si>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</si>
  <si>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(Change Uniform, Options = -10)</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</si>
  <si>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</si>
  <si>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</si>
  <si>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</si>
  <si>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</si>
  <si>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</si>
  <si>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</si>
  <si>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</si>
  <si>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</si>
  <si>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</si>
  <si>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</si>
  <si>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</si>
  <si>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</si>
  <si>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Go to they gym and take your picture!</t>
  </si>
  <si>
    <t>Quick! Go back to your dorm and put on your uniform!</t>
  </si>
  <si>
    <t>Go finish exploring</t>
  </si>
  <si>
    <t>Talk to some students.</t>
  </si>
  <si>
    <t>Explore the school!</t>
  </si>
  <si>
    <t>Hmm? Oh, ah, no. I’m just looking around the school, I’m " + user.scholarname + ". (I quickly moved forward and offered my hand to shake.)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</si>
</sst>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2" fillId="0" borderId="0" applyFont="0" applyFill="0" applyBorder="0" applyAlignment="0" applyProtection="0"/>
  </cellStyleXfs>
  <cellXfs count="39">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43" fontId="2" fillId="0" borderId="0" xfId="1" applyFont="1" applyAlignment="1">
      <alignment horizontal="center" vertical="center"/>
    </xf>
  </cellXfs>
  <cellStyles count="2">
    <cellStyle name="Comma" xfId="1" builtinId="3"/>
    <cellStyle name="Normal" xfId="0" builtinId="0"/>
  </cellStyles>
  <dxfs count="85">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3"/>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204</v>
      </c>
      <c r="R1" s="29" t="s">
        <v>270</v>
      </c>
      <c r="S1" s="29">
        <v>-11</v>
      </c>
    </row>
    <row r="2" spans="1:21" x14ac:dyDescent="0.2">
      <c r="A2" s="2">
        <f>1+A1</f>
        <v>1</v>
      </c>
      <c r="B2" s="2" t="s">
        <v>24</v>
      </c>
      <c r="C2" s="1" t="s">
        <v>1</v>
      </c>
      <c r="P2" s="2" t="s">
        <v>205</v>
      </c>
      <c r="R2" s="29" t="s">
        <v>271</v>
      </c>
      <c r="S2" s="29">
        <f>-1+S1</f>
        <v>-12</v>
      </c>
      <c r="T2" s="1"/>
      <c r="U2" s="1"/>
    </row>
    <row r="3" spans="1:21" x14ac:dyDescent="0.2">
      <c r="A3" s="2">
        <f t="shared" ref="A3:A21" si="0">1+A2</f>
        <v>2</v>
      </c>
      <c r="B3" s="2" t="s">
        <v>20</v>
      </c>
      <c r="C3" s="1" t="s">
        <v>2</v>
      </c>
      <c r="P3" s="2" t="s">
        <v>203</v>
      </c>
      <c r="R3" s="29" t="s">
        <v>272</v>
      </c>
      <c r="S3" s="29">
        <f t="shared" ref="S3:S10" si="1">-1+S2</f>
        <v>-13</v>
      </c>
      <c r="T3" s="1"/>
      <c r="U3" s="1"/>
    </row>
    <row r="4" spans="1:21" x14ac:dyDescent="0.2">
      <c r="A4" s="2">
        <f t="shared" si="0"/>
        <v>3</v>
      </c>
      <c r="B4" s="2" t="s">
        <v>21</v>
      </c>
      <c r="C4" s="1" t="s">
        <v>3</v>
      </c>
      <c r="P4" s="2" t="s">
        <v>206</v>
      </c>
      <c r="R4" s="29" t="s">
        <v>273</v>
      </c>
      <c r="S4" s="29">
        <f t="shared" si="1"/>
        <v>-14</v>
      </c>
      <c r="T4" s="1"/>
      <c r="U4" s="1"/>
    </row>
    <row r="5" spans="1:21" x14ac:dyDescent="0.2">
      <c r="A5" s="2">
        <f t="shared" si="0"/>
        <v>4</v>
      </c>
      <c r="B5" s="2" t="s">
        <v>22</v>
      </c>
      <c r="C5" s="1" t="s">
        <v>4</v>
      </c>
      <c r="P5" s="2" t="s">
        <v>207</v>
      </c>
      <c r="R5" s="29" t="s">
        <v>274</v>
      </c>
      <c r="S5" s="29">
        <f t="shared" si="1"/>
        <v>-15</v>
      </c>
      <c r="T5" s="1"/>
      <c r="U5" s="1"/>
    </row>
    <row r="6" spans="1:21" x14ac:dyDescent="0.2">
      <c r="A6" s="2">
        <f t="shared" si="0"/>
        <v>5</v>
      </c>
      <c r="B6" s="2" t="s">
        <v>23</v>
      </c>
      <c r="C6" s="1" t="s">
        <v>5</v>
      </c>
      <c r="P6" s="2" t="s">
        <v>208</v>
      </c>
      <c r="R6" s="29" t="s">
        <v>275</v>
      </c>
      <c r="S6" s="29">
        <f t="shared" si="1"/>
        <v>-16</v>
      </c>
      <c r="T6" s="1"/>
      <c r="U6" s="1"/>
    </row>
    <row r="7" spans="1:21" x14ac:dyDescent="0.2">
      <c r="A7" s="2">
        <f t="shared" si="0"/>
        <v>6</v>
      </c>
      <c r="B7" s="2" t="s">
        <v>25</v>
      </c>
      <c r="C7" s="1" t="s">
        <v>6</v>
      </c>
      <c r="P7" s="2" t="s">
        <v>209</v>
      </c>
      <c r="R7" s="29" t="s">
        <v>276</v>
      </c>
      <c r="S7" s="29">
        <f t="shared" si="1"/>
        <v>-17</v>
      </c>
      <c r="T7" s="1"/>
      <c r="U7" s="1"/>
    </row>
    <row r="8" spans="1:21" x14ac:dyDescent="0.2">
      <c r="A8" s="2">
        <f t="shared" si="0"/>
        <v>7</v>
      </c>
      <c r="B8" s="2" t="s">
        <v>26</v>
      </c>
      <c r="C8" s="1" t="s">
        <v>7</v>
      </c>
      <c r="P8" s="2" t="s">
        <v>210</v>
      </c>
      <c r="R8" s="29" t="s">
        <v>277</v>
      </c>
      <c r="S8" s="29">
        <f t="shared" si="1"/>
        <v>-18</v>
      </c>
      <c r="T8" s="1"/>
      <c r="U8" s="1"/>
    </row>
    <row r="9" spans="1:21" x14ac:dyDescent="0.2">
      <c r="A9" s="2">
        <f t="shared" si="0"/>
        <v>8</v>
      </c>
      <c r="B9" s="2" t="s">
        <v>27</v>
      </c>
      <c r="C9" s="1" t="s">
        <v>8</v>
      </c>
      <c r="P9" s="2" t="s">
        <v>211</v>
      </c>
      <c r="R9" s="29" t="s">
        <v>278</v>
      </c>
      <c r="S9" s="29">
        <f t="shared" si="1"/>
        <v>-19</v>
      </c>
      <c r="T9" s="1"/>
      <c r="U9" s="1"/>
    </row>
    <row r="10" spans="1:21" x14ac:dyDescent="0.2">
      <c r="A10" s="2">
        <f t="shared" si="0"/>
        <v>9</v>
      </c>
      <c r="B10" s="2" t="s">
        <v>28</v>
      </c>
      <c r="C10" s="1" t="s">
        <v>9</v>
      </c>
      <c r="P10" s="2" t="s">
        <v>212</v>
      </c>
      <c r="R10" s="29" t="s">
        <v>279</v>
      </c>
      <c r="S10" s="29">
        <f t="shared" si="1"/>
        <v>-20</v>
      </c>
      <c r="T10" s="1"/>
      <c r="U10" s="1"/>
    </row>
    <row r="11" spans="1:21" x14ac:dyDescent="0.2">
      <c r="A11" s="2">
        <f t="shared" si="0"/>
        <v>10</v>
      </c>
      <c r="B11" s="2" t="s">
        <v>29</v>
      </c>
      <c r="C11" s="1" t="s">
        <v>10</v>
      </c>
      <c r="P11" s="2" t="s">
        <v>213</v>
      </c>
      <c r="T11" s="1"/>
      <c r="U11" s="1"/>
    </row>
    <row r="12" spans="1:21" x14ac:dyDescent="0.2">
      <c r="A12" s="2">
        <f t="shared" si="0"/>
        <v>11</v>
      </c>
      <c r="B12" s="2" t="s">
        <v>30</v>
      </c>
      <c r="C12" s="1" t="s">
        <v>11</v>
      </c>
      <c r="P12" s="2" t="s">
        <v>214</v>
      </c>
    </row>
    <row r="13" spans="1:21" x14ac:dyDescent="0.2">
      <c r="A13" s="2">
        <f t="shared" si="0"/>
        <v>12</v>
      </c>
      <c r="B13" s="2" t="s">
        <v>31</v>
      </c>
      <c r="C13" s="1" t="s">
        <v>12</v>
      </c>
      <c r="P13" s="2" t="s">
        <v>215</v>
      </c>
    </row>
    <row r="14" spans="1:21" x14ac:dyDescent="0.2">
      <c r="A14" s="2">
        <f t="shared" si="0"/>
        <v>13</v>
      </c>
      <c r="B14" s="2" t="s">
        <v>32</v>
      </c>
      <c r="C14" s="1" t="s">
        <v>13</v>
      </c>
      <c r="P14" s="2" t="s">
        <v>216</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262</v>
      </c>
      <c r="C17" s="1" t="s">
        <v>16</v>
      </c>
    </row>
    <row r="18" spans="1:27" x14ac:dyDescent="0.2">
      <c r="A18" s="2">
        <f t="shared" si="0"/>
        <v>17</v>
      </c>
      <c r="B18" s="2" t="s">
        <v>261</v>
      </c>
      <c r="C18" s="1" t="s">
        <v>264</v>
      </c>
      <c r="D18" s="1"/>
      <c r="H18" s="5"/>
      <c r="I18" s="5"/>
      <c r="O18" s="2"/>
      <c r="P18" s="2"/>
      <c r="Q18" s="2"/>
      <c r="R18" s="5"/>
      <c r="S18" s="5"/>
      <c r="Y18" s="1"/>
    </row>
    <row r="19" spans="1:27" x14ac:dyDescent="0.2">
      <c r="A19" s="2">
        <f t="shared" si="0"/>
        <v>18</v>
      </c>
      <c r="B19" s="2" t="s">
        <v>35</v>
      </c>
      <c r="C19" s="1" t="s">
        <v>265</v>
      </c>
    </row>
    <row r="20" spans="1:27" x14ac:dyDescent="0.2">
      <c r="A20" s="2">
        <f t="shared" si="0"/>
        <v>19</v>
      </c>
      <c r="B20" s="2" t="s">
        <v>36</v>
      </c>
      <c r="C20" s="1" t="s">
        <v>266</v>
      </c>
    </row>
    <row r="21" spans="1:27" x14ac:dyDescent="0.2">
      <c r="A21" s="2">
        <f t="shared" si="0"/>
        <v>20</v>
      </c>
      <c r="B21" s="2" t="s">
        <v>37</v>
      </c>
      <c r="C21" s="1" t="s">
        <v>267</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268</v>
      </c>
      <c r="U23" s="9" t="s">
        <v>269</v>
      </c>
      <c r="V23" s="9" t="s">
        <v>35</v>
      </c>
      <c r="W23" s="9" t="s">
        <v>36</v>
      </c>
      <c r="X23" s="9" t="s">
        <v>37</v>
      </c>
      <c r="Y23" s="9" t="s">
        <v>61</v>
      </c>
      <c r="Z23" s="9" t="s">
        <v>62</v>
      </c>
      <c r="AA23" s="9" t="s">
        <v>63</v>
      </c>
    </row>
    <row r="24" spans="1:27" s="5" customFormat="1" x14ac:dyDescent="0.2">
      <c r="A24" s="24" t="s">
        <v>18</v>
      </c>
      <c r="B24" s="28" t="s">
        <v>217</v>
      </c>
      <c r="C24" s="28" t="s">
        <v>218</v>
      </c>
      <c r="D24" s="28" t="s">
        <v>219</v>
      </c>
      <c r="E24" s="28" t="s">
        <v>220</v>
      </c>
      <c r="F24" s="28" t="s">
        <v>221</v>
      </c>
      <c r="G24" s="33" t="s">
        <v>222</v>
      </c>
      <c r="H24" s="28" t="s">
        <v>223</v>
      </c>
      <c r="I24" s="28" t="s">
        <v>224</v>
      </c>
      <c r="J24" s="28" t="s">
        <v>225</v>
      </c>
      <c r="K24" s="28" t="s">
        <v>226</v>
      </c>
      <c r="L24" s="28" t="s">
        <v>227</v>
      </c>
      <c r="M24" s="28" t="s">
        <v>228</v>
      </c>
      <c r="N24" s="28" t="s">
        <v>229</v>
      </c>
      <c r="O24" s="28" t="s">
        <v>230</v>
      </c>
      <c r="P24" s="28" t="s">
        <v>231</v>
      </c>
      <c r="Q24" s="28" t="s">
        <v>232</v>
      </c>
      <c r="R24" s="28" t="s">
        <v>233</v>
      </c>
      <c r="S24" s="28" t="s">
        <v>234</v>
      </c>
      <c r="T24" s="28" t="s">
        <v>235</v>
      </c>
      <c r="U24" s="28" t="s">
        <v>236</v>
      </c>
      <c r="V24" s="28" t="s">
        <v>237</v>
      </c>
      <c r="W24" s="28" t="s">
        <v>238</v>
      </c>
      <c r="X24" s="28" t="s">
        <v>263</v>
      </c>
      <c r="Y24" s="9"/>
      <c r="Z24" s="9"/>
      <c r="AA24" s="9"/>
    </row>
    <row r="25" spans="1:27" x14ac:dyDescent="0.2">
      <c r="A25" s="8">
        <f>0</f>
        <v>0</v>
      </c>
      <c r="B25" s="26" t="s">
        <v>73</v>
      </c>
      <c r="C25" s="25"/>
      <c r="D25" s="27" t="s">
        <v>59</v>
      </c>
      <c r="E25" s="1" t="s">
        <v>47</v>
      </c>
      <c r="F25" s="25"/>
      <c r="I25" s="1" t="s">
        <v>203</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280</v>
      </c>
      <c r="D26" s="27" t="s">
        <v>59</v>
      </c>
      <c r="E26" s="1" t="s">
        <v>47</v>
      </c>
      <c r="F26" s="25"/>
      <c r="I26" s="1" t="s">
        <v>203</v>
      </c>
      <c r="J26" s="27"/>
      <c r="K26" s="27"/>
      <c r="L26" s="27"/>
      <c r="M26" s="27"/>
      <c r="N26" s="27"/>
      <c r="T26" s="1"/>
      <c r="U26" s="1"/>
      <c r="W26" s="1"/>
      <c r="X26" s="1"/>
      <c r="Z26" s="2" t="str">
        <f t="shared" ref="Z26" si="2">IF(MOD(A26,5)=0, "//"&amp;A26, "")</f>
        <v/>
      </c>
      <c r="AA26" s="2" t="str">
        <f t="shared" ref="AA26" si="3">IF(Z26&lt;&gt;"",
Z26&amp;" "&amp;Y26,
IF(Y26&lt;&gt;"", "//"&amp;A26&amp; " " &amp;Y26, ""))</f>
        <v/>
      </c>
    </row>
    <row r="27" spans="1:27" x14ac:dyDescent="0.2">
      <c r="A27" s="8">
        <f t="shared" ref="A27:A90" si="4">1+A26</f>
        <v>2</v>
      </c>
      <c r="B27" s="26" t="s">
        <v>74</v>
      </c>
      <c r="C27" s="25"/>
      <c r="D27" s="27" t="s">
        <v>59</v>
      </c>
      <c r="E27" s="1" t="s">
        <v>42</v>
      </c>
      <c r="F27" s="25"/>
      <c r="I27" s="1" t="s">
        <v>203</v>
      </c>
      <c r="J27" s="27"/>
      <c r="K27" s="27"/>
      <c r="L27" s="27"/>
      <c r="M27" s="27"/>
      <c r="N27" s="27"/>
      <c r="T27" s="1"/>
      <c r="U27" s="1"/>
      <c r="W27" s="1"/>
      <c r="X27" s="1"/>
      <c r="Z27" s="2" t="str">
        <f t="shared" ref="Z27:Z90" si="5">IF(MOD(A27,5)=0, "//"&amp;A27, "")</f>
        <v/>
      </c>
      <c r="AA27" s="2" t="str">
        <f t="shared" ref="AA27:AA90" si="6">IF(Z27&lt;&gt;"",
Z27&amp;" "&amp;Y27,
IF(Y27&lt;&gt;"", "//"&amp;A27&amp; " " &amp;Y27, ""))</f>
        <v/>
      </c>
    </row>
    <row r="28" spans="1:27" x14ac:dyDescent="0.2">
      <c r="A28" s="8">
        <f t="shared" si="4"/>
        <v>3</v>
      </c>
      <c r="B28" s="26" t="s">
        <v>17</v>
      </c>
      <c r="C28" s="25" t="s">
        <v>142</v>
      </c>
      <c r="D28" s="27" t="s">
        <v>59</v>
      </c>
      <c r="E28" s="1" t="s">
        <v>42</v>
      </c>
      <c r="F28" s="25"/>
      <c r="I28" s="1" t="s">
        <v>203</v>
      </c>
      <c r="J28" s="27"/>
      <c r="K28" s="27"/>
      <c r="L28" s="27"/>
      <c r="M28" s="27"/>
      <c r="N28" s="27"/>
      <c r="T28" s="1"/>
      <c r="U28" s="1"/>
      <c r="W28" s="1"/>
      <c r="X28" s="1"/>
      <c r="Z28" s="2" t="str">
        <f t="shared" si="5"/>
        <v/>
      </c>
      <c r="AA28" s="2" t="str">
        <f t="shared" si="6"/>
        <v/>
      </c>
    </row>
    <row r="29" spans="1:27" x14ac:dyDescent="0.2">
      <c r="A29" s="8">
        <f t="shared" si="4"/>
        <v>4</v>
      </c>
      <c r="B29" s="26" t="s">
        <v>17</v>
      </c>
      <c r="C29" s="25" t="s">
        <v>143</v>
      </c>
      <c r="D29" s="27" t="s">
        <v>59</v>
      </c>
      <c r="E29" s="1" t="s">
        <v>42</v>
      </c>
      <c r="F29" s="25"/>
      <c r="I29" s="1" t="s">
        <v>203</v>
      </c>
      <c r="J29" s="27"/>
      <c r="K29" s="27"/>
      <c r="L29" s="27"/>
      <c r="M29" s="27"/>
      <c r="N29" s="27"/>
      <c r="T29" s="1"/>
      <c r="U29" s="1"/>
      <c r="W29" s="1"/>
      <c r="X29" s="1"/>
      <c r="Z29" s="2" t="str">
        <f t="shared" si="5"/>
        <v/>
      </c>
      <c r="AA29" s="2" t="str">
        <f t="shared" si="6"/>
        <v/>
      </c>
    </row>
    <row r="30" spans="1:27" x14ac:dyDescent="0.2">
      <c r="A30" s="8">
        <f t="shared" si="4"/>
        <v>5</v>
      </c>
      <c r="B30" s="26" t="s">
        <v>281</v>
      </c>
      <c r="C30" s="25"/>
      <c r="D30" s="27"/>
      <c r="E30" s="1"/>
      <c r="F30" s="25"/>
      <c r="I30" s="1" t="s">
        <v>203</v>
      </c>
      <c r="J30" s="27"/>
      <c r="K30" s="27"/>
      <c r="L30" s="27"/>
      <c r="M30" s="27"/>
      <c r="N30" s="27"/>
      <c r="T30" s="1"/>
      <c r="U30" s="1"/>
      <c r="W30" s="1"/>
      <c r="X30" s="1"/>
      <c r="Z30" s="2" t="str">
        <f t="shared" si="5"/>
        <v>//5</v>
      </c>
      <c r="AA30" s="2" t="str">
        <f t="shared" si="6"/>
        <v xml:space="preserve">//5 </v>
      </c>
    </row>
    <row r="31" spans="1:27" x14ac:dyDescent="0.2">
      <c r="A31" s="8">
        <f t="shared" si="4"/>
        <v>6</v>
      </c>
      <c r="B31" s="26" t="s">
        <v>282</v>
      </c>
      <c r="C31" s="25"/>
      <c r="D31" s="27"/>
      <c r="E31" s="1"/>
      <c r="F31" s="25"/>
      <c r="I31" s="1" t="s">
        <v>203</v>
      </c>
      <c r="J31" s="27"/>
      <c r="K31" s="27"/>
      <c r="L31" s="27"/>
      <c r="M31" s="27"/>
      <c r="N31" s="27"/>
      <c r="T31" s="1"/>
      <c r="U31" s="1"/>
      <c r="W31" s="1"/>
      <c r="X31" s="1"/>
      <c r="Z31" s="2" t="str">
        <f t="shared" si="5"/>
        <v/>
      </c>
      <c r="AA31" s="2" t="str">
        <f t="shared" si="6"/>
        <v/>
      </c>
    </row>
    <row r="32" spans="1:27" x14ac:dyDescent="0.2">
      <c r="A32" s="8">
        <f t="shared" si="4"/>
        <v>7</v>
      </c>
      <c r="B32" s="26" t="s">
        <v>283</v>
      </c>
      <c r="C32" s="25"/>
      <c r="D32" s="27"/>
      <c r="E32" s="1"/>
      <c r="F32" s="25"/>
      <c r="I32" s="1" t="s">
        <v>203</v>
      </c>
      <c r="J32" s="27"/>
      <c r="K32" s="27"/>
      <c r="L32" s="27"/>
      <c r="M32" s="27"/>
      <c r="N32" s="27"/>
      <c r="T32" s="1"/>
      <c r="U32" s="1"/>
      <c r="W32" s="1"/>
      <c r="X32" s="1"/>
      <c r="Z32" s="2" t="str">
        <f t="shared" si="5"/>
        <v/>
      </c>
      <c r="AA32" s="2" t="str">
        <f t="shared" si="6"/>
        <v/>
      </c>
    </row>
    <row r="33" spans="1:27" x14ac:dyDescent="0.2">
      <c r="A33" s="8">
        <f t="shared" si="4"/>
        <v>8</v>
      </c>
      <c r="B33" s="26" t="s">
        <v>284</v>
      </c>
      <c r="C33" s="25"/>
      <c r="D33" s="27"/>
      <c r="E33" s="1"/>
      <c r="F33" s="25"/>
      <c r="I33" s="1" t="s">
        <v>203</v>
      </c>
      <c r="J33" s="27"/>
      <c r="K33" s="27"/>
      <c r="L33" s="27"/>
      <c r="M33" s="27"/>
      <c r="N33" s="27"/>
      <c r="T33" s="1"/>
      <c r="U33" s="1"/>
      <c r="W33" s="1"/>
      <c r="X33" s="1"/>
      <c r="Z33" s="2" t="str">
        <f t="shared" si="5"/>
        <v/>
      </c>
      <c r="AA33" s="2" t="str">
        <f t="shared" si="6"/>
        <v/>
      </c>
    </row>
    <row r="34" spans="1:27" x14ac:dyDescent="0.2">
      <c r="A34" s="8">
        <f t="shared" si="4"/>
        <v>9</v>
      </c>
      <c r="B34" s="26"/>
      <c r="C34" s="25"/>
      <c r="D34" s="27"/>
      <c r="E34" s="1"/>
      <c r="F34" s="25"/>
      <c r="I34" s="1" t="s">
        <v>203</v>
      </c>
      <c r="J34" s="27">
        <v>-8</v>
      </c>
      <c r="K34" s="27"/>
      <c r="L34" s="27"/>
      <c r="M34" s="27"/>
      <c r="N34" s="38"/>
      <c r="Q34" s="29" t="s">
        <v>478</v>
      </c>
      <c r="T34" s="1"/>
      <c r="U34" s="1"/>
      <c r="W34" s="1"/>
      <c r="X34" s="1"/>
      <c r="Z34" s="2" t="str">
        <f t="shared" si="5"/>
        <v/>
      </c>
      <c r="AA34" s="2" t="str">
        <f t="shared" si="6"/>
        <v/>
      </c>
    </row>
    <row r="35" spans="1:27" x14ac:dyDescent="0.2">
      <c r="A35" s="8">
        <f t="shared" si="4"/>
        <v>10</v>
      </c>
      <c r="B35" s="26"/>
      <c r="C35" s="25"/>
      <c r="D35" s="27"/>
      <c r="E35" s="1"/>
      <c r="F35" s="25"/>
      <c r="I35" s="1" t="s">
        <v>203</v>
      </c>
      <c r="J35" s="34">
        <v>-2</v>
      </c>
      <c r="K35" s="27" t="str">
        <f>I36</f>
        <v>dorm</v>
      </c>
      <c r="L35" s="27"/>
      <c r="M35" s="27"/>
      <c r="N35" s="27"/>
      <c r="T35" s="1"/>
      <c r="U35" s="1"/>
      <c r="W35" s="1"/>
      <c r="X35" s="1"/>
      <c r="Z35" s="2" t="str">
        <f t="shared" si="5"/>
        <v>//10</v>
      </c>
      <c r="AA35" s="2" t="str">
        <f t="shared" si="6"/>
        <v xml:space="preserve">//10 </v>
      </c>
    </row>
    <row r="36" spans="1:27" x14ac:dyDescent="0.2">
      <c r="A36" s="8">
        <f t="shared" si="4"/>
        <v>11</v>
      </c>
      <c r="B36" s="26" t="s">
        <v>285</v>
      </c>
      <c r="C36" s="25"/>
      <c r="D36" s="27"/>
      <c r="E36" s="1"/>
      <c r="F36" s="25"/>
      <c r="I36" s="1" t="s">
        <v>215</v>
      </c>
      <c r="J36" s="27"/>
      <c r="K36" s="27"/>
      <c r="L36" s="27"/>
      <c r="M36" s="27"/>
      <c r="N36" s="27"/>
      <c r="T36" s="1"/>
      <c r="U36" s="1"/>
      <c r="W36" s="1"/>
      <c r="X36" s="1"/>
      <c r="Z36" s="2" t="str">
        <f t="shared" si="5"/>
        <v/>
      </c>
      <c r="AA36" s="2" t="str">
        <f t="shared" si="6"/>
        <v/>
      </c>
    </row>
    <row r="37" spans="1:27" x14ac:dyDescent="0.2">
      <c r="A37" s="8">
        <f t="shared" si="4"/>
        <v>12</v>
      </c>
      <c r="B37" s="26" t="s">
        <v>75</v>
      </c>
      <c r="C37" s="25"/>
      <c r="D37" s="27"/>
      <c r="E37" s="1"/>
      <c r="F37" s="25"/>
      <c r="I37" s="1" t="s">
        <v>215</v>
      </c>
      <c r="J37" s="27"/>
      <c r="K37" s="27"/>
      <c r="L37" s="27"/>
      <c r="M37" s="27"/>
      <c r="N37" s="27"/>
      <c r="T37" s="1"/>
      <c r="U37" s="1"/>
      <c r="W37" s="1"/>
      <c r="X37" s="1"/>
      <c r="Z37" s="2" t="str">
        <f t="shared" si="5"/>
        <v/>
      </c>
      <c r="AA37" s="2" t="str">
        <f t="shared" si="6"/>
        <v/>
      </c>
    </row>
    <row r="38" spans="1:27" x14ac:dyDescent="0.2">
      <c r="A38" s="8">
        <f t="shared" si="4"/>
        <v>13</v>
      </c>
      <c r="B38" s="26" t="s">
        <v>17</v>
      </c>
      <c r="C38" s="25" t="s">
        <v>144</v>
      </c>
      <c r="D38" s="27"/>
      <c r="E38" s="1"/>
      <c r="F38" s="25"/>
      <c r="I38" s="1" t="s">
        <v>215</v>
      </c>
      <c r="J38" s="27"/>
      <c r="K38" s="27"/>
      <c r="L38" s="27"/>
      <c r="M38" s="27"/>
      <c r="N38" s="27"/>
      <c r="T38" s="1"/>
      <c r="U38" s="1"/>
      <c r="W38" s="1"/>
      <c r="X38" s="1"/>
      <c r="Z38" s="2" t="str">
        <f t="shared" si="5"/>
        <v/>
      </c>
      <c r="AA38" s="2" t="str">
        <f t="shared" si="6"/>
        <v/>
      </c>
    </row>
    <row r="39" spans="1:27" x14ac:dyDescent="0.2">
      <c r="A39" s="8">
        <f t="shared" si="4"/>
        <v>14</v>
      </c>
      <c r="B39" s="26" t="s">
        <v>76</v>
      </c>
      <c r="C39" s="25"/>
      <c r="D39" s="27" t="s">
        <v>49</v>
      </c>
      <c r="E39" s="1" t="s">
        <v>42</v>
      </c>
      <c r="F39" s="25"/>
      <c r="I39" s="1" t="s">
        <v>215</v>
      </c>
      <c r="J39" s="27"/>
      <c r="K39" s="27"/>
      <c r="L39" s="27"/>
      <c r="M39" s="27"/>
      <c r="N39" s="27"/>
      <c r="T39" s="1"/>
      <c r="U39" s="1"/>
      <c r="W39" s="1"/>
      <c r="X39" s="1"/>
      <c r="Z39" s="2" t="str">
        <f t="shared" si="5"/>
        <v/>
      </c>
      <c r="AA39" s="2" t="str">
        <f t="shared" si="6"/>
        <v/>
      </c>
    </row>
    <row r="40" spans="1:27" x14ac:dyDescent="0.2">
      <c r="A40" s="8">
        <f t="shared" si="4"/>
        <v>15</v>
      </c>
      <c r="B40" s="26"/>
      <c r="C40" s="25"/>
      <c r="D40" s="27" t="s">
        <v>49</v>
      </c>
      <c r="E40" s="1" t="s">
        <v>42</v>
      </c>
      <c r="F40" s="25"/>
      <c r="I40" s="1" t="s">
        <v>215</v>
      </c>
      <c r="J40" s="34">
        <v>-5</v>
      </c>
      <c r="K40" s="27"/>
      <c r="L40" s="27"/>
      <c r="M40" s="27"/>
      <c r="N40" s="34">
        <f>$A$41</f>
        <v>16</v>
      </c>
      <c r="O40" s="35">
        <f>$A$42</f>
        <v>17</v>
      </c>
      <c r="P40" s="35">
        <f>$A$43</f>
        <v>18</v>
      </c>
      <c r="Q40" s="29" t="s">
        <v>260</v>
      </c>
      <c r="R40" s="29" t="s">
        <v>77</v>
      </c>
      <c r="S40" s="29" t="s">
        <v>253</v>
      </c>
      <c r="T40" s="1"/>
      <c r="U40" s="1"/>
      <c r="W40" s="1"/>
      <c r="X40" s="1"/>
      <c r="Z40" s="2" t="str">
        <f t="shared" si="5"/>
        <v>//15</v>
      </c>
      <c r="AA40" s="2" t="str">
        <f t="shared" si="6"/>
        <v xml:space="preserve">//15 </v>
      </c>
    </row>
    <row r="41" spans="1:27" x14ac:dyDescent="0.2">
      <c r="A41" s="8">
        <f t="shared" si="4"/>
        <v>16</v>
      </c>
      <c r="B41" s="26" t="s">
        <v>78</v>
      </c>
      <c r="C41" s="25" t="s">
        <v>145</v>
      </c>
      <c r="D41" s="27" t="s">
        <v>49</v>
      </c>
      <c r="E41" s="1" t="s">
        <v>42</v>
      </c>
      <c r="F41" s="25"/>
      <c r="I41" s="1" t="s">
        <v>215</v>
      </c>
      <c r="J41" s="34">
        <f>$A$44</f>
        <v>19</v>
      </c>
      <c r="K41" s="27"/>
      <c r="L41" s="27"/>
      <c r="M41" s="27"/>
      <c r="N41" s="27"/>
      <c r="T41" s="1"/>
      <c r="U41" s="1"/>
      <c r="W41" s="1"/>
      <c r="X41" s="1"/>
      <c r="Z41" s="2" t="str">
        <f t="shared" si="5"/>
        <v/>
      </c>
      <c r="AA41" s="2" t="str">
        <f t="shared" si="6"/>
        <v/>
      </c>
    </row>
    <row r="42" spans="1:27" x14ac:dyDescent="0.2">
      <c r="A42" s="8">
        <f t="shared" si="4"/>
        <v>17</v>
      </c>
      <c r="B42" s="26" t="s">
        <v>78</v>
      </c>
      <c r="C42" s="25" t="s">
        <v>146</v>
      </c>
      <c r="D42" s="27" t="s">
        <v>49</v>
      </c>
      <c r="E42" s="1" t="s">
        <v>45</v>
      </c>
      <c r="F42" s="25"/>
      <c r="I42" s="1" t="s">
        <v>215</v>
      </c>
      <c r="J42" s="34">
        <f t="shared" ref="J42:J43" si="7">$A$44</f>
        <v>19</v>
      </c>
      <c r="K42" s="27"/>
      <c r="L42" s="27"/>
      <c r="M42" s="27"/>
      <c r="N42" s="27"/>
      <c r="T42" s="36">
        <v>-5</v>
      </c>
      <c r="U42" s="1"/>
      <c r="W42" s="1"/>
      <c r="X42" s="1"/>
      <c r="Z42" s="2" t="str">
        <f t="shared" si="5"/>
        <v/>
      </c>
      <c r="AA42" s="2" t="str">
        <f t="shared" si="6"/>
        <v/>
      </c>
    </row>
    <row r="43" spans="1:27" x14ac:dyDescent="0.2">
      <c r="A43" s="8">
        <f t="shared" si="4"/>
        <v>18</v>
      </c>
      <c r="B43" s="26" t="s">
        <v>78</v>
      </c>
      <c r="C43" s="25" t="s">
        <v>147</v>
      </c>
      <c r="D43" s="27" t="s">
        <v>49</v>
      </c>
      <c r="E43" s="1" t="s">
        <v>42</v>
      </c>
      <c r="F43" s="25"/>
      <c r="I43" s="1" t="s">
        <v>215</v>
      </c>
      <c r="J43" s="34">
        <f t="shared" si="7"/>
        <v>19</v>
      </c>
      <c r="K43" s="27"/>
      <c r="L43" s="27"/>
      <c r="M43" s="27"/>
      <c r="N43" s="27"/>
      <c r="T43" s="36">
        <v>5</v>
      </c>
      <c r="U43" s="1"/>
      <c r="W43" s="1"/>
      <c r="X43" s="1"/>
      <c r="Z43" s="2" t="str">
        <f t="shared" si="5"/>
        <v/>
      </c>
      <c r="AA43" s="2" t="str">
        <f t="shared" si="6"/>
        <v/>
      </c>
    </row>
    <row r="44" spans="1:27" x14ac:dyDescent="0.2">
      <c r="A44" s="8">
        <f t="shared" si="4"/>
        <v>19</v>
      </c>
      <c r="B44" s="26" t="s">
        <v>17</v>
      </c>
      <c r="C44" s="25" t="s">
        <v>148</v>
      </c>
      <c r="D44" s="27" t="s">
        <v>49</v>
      </c>
      <c r="E44" s="1" t="s">
        <v>45</v>
      </c>
      <c r="F44" s="25"/>
      <c r="I44" s="1" t="s">
        <v>215</v>
      </c>
      <c r="J44" s="27"/>
      <c r="K44" s="27"/>
      <c r="L44" s="27"/>
      <c r="M44" s="27"/>
      <c r="N44" s="27"/>
      <c r="T44" s="1"/>
      <c r="U44" s="1"/>
      <c r="W44" s="1"/>
      <c r="X44" s="1"/>
      <c r="Z44" s="2" t="str">
        <f t="shared" si="5"/>
        <v/>
      </c>
      <c r="AA44" s="2" t="str">
        <f t="shared" si="6"/>
        <v/>
      </c>
    </row>
    <row r="45" spans="1:27" x14ac:dyDescent="0.2">
      <c r="A45" s="8">
        <f t="shared" si="4"/>
        <v>20</v>
      </c>
      <c r="B45" s="26" t="s">
        <v>79</v>
      </c>
      <c r="C45" s="25"/>
      <c r="D45" s="27" t="s">
        <v>49</v>
      </c>
      <c r="E45" s="1" t="s">
        <v>42</v>
      </c>
      <c r="F45" s="25"/>
      <c r="I45" s="1" t="s">
        <v>215</v>
      </c>
      <c r="J45" s="27"/>
      <c r="K45" s="27"/>
      <c r="L45" s="27"/>
      <c r="M45" s="27"/>
      <c r="N45" s="27"/>
      <c r="T45" s="1"/>
      <c r="U45" s="1"/>
      <c r="W45" s="1"/>
      <c r="X45" s="1"/>
      <c r="Z45" s="2" t="str">
        <f t="shared" si="5"/>
        <v>//20</v>
      </c>
      <c r="AA45" s="2" t="str">
        <f t="shared" si="6"/>
        <v xml:space="preserve">//20 </v>
      </c>
    </row>
    <row r="46" spans="1:27" x14ac:dyDescent="0.2">
      <c r="A46" s="8">
        <f t="shared" si="4"/>
        <v>21</v>
      </c>
      <c r="B46" s="26" t="s">
        <v>291</v>
      </c>
      <c r="C46" s="25" t="s">
        <v>286</v>
      </c>
      <c r="D46" s="27" t="s">
        <v>49</v>
      </c>
      <c r="E46" s="1" t="s">
        <v>42</v>
      </c>
      <c r="F46" s="25"/>
      <c r="I46" s="1" t="s">
        <v>215</v>
      </c>
      <c r="J46" s="27"/>
      <c r="K46" s="27"/>
      <c r="L46" s="27"/>
      <c r="M46" s="27"/>
      <c r="N46" s="27"/>
      <c r="T46" s="1"/>
      <c r="U46" s="1"/>
      <c r="W46" s="1"/>
      <c r="X46" s="1"/>
      <c r="Z46" s="2" t="str">
        <f t="shared" si="5"/>
        <v/>
      </c>
      <c r="AA46" s="2" t="str">
        <f t="shared" si="6"/>
        <v/>
      </c>
    </row>
    <row r="47" spans="1:27" x14ac:dyDescent="0.2">
      <c r="A47" s="8">
        <f t="shared" si="4"/>
        <v>22</v>
      </c>
      <c r="B47" s="26" t="s">
        <v>288</v>
      </c>
      <c r="C47" s="25" t="s">
        <v>287</v>
      </c>
      <c r="D47" s="27" t="s">
        <v>49</v>
      </c>
      <c r="E47" s="1" t="s">
        <v>42</v>
      </c>
      <c r="F47" s="25"/>
      <c r="I47" s="1" t="s">
        <v>215</v>
      </c>
      <c r="J47" s="27"/>
      <c r="K47" s="27"/>
      <c r="L47" s="27"/>
      <c r="M47" s="27"/>
      <c r="N47" s="27"/>
      <c r="T47" s="1"/>
      <c r="U47" s="1"/>
      <c r="W47" s="1"/>
      <c r="X47" s="1"/>
      <c r="Z47" s="2" t="str">
        <f t="shared" si="5"/>
        <v/>
      </c>
      <c r="AA47" s="2" t="str">
        <f t="shared" si="6"/>
        <v/>
      </c>
    </row>
    <row r="48" spans="1:27" x14ac:dyDescent="0.2">
      <c r="A48" s="8">
        <f t="shared" si="4"/>
        <v>23</v>
      </c>
      <c r="B48" s="26" t="s">
        <v>290</v>
      </c>
      <c r="C48" s="25" t="s">
        <v>289</v>
      </c>
      <c r="D48" s="27" t="s">
        <v>49</v>
      </c>
      <c r="E48" s="1" t="s">
        <v>42</v>
      </c>
      <c r="F48" s="25"/>
      <c r="I48" s="1" t="s">
        <v>215</v>
      </c>
      <c r="J48" s="27"/>
      <c r="K48" s="27"/>
      <c r="L48" s="27"/>
      <c r="M48" s="27"/>
      <c r="N48" s="27"/>
      <c r="T48" s="1"/>
      <c r="U48" s="1"/>
      <c r="W48" s="1"/>
      <c r="X48" s="1"/>
      <c r="Z48" s="2" t="str">
        <f t="shared" si="5"/>
        <v/>
      </c>
      <c r="AA48" s="2" t="str">
        <f t="shared" si="6"/>
        <v/>
      </c>
    </row>
    <row r="49" spans="1:27" x14ac:dyDescent="0.2">
      <c r="A49" s="8">
        <f t="shared" si="4"/>
        <v>24</v>
      </c>
      <c r="B49" s="26" t="s">
        <v>17</v>
      </c>
      <c r="C49" s="25" t="s">
        <v>471</v>
      </c>
      <c r="D49" s="27" t="s">
        <v>49</v>
      </c>
      <c r="E49" s="1" t="s">
        <v>45</v>
      </c>
      <c r="F49" s="25"/>
      <c r="I49" s="1" t="s">
        <v>215</v>
      </c>
      <c r="J49" s="27"/>
      <c r="K49" s="27"/>
      <c r="L49" s="27"/>
      <c r="M49" s="27"/>
      <c r="N49" s="27"/>
      <c r="T49" s="1"/>
      <c r="U49" s="1"/>
      <c r="W49" s="1"/>
      <c r="X49" s="1"/>
      <c r="Z49" s="2" t="str">
        <f t="shared" si="5"/>
        <v/>
      </c>
      <c r="AA49" s="2" t="str">
        <f t="shared" si="6"/>
        <v/>
      </c>
    </row>
    <row r="50" spans="1:27" x14ac:dyDescent="0.2">
      <c r="A50" s="8">
        <f t="shared" si="4"/>
        <v>25</v>
      </c>
      <c r="B50" s="26" t="s">
        <v>292</v>
      </c>
      <c r="C50" s="25" t="s">
        <v>472</v>
      </c>
      <c r="D50" s="27" t="s">
        <v>49</v>
      </c>
      <c r="E50" s="1" t="s">
        <v>45</v>
      </c>
      <c r="F50" s="25"/>
      <c r="I50" s="1" t="s">
        <v>215</v>
      </c>
      <c r="J50" s="27"/>
      <c r="K50" s="27"/>
      <c r="L50" s="27"/>
      <c r="M50" s="27"/>
      <c r="N50" s="27"/>
      <c r="T50" s="1"/>
      <c r="U50" s="1"/>
      <c r="W50" s="1"/>
      <c r="X50" s="1"/>
      <c r="Z50" s="2" t="str">
        <f t="shared" si="5"/>
        <v>//25</v>
      </c>
      <c r="AA50" s="2" t="str">
        <f t="shared" si="6"/>
        <v xml:space="preserve">//25 </v>
      </c>
    </row>
    <row r="51" spans="1:27" x14ac:dyDescent="0.2">
      <c r="A51" s="8">
        <f t="shared" si="4"/>
        <v>26</v>
      </c>
      <c r="B51" s="26" t="s">
        <v>80</v>
      </c>
      <c r="C51" s="25"/>
      <c r="D51" s="27" t="s">
        <v>49</v>
      </c>
      <c r="E51" s="1" t="s">
        <v>42</v>
      </c>
      <c r="F51" s="25"/>
      <c r="I51" s="1" t="s">
        <v>215</v>
      </c>
      <c r="J51" s="27"/>
      <c r="K51" s="27"/>
      <c r="L51" s="27"/>
      <c r="M51" s="27"/>
      <c r="N51" s="27"/>
      <c r="T51" s="1"/>
      <c r="U51" s="1"/>
      <c r="W51" s="1"/>
      <c r="X51" s="1"/>
      <c r="Z51" s="2" t="str">
        <f t="shared" si="5"/>
        <v/>
      </c>
      <c r="AA51" s="2" t="str">
        <f t="shared" si="6"/>
        <v/>
      </c>
    </row>
    <row r="52" spans="1:27" x14ac:dyDescent="0.2">
      <c r="A52" s="8">
        <f t="shared" si="4"/>
        <v>27</v>
      </c>
      <c r="B52" s="26" t="s">
        <v>293</v>
      </c>
      <c r="C52" s="25" t="s">
        <v>149</v>
      </c>
      <c r="D52" s="27" t="s">
        <v>49</v>
      </c>
      <c r="E52" s="1" t="s">
        <v>42</v>
      </c>
      <c r="F52" s="25"/>
      <c r="I52" s="1" t="s">
        <v>215</v>
      </c>
      <c r="J52" s="27"/>
      <c r="K52" s="27"/>
      <c r="L52" s="27"/>
      <c r="M52" s="27"/>
      <c r="N52" s="27"/>
      <c r="T52" s="1"/>
      <c r="U52" s="1"/>
      <c r="W52" s="1"/>
      <c r="X52" s="1"/>
      <c r="Z52" s="2" t="str">
        <f t="shared" si="5"/>
        <v/>
      </c>
      <c r="AA52" s="2" t="str">
        <f t="shared" si="6"/>
        <v/>
      </c>
    </row>
    <row r="53" spans="1:27" x14ac:dyDescent="0.2">
      <c r="A53" s="8">
        <f t="shared" si="4"/>
        <v>28</v>
      </c>
      <c r="B53" s="26" t="s">
        <v>81</v>
      </c>
      <c r="C53" s="25" t="s">
        <v>150</v>
      </c>
      <c r="D53" s="27" t="s">
        <v>49</v>
      </c>
      <c r="E53" s="1" t="s">
        <v>42</v>
      </c>
      <c r="F53" s="25"/>
      <c r="I53" s="1" t="s">
        <v>215</v>
      </c>
      <c r="J53" s="27"/>
      <c r="K53" s="27"/>
      <c r="L53" s="27"/>
      <c r="M53" s="27"/>
      <c r="N53" s="27"/>
      <c r="T53" s="1"/>
      <c r="U53" s="1"/>
      <c r="W53" s="1"/>
      <c r="X53" s="1"/>
      <c r="Z53" s="2" t="str">
        <f t="shared" si="5"/>
        <v/>
      </c>
      <c r="AA53" s="2" t="str">
        <f t="shared" si="6"/>
        <v/>
      </c>
    </row>
    <row r="54" spans="1:27" x14ac:dyDescent="0.2">
      <c r="A54" s="8">
        <f t="shared" si="4"/>
        <v>29</v>
      </c>
      <c r="B54" s="26" t="s">
        <v>92</v>
      </c>
      <c r="C54" s="25"/>
      <c r="D54" s="27"/>
      <c r="E54" s="1"/>
      <c r="F54" s="25"/>
      <c r="I54" s="1" t="s">
        <v>215</v>
      </c>
      <c r="J54" s="27"/>
      <c r="K54" s="27"/>
      <c r="L54" s="27"/>
      <c r="M54" s="27"/>
      <c r="N54" s="27"/>
      <c r="T54" s="1"/>
      <c r="U54" s="1"/>
      <c r="W54" s="1"/>
      <c r="X54" s="1"/>
      <c r="Z54" s="2" t="str">
        <f t="shared" si="5"/>
        <v/>
      </c>
      <c r="AA54" s="2" t="str">
        <f t="shared" si="6"/>
        <v/>
      </c>
    </row>
    <row r="55" spans="1:27" x14ac:dyDescent="0.2">
      <c r="A55" s="8">
        <f t="shared" si="4"/>
        <v>30</v>
      </c>
      <c r="B55" s="26" t="s">
        <v>82</v>
      </c>
      <c r="C55" s="25"/>
      <c r="D55" s="27"/>
      <c r="E55" s="1"/>
      <c r="F55" s="25"/>
      <c r="I55" s="1" t="s">
        <v>215</v>
      </c>
      <c r="J55" s="27"/>
      <c r="K55" s="27"/>
      <c r="L55" s="27"/>
      <c r="M55" s="27"/>
      <c r="N55" s="27"/>
      <c r="T55" s="1"/>
      <c r="U55" s="1"/>
      <c r="W55" s="1"/>
      <c r="X55" s="1"/>
      <c r="Z55" s="2" t="str">
        <f t="shared" si="5"/>
        <v>//30</v>
      </c>
      <c r="AA55" s="2" t="str">
        <f t="shared" si="6"/>
        <v xml:space="preserve">//30 </v>
      </c>
    </row>
    <row r="56" spans="1:27" x14ac:dyDescent="0.2">
      <c r="A56" s="8">
        <f t="shared" si="4"/>
        <v>31</v>
      </c>
      <c r="B56" s="26" t="s">
        <v>83</v>
      </c>
      <c r="C56" s="25"/>
      <c r="D56" s="27"/>
      <c r="E56" s="1"/>
      <c r="F56" s="25"/>
      <c r="I56" s="1" t="s">
        <v>215</v>
      </c>
      <c r="J56" s="27"/>
      <c r="K56" s="27"/>
      <c r="L56" s="27"/>
      <c r="M56" s="27"/>
      <c r="N56" s="27"/>
      <c r="T56" s="1"/>
      <c r="U56" s="1"/>
      <c r="W56" s="1"/>
      <c r="X56" s="1"/>
      <c r="Z56" s="2" t="str">
        <f t="shared" si="5"/>
        <v/>
      </c>
      <c r="AA56" s="2" t="str">
        <f t="shared" si="6"/>
        <v/>
      </c>
    </row>
    <row r="57" spans="1:27" x14ac:dyDescent="0.2">
      <c r="A57" s="8">
        <f t="shared" si="4"/>
        <v>32</v>
      </c>
      <c r="B57" s="26"/>
      <c r="C57" s="25"/>
      <c r="D57" s="27"/>
      <c r="E57" s="1"/>
      <c r="F57" s="25"/>
      <c r="I57" s="1" t="s">
        <v>215</v>
      </c>
      <c r="J57" s="27">
        <v>-8</v>
      </c>
      <c r="K57" s="27"/>
      <c r="L57" s="27"/>
      <c r="M57" s="27"/>
      <c r="N57" s="27"/>
      <c r="Q57" s="29" t="s">
        <v>483</v>
      </c>
      <c r="T57" s="1"/>
      <c r="U57" s="1"/>
      <c r="W57" s="1"/>
      <c r="X57" s="1"/>
      <c r="Z57" s="2" t="str">
        <f t="shared" si="5"/>
        <v/>
      </c>
      <c r="AA57" s="2" t="str">
        <f t="shared" si="6"/>
        <v/>
      </c>
    </row>
    <row r="58" spans="1:27" x14ac:dyDescent="0.2">
      <c r="A58" s="8">
        <f t="shared" si="4"/>
        <v>33</v>
      </c>
      <c r="B58" s="26"/>
      <c r="C58" s="25"/>
      <c r="D58" s="27"/>
      <c r="E58" s="1"/>
      <c r="F58" s="25"/>
      <c r="I58" s="1" t="s">
        <v>215</v>
      </c>
      <c r="J58" s="27">
        <v>-8</v>
      </c>
      <c r="K58" s="27"/>
      <c r="L58" s="27"/>
      <c r="M58" s="27"/>
      <c r="N58" s="27"/>
      <c r="Q58" s="29" t="s">
        <v>482</v>
      </c>
      <c r="T58" s="1"/>
      <c r="U58" s="1"/>
      <c r="W58" s="1"/>
      <c r="X58" s="1"/>
      <c r="Z58" s="2" t="str">
        <f t="shared" si="5"/>
        <v/>
      </c>
      <c r="AA58" s="2" t="str">
        <f t="shared" si="6"/>
        <v/>
      </c>
    </row>
    <row r="59" spans="1:27" x14ac:dyDescent="0.2">
      <c r="A59" s="8">
        <f t="shared" si="4"/>
        <v>34</v>
      </c>
      <c r="B59" s="26"/>
      <c r="C59" s="25"/>
      <c r="D59" s="27"/>
      <c r="E59" s="1"/>
      <c r="F59" s="25"/>
      <c r="I59" s="1" t="s">
        <v>215</v>
      </c>
      <c r="J59" s="27">
        <v>-9</v>
      </c>
      <c r="K59" s="27"/>
      <c r="L59" s="27"/>
      <c r="M59" s="27"/>
      <c r="N59" s="27"/>
      <c r="T59" s="1"/>
      <c r="U59" s="1"/>
      <c r="W59" s="1">
        <f>A$34</f>
        <v>9</v>
      </c>
      <c r="X59" s="1"/>
      <c r="Y59" s="7" t="s">
        <v>84</v>
      </c>
      <c r="Z59" s="2" t="str">
        <f t="shared" si="5"/>
        <v/>
      </c>
      <c r="AA59" s="2" t="str">
        <f t="shared" si="6"/>
        <v>//34 Objective Complete: Go to your dorm and unpack your bags.</v>
      </c>
    </row>
    <row r="60" spans="1:27" x14ac:dyDescent="0.2">
      <c r="A60" s="8">
        <f t="shared" si="4"/>
        <v>35</v>
      </c>
      <c r="B60" s="26"/>
      <c r="C60" s="25"/>
      <c r="D60" s="27"/>
      <c r="E60" s="1"/>
      <c r="F60" s="25"/>
      <c r="I60" s="1" t="s">
        <v>215</v>
      </c>
      <c r="J60" s="34">
        <v>-2</v>
      </c>
      <c r="K60" s="27" t="str">
        <f>I61</f>
        <v>hall1</v>
      </c>
      <c r="L60" s="27"/>
      <c r="M60" s="27"/>
      <c r="N60" s="27"/>
      <c r="T60" s="1"/>
      <c r="U60" s="1"/>
      <c r="W60" s="1"/>
      <c r="X60" s="1"/>
      <c r="Z60" s="2" t="str">
        <f t="shared" si="5"/>
        <v>//35</v>
      </c>
      <c r="AA60" s="2" t="str">
        <f t="shared" si="6"/>
        <v xml:space="preserve">//35 </v>
      </c>
    </row>
    <row r="61" spans="1:27" x14ac:dyDescent="0.2">
      <c r="A61" s="8">
        <f t="shared" si="4"/>
        <v>36</v>
      </c>
      <c r="B61" s="26" t="s">
        <v>85</v>
      </c>
      <c r="C61" s="25"/>
      <c r="D61" s="27"/>
      <c r="E61" s="1"/>
      <c r="F61" s="25"/>
      <c r="I61" s="1" t="s">
        <v>203</v>
      </c>
      <c r="J61" s="27"/>
      <c r="K61" s="27"/>
      <c r="L61" s="27"/>
      <c r="M61" s="27"/>
      <c r="N61" s="27"/>
      <c r="T61" s="1"/>
      <c r="U61" s="1"/>
      <c r="W61" s="1"/>
      <c r="X61" s="1"/>
      <c r="Z61" s="2" t="str">
        <f t="shared" si="5"/>
        <v/>
      </c>
      <c r="AA61" s="2" t="str">
        <f t="shared" si="6"/>
        <v/>
      </c>
    </row>
    <row r="62" spans="1:27" x14ac:dyDescent="0.2">
      <c r="A62" s="8">
        <f t="shared" si="4"/>
        <v>37</v>
      </c>
      <c r="B62" s="26" t="s">
        <v>86</v>
      </c>
      <c r="C62" s="25"/>
      <c r="D62" s="27" t="s">
        <v>50</v>
      </c>
      <c r="E62" s="1" t="s">
        <v>42</v>
      </c>
      <c r="F62" s="25"/>
      <c r="H62" s="1"/>
      <c r="I62" s="1" t="s">
        <v>203</v>
      </c>
      <c r="J62" s="27"/>
      <c r="K62" s="27"/>
      <c r="L62" s="27"/>
      <c r="M62" s="27"/>
      <c r="N62" s="27"/>
      <c r="T62" s="1"/>
      <c r="U62" s="1"/>
      <c r="W62" s="1"/>
      <c r="X62" s="1"/>
      <c r="Z62" s="2" t="str">
        <f t="shared" si="5"/>
        <v/>
      </c>
      <c r="AA62" s="2" t="str">
        <f t="shared" si="6"/>
        <v/>
      </c>
    </row>
    <row r="63" spans="1:27" x14ac:dyDescent="0.2">
      <c r="A63" s="8">
        <f t="shared" si="4"/>
        <v>38</v>
      </c>
      <c r="B63" s="26" t="s">
        <v>87</v>
      </c>
      <c r="C63" s="25" t="s">
        <v>151</v>
      </c>
      <c r="D63" s="27" t="s">
        <v>50</v>
      </c>
      <c r="E63" s="1" t="s">
        <v>42</v>
      </c>
      <c r="F63" s="25"/>
      <c r="H63" s="1"/>
      <c r="I63" s="1" t="s">
        <v>203</v>
      </c>
      <c r="J63" s="27"/>
      <c r="K63" s="27"/>
      <c r="L63" s="27"/>
      <c r="M63" s="27"/>
      <c r="N63" s="27"/>
      <c r="T63" s="1"/>
      <c r="U63" s="1"/>
      <c r="W63" s="1"/>
      <c r="X63" s="1"/>
      <c r="Z63" s="2" t="str">
        <f t="shared" si="5"/>
        <v/>
      </c>
      <c r="AA63" s="2" t="str">
        <f t="shared" si="6"/>
        <v/>
      </c>
    </row>
    <row r="64" spans="1:27" x14ac:dyDescent="0.2">
      <c r="A64" s="8">
        <f t="shared" si="4"/>
        <v>39</v>
      </c>
      <c r="B64" s="26" t="s">
        <v>88</v>
      </c>
      <c r="C64" s="25"/>
      <c r="D64" s="27" t="s">
        <v>50</v>
      </c>
      <c r="E64" s="1" t="s">
        <v>42</v>
      </c>
      <c r="F64" s="25"/>
      <c r="H64" s="1"/>
      <c r="I64" s="1" t="s">
        <v>203</v>
      </c>
      <c r="J64" s="27"/>
      <c r="K64" s="27"/>
      <c r="L64" s="27"/>
      <c r="M64" s="27"/>
      <c r="N64" s="27"/>
      <c r="T64" s="1"/>
      <c r="U64" s="1"/>
      <c r="W64" s="1"/>
      <c r="X64" s="1"/>
      <c r="Z64" s="2" t="str">
        <f t="shared" si="5"/>
        <v/>
      </c>
      <c r="AA64" s="2" t="str">
        <f t="shared" si="6"/>
        <v/>
      </c>
    </row>
    <row r="65" spans="1:27" x14ac:dyDescent="0.2">
      <c r="A65" s="8">
        <f t="shared" si="4"/>
        <v>40</v>
      </c>
      <c r="B65" s="26" t="s">
        <v>294</v>
      </c>
      <c r="C65" s="25" t="s">
        <v>152</v>
      </c>
      <c r="D65" s="27" t="s">
        <v>50</v>
      </c>
      <c r="E65" s="1" t="s">
        <v>43</v>
      </c>
      <c r="F65" s="25"/>
      <c r="H65" s="1"/>
      <c r="I65" s="1" t="s">
        <v>203</v>
      </c>
      <c r="J65" s="27"/>
      <c r="K65" s="27"/>
      <c r="L65" s="27"/>
      <c r="M65" s="27"/>
      <c r="N65" s="27"/>
      <c r="T65" s="1"/>
      <c r="U65" s="1"/>
      <c r="W65" s="1"/>
      <c r="X65" s="1"/>
      <c r="Z65" s="2" t="str">
        <f t="shared" si="5"/>
        <v>//40</v>
      </c>
      <c r="AA65" s="2" t="str">
        <f t="shared" si="6"/>
        <v xml:space="preserve">//40 </v>
      </c>
    </row>
    <row r="66" spans="1:27" x14ac:dyDescent="0.2">
      <c r="A66" s="8">
        <f t="shared" si="4"/>
        <v>41</v>
      </c>
      <c r="B66" s="26" t="s">
        <v>17</v>
      </c>
      <c r="C66" s="25" t="s">
        <v>153</v>
      </c>
      <c r="D66" s="27" t="s">
        <v>50</v>
      </c>
      <c r="E66" s="1" t="s">
        <v>42</v>
      </c>
      <c r="F66" s="25"/>
      <c r="H66" s="1"/>
      <c r="I66" s="1" t="s">
        <v>203</v>
      </c>
      <c r="J66" s="27"/>
      <c r="K66" s="27"/>
      <c r="L66" s="27"/>
      <c r="M66" s="27"/>
      <c r="N66" s="27"/>
      <c r="T66" s="1"/>
      <c r="U66" s="1"/>
      <c r="W66" s="1"/>
      <c r="X66" s="1"/>
      <c r="Z66" s="2" t="str">
        <f t="shared" si="5"/>
        <v/>
      </c>
      <c r="AA66" s="2" t="str">
        <f t="shared" si="6"/>
        <v/>
      </c>
    </row>
    <row r="67" spans="1:27" x14ac:dyDescent="0.2">
      <c r="A67" s="8">
        <f t="shared" si="4"/>
        <v>42</v>
      </c>
      <c r="B67" s="26" t="s">
        <v>17</v>
      </c>
      <c r="C67" s="25"/>
      <c r="D67" s="27"/>
      <c r="E67" s="1"/>
      <c r="F67" s="25" t="s">
        <v>192</v>
      </c>
      <c r="H67" s="1"/>
      <c r="I67" s="1" t="s">
        <v>203</v>
      </c>
      <c r="J67" s="27"/>
      <c r="K67" s="27"/>
      <c r="L67" s="27"/>
      <c r="M67" s="27"/>
      <c r="N67" s="27"/>
      <c r="T67" s="1"/>
      <c r="U67" s="1"/>
      <c r="W67" s="1"/>
      <c r="X67" s="1"/>
      <c r="Z67" s="2" t="str">
        <f t="shared" si="5"/>
        <v/>
      </c>
      <c r="AA67" s="2" t="str">
        <f t="shared" si="6"/>
        <v/>
      </c>
    </row>
    <row r="68" spans="1:27" x14ac:dyDescent="0.2">
      <c r="A68" s="8">
        <f t="shared" si="4"/>
        <v>43</v>
      </c>
      <c r="B68" s="26" t="s">
        <v>89</v>
      </c>
      <c r="C68" s="25"/>
      <c r="D68" s="27"/>
      <c r="E68" s="1"/>
      <c r="F68" s="25"/>
      <c r="G68" s="27" t="s">
        <v>52</v>
      </c>
      <c r="H68" s="1" t="s">
        <v>42</v>
      </c>
      <c r="I68" s="1" t="s">
        <v>203</v>
      </c>
      <c r="J68" s="27"/>
      <c r="K68" s="27"/>
      <c r="L68" s="27"/>
      <c r="M68" s="27"/>
      <c r="N68" s="27"/>
      <c r="T68" s="1"/>
      <c r="U68" s="1"/>
      <c r="W68" s="1"/>
      <c r="X68" s="1"/>
      <c r="Z68" s="2" t="str">
        <f t="shared" si="5"/>
        <v/>
      </c>
      <c r="AA68" s="2" t="str">
        <f t="shared" si="6"/>
        <v/>
      </c>
    </row>
    <row r="69" spans="1:27" x14ac:dyDescent="0.2">
      <c r="A69" s="8">
        <f t="shared" si="4"/>
        <v>44</v>
      </c>
      <c r="B69" s="26" t="s">
        <v>90</v>
      </c>
      <c r="C69" s="25"/>
      <c r="D69" s="27"/>
      <c r="E69" s="1"/>
      <c r="F69" s="25" t="s">
        <v>193</v>
      </c>
      <c r="G69" s="27" t="s">
        <v>52</v>
      </c>
      <c r="H69" s="1" t="s">
        <v>42</v>
      </c>
      <c r="I69" s="1" t="s">
        <v>203</v>
      </c>
      <c r="J69" s="27"/>
      <c r="K69" s="27"/>
      <c r="L69" s="27"/>
      <c r="M69" s="27"/>
      <c r="N69" s="27"/>
      <c r="T69" s="1"/>
      <c r="U69" s="1"/>
      <c r="W69" s="1"/>
      <c r="X69" s="1"/>
      <c r="Z69" s="2" t="str">
        <f t="shared" si="5"/>
        <v/>
      </c>
      <c r="AA69" s="2" t="str">
        <f t="shared" si="6"/>
        <v/>
      </c>
    </row>
    <row r="70" spans="1:27" x14ac:dyDescent="0.2">
      <c r="A70" s="8">
        <f t="shared" si="4"/>
        <v>45</v>
      </c>
      <c r="B70" s="26" t="s">
        <v>295</v>
      </c>
      <c r="C70" s="25"/>
      <c r="D70" s="27"/>
      <c r="E70" s="1"/>
      <c r="F70" s="25" t="s">
        <v>194</v>
      </c>
      <c r="G70" s="27" t="s">
        <v>52</v>
      </c>
      <c r="H70" s="1" t="s">
        <v>42</v>
      </c>
      <c r="I70" s="1" t="s">
        <v>203</v>
      </c>
      <c r="J70" s="27"/>
      <c r="K70" s="27"/>
      <c r="L70" s="27"/>
      <c r="M70" s="27"/>
      <c r="N70" s="27"/>
      <c r="T70" s="1"/>
      <c r="U70" s="1"/>
      <c r="W70" s="1"/>
      <c r="X70" s="1"/>
      <c r="Z70" s="2" t="str">
        <f t="shared" si="5"/>
        <v>//45</v>
      </c>
      <c r="AA70" s="2" t="str">
        <f t="shared" si="6"/>
        <v xml:space="preserve">//45 </v>
      </c>
    </row>
    <row r="71" spans="1:27" x14ac:dyDescent="0.2">
      <c r="A71" s="8">
        <f t="shared" si="4"/>
        <v>46</v>
      </c>
      <c r="B71" s="26" t="s">
        <v>296</v>
      </c>
      <c r="C71" s="25"/>
      <c r="D71" s="27"/>
      <c r="E71" s="1"/>
      <c r="F71" s="25" t="s">
        <v>195</v>
      </c>
      <c r="G71" s="27" t="s">
        <v>52</v>
      </c>
      <c r="H71" s="1" t="s">
        <v>42</v>
      </c>
      <c r="I71" s="1" t="s">
        <v>203</v>
      </c>
      <c r="J71" s="27"/>
      <c r="K71" s="27"/>
      <c r="L71" s="27"/>
      <c r="M71" s="27"/>
      <c r="N71" s="27"/>
      <c r="T71" s="1"/>
      <c r="U71" s="1"/>
      <c r="W71" s="1"/>
      <c r="X71" s="1"/>
      <c r="Z71" s="2" t="str">
        <f t="shared" si="5"/>
        <v/>
      </c>
      <c r="AA71" s="2" t="str">
        <f t="shared" si="6"/>
        <v/>
      </c>
    </row>
    <row r="72" spans="1:27" x14ac:dyDescent="0.2">
      <c r="A72" s="8">
        <f t="shared" si="4"/>
        <v>47</v>
      </c>
      <c r="B72" s="26" t="s">
        <v>17</v>
      </c>
      <c r="C72" s="25"/>
      <c r="D72" s="27"/>
      <c r="E72" s="1"/>
      <c r="F72" s="25" t="s">
        <v>196</v>
      </c>
      <c r="G72" s="27" t="s">
        <v>52</v>
      </c>
      <c r="H72" s="1" t="s">
        <v>42</v>
      </c>
      <c r="I72" s="1" t="s">
        <v>203</v>
      </c>
      <c r="J72" s="27"/>
      <c r="K72" s="27"/>
      <c r="L72" s="27"/>
      <c r="M72" s="27"/>
      <c r="N72" s="27"/>
      <c r="T72" s="1"/>
      <c r="U72" s="1"/>
      <c r="W72" s="1"/>
      <c r="X72" s="1"/>
      <c r="Z72" s="2" t="str">
        <f t="shared" si="5"/>
        <v/>
      </c>
      <c r="AA72" s="2" t="str">
        <f t="shared" si="6"/>
        <v/>
      </c>
    </row>
    <row r="73" spans="1:27" x14ac:dyDescent="0.2">
      <c r="A73" s="8">
        <f t="shared" si="4"/>
        <v>48</v>
      </c>
      <c r="B73" s="26" t="s">
        <v>17</v>
      </c>
      <c r="C73" s="25" t="s">
        <v>154</v>
      </c>
      <c r="D73" s="27" t="s">
        <v>50</v>
      </c>
      <c r="E73" s="1" t="s">
        <v>47</v>
      </c>
      <c r="F73" s="25"/>
      <c r="I73" s="1" t="s">
        <v>203</v>
      </c>
      <c r="J73" s="27"/>
      <c r="K73" s="27"/>
      <c r="L73" s="27"/>
      <c r="M73" s="27"/>
      <c r="N73" s="27"/>
      <c r="T73" s="1"/>
      <c r="U73" s="1"/>
      <c r="W73" s="1"/>
      <c r="X73" s="1"/>
      <c r="Z73" s="2" t="str">
        <f t="shared" si="5"/>
        <v/>
      </c>
      <c r="AA73" s="2" t="str">
        <f t="shared" si="6"/>
        <v/>
      </c>
    </row>
    <row r="74" spans="1:27" x14ac:dyDescent="0.2">
      <c r="A74" s="8">
        <f t="shared" si="4"/>
        <v>49</v>
      </c>
      <c r="B74" s="26" t="s">
        <v>17</v>
      </c>
      <c r="C74" s="25"/>
      <c r="D74" s="27"/>
      <c r="E74" s="1"/>
      <c r="F74" s="25" t="s">
        <v>197</v>
      </c>
      <c r="G74" s="27" t="s">
        <v>52</v>
      </c>
      <c r="H74" s="1" t="s">
        <v>45</v>
      </c>
      <c r="I74" s="1" t="s">
        <v>203</v>
      </c>
      <c r="J74" s="27"/>
      <c r="K74" s="27"/>
      <c r="L74" s="27"/>
      <c r="M74" s="27"/>
      <c r="N74" s="27"/>
      <c r="T74" s="1"/>
      <c r="U74" s="1"/>
      <c r="W74" s="1"/>
      <c r="X74" s="1"/>
      <c r="Z74" s="2" t="str">
        <f t="shared" si="5"/>
        <v/>
      </c>
      <c r="AA74" s="2" t="str">
        <f t="shared" si="6"/>
        <v/>
      </c>
    </row>
    <row r="75" spans="1:27" x14ac:dyDescent="0.2">
      <c r="A75" s="8">
        <f t="shared" si="4"/>
        <v>50</v>
      </c>
      <c r="B75" s="26" t="s">
        <v>17</v>
      </c>
      <c r="C75" s="25" t="s">
        <v>155</v>
      </c>
      <c r="D75" s="27" t="s">
        <v>50</v>
      </c>
      <c r="E75" s="1" t="s">
        <v>45</v>
      </c>
      <c r="F75" s="25"/>
      <c r="I75" s="1" t="s">
        <v>203</v>
      </c>
      <c r="J75" s="27"/>
      <c r="K75" s="27"/>
      <c r="L75" s="27"/>
      <c r="M75" s="27"/>
      <c r="N75" s="27"/>
      <c r="T75" s="1"/>
      <c r="U75" s="1"/>
      <c r="W75" s="1"/>
      <c r="X75" s="1"/>
      <c r="Z75" s="2" t="str">
        <f t="shared" si="5"/>
        <v>//50</v>
      </c>
      <c r="AA75" s="2" t="str">
        <f t="shared" si="6"/>
        <v xml:space="preserve">//50 </v>
      </c>
    </row>
    <row r="76" spans="1:27" x14ac:dyDescent="0.2">
      <c r="A76" s="8">
        <f t="shared" si="4"/>
        <v>51</v>
      </c>
      <c r="B76" s="26"/>
      <c r="C76" s="25"/>
      <c r="D76" s="27" t="s">
        <v>50</v>
      </c>
      <c r="E76" s="1" t="s">
        <v>45</v>
      </c>
      <c r="F76" s="25"/>
      <c r="G76" s="27" t="s">
        <v>52</v>
      </c>
      <c r="H76" s="1" t="s">
        <v>45</v>
      </c>
      <c r="I76" s="1" t="s">
        <v>203</v>
      </c>
      <c r="J76" s="34">
        <v>-5</v>
      </c>
      <c r="K76" s="27"/>
      <c r="L76" s="27"/>
      <c r="M76" s="27"/>
      <c r="N76" s="34">
        <f>$A$77</f>
        <v>52</v>
      </c>
      <c r="O76" s="35">
        <f>$A$83</f>
        <v>58</v>
      </c>
      <c r="P76" s="35">
        <f>$A$89</f>
        <v>64</v>
      </c>
      <c r="Q76" s="29" t="s">
        <v>91</v>
      </c>
      <c r="R76" s="29" t="s">
        <v>245</v>
      </c>
      <c r="S76" s="29" t="s">
        <v>254</v>
      </c>
      <c r="T76" s="1"/>
      <c r="U76" s="1"/>
      <c r="W76" s="1"/>
      <c r="X76" s="1"/>
      <c r="Z76" s="2" t="str">
        <f t="shared" si="5"/>
        <v/>
      </c>
      <c r="AA76" s="2" t="str">
        <f t="shared" si="6"/>
        <v/>
      </c>
    </row>
    <row r="77" spans="1:27" x14ac:dyDescent="0.2">
      <c r="A77" s="8">
        <f t="shared" si="4"/>
        <v>52</v>
      </c>
      <c r="B77" s="26" t="s">
        <v>93</v>
      </c>
      <c r="C77" s="25"/>
      <c r="D77" s="27" t="s">
        <v>50</v>
      </c>
      <c r="E77" s="1" t="s">
        <v>45</v>
      </c>
      <c r="F77" s="25"/>
      <c r="G77" s="27" t="s">
        <v>52</v>
      </c>
      <c r="H77" s="1" t="s">
        <v>45</v>
      </c>
      <c r="I77" s="1" t="s">
        <v>203</v>
      </c>
      <c r="J77" s="27"/>
      <c r="K77" s="27"/>
      <c r="L77" s="27"/>
      <c r="M77" s="27"/>
      <c r="N77" s="27"/>
      <c r="T77" s="36">
        <v>5</v>
      </c>
      <c r="U77" s="36">
        <v>-5</v>
      </c>
      <c r="W77" s="1"/>
      <c r="X77" s="1"/>
      <c r="Z77" s="2" t="str">
        <f t="shared" si="5"/>
        <v/>
      </c>
      <c r="AA77" s="2" t="str">
        <f t="shared" si="6"/>
        <v/>
      </c>
    </row>
    <row r="78" spans="1:27" x14ac:dyDescent="0.2">
      <c r="A78" s="8">
        <f t="shared" si="4"/>
        <v>53</v>
      </c>
      <c r="B78" s="26" t="s">
        <v>17</v>
      </c>
      <c r="C78" s="25" t="s">
        <v>156</v>
      </c>
      <c r="D78" s="27" t="s">
        <v>50</v>
      </c>
      <c r="E78" s="1" t="s">
        <v>43</v>
      </c>
      <c r="F78" s="25"/>
      <c r="I78" s="1" t="s">
        <v>203</v>
      </c>
      <c r="J78" s="27"/>
      <c r="K78" s="27"/>
      <c r="L78" s="27"/>
      <c r="M78" s="27"/>
      <c r="N78" s="27"/>
      <c r="T78" s="1"/>
      <c r="U78" s="1"/>
      <c r="W78" s="1"/>
      <c r="X78" s="1"/>
      <c r="Z78" s="2" t="str">
        <f t="shared" si="5"/>
        <v/>
      </c>
      <c r="AA78" s="2" t="str">
        <f t="shared" si="6"/>
        <v/>
      </c>
    </row>
    <row r="79" spans="1:27" x14ac:dyDescent="0.2">
      <c r="A79" s="8">
        <f t="shared" si="4"/>
        <v>54</v>
      </c>
      <c r="B79" s="26" t="s">
        <v>94</v>
      </c>
      <c r="C79" s="25"/>
      <c r="D79" s="27"/>
      <c r="E79" s="1"/>
      <c r="F79" s="25" t="s">
        <v>198</v>
      </c>
      <c r="G79" s="27" t="s">
        <v>52</v>
      </c>
      <c r="H79" s="1" t="s">
        <v>45</v>
      </c>
      <c r="I79" s="1" t="s">
        <v>203</v>
      </c>
      <c r="J79" s="27"/>
      <c r="K79" s="27"/>
      <c r="L79" s="27"/>
      <c r="M79" s="27"/>
      <c r="N79" s="27"/>
      <c r="T79" s="1"/>
      <c r="U79" s="1"/>
      <c r="W79" s="1"/>
      <c r="X79" s="1"/>
      <c r="Z79" s="2" t="str">
        <f t="shared" si="5"/>
        <v/>
      </c>
      <c r="AA79" s="2" t="str">
        <f t="shared" si="6"/>
        <v/>
      </c>
    </row>
    <row r="80" spans="1:27" x14ac:dyDescent="0.2">
      <c r="A80" s="8">
        <f t="shared" si="4"/>
        <v>55</v>
      </c>
      <c r="B80" s="26" t="s">
        <v>95</v>
      </c>
      <c r="C80" s="25"/>
      <c r="D80" s="27"/>
      <c r="E80" s="1"/>
      <c r="F80" s="25" t="s">
        <v>199</v>
      </c>
      <c r="G80" s="27" t="s">
        <v>52</v>
      </c>
      <c r="H80" s="1" t="s">
        <v>42</v>
      </c>
      <c r="I80" s="1" t="s">
        <v>203</v>
      </c>
      <c r="J80" s="27"/>
      <c r="K80" s="27"/>
      <c r="L80" s="27"/>
      <c r="M80" s="27"/>
      <c r="N80" s="27"/>
      <c r="T80" s="1"/>
      <c r="U80" s="1"/>
      <c r="W80" s="1"/>
      <c r="X80" s="1"/>
      <c r="Z80" s="2" t="str">
        <f t="shared" si="5"/>
        <v>//55</v>
      </c>
      <c r="AA80" s="2" t="str">
        <f t="shared" si="6"/>
        <v xml:space="preserve">//55 </v>
      </c>
    </row>
    <row r="81" spans="1:27" x14ac:dyDescent="0.2">
      <c r="A81" s="8">
        <f t="shared" si="4"/>
        <v>56</v>
      </c>
      <c r="B81" s="26" t="s">
        <v>96</v>
      </c>
      <c r="C81" s="25" t="s">
        <v>157</v>
      </c>
      <c r="D81" s="27" t="s">
        <v>50</v>
      </c>
      <c r="E81" s="1" t="s">
        <v>42</v>
      </c>
      <c r="F81" s="25"/>
      <c r="H81" s="1"/>
      <c r="I81" s="1" t="s">
        <v>203</v>
      </c>
      <c r="J81" s="27"/>
      <c r="K81" s="27"/>
      <c r="L81" s="27"/>
      <c r="M81" s="27"/>
      <c r="N81" s="27"/>
      <c r="T81" s="1"/>
      <c r="U81" s="1"/>
      <c r="W81" s="1"/>
      <c r="X81" s="1"/>
      <c r="Z81" s="2" t="str">
        <f t="shared" si="5"/>
        <v/>
      </c>
      <c r="AA81" s="2" t="str">
        <f t="shared" si="6"/>
        <v/>
      </c>
    </row>
    <row r="82" spans="1:27" x14ac:dyDescent="0.2">
      <c r="A82" s="8">
        <f t="shared" si="4"/>
        <v>57</v>
      </c>
      <c r="B82" s="26" t="s">
        <v>97</v>
      </c>
      <c r="C82" s="25"/>
      <c r="D82" s="27"/>
      <c r="E82" s="1"/>
      <c r="F82" s="25"/>
      <c r="I82" s="1" t="s">
        <v>203</v>
      </c>
      <c r="J82" s="34">
        <f>$A$89</f>
        <v>64</v>
      </c>
      <c r="K82" s="27"/>
      <c r="L82" s="27"/>
      <c r="M82" s="27"/>
      <c r="N82" s="27"/>
      <c r="T82" s="1"/>
      <c r="U82" s="1"/>
      <c r="W82" s="1"/>
      <c r="X82" s="1"/>
      <c r="Z82" s="2" t="str">
        <f t="shared" si="5"/>
        <v/>
      </c>
      <c r="AA82" s="2" t="str">
        <f t="shared" si="6"/>
        <v/>
      </c>
    </row>
    <row r="83" spans="1:27" x14ac:dyDescent="0.2">
      <c r="A83" s="8">
        <f t="shared" si="4"/>
        <v>58</v>
      </c>
      <c r="B83" s="26" t="s">
        <v>98</v>
      </c>
      <c r="C83" s="25"/>
      <c r="D83" s="27" t="s">
        <v>50</v>
      </c>
      <c r="E83" s="1" t="s">
        <v>45</v>
      </c>
      <c r="F83" s="25"/>
      <c r="G83" s="27" t="s">
        <v>52</v>
      </c>
      <c r="H83" s="1" t="s">
        <v>42</v>
      </c>
      <c r="I83" s="1" t="s">
        <v>203</v>
      </c>
      <c r="J83" s="27"/>
      <c r="K83" s="27"/>
      <c r="L83" s="27"/>
      <c r="M83" s="27"/>
      <c r="N83" s="27"/>
      <c r="T83" s="36">
        <v>-5</v>
      </c>
      <c r="U83" s="36">
        <v>5</v>
      </c>
      <c r="W83" s="1"/>
      <c r="X83" s="1"/>
      <c r="Z83" s="2" t="str">
        <f t="shared" si="5"/>
        <v/>
      </c>
      <c r="AA83" s="2" t="str">
        <f t="shared" si="6"/>
        <v/>
      </c>
    </row>
    <row r="84" spans="1:27" x14ac:dyDescent="0.2">
      <c r="A84" s="8">
        <f t="shared" si="4"/>
        <v>59</v>
      </c>
      <c r="B84" s="26" t="s">
        <v>17</v>
      </c>
      <c r="C84" s="25"/>
      <c r="D84" s="27"/>
      <c r="E84" s="1"/>
      <c r="F84" s="25" t="s">
        <v>200</v>
      </c>
      <c r="G84" s="27" t="s">
        <v>52</v>
      </c>
      <c r="H84" s="1" t="s">
        <v>43</v>
      </c>
      <c r="I84" s="1" t="s">
        <v>203</v>
      </c>
      <c r="J84" s="27"/>
      <c r="K84" s="27"/>
      <c r="L84" s="27"/>
      <c r="M84" s="27"/>
      <c r="N84" s="27"/>
      <c r="T84" s="1"/>
      <c r="U84" s="1"/>
      <c r="W84" s="1"/>
      <c r="X84" s="1"/>
      <c r="Z84" s="2" t="str">
        <f t="shared" si="5"/>
        <v/>
      </c>
      <c r="AA84" s="2" t="str">
        <f t="shared" si="6"/>
        <v/>
      </c>
    </row>
    <row r="85" spans="1:27" x14ac:dyDescent="0.2">
      <c r="A85" s="8">
        <f t="shared" si="4"/>
        <v>60</v>
      </c>
      <c r="B85" s="26" t="s">
        <v>17</v>
      </c>
      <c r="C85" s="37" t="s">
        <v>463</v>
      </c>
      <c r="D85" s="27" t="s">
        <v>50</v>
      </c>
      <c r="E85" s="1" t="s">
        <v>45</v>
      </c>
      <c r="F85" s="25"/>
      <c r="H85" s="1"/>
      <c r="I85" s="1" t="s">
        <v>203</v>
      </c>
      <c r="J85" s="27"/>
      <c r="K85" s="27"/>
      <c r="L85" s="27"/>
      <c r="M85" s="27"/>
      <c r="N85" s="27"/>
      <c r="T85" s="1"/>
      <c r="U85" s="1"/>
      <c r="W85" s="1"/>
      <c r="X85" s="1"/>
      <c r="Z85" s="2" t="str">
        <f t="shared" si="5"/>
        <v>//60</v>
      </c>
      <c r="AA85" s="2" t="str">
        <f t="shared" si="6"/>
        <v xml:space="preserve">//60 </v>
      </c>
    </row>
    <row r="86" spans="1:27" x14ac:dyDescent="0.2">
      <c r="A86" s="8">
        <f t="shared" si="4"/>
        <v>61</v>
      </c>
      <c r="B86" s="26" t="s">
        <v>17</v>
      </c>
      <c r="C86" s="25"/>
      <c r="D86" s="27"/>
      <c r="E86" s="1"/>
      <c r="F86" s="25" t="s">
        <v>201</v>
      </c>
      <c r="G86" s="27" t="s">
        <v>52</v>
      </c>
      <c r="H86" s="2" t="s">
        <v>42</v>
      </c>
      <c r="I86" s="1" t="s">
        <v>203</v>
      </c>
      <c r="J86" s="27"/>
      <c r="K86" s="27"/>
      <c r="L86" s="27"/>
      <c r="M86" s="27"/>
      <c r="N86" s="27"/>
      <c r="T86" s="1"/>
      <c r="U86" s="1"/>
      <c r="W86" s="1"/>
      <c r="X86" s="1"/>
      <c r="Z86" s="2" t="str">
        <f t="shared" si="5"/>
        <v/>
      </c>
      <c r="AA86" s="2" t="str">
        <f t="shared" si="6"/>
        <v/>
      </c>
    </row>
    <row r="87" spans="1:27" x14ac:dyDescent="0.2">
      <c r="A87" s="8">
        <f t="shared" si="4"/>
        <v>62</v>
      </c>
      <c r="B87" s="26" t="s">
        <v>99</v>
      </c>
      <c r="C87" s="25"/>
      <c r="D87" s="27"/>
      <c r="E87" s="1"/>
      <c r="F87" s="25"/>
      <c r="H87" s="1"/>
      <c r="I87" s="1" t="s">
        <v>203</v>
      </c>
      <c r="J87" s="27"/>
      <c r="K87" s="27"/>
      <c r="L87" s="27"/>
      <c r="M87" s="27"/>
      <c r="N87" s="27"/>
      <c r="T87" s="1"/>
      <c r="U87" s="1"/>
      <c r="W87" s="1"/>
      <c r="X87" s="1"/>
      <c r="Z87" s="2" t="str">
        <f t="shared" si="5"/>
        <v/>
      </c>
      <c r="AA87" s="2" t="str">
        <f t="shared" si="6"/>
        <v/>
      </c>
    </row>
    <row r="88" spans="1:27" x14ac:dyDescent="0.2">
      <c r="A88" s="8">
        <f t="shared" si="4"/>
        <v>63</v>
      </c>
      <c r="B88" s="26" t="s">
        <v>17</v>
      </c>
      <c r="C88" s="25"/>
      <c r="D88" s="27"/>
      <c r="E88" s="1"/>
      <c r="F88" s="25" t="s">
        <v>202</v>
      </c>
      <c r="G88" s="27" t="s">
        <v>52</v>
      </c>
      <c r="H88" s="1" t="s">
        <v>43</v>
      </c>
      <c r="I88" s="1" t="s">
        <v>203</v>
      </c>
      <c r="J88" s="34">
        <f>$A$89</f>
        <v>64</v>
      </c>
      <c r="K88" s="27"/>
      <c r="L88" s="27"/>
      <c r="M88" s="27"/>
      <c r="N88" s="27"/>
      <c r="O88" s="27"/>
      <c r="P88" s="27"/>
      <c r="Q88" s="1"/>
      <c r="R88" s="1"/>
      <c r="S88" s="1"/>
      <c r="T88" s="1"/>
      <c r="U88" s="1"/>
      <c r="W88" s="1"/>
      <c r="X88" s="1"/>
      <c r="Z88" s="2" t="str">
        <f t="shared" si="5"/>
        <v/>
      </c>
      <c r="AA88" s="2" t="str">
        <f t="shared" si="6"/>
        <v/>
      </c>
    </row>
    <row r="89" spans="1:27" x14ac:dyDescent="0.2">
      <c r="A89" s="8">
        <f t="shared" si="4"/>
        <v>64</v>
      </c>
      <c r="B89" s="26"/>
      <c r="C89" s="25"/>
      <c r="D89" s="27"/>
      <c r="E89" s="1"/>
      <c r="F89" s="25"/>
      <c r="I89" s="1" t="s">
        <v>203</v>
      </c>
      <c r="J89" s="34">
        <v>-2</v>
      </c>
      <c r="K89" s="27" t="str">
        <f>I90</f>
        <v>cafeteria</v>
      </c>
      <c r="L89" s="27"/>
      <c r="M89" s="27"/>
      <c r="N89" s="27"/>
      <c r="O89" s="27"/>
      <c r="P89" s="27"/>
      <c r="Q89" s="1"/>
      <c r="R89" s="1"/>
      <c r="S89" s="1"/>
      <c r="T89" s="36">
        <v>0</v>
      </c>
      <c r="U89" s="36">
        <v>0</v>
      </c>
      <c r="W89" s="1"/>
      <c r="X89" s="1"/>
      <c r="Z89" s="2" t="str">
        <f t="shared" si="5"/>
        <v/>
      </c>
      <c r="AA89" s="2" t="str">
        <f t="shared" si="6"/>
        <v/>
      </c>
    </row>
    <row r="90" spans="1:27" x14ac:dyDescent="0.2">
      <c r="A90" s="8">
        <f t="shared" si="4"/>
        <v>65</v>
      </c>
      <c r="B90" s="26" t="s">
        <v>100</v>
      </c>
      <c r="C90" s="25"/>
      <c r="D90" s="27"/>
      <c r="E90" s="1"/>
      <c r="F90" s="25"/>
      <c r="I90" s="1" t="s">
        <v>209</v>
      </c>
      <c r="J90" s="27"/>
      <c r="K90" s="27"/>
      <c r="L90" s="27"/>
      <c r="M90" s="27"/>
      <c r="N90" s="27"/>
      <c r="O90" s="27"/>
      <c r="P90" s="27"/>
      <c r="Q90" s="1"/>
      <c r="R90" s="1"/>
      <c r="S90" s="1"/>
      <c r="T90" s="1"/>
      <c r="U90" s="1"/>
      <c r="W90" s="1"/>
      <c r="X90" s="1"/>
      <c r="Z90" s="2" t="str">
        <f t="shared" si="5"/>
        <v>//65</v>
      </c>
      <c r="AA90" s="2" t="str">
        <f t="shared" si="6"/>
        <v xml:space="preserve">//65 </v>
      </c>
    </row>
    <row r="91" spans="1:27" x14ac:dyDescent="0.2">
      <c r="A91" s="8">
        <f t="shared" ref="A91:A154" si="8">1+A90</f>
        <v>66</v>
      </c>
      <c r="B91" s="26" t="s">
        <v>297</v>
      </c>
      <c r="C91" s="25"/>
      <c r="D91" s="27"/>
      <c r="E91" s="1"/>
      <c r="F91" s="25"/>
      <c r="I91" s="1" t="s">
        <v>209</v>
      </c>
      <c r="J91" s="27"/>
      <c r="K91" s="27"/>
      <c r="L91" s="27"/>
      <c r="M91" s="27"/>
      <c r="N91" s="27"/>
      <c r="O91" s="27"/>
      <c r="P91" s="27"/>
      <c r="Q91" s="1"/>
      <c r="R91" s="1"/>
      <c r="S91" s="1"/>
      <c r="T91" s="1"/>
      <c r="U91" s="1"/>
      <c r="W91" s="1"/>
      <c r="X91" s="1"/>
      <c r="Z91" s="2" t="str">
        <f t="shared" ref="Z91:Z154" si="9">IF(MOD(A91,5)=0, "//"&amp;A91, "")</f>
        <v/>
      </c>
      <c r="AA91" s="2" t="str">
        <f t="shared" ref="AA91:AA154" si="10">IF(Z91&lt;&gt;"",
Z91&amp;" "&amp;Y91,
IF(Y91&lt;&gt;"", "//"&amp;A91&amp; " " &amp;Y91, ""))</f>
        <v/>
      </c>
    </row>
    <row r="92" spans="1:27" x14ac:dyDescent="0.2">
      <c r="A92" s="8">
        <f t="shared" si="8"/>
        <v>67</v>
      </c>
      <c r="B92" s="26" t="s">
        <v>101</v>
      </c>
      <c r="C92" s="25"/>
      <c r="D92" s="27" t="s">
        <v>51</v>
      </c>
      <c r="E92" s="1" t="s">
        <v>45</v>
      </c>
      <c r="F92" s="25"/>
      <c r="I92" s="1" t="s">
        <v>209</v>
      </c>
      <c r="J92" s="27"/>
      <c r="K92" s="27"/>
      <c r="L92" s="27"/>
      <c r="M92" s="27"/>
      <c r="N92" s="27"/>
      <c r="O92" s="27"/>
      <c r="P92" s="27"/>
      <c r="Q92" s="1"/>
      <c r="R92" s="1"/>
      <c r="S92" s="1"/>
      <c r="T92" s="1"/>
      <c r="U92" s="1"/>
      <c r="W92" s="1"/>
      <c r="X92" s="1"/>
      <c r="Z92" s="2" t="str">
        <f t="shared" si="9"/>
        <v/>
      </c>
      <c r="AA92" s="2" t="str">
        <f t="shared" si="10"/>
        <v/>
      </c>
    </row>
    <row r="93" spans="1:27" x14ac:dyDescent="0.2">
      <c r="A93" s="8">
        <f t="shared" si="8"/>
        <v>68</v>
      </c>
      <c r="B93" s="26" t="s">
        <v>102</v>
      </c>
      <c r="C93" s="25"/>
      <c r="D93" s="27"/>
      <c r="E93" s="1"/>
      <c r="F93" s="25"/>
      <c r="I93" s="1" t="s">
        <v>209</v>
      </c>
      <c r="J93" s="27"/>
      <c r="K93" s="27"/>
      <c r="L93" s="27"/>
      <c r="M93" s="27"/>
      <c r="N93" s="27"/>
      <c r="O93" s="27"/>
      <c r="P93" s="27"/>
      <c r="Q93" s="1"/>
      <c r="R93" s="1"/>
      <c r="S93" s="1"/>
      <c r="T93" s="1"/>
      <c r="U93" s="1"/>
      <c r="W93" s="1"/>
      <c r="X93" s="1"/>
      <c r="Z93" s="2" t="str">
        <f t="shared" si="9"/>
        <v/>
      </c>
      <c r="AA93" s="2" t="str">
        <f t="shared" si="10"/>
        <v/>
      </c>
    </row>
    <row r="94" spans="1:27" x14ac:dyDescent="0.2">
      <c r="A94" s="8">
        <f t="shared" si="8"/>
        <v>69</v>
      </c>
      <c r="B94" s="26" t="s">
        <v>103</v>
      </c>
      <c r="C94" s="25"/>
      <c r="D94" s="27"/>
      <c r="E94" s="1"/>
      <c r="F94" s="25"/>
      <c r="I94" s="1" t="s">
        <v>209</v>
      </c>
      <c r="J94" s="27"/>
      <c r="K94" s="27"/>
      <c r="L94" s="27"/>
      <c r="M94" s="27"/>
      <c r="N94" s="27"/>
      <c r="O94" s="27"/>
      <c r="P94" s="27"/>
      <c r="Q94" s="1"/>
      <c r="R94" s="1"/>
      <c r="S94" s="1"/>
      <c r="T94" s="1"/>
      <c r="U94" s="1"/>
      <c r="W94" s="1"/>
      <c r="X94" s="1"/>
      <c r="Z94" s="2" t="str">
        <f t="shared" si="9"/>
        <v/>
      </c>
      <c r="AA94" s="2" t="str">
        <f t="shared" si="10"/>
        <v/>
      </c>
    </row>
    <row r="95" spans="1:27" x14ac:dyDescent="0.2">
      <c r="A95" s="8">
        <f t="shared" si="8"/>
        <v>70</v>
      </c>
      <c r="B95" s="26" t="s">
        <v>104</v>
      </c>
      <c r="C95" s="25" t="s">
        <v>298</v>
      </c>
      <c r="D95" s="27" t="s">
        <v>51</v>
      </c>
      <c r="E95" s="1" t="s">
        <v>45</v>
      </c>
      <c r="F95" s="25"/>
      <c r="I95" s="1" t="s">
        <v>209</v>
      </c>
      <c r="J95" s="27"/>
      <c r="K95" s="27"/>
      <c r="L95" s="27"/>
      <c r="M95" s="27"/>
      <c r="N95" s="27"/>
      <c r="O95" s="27"/>
      <c r="P95" s="27"/>
      <c r="Q95" s="1"/>
      <c r="R95" s="1"/>
      <c r="S95" s="1"/>
      <c r="T95" s="1"/>
      <c r="U95" s="1"/>
      <c r="W95" s="1"/>
      <c r="X95" s="1"/>
      <c r="Z95" s="2" t="str">
        <f t="shared" si="9"/>
        <v>//70</v>
      </c>
      <c r="AA95" s="2" t="str">
        <f t="shared" si="10"/>
        <v xml:space="preserve">//70 </v>
      </c>
    </row>
    <row r="96" spans="1:27" x14ac:dyDescent="0.2">
      <c r="A96" s="8">
        <f t="shared" si="8"/>
        <v>71</v>
      </c>
      <c r="B96" s="26" t="s">
        <v>299</v>
      </c>
      <c r="C96" s="25" t="s">
        <v>158</v>
      </c>
      <c r="D96" s="27" t="s">
        <v>51</v>
      </c>
      <c r="E96" s="1" t="s">
        <v>47</v>
      </c>
      <c r="F96" s="25"/>
      <c r="I96" s="1" t="s">
        <v>209</v>
      </c>
      <c r="J96" s="27"/>
      <c r="K96" s="27"/>
      <c r="L96" s="27"/>
      <c r="M96" s="27"/>
      <c r="N96" s="27"/>
      <c r="O96" s="27"/>
      <c r="P96" s="27"/>
      <c r="Q96" s="1"/>
      <c r="R96" s="1"/>
      <c r="S96" s="1"/>
      <c r="T96" s="1"/>
      <c r="U96" s="1"/>
      <c r="W96" s="1"/>
      <c r="X96" s="1"/>
      <c r="Z96" s="2" t="str">
        <f t="shared" si="9"/>
        <v/>
      </c>
      <c r="AA96" s="2" t="str">
        <f t="shared" si="10"/>
        <v/>
      </c>
    </row>
    <row r="97" spans="1:27" x14ac:dyDescent="0.2">
      <c r="A97" s="8">
        <f t="shared" si="8"/>
        <v>72</v>
      </c>
      <c r="B97" s="26" t="s">
        <v>17</v>
      </c>
      <c r="C97" s="25" t="s">
        <v>159</v>
      </c>
      <c r="D97" s="27" t="s">
        <v>51</v>
      </c>
      <c r="E97" s="1" t="s">
        <v>45</v>
      </c>
      <c r="F97" s="25"/>
      <c r="I97" s="1" t="s">
        <v>209</v>
      </c>
      <c r="J97" s="27"/>
      <c r="K97" s="27"/>
      <c r="L97" s="27"/>
      <c r="M97" s="27"/>
      <c r="N97" s="27"/>
      <c r="O97" s="27"/>
      <c r="P97" s="27"/>
      <c r="Q97" s="1"/>
      <c r="R97" s="1"/>
      <c r="S97" s="1"/>
      <c r="T97" s="1"/>
      <c r="U97" s="1"/>
      <c r="W97" s="1"/>
      <c r="X97" s="1"/>
      <c r="Z97" s="2" t="str">
        <f t="shared" si="9"/>
        <v/>
      </c>
      <c r="AA97" s="2" t="str">
        <f t="shared" si="10"/>
        <v/>
      </c>
    </row>
    <row r="98" spans="1:27" x14ac:dyDescent="0.2">
      <c r="A98" s="8">
        <f t="shared" si="8"/>
        <v>73</v>
      </c>
      <c r="B98" s="26"/>
      <c r="C98" s="25"/>
      <c r="D98" s="27" t="s">
        <v>51</v>
      </c>
      <c r="E98" s="1" t="s">
        <v>45</v>
      </c>
      <c r="F98" s="25"/>
      <c r="I98" s="1" t="s">
        <v>209</v>
      </c>
      <c r="J98" s="34">
        <v>-5</v>
      </c>
      <c r="K98" s="27"/>
      <c r="L98" s="27"/>
      <c r="M98" s="27"/>
      <c r="N98" s="34">
        <f>$A$102</f>
        <v>77</v>
      </c>
      <c r="O98" s="34">
        <f>A99</f>
        <v>74</v>
      </c>
      <c r="P98" s="34">
        <f>$A$100</f>
        <v>75</v>
      </c>
      <c r="Q98" s="1" t="s">
        <v>259</v>
      </c>
      <c r="R98" s="1" t="s">
        <v>246</v>
      </c>
      <c r="S98" s="1" t="s">
        <v>255</v>
      </c>
      <c r="T98" s="1"/>
      <c r="U98" s="1"/>
      <c r="W98" s="1"/>
      <c r="X98" s="1"/>
      <c r="Z98" s="2" t="str">
        <f t="shared" si="9"/>
        <v/>
      </c>
      <c r="AA98" s="2" t="str">
        <f t="shared" si="10"/>
        <v/>
      </c>
    </row>
    <row r="99" spans="1:27" x14ac:dyDescent="0.2">
      <c r="A99" s="8">
        <f t="shared" si="8"/>
        <v>74</v>
      </c>
      <c r="B99" s="26" t="s">
        <v>301</v>
      </c>
      <c r="C99" s="25" t="s">
        <v>300</v>
      </c>
      <c r="D99" s="27" t="s">
        <v>51</v>
      </c>
      <c r="E99" s="1" t="s">
        <v>42</v>
      </c>
      <c r="F99" s="25"/>
      <c r="I99" s="1" t="s">
        <v>209</v>
      </c>
      <c r="J99" s="34">
        <f>$A$102</f>
        <v>77</v>
      </c>
      <c r="K99" s="27"/>
      <c r="L99" s="27"/>
      <c r="M99" s="27"/>
      <c r="N99" s="27"/>
      <c r="O99" s="27"/>
      <c r="P99" s="27"/>
      <c r="Q99" s="1"/>
      <c r="R99" s="1"/>
      <c r="S99" s="1"/>
      <c r="T99" s="36">
        <v>-5</v>
      </c>
      <c r="U99" s="1"/>
      <c r="W99" s="1"/>
      <c r="X99" s="1"/>
      <c r="Z99" s="2" t="str">
        <f t="shared" si="9"/>
        <v/>
      </c>
      <c r="AA99" s="2" t="str">
        <f t="shared" si="10"/>
        <v/>
      </c>
    </row>
    <row r="100" spans="1:27" x14ac:dyDescent="0.2">
      <c r="A100" s="8">
        <f t="shared" si="8"/>
        <v>75</v>
      </c>
      <c r="B100" s="26" t="s">
        <v>105</v>
      </c>
      <c r="C100" s="25" t="s">
        <v>160</v>
      </c>
      <c r="D100" s="27" t="s">
        <v>51</v>
      </c>
      <c r="E100" s="1" t="s">
        <v>42</v>
      </c>
      <c r="F100" s="25"/>
      <c r="I100" s="1" t="s">
        <v>209</v>
      </c>
      <c r="J100" s="34">
        <f>$A$102</f>
        <v>77</v>
      </c>
      <c r="K100" s="27"/>
      <c r="L100" s="27"/>
      <c r="M100" s="27"/>
      <c r="N100" s="27"/>
      <c r="O100" s="27"/>
      <c r="P100" s="27"/>
      <c r="Q100" s="1"/>
      <c r="R100" s="1"/>
      <c r="S100" s="1"/>
      <c r="T100" s="36">
        <v>5</v>
      </c>
      <c r="U100" s="1"/>
      <c r="W100" s="1"/>
      <c r="X100" s="1"/>
      <c r="Z100" s="2" t="str">
        <f t="shared" si="9"/>
        <v>//75</v>
      </c>
      <c r="AA100" s="2" t="str">
        <f t="shared" si="10"/>
        <v xml:space="preserve">//75 </v>
      </c>
    </row>
    <row r="101" spans="1:27" x14ac:dyDescent="0.2">
      <c r="A101" s="8">
        <f t="shared" si="8"/>
        <v>76</v>
      </c>
      <c r="B101" s="26" t="s">
        <v>302</v>
      </c>
      <c r="C101" s="25" t="s">
        <v>161</v>
      </c>
      <c r="D101" s="27" t="s">
        <v>51</v>
      </c>
      <c r="E101" s="1" t="s">
        <v>42</v>
      </c>
      <c r="F101" s="25"/>
      <c r="I101" s="1" t="s">
        <v>209</v>
      </c>
      <c r="J101" s="27"/>
      <c r="K101" s="27"/>
      <c r="L101" s="27"/>
      <c r="M101" s="27"/>
      <c r="N101" s="27"/>
      <c r="O101" s="27"/>
      <c r="P101" s="27"/>
      <c r="Q101" s="1"/>
      <c r="R101" s="1"/>
      <c r="S101" s="1"/>
      <c r="T101" s="1"/>
      <c r="U101" s="1"/>
      <c r="W101" s="1"/>
      <c r="X101" s="1"/>
      <c r="Z101" s="2" t="str">
        <f t="shared" si="9"/>
        <v/>
      </c>
      <c r="AA101" s="2" t="str">
        <f t="shared" si="10"/>
        <v/>
      </c>
    </row>
    <row r="102" spans="1:27" x14ac:dyDescent="0.2">
      <c r="A102" s="8">
        <f t="shared" si="8"/>
        <v>77</v>
      </c>
      <c r="B102" s="26" t="s">
        <v>303</v>
      </c>
      <c r="C102" s="25" t="s">
        <v>162</v>
      </c>
      <c r="D102" s="27" t="s">
        <v>51</v>
      </c>
      <c r="E102" s="1" t="s">
        <v>42</v>
      </c>
      <c r="F102" s="25"/>
      <c r="I102" s="1" t="s">
        <v>209</v>
      </c>
      <c r="J102" s="27"/>
      <c r="K102" s="27"/>
      <c r="L102" s="27"/>
      <c r="M102" s="27"/>
      <c r="N102" s="27"/>
      <c r="O102" s="27"/>
      <c r="P102" s="27"/>
      <c r="Q102" s="1"/>
      <c r="R102" s="1"/>
      <c r="S102" s="1"/>
      <c r="T102" s="36">
        <v>0</v>
      </c>
      <c r="U102" s="1"/>
      <c r="W102" s="1"/>
      <c r="X102" s="1"/>
      <c r="Z102" s="2" t="str">
        <f t="shared" si="9"/>
        <v/>
      </c>
      <c r="AA102" s="2" t="str">
        <f t="shared" si="10"/>
        <v/>
      </c>
    </row>
    <row r="103" spans="1:27" x14ac:dyDescent="0.2">
      <c r="A103" s="8">
        <f t="shared" si="8"/>
        <v>78</v>
      </c>
      <c r="B103" s="26" t="s">
        <v>106</v>
      </c>
      <c r="C103" s="25" t="s">
        <v>163</v>
      </c>
      <c r="D103" s="27" t="s">
        <v>51</v>
      </c>
      <c r="E103" s="1" t="s">
        <v>47</v>
      </c>
      <c r="F103" s="25"/>
      <c r="I103" s="1" t="s">
        <v>209</v>
      </c>
      <c r="J103" s="27"/>
      <c r="K103" s="27"/>
      <c r="L103" s="27"/>
      <c r="M103" s="27"/>
      <c r="N103" s="27"/>
      <c r="O103" s="27"/>
      <c r="P103" s="27"/>
      <c r="Q103" s="1"/>
      <c r="R103" s="1"/>
      <c r="S103" s="1"/>
      <c r="T103" s="1"/>
      <c r="U103" s="1"/>
      <c r="W103" s="1"/>
      <c r="X103" s="1"/>
      <c r="Z103" s="2" t="str">
        <f t="shared" si="9"/>
        <v/>
      </c>
      <c r="AA103" s="2" t="str">
        <f t="shared" si="10"/>
        <v/>
      </c>
    </row>
    <row r="104" spans="1:27" x14ac:dyDescent="0.2">
      <c r="A104" s="8">
        <f t="shared" si="8"/>
        <v>79</v>
      </c>
      <c r="B104" s="26" t="s">
        <v>107</v>
      </c>
      <c r="C104" s="25" t="s">
        <v>164</v>
      </c>
      <c r="D104" s="27" t="s">
        <v>51</v>
      </c>
      <c r="E104" s="1" t="s">
        <v>42</v>
      </c>
      <c r="F104" s="25"/>
      <c r="I104" s="1" t="s">
        <v>209</v>
      </c>
      <c r="J104" s="27"/>
      <c r="K104" s="27"/>
      <c r="L104" s="27"/>
      <c r="M104" s="27"/>
      <c r="N104" s="27"/>
      <c r="O104" s="27"/>
      <c r="P104" s="27"/>
      <c r="Q104" s="1"/>
      <c r="R104" s="1"/>
      <c r="S104" s="1"/>
      <c r="T104" s="1"/>
      <c r="U104" s="1"/>
      <c r="W104" s="1"/>
      <c r="X104" s="1"/>
      <c r="Z104" s="2" t="str">
        <f t="shared" si="9"/>
        <v/>
      </c>
      <c r="AA104" s="2" t="str">
        <f t="shared" si="10"/>
        <v/>
      </c>
    </row>
    <row r="105" spans="1:27" x14ac:dyDescent="0.2">
      <c r="A105" s="8">
        <f t="shared" si="8"/>
        <v>80</v>
      </c>
      <c r="B105" s="26" t="s">
        <v>108</v>
      </c>
      <c r="C105" s="25"/>
      <c r="D105" s="27"/>
      <c r="E105" s="1"/>
      <c r="F105" s="25"/>
      <c r="I105" s="1" t="s">
        <v>209</v>
      </c>
      <c r="J105" s="27"/>
      <c r="K105" s="27"/>
      <c r="L105" s="27"/>
      <c r="M105" s="27"/>
      <c r="N105" s="27"/>
      <c r="O105" s="27"/>
      <c r="P105" s="27"/>
      <c r="Q105" s="1"/>
      <c r="R105" s="1"/>
      <c r="S105" s="1"/>
      <c r="T105" s="1"/>
      <c r="U105" s="1"/>
      <c r="W105" s="1"/>
      <c r="X105" s="1"/>
      <c r="Z105" s="2" t="str">
        <f t="shared" si="9"/>
        <v>//80</v>
      </c>
      <c r="AA105" s="2" t="str">
        <f t="shared" si="10"/>
        <v xml:space="preserve">//80 </v>
      </c>
    </row>
    <row r="106" spans="1:27" x14ac:dyDescent="0.2">
      <c r="A106" s="8">
        <f t="shared" si="8"/>
        <v>81</v>
      </c>
      <c r="B106" s="26" t="s">
        <v>109</v>
      </c>
      <c r="C106" s="25"/>
      <c r="D106" s="27"/>
      <c r="E106" s="1"/>
      <c r="F106" s="25"/>
      <c r="I106" s="1" t="s">
        <v>209</v>
      </c>
      <c r="J106" s="27"/>
      <c r="K106" s="27"/>
      <c r="L106" s="27"/>
      <c r="M106" s="27"/>
      <c r="N106" s="27"/>
      <c r="O106" s="27"/>
      <c r="P106" s="27"/>
      <c r="Q106" s="1"/>
      <c r="R106" s="1"/>
      <c r="S106" s="1"/>
      <c r="T106" s="1"/>
      <c r="U106" s="1"/>
      <c r="W106" s="1"/>
      <c r="X106" s="1"/>
      <c r="Z106" s="2" t="str">
        <f t="shared" si="9"/>
        <v/>
      </c>
      <c r="AA106" s="2" t="str">
        <f t="shared" si="10"/>
        <v/>
      </c>
    </row>
    <row r="107" spans="1:27" x14ac:dyDescent="0.2">
      <c r="A107" s="8">
        <f t="shared" si="8"/>
        <v>82</v>
      </c>
      <c r="B107" s="26" t="s">
        <v>110</v>
      </c>
      <c r="C107" s="25"/>
      <c r="D107" s="27"/>
      <c r="E107" s="1"/>
      <c r="F107" s="25"/>
      <c r="I107" s="1" t="s">
        <v>209</v>
      </c>
      <c r="J107" s="27"/>
      <c r="K107" s="27"/>
      <c r="L107" s="27"/>
      <c r="M107" s="27"/>
      <c r="N107" s="27"/>
      <c r="O107" s="27"/>
      <c r="P107" s="27"/>
      <c r="Q107" s="1"/>
      <c r="R107" s="1"/>
      <c r="S107" s="1"/>
      <c r="T107" s="1"/>
      <c r="U107" s="1"/>
      <c r="W107" s="1"/>
      <c r="X107" s="1"/>
      <c r="Z107" s="2" t="str">
        <f t="shared" si="9"/>
        <v/>
      </c>
      <c r="AA107" s="2" t="str">
        <f t="shared" si="10"/>
        <v/>
      </c>
    </row>
    <row r="108" spans="1:27" x14ac:dyDescent="0.2">
      <c r="A108" s="8">
        <f t="shared" si="8"/>
        <v>83</v>
      </c>
      <c r="B108" s="26"/>
      <c r="C108" s="25"/>
      <c r="D108" s="27"/>
      <c r="E108" s="1"/>
      <c r="F108" s="25"/>
      <c r="I108" s="1" t="s">
        <v>209</v>
      </c>
      <c r="J108" s="34">
        <v>-2</v>
      </c>
      <c r="K108" s="27" t="str">
        <f>I109</f>
        <v>class2</v>
      </c>
      <c r="L108" s="27"/>
      <c r="M108" s="27"/>
      <c r="N108" s="27"/>
      <c r="O108" s="27"/>
      <c r="P108" s="27"/>
      <c r="Q108" s="1"/>
      <c r="R108" s="1"/>
      <c r="S108" s="1"/>
      <c r="T108" s="1"/>
      <c r="U108" s="1"/>
      <c r="W108" s="1"/>
      <c r="X108" s="1"/>
      <c r="Z108" s="2" t="str">
        <f t="shared" si="9"/>
        <v/>
      </c>
      <c r="AA108" s="2" t="str">
        <f t="shared" si="10"/>
        <v/>
      </c>
    </row>
    <row r="109" spans="1:27" x14ac:dyDescent="0.2">
      <c r="A109" s="8">
        <f t="shared" si="8"/>
        <v>84</v>
      </c>
      <c r="B109" s="26" t="s">
        <v>111</v>
      </c>
      <c r="C109" s="25"/>
      <c r="D109" s="27" t="s">
        <v>57</v>
      </c>
      <c r="E109" s="1" t="s">
        <v>42</v>
      </c>
      <c r="F109" s="25"/>
      <c r="I109" s="1" t="s">
        <v>207</v>
      </c>
      <c r="J109" s="27"/>
      <c r="K109" s="27"/>
      <c r="L109" s="27"/>
      <c r="M109" s="27"/>
      <c r="N109" s="27"/>
      <c r="O109" s="27"/>
      <c r="P109" s="27"/>
      <c r="Q109" s="1"/>
      <c r="R109" s="1"/>
      <c r="S109" s="1"/>
      <c r="T109" s="1"/>
      <c r="U109" s="1"/>
      <c r="W109" s="1"/>
      <c r="X109" s="1"/>
      <c r="Z109" s="2" t="str">
        <f t="shared" si="9"/>
        <v/>
      </c>
      <c r="AA109" s="2" t="str">
        <f t="shared" si="10"/>
        <v/>
      </c>
    </row>
    <row r="110" spans="1:27" x14ac:dyDescent="0.2">
      <c r="A110" s="8">
        <f t="shared" si="8"/>
        <v>85</v>
      </c>
      <c r="B110" s="26" t="s">
        <v>305</v>
      </c>
      <c r="C110" s="25" t="s">
        <v>304</v>
      </c>
      <c r="D110" s="27" t="s">
        <v>57</v>
      </c>
      <c r="E110" s="1" t="s">
        <v>42</v>
      </c>
      <c r="F110" s="25"/>
      <c r="I110" s="1" t="s">
        <v>207</v>
      </c>
      <c r="J110" s="27"/>
      <c r="K110" s="27"/>
      <c r="L110" s="27"/>
      <c r="M110" s="27"/>
      <c r="N110" s="27"/>
      <c r="O110" s="27"/>
      <c r="P110" s="27"/>
      <c r="Q110" s="1"/>
      <c r="R110" s="1"/>
      <c r="S110" s="1"/>
      <c r="T110" s="1"/>
      <c r="U110" s="1"/>
      <c r="W110" s="1"/>
      <c r="X110" s="1"/>
      <c r="Z110" s="2" t="str">
        <f t="shared" si="9"/>
        <v>//85</v>
      </c>
      <c r="AA110" s="2" t="str">
        <f t="shared" si="10"/>
        <v xml:space="preserve">//85 </v>
      </c>
    </row>
    <row r="111" spans="1:27" x14ac:dyDescent="0.2">
      <c r="A111" s="8">
        <f t="shared" si="8"/>
        <v>86</v>
      </c>
      <c r="B111" s="26" t="s">
        <v>306</v>
      </c>
      <c r="C111" s="25" t="s">
        <v>166</v>
      </c>
      <c r="D111" s="27" t="s">
        <v>57</v>
      </c>
      <c r="E111" s="1" t="s">
        <v>42</v>
      </c>
      <c r="F111" s="25"/>
      <c r="I111" s="1" t="s">
        <v>207</v>
      </c>
      <c r="J111" s="27"/>
      <c r="K111" s="27"/>
      <c r="L111" s="27"/>
      <c r="M111" s="27"/>
      <c r="N111" s="27"/>
      <c r="O111" s="27"/>
      <c r="P111" s="27"/>
      <c r="Q111" s="1"/>
      <c r="R111" s="1"/>
      <c r="S111" s="1"/>
      <c r="T111" s="1"/>
      <c r="U111" s="1"/>
      <c r="W111" s="1"/>
      <c r="X111" s="1"/>
      <c r="Z111" s="2" t="str">
        <f t="shared" si="9"/>
        <v/>
      </c>
      <c r="AA111" s="2" t="str">
        <f t="shared" si="10"/>
        <v/>
      </c>
    </row>
    <row r="112" spans="1:27" x14ac:dyDescent="0.2">
      <c r="A112" s="8">
        <f t="shared" si="8"/>
        <v>87</v>
      </c>
      <c r="B112" s="26" t="s">
        <v>308</v>
      </c>
      <c r="C112" s="25" t="s">
        <v>307</v>
      </c>
      <c r="D112" s="27" t="s">
        <v>57</v>
      </c>
      <c r="E112" s="1" t="s">
        <v>45</v>
      </c>
      <c r="F112" s="25"/>
      <c r="I112" s="1" t="s">
        <v>207</v>
      </c>
      <c r="J112" s="27"/>
      <c r="K112" s="27"/>
      <c r="L112" s="27"/>
      <c r="M112" s="27"/>
      <c r="N112" s="27"/>
      <c r="O112" s="27"/>
      <c r="P112" s="27"/>
      <c r="Q112" s="1"/>
      <c r="R112" s="1"/>
      <c r="S112" s="1"/>
      <c r="T112" s="1"/>
      <c r="U112" s="1"/>
      <c r="W112" s="1"/>
      <c r="X112" s="1"/>
      <c r="Z112" s="2" t="str">
        <f t="shared" si="9"/>
        <v/>
      </c>
      <c r="AA112" s="2" t="str">
        <f t="shared" si="10"/>
        <v/>
      </c>
    </row>
    <row r="113" spans="1:27" x14ac:dyDescent="0.2">
      <c r="A113" s="8">
        <f t="shared" si="8"/>
        <v>88</v>
      </c>
      <c r="B113" s="26" t="s">
        <v>17</v>
      </c>
      <c r="C113" s="25" t="s">
        <v>309</v>
      </c>
      <c r="D113" s="27" t="s">
        <v>57</v>
      </c>
      <c r="E113" s="1" t="s">
        <v>43</v>
      </c>
      <c r="F113" s="25"/>
      <c r="I113" s="1" t="s">
        <v>207</v>
      </c>
      <c r="J113" s="27"/>
      <c r="K113" s="27"/>
      <c r="L113" s="27"/>
      <c r="M113" s="27"/>
      <c r="N113" s="27"/>
      <c r="O113" s="27"/>
      <c r="P113" s="27"/>
      <c r="Q113" s="1"/>
      <c r="R113" s="1"/>
      <c r="S113" s="1"/>
      <c r="T113" s="1"/>
      <c r="U113" s="1"/>
      <c r="W113" s="1"/>
      <c r="X113" s="1"/>
      <c r="Z113" s="2" t="str">
        <f t="shared" si="9"/>
        <v/>
      </c>
      <c r="AA113" s="2" t="str">
        <f t="shared" si="10"/>
        <v/>
      </c>
    </row>
    <row r="114" spans="1:27" x14ac:dyDescent="0.2">
      <c r="A114" s="8">
        <f t="shared" si="8"/>
        <v>89</v>
      </c>
      <c r="B114" s="26" t="s">
        <v>311</v>
      </c>
      <c r="C114" s="25" t="s">
        <v>310</v>
      </c>
      <c r="D114" s="27" t="s">
        <v>57</v>
      </c>
      <c r="E114" s="1" t="s">
        <v>43</v>
      </c>
      <c r="F114" s="25"/>
      <c r="I114" s="1" t="s">
        <v>207</v>
      </c>
      <c r="J114" s="34"/>
      <c r="K114" s="27"/>
      <c r="L114" s="27"/>
      <c r="M114" s="27"/>
      <c r="N114" s="34"/>
      <c r="O114" s="34"/>
      <c r="P114" s="27"/>
      <c r="Q114" s="1"/>
      <c r="R114" s="1"/>
      <c r="S114" s="1"/>
      <c r="T114" s="1"/>
      <c r="U114" s="1"/>
      <c r="W114" s="1"/>
      <c r="X114" s="1"/>
      <c r="Z114" s="2" t="str">
        <f t="shared" si="9"/>
        <v/>
      </c>
      <c r="AA114" s="2" t="str">
        <f t="shared" si="10"/>
        <v/>
      </c>
    </row>
    <row r="115" spans="1:27" x14ac:dyDescent="0.2">
      <c r="A115" s="8">
        <f t="shared" si="8"/>
        <v>90</v>
      </c>
      <c r="B115" s="26" t="s">
        <v>312</v>
      </c>
      <c r="C115" s="25" t="s">
        <v>165</v>
      </c>
      <c r="D115" s="27" t="s">
        <v>57</v>
      </c>
      <c r="E115" s="1" t="s">
        <v>44</v>
      </c>
      <c r="F115" s="25"/>
      <c r="I115" s="1" t="s">
        <v>207</v>
      </c>
      <c r="J115" s="27"/>
      <c r="K115" s="27"/>
      <c r="L115" s="27"/>
      <c r="M115" s="27"/>
      <c r="N115" s="27"/>
      <c r="O115" s="27"/>
      <c r="P115" s="27"/>
      <c r="Q115" s="1"/>
      <c r="R115" s="1"/>
      <c r="S115" s="1"/>
      <c r="T115" s="36"/>
      <c r="U115" s="1"/>
      <c r="W115" s="1"/>
      <c r="X115" s="1"/>
      <c r="Z115" s="2" t="str">
        <f t="shared" si="9"/>
        <v>//90</v>
      </c>
      <c r="AA115" s="2" t="str">
        <f t="shared" si="10"/>
        <v xml:space="preserve">//90 </v>
      </c>
    </row>
    <row r="116" spans="1:27" x14ac:dyDescent="0.2">
      <c r="A116" s="8">
        <f t="shared" si="8"/>
        <v>91</v>
      </c>
      <c r="B116" s="26" t="s">
        <v>313</v>
      </c>
      <c r="C116" s="25"/>
      <c r="D116" s="27" t="s">
        <v>57</v>
      </c>
      <c r="E116" s="1" t="s">
        <v>42</v>
      </c>
      <c r="F116" s="25"/>
      <c r="I116" s="1" t="s">
        <v>207</v>
      </c>
      <c r="J116" s="27"/>
      <c r="K116" s="27"/>
      <c r="L116" s="27"/>
      <c r="M116" s="27"/>
      <c r="N116" s="27"/>
      <c r="O116" s="27"/>
      <c r="P116" s="27"/>
      <c r="Q116" s="1"/>
      <c r="R116" s="1"/>
      <c r="S116" s="1"/>
      <c r="T116" s="1"/>
      <c r="U116" s="1"/>
      <c r="W116" s="1"/>
      <c r="X116" s="1"/>
      <c r="Z116" s="2" t="str">
        <f t="shared" si="9"/>
        <v/>
      </c>
      <c r="AA116" s="2" t="str">
        <f t="shared" si="10"/>
        <v/>
      </c>
    </row>
    <row r="117" spans="1:27" x14ac:dyDescent="0.2">
      <c r="A117" s="8">
        <f t="shared" si="8"/>
        <v>92</v>
      </c>
      <c r="B117" s="26" t="s">
        <v>484</v>
      </c>
      <c r="C117" s="25"/>
      <c r="D117" s="27" t="s">
        <v>57</v>
      </c>
      <c r="E117" s="1" t="s">
        <v>42</v>
      </c>
      <c r="F117" s="25"/>
      <c r="I117" s="1" t="s">
        <v>207</v>
      </c>
      <c r="J117" s="27"/>
      <c r="K117" s="27"/>
      <c r="L117" s="27"/>
      <c r="M117" s="27"/>
      <c r="N117" s="27"/>
      <c r="O117" s="27"/>
      <c r="P117" s="27"/>
      <c r="Q117" s="1"/>
      <c r="R117" s="1"/>
      <c r="S117" s="1"/>
      <c r="T117" s="1"/>
      <c r="U117" s="1"/>
      <c r="W117" s="1"/>
      <c r="X117" s="1"/>
      <c r="Z117" s="2" t="str">
        <f t="shared" si="9"/>
        <v/>
      </c>
      <c r="AA117" s="2" t="str">
        <f t="shared" si="10"/>
        <v/>
      </c>
    </row>
    <row r="118" spans="1:27" x14ac:dyDescent="0.2">
      <c r="A118" s="8">
        <f t="shared" si="8"/>
        <v>93</v>
      </c>
      <c r="B118" s="26" t="s">
        <v>112</v>
      </c>
      <c r="C118" s="25" t="s">
        <v>166</v>
      </c>
      <c r="D118" s="27" t="s">
        <v>57</v>
      </c>
      <c r="E118" s="1" t="s">
        <v>42</v>
      </c>
      <c r="F118" s="25"/>
      <c r="I118" s="1" t="s">
        <v>207</v>
      </c>
      <c r="J118" s="27"/>
      <c r="K118" s="27"/>
      <c r="L118" s="27"/>
      <c r="M118" s="27"/>
      <c r="N118" s="27"/>
      <c r="O118" s="27"/>
      <c r="P118" s="27"/>
      <c r="Q118" s="1"/>
      <c r="R118" s="1"/>
      <c r="S118" s="1"/>
      <c r="T118" s="1"/>
      <c r="U118" s="1"/>
      <c r="W118" s="1"/>
      <c r="X118" s="1"/>
      <c r="Z118" s="2" t="str">
        <f t="shared" si="9"/>
        <v/>
      </c>
      <c r="AA118" s="2" t="str">
        <f t="shared" si="10"/>
        <v/>
      </c>
    </row>
    <row r="119" spans="1:27" x14ac:dyDescent="0.2">
      <c r="A119" s="8">
        <f t="shared" si="8"/>
        <v>94</v>
      </c>
      <c r="B119" s="26" t="s">
        <v>314</v>
      </c>
      <c r="C119" s="25"/>
      <c r="D119" s="27" t="s">
        <v>57</v>
      </c>
      <c r="E119" s="1" t="s">
        <v>42</v>
      </c>
      <c r="F119" s="25"/>
      <c r="I119" s="1" t="s">
        <v>207</v>
      </c>
      <c r="J119" s="27"/>
      <c r="K119" s="27"/>
      <c r="L119" s="27"/>
      <c r="M119" s="27"/>
      <c r="N119" s="27"/>
      <c r="O119" s="27"/>
      <c r="P119" s="27"/>
      <c r="Q119" s="1"/>
      <c r="R119" s="1"/>
      <c r="S119" s="1"/>
      <c r="T119" s="1"/>
      <c r="U119" s="1"/>
      <c r="W119" s="1"/>
      <c r="X119" s="1"/>
      <c r="Z119" s="2" t="str">
        <f t="shared" si="9"/>
        <v/>
      </c>
      <c r="AA119" s="2" t="str">
        <f t="shared" si="10"/>
        <v/>
      </c>
    </row>
    <row r="120" spans="1:27" x14ac:dyDescent="0.2">
      <c r="A120" s="8">
        <f t="shared" si="8"/>
        <v>95</v>
      </c>
      <c r="B120" s="26" t="s">
        <v>315</v>
      </c>
      <c r="C120" s="25"/>
      <c r="D120" s="27" t="s">
        <v>57</v>
      </c>
      <c r="E120" s="1" t="s">
        <v>47</v>
      </c>
      <c r="F120" s="25"/>
      <c r="I120" s="1" t="s">
        <v>207</v>
      </c>
      <c r="J120" s="27"/>
      <c r="K120" s="27"/>
      <c r="L120" s="27"/>
      <c r="M120" s="27"/>
      <c r="N120" s="27"/>
      <c r="O120" s="27"/>
      <c r="P120" s="27"/>
      <c r="Q120" s="1"/>
      <c r="R120" s="1"/>
      <c r="S120" s="1"/>
      <c r="T120" s="1"/>
      <c r="U120" s="1"/>
      <c r="W120" s="1"/>
      <c r="X120" s="1"/>
      <c r="Z120" s="2" t="str">
        <f t="shared" si="9"/>
        <v>//95</v>
      </c>
      <c r="AA120" s="2" t="str">
        <f t="shared" si="10"/>
        <v xml:space="preserve">//95 </v>
      </c>
    </row>
    <row r="121" spans="1:27" x14ac:dyDescent="0.2">
      <c r="A121" s="8">
        <f t="shared" si="8"/>
        <v>96</v>
      </c>
      <c r="B121" s="26" t="s">
        <v>113</v>
      </c>
      <c r="C121" s="25" t="s">
        <v>316</v>
      </c>
      <c r="D121" s="27" t="s">
        <v>57</v>
      </c>
      <c r="E121" s="1" t="s">
        <v>42</v>
      </c>
      <c r="F121" s="25"/>
      <c r="I121" s="1" t="s">
        <v>207</v>
      </c>
      <c r="J121" s="27"/>
      <c r="K121" s="27"/>
      <c r="L121" s="27"/>
      <c r="M121" s="27"/>
      <c r="N121" s="27"/>
      <c r="O121" s="27"/>
      <c r="P121" s="27"/>
      <c r="Q121" s="1"/>
      <c r="R121" s="1"/>
      <c r="S121" s="1"/>
      <c r="T121" s="1"/>
      <c r="U121" s="1"/>
      <c r="W121" s="1"/>
      <c r="X121" s="1"/>
      <c r="Z121" s="2" t="str">
        <f t="shared" si="9"/>
        <v/>
      </c>
      <c r="AA121" s="2" t="str">
        <f t="shared" si="10"/>
        <v/>
      </c>
    </row>
    <row r="122" spans="1:27" x14ac:dyDescent="0.2">
      <c r="A122" s="8">
        <f t="shared" si="8"/>
        <v>97</v>
      </c>
      <c r="B122" s="26"/>
      <c r="C122" s="25"/>
      <c r="D122" s="27" t="s">
        <v>57</v>
      </c>
      <c r="E122" s="1" t="s">
        <v>42</v>
      </c>
      <c r="F122" s="25"/>
      <c r="I122" s="1" t="s">
        <v>207</v>
      </c>
      <c r="J122" s="27">
        <v>-5</v>
      </c>
      <c r="K122" s="27"/>
      <c r="L122" s="27"/>
      <c r="M122" s="27"/>
      <c r="N122" s="27">
        <f>$A$129</f>
        <v>104</v>
      </c>
      <c r="O122" s="27">
        <f>$A$123</f>
        <v>98</v>
      </c>
      <c r="P122" s="27"/>
      <c r="Q122" s="1" t="s">
        <v>239</v>
      </c>
      <c r="R122" s="1" t="s">
        <v>247</v>
      </c>
      <c r="S122" s="1"/>
      <c r="T122" s="1"/>
      <c r="U122" s="1"/>
      <c r="W122" s="1"/>
      <c r="X122" s="1"/>
      <c r="Z122" s="2" t="str">
        <f t="shared" si="9"/>
        <v/>
      </c>
      <c r="AA122" s="2" t="str">
        <f t="shared" si="10"/>
        <v/>
      </c>
    </row>
    <row r="123" spans="1:27" x14ac:dyDescent="0.2">
      <c r="A123" s="8">
        <f t="shared" si="8"/>
        <v>98</v>
      </c>
      <c r="B123" s="26" t="s">
        <v>114</v>
      </c>
      <c r="C123" s="25" t="s">
        <v>167</v>
      </c>
      <c r="D123" s="27" t="s">
        <v>57</v>
      </c>
      <c r="E123" s="1" t="s">
        <v>42</v>
      </c>
      <c r="F123" s="25"/>
      <c r="I123" s="1" t="s">
        <v>207</v>
      </c>
      <c r="J123" s="27"/>
      <c r="K123" s="27"/>
      <c r="L123" s="27"/>
      <c r="M123" s="27"/>
      <c r="N123" s="27"/>
      <c r="O123" s="27"/>
      <c r="P123" s="27"/>
      <c r="Q123" s="1"/>
      <c r="R123" s="1"/>
      <c r="S123" s="1"/>
      <c r="T123" s="1">
        <v>5</v>
      </c>
      <c r="U123" s="1"/>
      <c r="W123" s="1"/>
      <c r="X123" s="1"/>
      <c r="Z123" s="2" t="str">
        <f t="shared" si="9"/>
        <v/>
      </c>
      <c r="AA123" s="2" t="str">
        <f t="shared" si="10"/>
        <v/>
      </c>
    </row>
    <row r="124" spans="1:27" x14ac:dyDescent="0.2">
      <c r="A124" s="8">
        <f t="shared" si="8"/>
        <v>99</v>
      </c>
      <c r="B124" s="26" t="s">
        <v>115</v>
      </c>
      <c r="C124" s="25"/>
      <c r="D124" s="27" t="s">
        <v>57</v>
      </c>
      <c r="E124" s="1" t="s">
        <v>47</v>
      </c>
      <c r="F124" s="25"/>
      <c r="I124" s="1" t="s">
        <v>207</v>
      </c>
      <c r="J124" s="27"/>
      <c r="K124" s="27"/>
      <c r="L124" s="27"/>
      <c r="M124" s="27"/>
      <c r="N124" s="27"/>
      <c r="O124" s="27"/>
      <c r="P124" s="27"/>
      <c r="Q124" s="1"/>
      <c r="R124" s="1"/>
      <c r="S124" s="1"/>
      <c r="T124" s="1"/>
      <c r="U124" s="1"/>
      <c r="W124" s="1"/>
      <c r="X124" s="1"/>
      <c r="Z124" s="2" t="str">
        <f t="shared" si="9"/>
        <v/>
      </c>
      <c r="AA124" s="2" t="str">
        <f t="shared" si="10"/>
        <v/>
      </c>
    </row>
    <row r="125" spans="1:27" x14ac:dyDescent="0.2">
      <c r="A125" s="8">
        <f t="shared" si="8"/>
        <v>100</v>
      </c>
      <c r="B125" s="26" t="s">
        <v>116</v>
      </c>
      <c r="C125" s="25"/>
      <c r="D125" s="27" t="s">
        <v>57</v>
      </c>
      <c r="E125" s="1" t="s">
        <v>42</v>
      </c>
      <c r="F125" s="25"/>
      <c r="I125" s="1" t="s">
        <v>207</v>
      </c>
      <c r="J125" s="27"/>
      <c r="K125" s="27"/>
      <c r="L125" s="27"/>
      <c r="M125" s="27"/>
      <c r="N125" s="27"/>
      <c r="O125" s="27"/>
      <c r="P125" s="27"/>
      <c r="Q125" s="1"/>
      <c r="R125" s="1"/>
      <c r="S125" s="1"/>
      <c r="T125" s="1"/>
      <c r="U125" s="1"/>
      <c r="W125" s="1"/>
      <c r="X125" s="1"/>
      <c r="Z125" s="2" t="str">
        <f t="shared" si="9"/>
        <v>//100</v>
      </c>
      <c r="AA125" s="2" t="str">
        <f t="shared" si="10"/>
        <v xml:space="preserve">//100 </v>
      </c>
    </row>
    <row r="126" spans="1:27" x14ac:dyDescent="0.2">
      <c r="A126" s="8">
        <f t="shared" si="8"/>
        <v>101</v>
      </c>
      <c r="B126" s="26" t="s">
        <v>317</v>
      </c>
      <c r="C126" s="25" t="s">
        <v>168</v>
      </c>
      <c r="D126" s="27" t="s">
        <v>57</v>
      </c>
      <c r="E126" s="1" t="s">
        <v>44</v>
      </c>
      <c r="F126" s="25"/>
      <c r="I126" s="1" t="s">
        <v>207</v>
      </c>
      <c r="J126" s="27"/>
      <c r="K126" s="27"/>
      <c r="L126" s="27"/>
      <c r="M126" s="27"/>
      <c r="N126" s="27"/>
      <c r="O126" s="27"/>
      <c r="P126" s="27"/>
      <c r="Q126" s="1"/>
      <c r="R126" s="1"/>
      <c r="S126" s="1"/>
      <c r="T126" s="1"/>
      <c r="U126" s="1"/>
      <c r="W126" s="1"/>
      <c r="X126" s="1"/>
      <c r="Z126" s="2" t="str">
        <f t="shared" si="9"/>
        <v/>
      </c>
      <c r="AA126" s="2" t="str">
        <f t="shared" si="10"/>
        <v/>
      </c>
    </row>
    <row r="127" spans="1:27" x14ac:dyDescent="0.2">
      <c r="A127" s="8">
        <f t="shared" si="8"/>
        <v>102</v>
      </c>
      <c r="B127" s="26" t="s">
        <v>117</v>
      </c>
      <c r="C127" s="25"/>
      <c r="D127" s="27" t="s">
        <v>57</v>
      </c>
      <c r="E127" s="1" t="s">
        <v>42</v>
      </c>
      <c r="F127" s="25"/>
      <c r="I127" s="1" t="s">
        <v>207</v>
      </c>
      <c r="J127" s="27"/>
      <c r="K127" s="27"/>
      <c r="L127" s="27"/>
      <c r="M127" s="27"/>
      <c r="N127" s="27"/>
      <c r="O127" s="27"/>
      <c r="P127" s="27"/>
      <c r="Q127" s="1"/>
      <c r="R127" s="1"/>
      <c r="S127" s="1"/>
      <c r="T127" s="1"/>
      <c r="U127" s="1"/>
      <c r="W127" s="1"/>
      <c r="X127" s="1"/>
      <c r="Z127" s="2" t="str">
        <f t="shared" si="9"/>
        <v/>
      </c>
      <c r="AA127" s="2" t="str">
        <f t="shared" si="10"/>
        <v/>
      </c>
    </row>
    <row r="128" spans="1:27" x14ac:dyDescent="0.2">
      <c r="A128" s="8">
        <f t="shared" si="8"/>
        <v>103</v>
      </c>
      <c r="B128" s="26" t="s">
        <v>17</v>
      </c>
      <c r="C128" s="25" t="s">
        <v>169</v>
      </c>
      <c r="D128" s="27" t="s">
        <v>57</v>
      </c>
      <c r="E128" s="1" t="s">
        <v>42</v>
      </c>
      <c r="F128" s="25"/>
      <c r="I128" s="1" t="s">
        <v>207</v>
      </c>
      <c r="J128" s="27">
        <f>$A$129</f>
        <v>104</v>
      </c>
      <c r="K128" s="27"/>
      <c r="L128" s="27"/>
      <c r="M128" s="27"/>
      <c r="N128" s="27"/>
      <c r="O128" s="27"/>
      <c r="P128" s="27"/>
      <c r="Q128" s="1"/>
      <c r="R128" s="1"/>
      <c r="S128" s="1"/>
      <c r="T128" s="1"/>
      <c r="U128" s="1"/>
      <c r="W128" s="1"/>
      <c r="X128" s="1"/>
      <c r="Z128" s="2" t="str">
        <f t="shared" si="9"/>
        <v/>
      </c>
      <c r="AA128" s="2" t="str">
        <f t="shared" si="10"/>
        <v/>
      </c>
    </row>
    <row r="129" spans="1:27" x14ac:dyDescent="0.2">
      <c r="A129" s="8">
        <f t="shared" si="8"/>
        <v>104</v>
      </c>
      <c r="B129" s="26"/>
      <c r="C129" s="25"/>
      <c r="D129" s="27"/>
      <c r="E129" s="1"/>
      <c r="F129" s="25"/>
      <c r="I129" s="1" t="s">
        <v>207</v>
      </c>
      <c r="J129" s="27">
        <v>-2</v>
      </c>
      <c r="K129" s="27" t="str">
        <f>I130</f>
        <v>hall2</v>
      </c>
      <c r="L129" s="27"/>
      <c r="M129" s="27"/>
      <c r="N129" s="27"/>
      <c r="O129" s="27"/>
      <c r="P129" s="27"/>
      <c r="Q129" s="1"/>
      <c r="R129" s="1"/>
      <c r="S129" s="1"/>
      <c r="T129" s="1"/>
      <c r="U129" s="1"/>
      <c r="W129" s="1"/>
      <c r="X129" s="1"/>
      <c r="Z129" s="2" t="str">
        <f t="shared" si="9"/>
        <v/>
      </c>
      <c r="AA129" s="2" t="str">
        <f t="shared" si="10"/>
        <v/>
      </c>
    </row>
    <row r="130" spans="1:27" x14ac:dyDescent="0.2">
      <c r="A130" s="8">
        <f t="shared" si="8"/>
        <v>105</v>
      </c>
      <c r="B130" s="26" t="s">
        <v>17</v>
      </c>
      <c r="C130" s="25" t="s">
        <v>170</v>
      </c>
      <c r="D130" s="27"/>
      <c r="E130" s="1"/>
      <c r="F130" s="25"/>
      <c r="I130" s="1" t="s">
        <v>208</v>
      </c>
      <c r="J130" s="27"/>
      <c r="K130" s="27"/>
      <c r="L130" s="27"/>
      <c r="M130" s="27"/>
      <c r="N130" s="27"/>
      <c r="O130" s="27"/>
      <c r="P130" s="27"/>
      <c r="Q130" s="1"/>
      <c r="R130" s="1"/>
      <c r="S130" s="1"/>
      <c r="T130" s="1"/>
      <c r="U130" s="1"/>
      <c r="W130" s="1"/>
      <c r="X130" s="1"/>
      <c r="Z130" s="2" t="str">
        <f t="shared" si="9"/>
        <v>//105</v>
      </c>
      <c r="AA130" s="2" t="str">
        <f t="shared" si="10"/>
        <v xml:space="preserve">//105 </v>
      </c>
    </row>
    <row r="131" spans="1:27" x14ac:dyDescent="0.2">
      <c r="A131" s="8">
        <f t="shared" si="8"/>
        <v>106</v>
      </c>
      <c r="B131" s="26" t="s">
        <v>118</v>
      </c>
      <c r="C131" s="25"/>
      <c r="D131" s="27" t="s">
        <v>54</v>
      </c>
      <c r="E131" s="1" t="s">
        <v>42</v>
      </c>
      <c r="F131" s="25"/>
      <c r="I131" s="1" t="s">
        <v>208</v>
      </c>
      <c r="J131" s="27"/>
      <c r="K131" s="27"/>
      <c r="L131" s="27"/>
      <c r="M131" s="27"/>
      <c r="N131" s="27"/>
      <c r="O131" s="27"/>
      <c r="P131" s="27"/>
      <c r="Q131" s="1"/>
      <c r="R131" s="1"/>
      <c r="S131" s="1"/>
      <c r="T131" s="1"/>
      <c r="U131" s="1"/>
      <c r="W131" s="1"/>
      <c r="X131" s="1"/>
      <c r="Z131" s="2" t="str">
        <f t="shared" si="9"/>
        <v/>
      </c>
      <c r="AA131" s="2" t="str">
        <f t="shared" si="10"/>
        <v/>
      </c>
    </row>
    <row r="132" spans="1:27" x14ac:dyDescent="0.2">
      <c r="A132" s="8">
        <f t="shared" si="8"/>
        <v>107</v>
      </c>
      <c r="B132" s="26"/>
      <c r="C132" s="25"/>
      <c r="D132" s="27" t="s">
        <v>54</v>
      </c>
      <c r="E132" s="1" t="s">
        <v>42</v>
      </c>
      <c r="F132" s="25"/>
      <c r="I132" s="1" t="s">
        <v>208</v>
      </c>
      <c r="J132" s="34">
        <v>-5</v>
      </c>
      <c r="K132" s="27"/>
      <c r="L132" s="27"/>
      <c r="M132" s="27"/>
      <c r="N132" s="34">
        <f>$A$133</f>
        <v>108</v>
      </c>
      <c r="O132" s="34">
        <f>$A$136</f>
        <v>111</v>
      </c>
      <c r="P132" s="34">
        <f>$A$138</f>
        <v>113</v>
      </c>
      <c r="Q132" s="1" t="s">
        <v>240</v>
      </c>
      <c r="R132" s="1" t="s">
        <v>248</v>
      </c>
      <c r="S132" s="1" t="s">
        <v>256</v>
      </c>
      <c r="T132" s="1"/>
      <c r="U132" s="1"/>
      <c r="W132" s="1"/>
      <c r="X132" s="1"/>
      <c r="Z132" s="2" t="str">
        <f t="shared" si="9"/>
        <v/>
      </c>
      <c r="AA132" s="2" t="str">
        <f t="shared" si="10"/>
        <v/>
      </c>
    </row>
    <row r="133" spans="1:27" x14ac:dyDescent="0.2">
      <c r="A133" s="8">
        <f t="shared" si="8"/>
        <v>108</v>
      </c>
      <c r="B133" s="26" t="s">
        <v>119</v>
      </c>
      <c r="C133" s="25" t="s">
        <v>171</v>
      </c>
      <c r="D133" s="27" t="s">
        <v>54</v>
      </c>
      <c r="E133" s="1" t="s">
        <v>43</v>
      </c>
      <c r="F133" s="25"/>
      <c r="I133" s="1" t="s">
        <v>208</v>
      </c>
      <c r="J133" s="27"/>
      <c r="K133" s="27"/>
      <c r="L133" s="27"/>
      <c r="M133" s="27"/>
      <c r="N133" s="27"/>
      <c r="O133" s="27"/>
      <c r="P133" s="27"/>
      <c r="Q133" s="1"/>
      <c r="R133" s="1"/>
      <c r="S133" s="1"/>
      <c r="T133" s="36">
        <v>5</v>
      </c>
      <c r="U133" s="1"/>
      <c r="W133" s="1"/>
      <c r="X133" s="1"/>
      <c r="Z133" s="2" t="str">
        <f t="shared" si="9"/>
        <v/>
      </c>
      <c r="AA133" s="2" t="str">
        <f t="shared" si="10"/>
        <v/>
      </c>
    </row>
    <row r="134" spans="1:27" x14ac:dyDescent="0.2">
      <c r="A134" s="8">
        <f t="shared" si="8"/>
        <v>109</v>
      </c>
      <c r="B134" s="26" t="s">
        <v>120</v>
      </c>
      <c r="C134" s="25" t="s">
        <v>172</v>
      </c>
      <c r="D134" s="27" t="s">
        <v>54</v>
      </c>
      <c r="E134" s="1" t="s">
        <v>42</v>
      </c>
      <c r="F134" s="25"/>
      <c r="I134" s="1" t="s">
        <v>208</v>
      </c>
      <c r="J134" s="27"/>
      <c r="K134" s="27"/>
      <c r="L134" s="27"/>
      <c r="M134" s="27"/>
      <c r="N134" s="27"/>
      <c r="O134" s="27"/>
      <c r="P134" s="27"/>
      <c r="Q134" s="1"/>
      <c r="R134" s="1"/>
      <c r="S134" s="1"/>
      <c r="T134" s="36"/>
      <c r="U134" s="1"/>
      <c r="W134" s="1"/>
      <c r="X134" s="1"/>
      <c r="Z134" s="2" t="str">
        <f t="shared" si="9"/>
        <v/>
      </c>
      <c r="AA134" s="2" t="str">
        <f t="shared" si="10"/>
        <v/>
      </c>
    </row>
    <row r="135" spans="1:27" x14ac:dyDescent="0.2">
      <c r="A135" s="8">
        <f t="shared" si="8"/>
        <v>110</v>
      </c>
      <c r="B135" s="26" t="s">
        <v>17</v>
      </c>
      <c r="C135" s="25" t="s">
        <v>173</v>
      </c>
      <c r="D135" s="27" t="s">
        <v>54</v>
      </c>
      <c r="E135" s="1" t="s">
        <v>43</v>
      </c>
      <c r="F135" s="25"/>
      <c r="I135" s="1" t="s">
        <v>208</v>
      </c>
      <c r="J135" s="27">
        <f>$A$140</f>
        <v>115</v>
      </c>
      <c r="K135" s="27"/>
      <c r="L135" s="27"/>
      <c r="M135" s="27"/>
      <c r="N135" s="27"/>
      <c r="O135" s="27"/>
      <c r="P135" s="27"/>
      <c r="Q135" s="1"/>
      <c r="R135" s="1"/>
      <c r="S135" s="1"/>
      <c r="T135" s="36"/>
      <c r="U135" s="1"/>
      <c r="W135" s="1"/>
      <c r="X135" s="1"/>
      <c r="Z135" s="2" t="str">
        <f t="shared" si="9"/>
        <v>//110</v>
      </c>
      <c r="AA135" s="2" t="str">
        <f t="shared" si="10"/>
        <v xml:space="preserve">//110 </v>
      </c>
    </row>
    <row r="136" spans="1:27" x14ac:dyDescent="0.2">
      <c r="A136" s="8">
        <f t="shared" si="8"/>
        <v>111</v>
      </c>
      <c r="B136" s="26" t="s">
        <v>121</v>
      </c>
      <c r="C136" s="25" t="s">
        <v>174</v>
      </c>
      <c r="D136" s="27" t="s">
        <v>54</v>
      </c>
      <c r="E136" s="1" t="s">
        <v>42</v>
      </c>
      <c r="F136" s="25"/>
      <c r="I136" s="1" t="s">
        <v>208</v>
      </c>
      <c r="J136" s="27"/>
      <c r="K136" s="27"/>
      <c r="L136" s="27"/>
      <c r="M136" s="27"/>
      <c r="N136" s="27"/>
      <c r="O136" s="27"/>
      <c r="P136" s="27"/>
      <c r="Q136" s="1"/>
      <c r="R136" s="1"/>
      <c r="S136" s="1"/>
      <c r="T136" s="1">
        <v>0</v>
      </c>
      <c r="U136" s="1"/>
      <c r="W136" s="1"/>
      <c r="X136" s="1"/>
      <c r="Z136" s="2" t="str">
        <f t="shared" si="9"/>
        <v/>
      </c>
      <c r="AA136" s="2" t="str">
        <f t="shared" si="10"/>
        <v/>
      </c>
    </row>
    <row r="137" spans="1:27" x14ac:dyDescent="0.2">
      <c r="A137" s="8">
        <f t="shared" si="8"/>
        <v>112</v>
      </c>
      <c r="B137" s="26" t="s">
        <v>17</v>
      </c>
      <c r="C137" s="25" t="s">
        <v>175</v>
      </c>
      <c r="D137" s="27" t="s">
        <v>54</v>
      </c>
      <c r="E137" s="1" t="s">
        <v>42</v>
      </c>
      <c r="F137" s="25"/>
      <c r="I137" s="1" t="s">
        <v>208</v>
      </c>
      <c r="J137" s="27">
        <f>$A$140</f>
        <v>115</v>
      </c>
      <c r="K137" s="27"/>
      <c r="L137" s="27"/>
      <c r="M137" s="27"/>
      <c r="N137" s="27"/>
      <c r="O137" s="27"/>
      <c r="P137" s="27"/>
      <c r="Q137" s="1"/>
      <c r="R137" s="1"/>
      <c r="S137" s="1"/>
      <c r="T137" s="1"/>
      <c r="U137" s="1"/>
      <c r="W137" s="1"/>
      <c r="X137" s="1"/>
      <c r="Z137" s="2" t="str">
        <f t="shared" si="9"/>
        <v/>
      </c>
      <c r="AA137" s="2" t="str">
        <f t="shared" si="10"/>
        <v/>
      </c>
    </row>
    <row r="138" spans="1:27" x14ac:dyDescent="0.2">
      <c r="A138" s="8">
        <f t="shared" si="8"/>
        <v>113</v>
      </c>
      <c r="B138" s="26" t="s">
        <v>122</v>
      </c>
      <c r="C138" s="25" t="s">
        <v>176</v>
      </c>
      <c r="D138" s="27" t="s">
        <v>54</v>
      </c>
      <c r="E138" s="1" t="s">
        <v>42</v>
      </c>
      <c r="F138" s="25"/>
      <c r="I138" s="1" t="s">
        <v>208</v>
      </c>
      <c r="J138" s="27"/>
      <c r="K138" s="27"/>
      <c r="L138" s="27"/>
      <c r="M138" s="27"/>
      <c r="N138" s="27"/>
      <c r="O138" s="27"/>
      <c r="P138" s="27"/>
      <c r="Q138" s="1"/>
      <c r="R138" s="1"/>
      <c r="S138" s="1"/>
      <c r="T138" s="1">
        <v>-5</v>
      </c>
      <c r="U138" s="1"/>
      <c r="W138" s="1"/>
      <c r="X138" s="1"/>
      <c r="Z138" s="2" t="str">
        <f t="shared" si="9"/>
        <v/>
      </c>
      <c r="AA138" s="2" t="str">
        <f t="shared" si="10"/>
        <v/>
      </c>
    </row>
    <row r="139" spans="1:27" x14ac:dyDescent="0.2">
      <c r="A139" s="8">
        <f t="shared" si="8"/>
        <v>114</v>
      </c>
      <c r="B139" s="26" t="s">
        <v>17</v>
      </c>
      <c r="C139" s="25" t="s">
        <v>177</v>
      </c>
      <c r="D139" s="27" t="s">
        <v>54</v>
      </c>
      <c r="E139" s="1" t="s">
        <v>42</v>
      </c>
      <c r="F139" s="25"/>
      <c r="I139" s="1" t="s">
        <v>208</v>
      </c>
      <c r="J139" s="27">
        <f>$A$140</f>
        <v>115</v>
      </c>
      <c r="K139" s="27"/>
      <c r="L139" s="27"/>
      <c r="M139" s="27"/>
      <c r="N139" s="27"/>
      <c r="O139" s="27"/>
      <c r="P139" s="27"/>
      <c r="Q139" s="1"/>
      <c r="R139" s="1"/>
      <c r="S139" s="1"/>
      <c r="T139" s="1"/>
      <c r="U139" s="1"/>
      <c r="W139" s="1"/>
      <c r="X139" s="1"/>
      <c r="Z139" s="2" t="str">
        <f t="shared" si="9"/>
        <v/>
      </c>
      <c r="AA139" s="2" t="str">
        <f t="shared" si="10"/>
        <v/>
      </c>
    </row>
    <row r="140" spans="1:27" x14ac:dyDescent="0.2">
      <c r="A140" s="8">
        <f t="shared" si="8"/>
        <v>115</v>
      </c>
      <c r="B140" s="26" t="s">
        <v>318</v>
      </c>
      <c r="C140" s="25" t="s">
        <v>178</v>
      </c>
      <c r="D140" s="27" t="s">
        <v>54</v>
      </c>
      <c r="E140" s="1" t="s">
        <v>42</v>
      </c>
      <c r="F140" s="25"/>
      <c r="I140" s="1" t="s">
        <v>208</v>
      </c>
      <c r="J140" s="27"/>
      <c r="K140" s="27"/>
      <c r="L140" s="27"/>
      <c r="M140" s="27"/>
      <c r="N140" s="27"/>
      <c r="O140" s="27"/>
      <c r="P140" s="27"/>
      <c r="Q140" s="1"/>
      <c r="R140" s="1"/>
      <c r="S140" s="1"/>
      <c r="T140" s="1"/>
      <c r="U140" s="1"/>
      <c r="W140" s="1"/>
      <c r="X140" s="1"/>
      <c r="Z140" s="2" t="str">
        <f t="shared" si="9"/>
        <v>//115</v>
      </c>
      <c r="AA140" s="2" t="str">
        <f t="shared" si="10"/>
        <v xml:space="preserve">//115 </v>
      </c>
    </row>
    <row r="141" spans="1:27" x14ac:dyDescent="0.2">
      <c r="A141" s="8">
        <f t="shared" si="8"/>
        <v>116</v>
      </c>
      <c r="B141" s="26" t="s">
        <v>123</v>
      </c>
      <c r="C141" s="25" t="s">
        <v>179</v>
      </c>
      <c r="D141" s="27" t="s">
        <v>54</v>
      </c>
      <c r="E141" s="1" t="s">
        <v>42</v>
      </c>
      <c r="F141" s="25"/>
      <c r="I141" s="1" t="s">
        <v>208</v>
      </c>
      <c r="J141" s="27"/>
      <c r="K141" s="27"/>
      <c r="L141" s="27"/>
      <c r="M141" s="27"/>
      <c r="N141" s="27"/>
      <c r="O141" s="27"/>
      <c r="P141" s="27"/>
      <c r="Q141" s="1"/>
      <c r="R141" s="1"/>
      <c r="S141" s="1"/>
      <c r="T141" s="1"/>
      <c r="U141" s="1"/>
      <c r="W141" s="1"/>
      <c r="X141" s="1"/>
      <c r="Z141" s="2" t="str">
        <f t="shared" si="9"/>
        <v/>
      </c>
      <c r="AA141" s="2" t="str">
        <f t="shared" si="10"/>
        <v/>
      </c>
    </row>
    <row r="142" spans="1:27" x14ac:dyDescent="0.2">
      <c r="A142" s="8">
        <f t="shared" si="8"/>
        <v>117</v>
      </c>
      <c r="B142" s="26" t="s">
        <v>124</v>
      </c>
      <c r="C142" s="25"/>
      <c r="D142" s="27"/>
      <c r="E142" s="1"/>
      <c r="F142" s="25"/>
      <c r="I142" s="1" t="s">
        <v>208</v>
      </c>
      <c r="J142" s="27"/>
      <c r="K142" s="27"/>
      <c r="L142" s="27"/>
      <c r="M142" s="27"/>
      <c r="N142" s="27"/>
      <c r="O142" s="27"/>
      <c r="P142" s="27"/>
      <c r="Q142" s="1"/>
      <c r="R142" s="1"/>
      <c r="S142" s="1"/>
      <c r="T142" s="1"/>
      <c r="U142" s="1"/>
      <c r="W142" s="1"/>
      <c r="X142" s="1"/>
      <c r="Z142" s="2" t="str">
        <f t="shared" si="9"/>
        <v/>
      </c>
      <c r="AA142" s="2" t="str">
        <f t="shared" si="10"/>
        <v/>
      </c>
    </row>
    <row r="143" spans="1:27" x14ac:dyDescent="0.2">
      <c r="A143" s="8">
        <f t="shared" si="8"/>
        <v>118</v>
      </c>
      <c r="B143" s="26" t="s">
        <v>320</v>
      </c>
      <c r="C143" s="25"/>
      <c r="D143" s="27"/>
      <c r="E143" s="1"/>
      <c r="F143" s="25"/>
      <c r="I143" s="1" t="s">
        <v>208</v>
      </c>
      <c r="J143" s="27"/>
      <c r="K143" s="27"/>
      <c r="L143" s="27"/>
      <c r="M143" s="27"/>
      <c r="N143" s="27"/>
      <c r="O143" s="27"/>
      <c r="P143" s="27"/>
      <c r="Q143" s="1"/>
      <c r="R143" s="1"/>
      <c r="S143" s="1"/>
      <c r="T143" s="1"/>
      <c r="U143" s="1"/>
      <c r="W143" s="1"/>
      <c r="X143" s="1"/>
      <c r="Z143" s="2" t="str">
        <f t="shared" si="9"/>
        <v/>
      </c>
      <c r="AA143" s="2" t="str">
        <f t="shared" si="10"/>
        <v/>
      </c>
    </row>
    <row r="144" spans="1:27" x14ac:dyDescent="0.2">
      <c r="A144" s="8">
        <f t="shared" si="8"/>
        <v>119</v>
      </c>
      <c r="B144" s="26" t="s">
        <v>319</v>
      </c>
      <c r="C144" s="25"/>
      <c r="D144" s="27"/>
      <c r="E144" s="1"/>
      <c r="F144" s="25"/>
      <c r="I144" s="1" t="s">
        <v>208</v>
      </c>
      <c r="J144" s="27"/>
      <c r="K144" s="27"/>
      <c r="L144" s="27"/>
      <c r="M144" s="27"/>
      <c r="N144" s="27"/>
      <c r="O144" s="27"/>
      <c r="P144" s="27"/>
      <c r="Q144" s="1"/>
      <c r="R144" s="1"/>
      <c r="S144" s="1"/>
      <c r="T144" s="1"/>
      <c r="U144" s="1"/>
      <c r="W144" s="1"/>
      <c r="X144" s="1"/>
      <c r="Z144" s="2" t="str">
        <f t="shared" si="9"/>
        <v/>
      </c>
      <c r="AA144" s="2" t="str">
        <f t="shared" si="10"/>
        <v/>
      </c>
    </row>
    <row r="145" spans="1:27" x14ac:dyDescent="0.2">
      <c r="A145" s="8">
        <f t="shared" si="8"/>
        <v>120</v>
      </c>
      <c r="B145" s="26"/>
      <c r="C145" s="25"/>
      <c r="D145" s="27"/>
      <c r="E145" s="1"/>
      <c r="F145" s="25"/>
      <c r="I145" s="1" t="s">
        <v>208</v>
      </c>
      <c r="J145" s="34">
        <v>-2</v>
      </c>
      <c r="K145" s="27" t="str">
        <f>I146</f>
        <v>class1</v>
      </c>
      <c r="L145" s="27"/>
      <c r="M145" s="27"/>
      <c r="N145" s="27"/>
      <c r="O145" s="27"/>
      <c r="P145" s="27"/>
      <c r="Q145" s="1"/>
      <c r="R145" s="1"/>
      <c r="S145" s="1"/>
      <c r="T145" s="1"/>
      <c r="U145" s="1"/>
      <c r="W145" s="1"/>
      <c r="X145" s="1"/>
      <c r="Z145" s="2" t="str">
        <f t="shared" si="9"/>
        <v>//120</v>
      </c>
      <c r="AA145" s="2" t="str">
        <f t="shared" si="10"/>
        <v xml:space="preserve">//120 </v>
      </c>
    </row>
    <row r="146" spans="1:27" x14ac:dyDescent="0.2">
      <c r="A146" s="8">
        <f t="shared" si="8"/>
        <v>121</v>
      </c>
      <c r="B146" s="26" t="s">
        <v>125</v>
      </c>
      <c r="C146" s="25"/>
      <c r="D146" s="27" t="s">
        <v>56</v>
      </c>
      <c r="E146" s="1" t="s">
        <v>42</v>
      </c>
      <c r="F146" s="25"/>
      <c r="I146" s="1" t="s">
        <v>206</v>
      </c>
      <c r="J146" s="27"/>
      <c r="K146" s="27"/>
      <c r="L146" s="27"/>
      <c r="M146" s="27"/>
      <c r="N146" s="27"/>
      <c r="O146" s="27"/>
      <c r="P146" s="27"/>
      <c r="Q146" s="1"/>
      <c r="R146" s="1"/>
      <c r="S146" s="1"/>
      <c r="T146" s="1"/>
      <c r="U146" s="1"/>
      <c r="W146" s="1"/>
      <c r="X146" s="1"/>
      <c r="Z146" s="2" t="str">
        <f t="shared" si="9"/>
        <v/>
      </c>
      <c r="AA146" s="2" t="str">
        <f t="shared" si="10"/>
        <v/>
      </c>
    </row>
    <row r="147" spans="1:27" x14ac:dyDescent="0.2">
      <c r="A147" s="8">
        <f t="shared" si="8"/>
        <v>122</v>
      </c>
      <c r="B147" s="26" t="s">
        <v>321</v>
      </c>
      <c r="C147" s="25" t="s">
        <v>180</v>
      </c>
      <c r="D147" s="27" t="s">
        <v>56</v>
      </c>
      <c r="E147" s="1" t="s">
        <v>42</v>
      </c>
      <c r="F147" s="25"/>
      <c r="I147" s="1" t="s">
        <v>206</v>
      </c>
      <c r="J147" s="27"/>
      <c r="K147" s="27"/>
      <c r="L147" s="27"/>
      <c r="M147" s="27"/>
      <c r="N147" s="27"/>
      <c r="O147" s="27"/>
      <c r="P147" s="27"/>
      <c r="Q147" s="1"/>
      <c r="R147" s="1"/>
      <c r="S147" s="1"/>
      <c r="T147" s="1"/>
      <c r="U147" s="1"/>
      <c r="W147" s="1"/>
      <c r="X147" s="1"/>
      <c r="Z147" s="2" t="str">
        <f t="shared" si="9"/>
        <v/>
      </c>
      <c r="AA147" s="2" t="str">
        <f t="shared" si="10"/>
        <v/>
      </c>
    </row>
    <row r="148" spans="1:27" x14ac:dyDescent="0.2">
      <c r="A148" s="8">
        <f t="shared" si="8"/>
        <v>123</v>
      </c>
      <c r="B148" s="26"/>
      <c r="C148" s="25" t="s">
        <v>322</v>
      </c>
      <c r="D148" s="27" t="s">
        <v>56</v>
      </c>
      <c r="E148" s="1" t="s">
        <v>43</v>
      </c>
      <c r="F148" s="25"/>
      <c r="I148" s="1" t="s">
        <v>206</v>
      </c>
      <c r="J148" s="34">
        <v>-5</v>
      </c>
      <c r="K148" s="27"/>
      <c r="L148" s="27"/>
      <c r="M148" s="27"/>
      <c r="N148" s="34">
        <f>$A$149</f>
        <v>124</v>
      </c>
      <c r="O148" s="34">
        <f>$A$150</f>
        <v>125</v>
      </c>
      <c r="P148" s="34">
        <f>$A$151</f>
        <v>126</v>
      </c>
      <c r="Q148" s="1" t="s">
        <v>241</v>
      </c>
      <c r="R148" s="1" t="s">
        <v>249</v>
      </c>
      <c r="S148" s="1" t="s">
        <v>257</v>
      </c>
      <c r="T148" s="1"/>
      <c r="U148" s="1"/>
      <c r="W148" s="1"/>
      <c r="X148" s="1"/>
      <c r="Z148" s="2" t="str">
        <f t="shared" si="9"/>
        <v/>
      </c>
      <c r="AA148" s="2" t="str">
        <f t="shared" si="10"/>
        <v/>
      </c>
    </row>
    <row r="149" spans="1:27" x14ac:dyDescent="0.2">
      <c r="A149" s="8">
        <f t="shared" si="8"/>
        <v>124</v>
      </c>
      <c r="B149" s="26" t="s">
        <v>17</v>
      </c>
      <c r="C149" s="25" t="s">
        <v>181</v>
      </c>
      <c r="D149" s="27" t="s">
        <v>56</v>
      </c>
      <c r="E149" s="1" t="s">
        <v>42</v>
      </c>
      <c r="F149" s="25"/>
      <c r="I149" s="1" t="s">
        <v>206</v>
      </c>
      <c r="J149" s="34">
        <f>$A$152</f>
        <v>127</v>
      </c>
      <c r="K149" s="27"/>
      <c r="L149" s="27"/>
      <c r="M149" s="27"/>
      <c r="N149" s="27"/>
      <c r="O149" s="27"/>
      <c r="P149" s="27"/>
      <c r="Q149" s="1"/>
      <c r="R149" s="1"/>
      <c r="S149" s="1"/>
      <c r="T149" s="36">
        <v>0</v>
      </c>
      <c r="U149" s="1"/>
      <c r="W149" s="1"/>
      <c r="X149" s="1"/>
      <c r="Z149" s="2" t="str">
        <f t="shared" si="9"/>
        <v/>
      </c>
      <c r="AA149" s="2" t="str">
        <f t="shared" si="10"/>
        <v/>
      </c>
    </row>
    <row r="150" spans="1:27" x14ac:dyDescent="0.2">
      <c r="A150" s="8">
        <f t="shared" si="8"/>
        <v>125</v>
      </c>
      <c r="B150" s="26" t="s">
        <v>17</v>
      </c>
      <c r="C150" s="25" t="s">
        <v>182</v>
      </c>
      <c r="D150" s="27" t="s">
        <v>56</v>
      </c>
      <c r="E150" s="1" t="s">
        <v>43</v>
      </c>
      <c r="F150" s="25"/>
      <c r="I150" s="1" t="s">
        <v>206</v>
      </c>
      <c r="J150" s="34">
        <f>$A$152</f>
        <v>127</v>
      </c>
      <c r="K150" s="27"/>
      <c r="L150" s="27"/>
      <c r="M150" s="27"/>
      <c r="N150" s="27"/>
      <c r="O150" s="27"/>
      <c r="P150" s="27"/>
      <c r="Q150" s="1"/>
      <c r="R150" s="1"/>
      <c r="S150" s="1"/>
      <c r="T150" s="36">
        <v>5</v>
      </c>
      <c r="U150" s="1"/>
      <c r="W150" s="1"/>
      <c r="X150" s="1"/>
      <c r="Z150" s="2" t="str">
        <f t="shared" si="9"/>
        <v>//125</v>
      </c>
      <c r="AA150" s="2" t="str">
        <f t="shared" si="10"/>
        <v xml:space="preserve">//125 </v>
      </c>
    </row>
    <row r="151" spans="1:27" x14ac:dyDescent="0.2">
      <c r="A151" s="8">
        <f t="shared" si="8"/>
        <v>126</v>
      </c>
      <c r="B151" s="26" t="s">
        <v>17</v>
      </c>
      <c r="C151" s="25" t="s">
        <v>183</v>
      </c>
      <c r="D151" s="27" t="s">
        <v>56</v>
      </c>
      <c r="E151" s="1" t="s">
        <v>45</v>
      </c>
      <c r="F151" s="25"/>
      <c r="I151" s="1" t="s">
        <v>206</v>
      </c>
      <c r="J151" s="34">
        <f>$A$152</f>
        <v>127</v>
      </c>
      <c r="K151" s="27"/>
      <c r="L151" s="27"/>
      <c r="M151" s="27"/>
      <c r="N151" s="27"/>
      <c r="O151" s="27"/>
      <c r="P151" s="27"/>
      <c r="Q151" s="1"/>
      <c r="R151" s="1"/>
      <c r="S151" s="1"/>
      <c r="T151" s="36">
        <v>-5</v>
      </c>
      <c r="U151" s="1"/>
      <c r="W151" s="1"/>
      <c r="X151" s="1"/>
      <c r="Z151" s="2" t="str">
        <f t="shared" si="9"/>
        <v/>
      </c>
      <c r="AA151" s="2" t="str">
        <f t="shared" si="10"/>
        <v/>
      </c>
    </row>
    <row r="152" spans="1:27" x14ac:dyDescent="0.2">
      <c r="A152" s="8">
        <f t="shared" si="8"/>
        <v>127</v>
      </c>
      <c r="B152" s="26"/>
      <c r="C152" s="25" t="s">
        <v>184</v>
      </c>
      <c r="D152" s="27" t="s">
        <v>56</v>
      </c>
      <c r="E152" s="1" t="s">
        <v>42</v>
      </c>
      <c r="F152" s="25"/>
      <c r="I152" s="1" t="s">
        <v>206</v>
      </c>
      <c r="J152" s="27">
        <v>-5</v>
      </c>
      <c r="K152" s="27"/>
      <c r="L152" s="27"/>
      <c r="M152" s="27"/>
      <c r="N152" s="27">
        <f>$A$153</f>
        <v>128</v>
      </c>
      <c r="O152" s="27">
        <f>A160</f>
        <v>135</v>
      </c>
      <c r="P152" s="27"/>
      <c r="Q152" s="1" t="s">
        <v>242</v>
      </c>
      <c r="R152" s="1" t="s">
        <v>250</v>
      </c>
      <c r="S152" s="1"/>
      <c r="T152" s="1"/>
      <c r="U152" s="1"/>
      <c r="W152" s="1"/>
      <c r="X152" s="1"/>
      <c r="Z152" s="2" t="str">
        <f t="shared" si="9"/>
        <v/>
      </c>
      <c r="AA152" s="2" t="str">
        <f t="shared" si="10"/>
        <v/>
      </c>
    </row>
    <row r="153" spans="1:27" x14ac:dyDescent="0.2">
      <c r="A153" s="8">
        <f t="shared" si="8"/>
        <v>128</v>
      </c>
      <c r="B153" s="26" t="s">
        <v>323</v>
      </c>
      <c r="C153" s="25"/>
      <c r="D153" s="27" t="s">
        <v>56</v>
      </c>
      <c r="E153" s="1" t="s">
        <v>42</v>
      </c>
      <c r="F153" s="25"/>
      <c r="I153" s="1" t="s">
        <v>206</v>
      </c>
      <c r="J153" s="27"/>
      <c r="K153" s="27"/>
      <c r="L153" s="27"/>
      <c r="M153" s="27"/>
      <c r="N153" s="27"/>
      <c r="O153" s="27"/>
      <c r="P153" s="27"/>
      <c r="Q153" s="1"/>
      <c r="R153" s="1"/>
      <c r="S153" s="1"/>
      <c r="T153" s="36"/>
      <c r="U153" s="1"/>
      <c r="W153" s="1"/>
      <c r="X153" s="1"/>
      <c r="Z153" s="2" t="str">
        <f t="shared" si="9"/>
        <v/>
      </c>
      <c r="AA153" s="2" t="str">
        <f t="shared" si="10"/>
        <v/>
      </c>
    </row>
    <row r="154" spans="1:27" x14ac:dyDescent="0.2">
      <c r="A154" s="8">
        <f t="shared" si="8"/>
        <v>129</v>
      </c>
      <c r="B154" s="26" t="s">
        <v>324</v>
      </c>
      <c r="C154" s="25"/>
      <c r="D154" s="27" t="s">
        <v>56</v>
      </c>
      <c r="E154" s="1" t="s">
        <v>42</v>
      </c>
      <c r="F154" s="25"/>
      <c r="I154" s="1" t="s">
        <v>206</v>
      </c>
      <c r="J154" s="34"/>
      <c r="K154" s="27"/>
      <c r="L154" s="27"/>
      <c r="M154" s="27"/>
      <c r="N154" s="27"/>
      <c r="O154" s="27"/>
      <c r="P154" s="27"/>
      <c r="Q154" s="1"/>
      <c r="R154" s="1"/>
      <c r="S154" s="1"/>
      <c r="T154" s="36"/>
      <c r="U154" s="1"/>
      <c r="W154" s="1"/>
      <c r="X154" s="1"/>
      <c r="Z154" s="2" t="str">
        <f t="shared" si="9"/>
        <v/>
      </c>
      <c r="AA154" s="2" t="str">
        <f t="shared" si="10"/>
        <v/>
      </c>
    </row>
    <row r="155" spans="1:27" x14ac:dyDescent="0.2">
      <c r="A155" s="8">
        <f t="shared" ref="A155:A218" si="11">1+A154</f>
        <v>130</v>
      </c>
      <c r="B155" s="26" t="s">
        <v>17</v>
      </c>
      <c r="C155" s="25" t="s">
        <v>325</v>
      </c>
      <c r="D155" s="27" t="s">
        <v>56</v>
      </c>
      <c r="E155" s="1" t="s">
        <v>42</v>
      </c>
      <c r="F155" s="25"/>
      <c r="I155" s="1" t="s">
        <v>206</v>
      </c>
      <c r="J155" s="27"/>
      <c r="K155" s="27"/>
      <c r="L155" s="27"/>
      <c r="M155" s="27"/>
      <c r="N155" s="27"/>
      <c r="O155" s="27"/>
      <c r="P155" s="27"/>
      <c r="Q155" s="1"/>
      <c r="R155" s="1"/>
      <c r="S155" s="1"/>
      <c r="T155" s="1"/>
      <c r="U155" s="1"/>
      <c r="W155" s="1"/>
      <c r="X155" s="1"/>
      <c r="Z155" s="2" t="str">
        <f t="shared" ref="Z155:Z218" si="12">IF(MOD(A155,5)=0, "//"&amp;A155, "")</f>
        <v>//130</v>
      </c>
      <c r="AA155" s="2" t="str">
        <f t="shared" ref="AA155:AA218" si="13">IF(Z155&lt;&gt;"",
Z155&amp;" "&amp;Y155,
IF(Y155&lt;&gt;"", "//"&amp;A155&amp; " " &amp;Y155, ""))</f>
        <v xml:space="preserve">//130 </v>
      </c>
    </row>
    <row r="156" spans="1:27" x14ac:dyDescent="0.2">
      <c r="A156" s="8">
        <f t="shared" si="11"/>
        <v>131</v>
      </c>
      <c r="B156" s="26" t="s">
        <v>17</v>
      </c>
      <c r="C156" s="25" t="s">
        <v>326</v>
      </c>
      <c r="D156" s="27" t="s">
        <v>56</v>
      </c>
      <c r="E156" s="1" t="s">
        <v>43</v>
      </c>
      <c r="F156" s="25"/>
      <c r="I156" s="1" t="s">
        <v>206</v>
      </c>
      <c r="J156" s="27"/>
      <c r="K156" s="27"/>
      <c r="L156" s="27"/>
      <c r="M156" s="27"/>
      <c r="N156" s="27"/>
      <c r="O156" s="27"/>
      <c r="P156" s="27"/>
      <c r="Q156" s="1"/>
      <c r="R156" s="1"/>
      <c r="S156" s="1"/>
      <c r="T156" s="1"/>
      <c r="U156" s="1"/>
      <c r="W156" s="1"/>
      <c r="X156" s="1"/>
      <c r="Z156" s="2" t="str">
        <f t="shared" si="12"/>
        <v/>
      </c>
      <c r="AA156" s="2" t="str">
        <f t="shared" si="13"/>
        <v/>
      </c>
    </row>
    <row r="157" spans="1:27" x14ac:dyDescent="0.2">
      <c r="A157" s="8">
        <f t="shared" si="11"/>
        <v>132</v>
      </c>
      <c r="B157" s="26" t="s">
        <v>328</v>
      </c>
      <c r="C157" s="37" t="s">
        <v>327</v>
      </c>
      <c r="D157" s="27" t="s">
        <v>56</v>
      </c>
      <c r="E157" s="1" t="s">
        <v>45</v>
      </c>
      <c r="F157" s="25"/>
      <c r="I157" s="1" t="s">
        <v>206</v>
      </c>
      <c r="J157" s="27"/>
      <c r="K157" s="27"/>
      <c r="L157" s="27"/>
      <c r="M157" s="27"/>
      <c r="N157" s="27"/>
      <c r="O157" s="27"/>
      <c r="P157" s="27"/>
      <c r="Q157" s="1"/>
      <c r="R157" s="1"/>
      <c r="S157" s="1"/>
      <c r="T157" s="1"/>
      <c r="U157" s="1"/>
      <c r="W157" s="1"/>
      <c r="X157" s="1"/>
      <c r="Z157" s="2" t="str">
        <f t="shared" si="12"/>
        <v/>
      </c>
      <c r="AA157" s="2" t="str">
        <f t="shared" si="13"/>
        <v/>
      </c>
    </row>
    <row r="158" spans="1:27" x14ac:dyDescent="0.2">
      <c r="A158" s="8">
        <f t="shared" si="11"/>
        <v>133</v>
      </c>
      <c r="B158" s="26" t="s">
        <v>330</v>
      </c>
      <c r="C158" s="25" t="s">
        <v>329</v>
      </c>
      <c r="D158" s="27" t="s">
        <v>56</v>
      </c>
      <c r="E158" s="1" t="s">
        <v>43</v>
      </c>
      <c r="F158" s="25"/>
      <c r="I158" s="1" t="s">
        <v>206</v>
      </c>
      <c r="J158" s="27"/>
      <c r="K158" s="27"/>
      <c r="L158" s="27"/>
      <c r="M158" s="27"/>
      <c r="N158" s="27"/>
      <c r="O158" s="27"/>
      <c r="P158" s="27"/>
      <c r="Q158" s="1"/>
      <c r="R158" s="1"/>
      <c r="S158" s="1"/>
      <c r="T158" s="1"/>
      <c r="U158" s="1"/>
      <c r="W158" s="1"/>
      <c r="X158" s="1"/>
      <c r="Z158" s="2" t="str">
        <f t="shared" si="12"/>
        <v/>
      </c>
      <c r="AA158" s="2" t="str">
        <f t="shared" si="13"/>
        <v/>
      </c>
    </row>
    <row r="159" spans="1:27" x14ac:dyDescent="0.2">
      <c r="A159" s="8">
        <f t="shared" si="11"/>
        <v>134</v>
      </c>
      <c r="B159" s="26" t="s">
        <v>17</v>
      </c>
      <c r="C159" s="25" t="s">
        <v>331</v>
      </c>
      <c r="D159" s="27" t="s">
        <v>56</v>
      </c>
      <c r="E159" s="1" t="s">
        <v>43</v>
      </c>
      <c r="F159" s="25"/>
      <c r="I159" s="1" t="s">
        <v>206</v>
      </c>
      <c r="J159" s="34"/>
      <c r="K159" s="27"/>
      <c r="L159" s="27"/>
      <c r="M159" s="27"/>
      <c r="N159" s="34"/>
      <c r="O159" s="34"/>
      <c r="P159" s="34"/>
      <c r="Q159" s="1"/>
      <c r="R159" s="1"/>
      <c r="S159" s="1"/>
      <c r="T159" s="1"/>
      <c r="U159" s="1"/>
      <c r="W159" s="1"/>
      <c r="X159" s="1"/>
      <c r="Z159" s="2" t="str">
        <f t="shared" si="12"/>
        <v/>
      </c>
      <c r="AA159" s="2" t="str">
        <f t="shared" si="13"/>
        <v/>
      </c>
    </row>
    <row r="160" spans="1:27" x14ac:dyDescent="0.2">
      <c r="A160" s="8">
        <f t="shared" si="11"/>
        <v>135</v>
      </c>
      <c r="B160" s="26"/>
      <c r="C160" s="25"/>
      <c r="D160" s="27"/>
      <c r="E160" s="1"/>
      <c r="F160" s="25"/>
      <c r="I160" s="1" t="s">
        <v>206</v>
      </c>
      <c r="J160" s="34">
        <v>-2</v>
      </c>
      <c r="K160" s="27" t="str">
        <f>I161</f>
        <v>garden</v>
      </c>
      <c r="L160" s="27"/>
      <c r="M160" s="27"/>
      <c r="N160" s="27"/>
      <c r="O160" s="27"/>
      <c r="P160" s="27"/>
      <c r="Q160" s="1"/>
      <c r="R160" s="1"/>
      <c r="S160" s="1"/>
      <c r="T160" s="36"/>
      <c r="U160" s="1"/>
      <c r="W160" s="1"/>
      <c r="X160" s="1"/>
      <c r="Z160" s="2" t="str">
        <f t="shared" si="12"/>
        <v>//135</v>
      </c>
      <c r="AA160" s="2" t="str">
        <f t="shared" si="13"/>
        <v xml:space="preserve">//135 </v>
      </c>
    </row>
    <row r="161" spans="1:27" x14ac:dyDescent="0.2">
      <c r="A161" s="8">
        <f t="shared" si="11"/>
        <v>136</v>
      </c>
      <c r="B161" s="26" t="s">
        <v>332</v>
      </c>
      <c r="C161" s="25"/>
      <c r="D161" s="27"/>
      <c r="E161" s="1"/>
      <c r="F161" s="25"/>
      <c r="I161" s="1" t="s">
        <v>212</v>
      </c>
      <c r="J161" s="34"/>
      <c r="K161" s="27"/>
      <c r="L161" s="27"/>
      <c r="M161" s="27"/>
      <c r="N161" s="27"/>
      <c r="O161" s="27"/>
      <c r="P161" s="27"/>
      <c r="Q161" s="1"/>
      <c r="R161" s="1"/>
      <c r="S161" s="1"/>
      <c r="T161" s="36"/>
      <c r="U161" s="1"/>
      <c r="W161" s="1"/>
      <c r="X161" s="1"/>
      <c r="Z161" s="2" t="str">
        <f t="shared" si="12"/>
        <v/>
      </c>
      <c r="AA161" s="2" t="str">
        <f t="shared" si="13"/>
        <v/>
      </c>
    </row>
    <row r="162" spans="1:27" x14ac:dyDescent="0.2">
      <c r="A162" s="8">
        <f t="shared" si="11"/>
        <v>137</v>
      </c>
      <c r="B162" s="26" t="s">
        <v>17</v>
      </c>
      <c r="C162" s="25" t="s">
        <v>185</v>
      </c>
      <c r="D162" s="27"/>
      <c r="E162" s="1"/>
      <c r="F162" s="25"/>
      <c r="I162" s="1" t="s">
        <v>212</v>
      </c>
      <c r="J162" s="34"/>
      <c r="K162" s="27"/>
      <c r="L162" s="27"/>
      <c r="M162" s="27"/>
      <c r="N162" s="27"/>
      <c r="O162" s="27"/>
      <c r="P162" s="27"/>
      <c r="Q162" s="1"/>
      <c r="R162" s="1"/>
      <c r="S162" s="1"/>
      <c r="T162" s="36"/>
      <c r="U162" s="1"/>
      <c r="W162" s="1"/>
      <c r="X162" s="1"/>
      <c r="Z162" s="2" t="str">
        <f t="shared" si="12"/>
        <v/>
      </c>
      <c r="AA162" s="2" t="str">
        <f t="shared" si="13"/>
        <v/>
      </c>
    </row>
    <row r="163" spans="1:27" x14ac:dyDescent="0.2">
      <c r="A163" s="8">
        <f t="shared" si="11"/>
        <v>138</v>
      </c>
      <c r="B163" s="26" t="s">
        <v>126</v>
      </c>
      <c r="C163" s="25"/>
      <c r="D163" s="27" t="s">
        <v>55</v>
      </c>
      <c r="E163" s="1" t="s">
        <v>42</v>
      </c>
      <c r="F163" s="25"/>
      <c r="I163" s="1" t="s">
        <v>212</v>
      </c>
      <c r="J163" s="27"/>
      <c r="K163" s="27"/>
      <c r="L163" s="27"/>
      <c r="M163" s="27"/>
      <c r="N163" s="27"/>
      <c r="O163" s="27"/>
      <c r="P163" s="27"/>
      <c r="Q163" s="1"/>
      <c r="R163" s="1"/>
      <c r="S163" s="1"/>
      <c r="T163" s="1"/>
      <c r="U163" s="1"/>
      <c r="W163" s="1"/>
      <c r="X163" s="1"/>
      <c r="Z163" s="2" t="str">
        <f t="shared" si="12"/>
        <v/>
      </c>
      <c r="AA163" s="2" t="str">
        <f t="shared" si="13"/>
        <v/>
      </c>
    </row>
    <row r="164" spans="1:27" x14ac:dyDescent="0.2">
      <c r="A164" s="8">
        <f t="shared" si="11"/>
        <v>139</v>
      </c>
      <c r="B164" s="26" t="s">
        <v>127</v>
      </c>
      <c r="C164" s="25"/>
      <c r="D164" s="27" t="s">
        <v>55</v>
      </c>
      <c r="E164" s="1" t="s">
        <v>42</v>
      </c>
      <c r="F164" s="25"/>
      <c r="I164" s="1" t="s">
        <v>212</v>
      </c>
      <c r="J164" s="27"/>
      <c r="K164" s="27"/>
      <c r="L164" s="27"/>
      <c r="M164" s="27"/>
      <c r="N164" s="27"/>
      <c r="O164" s="27"/>
      <c r="P164" s="27"/>
      <c r="Q164" s="1"/>
      <c r="R164" s="1"/>
      <c r="S164" s="1"/>
      <c r="T164" s="1"/>
      <c r="U164" s="1"/>
      <c r="W164" s="1"/>
      <c r="X164" s="1"/>
      <c r="Z164" s="2" t="str">
        <f t="shared" si="12"/>
        <v/>
      </c>
      <c r="AA164" s="2" t="str">
        <f t="shared" si="13"/>
        <v/>
      </c>
    </row>
    <row r="165" spans="1:27" x14ac:dyDescent="0.2">
      <c r="A165" s="8">
        <f t="shared" si="11"/>
        <v>140</v>
      </c>
      <c r="B165" s="26"/>
      <c r="C165" s="25" t="s">
        <v>186</v>
      </c>
      <c r="D165" s="27" t="s">
        <v>55</v>
      </c>
      <c r="E165" s="1" t="s">
        <v>42</v>
      </c>
      <c r="F165" s="25"/>
      <c r="I165" s="1" t="s">
        <v>212</v>
      </c>
      <c r="J165" s="27">
        <v>-5</v>
      </c>
      <c r="K165" s="27"/>
      <c r="L165" s="27"/>
      <c r="M165" s="27"/>
      <c r="N165" s="27">
        <f>$A$166</f>
        <v>141</v>
      </c>
      <c r="O165" s="27">
        <f>$A$167</f>
        <v>142</v>
      </c>
      <c r="P165" s="27">
        <f>$A$168</f>
        <v>143</v>
      </c>
      <c r="Q165" s="1" t="s">
        <v>465</v>
      </c>
      <c r="R165" s="1" t="s">
        <v>251</v>
      </c>
      <c r="S165" s="1" t="s">
        <v>114</v>
      </c>
      <c r="T165" s="1"/>
      <c r="U165" s="1"/>
      <c r="W165" s="1"/>
      <c r="X165" s="1"/>
      <c r="Z165" s="2" t="str">
        <f t="shared" si="12"/>
        <v>//140</v>
      </c>
      <c r="AA165" s="2" t="str">
        <f t="shared" si="13"/>
        <v xml:space="preserve">//140 </v>
      </c>
    </row>
    <row r="166" spans="1:27" x14ac:dyDescent="0.2">
      <c r="A166" s="8">
        <f t="shared" si="11"/>
        <v>141</v>
      </c>
      <c r="B166" s="26" t="s">
        <v>17</v>
      </c>
      <c r="C166" s="25" t="s">
        <v>187</v>
      </c>
      <c r="D166" s="27" t="s">
        <v>55</v>
      </c>
      <c r="E166" s="1" t="s">
        <v>42</v>
      </c>
      <c r="F166" s="25"/>
      <c r="I166" s="1" t="s">
        <v>212</v>
      </c>
      <c r="J166" s="27">
        <f>$A$169</f>
        <v>144</v>
      </c>
      <c r="K166" s="27"/>
      <c r="L166" s="27"/>
      <c r="M166" s="27"/>
      <c r="N166" s="27"/>
      <c r="O166" s="27"/>
      <c r="P166" s="27"/>
      <c r="Q166" s="1"/>
      <c r="R166" s="1"/>
      <c r="S166" s="1"/>
      <c r="T166" s="1">
        <v>0</v>
      </c>
      <c r="U166" s="1"/>
      <c r="W166" s="1"/>
      <c r="X166" s="1"/>
      <c r="Z166" s="2" t="str">
        <f t="shared" si="12"/>
        <v/>
      </c>
      <c r="AA166" s="2" t="str">
        <f t="shared" si="13"/>
        <v/>
      </c>
    </row>
    <row r="167" spans="1:27" x14ac:dyDescent="0.2">
      <c r="A167" s="8">
        <f t="shared" si="11"/>
        <v>142</v>
      </c>
      <c r="B167" s="26" t="s">
        <v>17</v>
      </c>
      <c r="C167" s="25" t="s">
        <v>188</v>
      </c>
      <c r="D167" s="27" t="s">
        <v>55</v>
      </c>
      <c r="E167" s="1" t="s">
        <v>43</v>
      </c>
      <c r="F167" s="25"/>
      <c r="I167" s="1" t="s">
        <v>212</v>
      </c>
      <c r="J167" s="27">
        <f>$A$169</f>
        <v>144</v>
      </c>
      <c r="K167" s="27"/>
      <c r="L167" s="27"/>
      <c r="M167" s="27"/>
      <c r="N167" s="27"/>
      <c r="O167" s="27"/>
      <c r="P167" s="27"/>
      <c r="Q167" s="1"/>
      <c r="R167" s="1"/>
      <c r="S167" s="1"/>
      <c r="T167" s="1">
        <v>5</v>
      </c>
      <c r="U167" s="1"/>
      <c r="W167" s="1"/>
      <c r="X167" s="1"/>
      <c r="Z167" s="2" t="str">
        <f t="shared" si="12"/>
        <v/>
      </c>
      <c r="AA167" s="2" t="str">
        <f t="shared" si="13"/>
        <v/>
      </c>
    </row>
    <row r="168" spans="1:27" x14ac:dyDescent="0.2">
      <c r="A168" s="8">
        <f t="shared" si="11"/>
        <v>143</v>
      </c>
      <c r="B168" s="26" t="s">
        <v>17</v>
      </c>
      <c r="C168" s="25" t="s">
        <v>114</v>
      </c>
      <c r="D168" s="27" t="s">
        <v>55</v>
      </c>
      <c r="E168" s="1" t="s">
        <v>42</v>
      </c>
      <c r="F168" s="25"/>
      <c r="I168" s="1" t="s">
        <v>212</v>
      </c>
      <c r="J168" s="27">
        <f>$A$169</f>
        <v>144</v>
      </c>
      <c r="K168" s="27"/>
      <c r="L168" s="27"/>
      <c r="M168" s="27"/>
      <c r="N168" s="27"/>
      <c r="O168" s="27"/>
      <c r="P168" s="27"/>
      <c r="Q168" s="1"/>
      <c r="R168" s="1"/>
      <c r="S168" s="1"/>
      <c r="T168" s="1">
        <v>-5</v>
      </c>
      <c r="U168" s="1"/>
      <c r="W168" s="1"/>
      <c r="X168" s="1"/>
      <c r="Z168" s="2" t="str">
        <f t="shared" si="12"/>
        <v/>
      </c>
      <c r="AA168" s="2" t="str">
        <f t="shared" si="13"/>
        <v/>
      </c>
    </row>
    <row r="169" spans="1:27" x14ac:dyDescent="0.2">
      <c r="A169" s="8">
        <f t="shared" si="11"/>
        <v>144</v>
      </c>
      <c r="B169" s="26" t="s">
        <v>333</v>
      </c>
      <c r="C169" s="25"/>
      <c r="D169" s="27" t="s">
        <v>55</v>
      </c>
      <c r="E169" s="1" t="s">
        <v>42</v>
      </c>
      <c r="F169" s="25"/>
      <c r="I169" s="1" t="s">
        <v>212</v>
      </c>
      <c r="J169" s="34"/>
      <c r="K169" s="27"/>
      <c r="L169" s="27"/>
      <c r="M169" s="27"/>
      <c r="N169" s="27"/>
      <c r="O169" s="27"/>
      <c r="P169" s="27"/>
      <c r="Q169" s="1"/>
      <c r="R169" s="1"/>
      <c r="S169" s="1"/>
      <c r="T169" s="1"/>
      <c r="U169" s="1"/>
      <c r="W169" s="1"/>
      <c r="X169" s="1"/>
      <c r="Z169" s="2" t="str">
        <f t="shared" si="12"/>
        <v/>
      </c>
      <c r="AA169" s="2" t="str">
        <f t="shared" si="13"/>
        <v/>
      </c>
    </row>
    <row r="170" spans="1:27" x14ac:dyDescent="0.2">
      <c r="A170" s="8">
        <f t="shared" si="11"/>
        <v>145</v>
      </c>
      <c r="B170" s="26" t="s">
        <v>17</v>
      </c>
      <c r="C170" s="25" t="s">
        <v>334</v>
      </c>
      <c r="D170" s="27" t="s">
        <v>55</v>
      </c>
      <c r="E170" s="1" t="s">
        <v>42</v>
      </c>
      <c r="F170" s="25"/>
      <c r="I170" s="1" t="s">
        <v>212</v>
      </c>
      <c r="J170" s="27"/>
      <c r="K170" s="27"/>
      <c r="L170" s="27"/>
      <c r="M170" s="27"/>
      <c r="N170" s="27"/>
      <c r="O170" s="27"/>
      <c r="P170" s="27"/>
      <c r="Q170" s="1"/>
      <c r="R170" s="1"/>
      <c r="S170" s="1"/>
      <c r="T170" s="1"/>
      <c r="U170" s="1"/>
      <c r="W170" s="1"/>
      <c r="X170" s="1"/>
      <c r="Z170" s="2" t="str">
        <f t="shared" si="12"/>
        <v>//145</v>
      </c>
      <c r="AA170" s="2" t="str">
        <f t="shared" si="13"/>
        <v xml:space="preserve">//145 </v>
      </c>
    </row>
    <row r="171" spans="1:27" x14ac:dyDescent="0.2">
      <c r="A171" s="8">
        <f t="shared" si="11"/>
        <v>146</v>
      </c>
      <c r="B171" s="26" t="s">
        <v>128</v>
      </c>
      <c r="C171" s="25"/>
      <c r="D171" s="27" t="s">
        <v>55</v>
      </c>
      <c r="E171" s="1" t="s">
        <v>47</v>
      </c>
      <c r="F171" s="25"/>
      <c r="I171" s="1" t="s">
        <v>212</v>
      </c>
      <c r="J171" s="27"/>
      <c r="K171" s="27"/>
      <c r="L171" s="27"/>
      <c r="M171" s="27"/>
      <c r="N171" s="27"/>
      <c r="O171" s="27"/>
      <c r="P171" s="27"/>
      <c r="Q171" s="1"/>
      <c r="R171" s="1"/>
      <c r="S171" s="1"/>
      <c r="T171" s="1"/>
      <c r="U171" s="1"/>
      <c r="W171" s="1"/>
      <c r="X171" s="1"/>
      <c r="Z171" s="2" t="str">
        <f t="shared" si="12"/>
        <v/>
      </c>
      <c r="AA171" s="2" t="str">
        <f t="shared" si="13"/>
        <v/>
      </c>
    </row>
    <row r="172" spans="1:27" x14ac:dyDescent="0.2">
      <c r="A172" s="8">
        <f t="shared" si="11"/>
        <v>147</v>
      </c>
      <c r="B172" s="26" t="s">
        <v>129</v>
      </c>
      <c r="C172" s="25"/>
      <c r="D172" s="27" t="s">
        <v>55</v>
      </c>
      <c r="E172" s="1" t="s">
        <v>47</v>
      </c>
      <c r="F172" s="25"/>
      <c r="I172" s="1" t="s">
        <v>212</v>
      </c>
      <c r="J172" s="27"/>
      <c r="K172" s="27"/>
      <c r="L172" s="27"/>
      <c r="M172" s="27"/>
      <c r="N172" s="27"/>
      <c r="O172" s="27"/>
      <c r="P172" s="27"/>
      <c r="Q172" s="1"/>
      <c r="R172" s="1"/>
      <c r="S172" s="1"/>
      <c r="T172" s="1"/>
      <c r="U172" s="1"/>
      <c r="W172" s="1"/>
      <c r="X172" s="1"/>
      <c r="Z172" s="2" t="str">
        <f t="shared" si="12"/>
        <v/>
      </c>
      <c r="AA172" s="2" t="str">
        <f t="shared" si="13"/>
        <v/>
      </c>
    </row>
    <row r="173" spans="1:27" x14ac:dyDescent="0.2">
      <c r="A173" s="8">
        <f t="shared" si="11"/>
        <v>148</v>
      </c>
      <c r="B173" s="26" t="s">
        <v>17</v>
      </c>
      <c r="C173" s="25" t="s">
        <v>335</v>
      </c>
      <c r="D173" s="27" t="s">
        <v>55</v>
      </c>
      <c r="E173" s="1" t="s">
        <v>47</v>
      </c>
      <c r="F173" s="25"/>
      <c r="I173" s="1" t="s">
        <v>212</v>
      </c>
      <c r="J173" s="27"/>
      <c r="K173" s="27"/>
      <c r="L173" s="27"/>
      <c r="M173" s="27"/>
      <c r="N173" s="27"/>
      <c r="O173" s="27"/>
      <c r="P173" s="27"/>
      <c r="Q173" s="1"/>
      <c r="R173" s="1"/>
      <c r="S173" s="1"/>
      <c r="T173" s="1"/>
      <c r="U173" s="1"/>
      <c r="W173" s="1"/>
      <c r="X173" s="1"/>
      <c r="Z173" s="2" t="str">
        <f t="shared" si="12"/>
        <v/>
      </c>
      <c r="AA173" s="2" t="str">
        <f t="shared" si="13"/>
        <v/>
      </c>
    </row>
    <row r="174" spans="1:27" x14ac:dyDescent="0.2">
      <c r="A174" s="8">
        <f t="shared" si="11"/>
        <v>149</v>
      </c>
      <c r="B174" s="26" t="s">
        <v>130</v>
      </c>
      <c r="C174" s="25" t="s">
        <v>189</v>
      </c>
      <c r="D174" s="27" t="s">
        <v>55</v>
      </c>
      <c r="E174" s="1" t="s">
        <v>42</v>
      </c>
      <c r="F174" s="25"/>
      <c r="I174" s="1" t="s">
        <v>212</v>
      </c>
      <c r="J174" s="27"/>
      <c r="K174" s="27"/>
      <c r="L174" s="27"/>
      <c r="M174" s="27"/>
      <c r="N174" s="27"/>
      <c r="O174" s="27"/>
      <c r="P174" s="27"/>
      <c r="Q174" s="1"/>
      <c r="R174" s="1"/>
      <c r="S174" s="1"/>
      <c r="T174" s="1"/>
      <c r="U174" s="1"/>
      <c r="W174" s="1"/>
      <c r="X174" s="1"/>
      <c r="Z174" s="2" t="str">
        <f t="shared" si="12"/>
        <v/>
      </c>
      <c r="AA174" s="2" t="str">
        <f t="shared" si="13"/>
        <v/>
      </c>
    </row>
    <row r="175" spans="1:27" x14ac:dyDescent="0.2">
      <c r="A175" s="8">
        <f t="shared" si="11"/>
        <v>150</v>
      </c>
      <c r="B175" s="26" t="s">
        <v>131</v>
      </c>
      <c r="C175" s="25"/>
      <c r="D175" s="27"/>
      <c r="E175" s="1"/>
      <c r="F175" s="25"/>
      <c r="I175" s="1" t="s">
        <v>212</v>
      </c>
      <c r="J175" s="27"/>
      <c r="K175" s="27"/>
      <c r="L175" s="27"/>
      <c r="M175" s="27"/>
      <c r="N175" s="27"/>
      <c r="O175" s="27"/>
      <c r="P175" s="27"/>
      <c r="Q175" s="1"/>
      <c r="R175" s="1"/>
      <c r="S175" s="1"/>
      <c r="T175" s="1"/>
      <c r="U175" s="1"/>
      <c r="W175" s="1"/>
      <c r="X175" s="1"/>
      <c r="Z175" s="2" t="str">
        <f t="shared" si="12"/>
        <v>//150</v>
      </c>
      <c r="AA175" s="2" t="str">
        <f t="shared" si="13"/>
        <v xml:space="preserve">//150 </v>
      </c>
    </row>
    <row r="176" spans="1:27" x14ac:dyDescent="0.2">
      <c r="A176" s="8">
        <f t="shared" si="11"/>
        <v>151</v>
      </c>
      <c r="B176" s="26"/>
      <c r="C176" s="25"/>
      <c r="D176" s="27"/>
      <c r="E176" s="1"/>
      <c r="F176" s="25"/>
      <c r="I176" s="1" t="s">
        <v>212</v>
      </c>
      <c r="J176" s="27">
        <v>-9</v>
      </c>
      <c r="K176" s="27"/>
      <c r="L176" s="27"/>
      <c r="M176" s="27"/>
      <c r="N176" s="27"/>
      <c r="O176" s="27"/>
      <c r="P176" s="27"/>
      <c r="Q176" s="1"/>
      <c r="R176" s="1"/>
      <c r="S176" s="1"/>
      <c r="T176" s="1"/>
      <c r="U176" s="1"/>
      <c r="W176" s="1">
        <f>$A$57</f>
        <v>32</v>
      </c>
      <c r="X176" s="1"/>
      <c r="Y176" s="7" t="s">
        <v>243</v>
      </c>
      <c r="Z176" s="2" t="str">
        <f t="shared" si="12"/>
        <v/>
      </c>
      <c r="AA176" s="2" t="str">
        <f t="shared" si="13"/>
        <v>//151 Objective Complete: Explore the school!</v>
      </c>
    </row>
    <row r="177" spans="1:27" x14ac:dyDescent="0.2">
      <c r="A177" s="8">
        <f t="shared" si="11"/>
        <v>152</v>
      </c>
      <c r="B177" s="26"/>
      <c r="C177" s="25"/>
      <c r="D177" s="27"/>
      <c r="E177" s="1"/>
      <c r="F177" s="25"/>
      <c r="I177" s="1" t="s">
        <v>212</v>
      </c>
      <c r="J177" s="27">
        <v>-9</v>
      </c>
      <c r="K177" s="27"/>
      <c r="L177" s="27"/>
      <c r="M177" s="27"/>
      <c r="N177" s="27"/>
      <c r="O177" s="27"/>
      <c r="P177" s="27"/>
      <c r="Q177" s="1"/>
      <c r="R177" s="1"/>
      <c r="S177" s="1"/>
      <c r="T177" s="1"/>
      <c r="U177" s="1"/>
      <c r="W177" s="1">
        <f>$A$58</f>
        <v>33</v>
      </c>
      <c r="X177" s="1"/>
      <c r="Y177" s="7" t="s">
        <v>252</v>
      </c>
      <c r="Z177" s="2" t="str">
        <f t="shared" si="12"/>
        <v/>
      </c>
      <c r="AA177" s="2" t="str">
        <f t="shared" si="13"/>
        <v>//152 Objective Complete: Talk to some students.</v>
      </c>
    </row>
    <row r="178" spans="1:27" x14ac:dyDescent="0.2">
      <c r="A178" s="8">
        <f t="shared" si="11"/>
        <v>153</v>
      </c>
      <c r="B178" s="26"/>
      <c r="C178" s="25"/>
      <c r="D178" s="27"/>
      <c r="E178" s="1"/>
      <c r="F178" s="25"/>
      <c r="I178" s="1" t="s">
        <v>212</v>
      </c>
      <c r="J178" s="27">
        <v>-8</v>
      </c>
      <c r="K178" s="27"/>
      <c r="L178" s="27"/>
      <c r="M178" s="27"/>
      <c r="N178" s="27"/>
      <c r="O178" s="27"/>
      <c r="P178" s="27"/>
      <c r="Q178" s="1" t="s">
        <v>481</v>
      </c>
      <c r="R178" s="1"/>
      <c r="S178" s="1"/>
      <c r="T178" s="1"/>
      <c r="U178" s="1"/>
      <c r="W178" s="1"/>
      <c r="X178" s="1"/>
      <c r="Z178" s="2" t="str">
        <f t="shared" si="12"/>
        <v/>
      </c>
      <c r="AA178" s="2" t="str">
        <f t="shared" si="13"/>
        <v/>
      </c>
    </row>
    <row r="179" spans="1:27" x14ac:dyDescent="0.2">
      <c r="A179" s="8">
        <f t="shared" si="11"/>
        <v>154</v>
      </c>
      <c r="B179" s="26"/>
      <c r="C179" s="25"/>
      <c r="D179" s="27"/>
      <c r="E179" s="1"/>
      <c r="F179" s="25"/>
      <c r="I179" s="1" t="s">
        <v>212</v>
      </c>
      <c r="J179" s="27">
        <v>-2</v>
      </c>
      <c r="K179" s="27" t="str">
        <f>I180</f>
        <v>hall1</v>
      </c>
      <c r="L179" s="27"/>
      <c r="M179" s="27"/>
      <c r="N179" s="27"/>
      <c r="O179" s="27"/>
      <c r="P179" s="27"/>
      <c r="Q179" s="1"/>
      <c r="R179" s="1"/>
      <c r="S179" s="1"/>
      <c r="T179" s="1"/>
      <c r="U179" s="1"/>
      <c r="W179" s="1"/>
      <c r="X179" s="1"/>
      <c r="Z179" s="2" t="str">
        <f t="shared" si="12"/>
        <v/>
      </c>
      <c r="AA179" s="2" t="str">
        <f t="shared" si="13"/>
        <v/>
      </c>
    </row>
    <row r="180" spans="1:27" x14ac:dyDescent="0.2">
      <c r="A180" s="8">
        <f t="shared" si="11"/>
        <v>155</v>
      </c>
      <c r="B180" s="26" t="s">
        <v>17</v>
      </c>
      <c r="C180" s="25" t="s">
        <v>336</v>
      </c>
      <c r="D180" s="27"/>
      <c r="E180" s="1"/>
      <c r="F180" s="25"/>
      <c r="I180" s="1" t="s">
        <v>203</v>
      </c>
      <c r="J180" s="27">
        <v>-9</v>
      </c>
      <c r="K180" s="27"/>
      <c r="L180" s="27"/>
      <c r="M180" s="27"/>
      <c r="N180" s="27"/>
      <c r="O180" s="27"/>
      <c r="P180" s="27"/>
      <c r="Q180" s="1"/>
      <c r="R180" s="1"/>
      <c r="S180" s="1"/>
      <c r="T180" s="1"/>
      <c r="U180" s="1"/>
      <c r="W180" s="1">
        <f>$A$178</f>
        <v>153</v>
      </c>
      <c r="X180" s="1"/>
      <c r="Y180" s="7" t="s">
        <v>481</v>
      </c>
      <c r="Z180" s="2" t="str">
        <f t="shared" si="12"/>
        <v>//155</v>
      </c>
      <c r="AA180" s="2" t="str">
        <f t="shared" si="13"/>
        <v>//155 Go finish exploring</v>
      </c>
    </row>
    <row r="181" spans="1:27" x14ac:dyDescent="0.2">
      <c r="A181" s="8">
        <f t="shared" si="11"/>
        <v>156</v>
      </c>
      <c r="B181" s="26"/>
      <c r="C181" s="25"/>
      <c r="D181" s="27"/>
      <c r="E181" s="1"/>
      <c r="F181" s="25"/>
      <c r="I181" s="1" t="s">
        <v>203</v>
      </c>
      <c r="J181" s="27"/>
      <c r="K181" s="27"/>
      <c r="L181" s="27"/>
      <c r="M181" s="27"/>
      <c r="N181" s="27"/>
      <c r="O181" s="27"/>
      <c r="P181" s="27"/>
      <c r="Q181" s="1"/>
      <c r="R181" s="1"/>
      <c r="S181" s="1"/>
      <c r="T181" s="1"/>
      <c r="U181" s="1"/>
      <c r="W181" s="1"/>
      <c r="X181" s="1"/>
      <c r="Z181" s="2" t="str">
        <f t="shared" si="12"/>
        <v/>
      </c>
      <c r="AA181" s="2" t="str">
        <f t="shared" si="13"/>
        <v/>
      </c>
    </row>
    <row r="182" spans="1:27" x14ac:dyDescent="0.2">
      <c r="A182" s="8">
        <f t="shared" si="11"/>
        <v>157</v>
      </c>
      <c r="B182" s="26" t="s">
        <v>337</v>
      </c>
      <c r="C182" s="25"/>
      <c r="D182" s="27" t="s">
        <v>52</v>
      </c>
      <c r="E182" s="1" t="s">
        <v>42</v>
      </c>
      <c r="F182" s="25"/>
      <c r="I182" s="1" t="s">
        <v>203</v>
      </c>
      <c r="J182" s="27"/>
      <c r="K182" s="27"/>
      <c r="L182" s="27"/>
      <c r="M182" s="27"/>
      <c r="N182" s="27"/>
      <c r="O182" s="27"/>
      <c r="P182" s="27"/>
      <c r="Q182" s="1"/>
      <c r="R182" s="1"/>
      <c r="S182" s="1"/>
      <c r="T182" s="1"/>
      <c r="U182" s="1"/>
      <c r="W182" s="1"/>
      <c r="X182" s="1"/>
      <c r="Z182" s="2" t="str">
        <f t="shared" si="12"/>
        <v/>
      </c>
      <c r="AA182" s="2" t="str">
        <f t="shared" si="13"/>
        <v/>
      </c>
    </row>
    <row r="183" spans="1:27" x14ac:dyDescent="0.2">
      <c r="A183" s="8">
        <f t="shared" si="11"/>
        <v>158</v>
      </c>
      <c r="B183" s="26" t="s">
        <v>132</v>
      </c>
      <c r="C183" s="25" t="s">
        <v>338</v>
      </c>
      <c r="D183" s="27" t="s">
        <v>52</v>
      </c>
      <c r="E183" s="1" t="s">
        <v>45</v>
      </c>
      <c r="F183" s="25"/>
      <c r="I183" s="1" t="s">
        <v>203</v>
      </c>
      <c r="J183" s="27"/>
      <c r="K183" s="27"/>
      <c r="L183" s="27"/>
      <c r="M183" s="27"/>
      <c r="N183" s="27"/>
      <c r="O183" s="27"/>
      <c r="P183" s="27"/>
      <c r="Q183" s="1"/>
      <c r="R183" s="1"/>
      <c r="S183" s="1"/>
      <c r="T183" s="1"/>
      <c r="U183" s="1"/>
      <c r="W183" s="1"/>
      <c r="X183" s="1"/>
      <c r="Z183" s="2" t="str">
        <f t="shared" si="12"/>
        <v/>
      </c>
      <c r="AA183" s="2" t="str">
        <f t="shared" si="13"/>
        <v/>
      </c>
    </row>
    <row r="184" spans="1:27" x14ac:dyDescent="0.2">
      <c r="A184" s="8">
        <f t="shared" si="11"/>
        <v>159</v>
      </c>
      <c r="B184" s="26" t="s">
        <v>17</v>
      </c>
      <c r="C184" s="25" t="s">
        <v>114</v>
      </c>
      <c r="D184" s="27" t="s">
        <v>52</v>
      </c>
      <c r="E184" s="1" t="s">
        <v>42</v>
      </c>
      <c r="F184" s="25"/>
      <c r="I184" s="1" t="s">
        <v>203</v>
      </c>
      <c r="J184" s="27"/>
      <c r="K184" s="27"/>
      <c r="L184" s="27"/>
      <c r="M184" s="27"/>
      <c r="N184" s="27"/>
      <c r="O184" s="27"/>
      <c r="P184" s="27"/>
      <c r="Q184" s="1"/>
      <c r="R184" s="1"/>
      <c r="S184" s="1"/>
      <c r="T184" s="1"/>
      <c r="U184" s="1"/>
      <c r="W184" s="1"/>
      <c r="X184" s="1"/>
      <c r="Z184" s="2" t="str">
        <f t="shared" si="12"/>
        <v/>
      </c>
      <c r="AA184" s="2" t="str">
        <f t="shared" si="13"/>
        <v/>
      </c>
    </row>
    <row r="185" spans="1:27" x14ac:dyDescent="0.2">
      <c r="A185" s="8">
        <f t="shared" si="11"/>
        <v>160</v>
      </c>
      <c r="B185" s="26" t="s">
        <v>133</v>
      </c>
      <c r="C185" s="25" t="s">
        <v>190</v>
      </c>
      <c r="D185" s="27" t="s">
        <v>52</v>
      </c>
      <c r="E185" s="1" t="s">
        <v>45</v>
      </c>
      <c r="F185" s="25"/>
      <c r="I185" s="1" t="s">
        <v>203</v>
      </c>
      <c r="J185" s="27"/>
      <c r="K185" s="27"/>
      <c r="L185" s="27"/>
      <c r="M185" s="27"/>
      <c r="N185" s="27"/>
      <c r="O185" s="27"/>
      <c r="P185" s="27"/>
      <c r="Q185" s="1"/>
      <c r="R185" s="1"/>
      <c r="S185" s="1"/>
      <c r="T185" s="1"/>
      <c r="U185" s="1"/>
      <c r="W185" s="1"/>
      <c r="X185" s="1"/>
      <c r="Z185" s="2" t="str">
        <f t="shared" si="12"/>
        <v>//160</v>
      </c>
      <c r="AA185" s="2" t="str">
        <f t="shared" si="13"/>
        <v xml:space="preserve">//160 </v>
      </c>
    </row>
    <row r="186" spans="1:27" x14ac:dyDescent="0.2">
      <c r="A186" s="8">
        <f t="shared" si="11"/>
        <v>161</v>
      </c>
      <c r="B186" s="26" t="s">
        <v>134</v>
      </c>
      <c r="C186" s="25" t="s">
        <v>339</v>
      </c>
      <c r="D186" s="27" t="s">
        <v>52</v>
      </c>
      <c r="E186" s="1" t="s">
        <v>46</v>
      </c>
      <c r="F186" s="25"/>
      <c r="I186" s="1" t="s">
        <v>203</v>
      </c>
      <c r="J186" s="27"/>
      <c r="K186" s="27"/>
      <c r="L186" s="27"/>
      <c r="M186" s="27"/>
      <c r="N186" s="27"/>
      <c r="O186" s="27"/>
      <c r="P186" s="27"/>
      <c r="Q186" s="1"/>
      <c r="R186" s="1"/>
      <c r="S186" s="1"/>
      <c r="T186" s="1"/>
      <c r="U186" s="1"/>
      <c r="W186" s="1"/>
      <c r="X186" s="1"/>
      <c r="Z186" s="2" t="str">
        <f t="shared" si="12"/>
        <v/>
      </c>
      <c r="AA186" s="2" t="str">
        <f t="shared" si="13"/>
        <v/>
      </c>
    </row>
    <row r="187" spans="1:27" x14ac:dyDescent="0.2">
      <c r="A187" s="8">
        <f t="shared" si="11"/>
        <v>162</v>
      </c>
      <c r="B187" s="26" t="s">
        <v>17</v>
      </c>
      <c r="C187" s="25" t="s">
        <v>340</v>
      </c>
      <c r="D187" s="27" t="s">
        <v>52</v>
      </c>
      <c r="E187" s="1" t="s">
        <v>42</v>
      </c>
      <c r="F187" s="25"/>
      <c r="I187" s="1" t="s">
        <v>203</v>
      </c>
      <c r="J187" s="27"/>
      <c r="K187" s="27"/>
      <c r="L187" s="27"/>
      <c r="M187" s="27"/>
      <c r="N187" s="27"/>
      <c r="O187" s="27"/>
      <c r="P187" s="27"/>
      <c r="Q187" s="1"/>
      <c r="R187" s="1"/>
      <c r="S187" s="1"/>
      <c r="T187" s="1"/>
      <c r="U187" s="1"/>
      <c r="W187" s="1"/>
      <c r="X187" s="1"/>
      <c r="Z187" s="2" t="str">
        <f t="shared" si="12"/>
        <v/>
      </c>
      <c r="AA187" s="2" t="str">
        <f t="shared" si="13"/>
        <v/>
      </c>
    </row>
    <row r="188" spans="1:27" x14ac:dyDescent="0.2">
      <c r="A188" s="8">
        <f t="shared" si="11"/>
        <v>163</v>
      </c>
      <c r="B188" s="26" t="s">
        <v>341</v>
      </c>
      <c r="C188" s="25" t="s">
        <v>191</v>
      </c>
      <c r="D188" s="27" t="s">
        <v>52</v>
      </c>
      <c r="E188" s="1" t="s">
        <v>42</v>
      </c>
      <c r="F188" s="25"/>
      <c r="I188" s="1" t="s">
        <v>203</v>
      </c>
      <c r="J188" s="27"/>
      <c r="K188" s="27"/>
      <c r="L188" s="27"/>
      <c r="M188" s="27"/>
      <c r="N188" s="27"/>
      <c r="O188" s="27"/>
      <c r="P188" s="27"/>
      <c r="Q188" s="1"/>
      <c r="R188" s="1"/>
      <c r="S188" s="1"/>
      <c r="T188" s="1"/>
      <c r="U188" s="1"/>
      <c r="W188" s="1"/>
      <c r="X188" s="1"/>
      <c r="Z188" s="2" t="str">
        <f t="shared" si="12"/>
        <v/>
      </c>
      <c r="AA188" s="2" t="str">
        <f t="shared" si="13"/>
        <v/>
      </c>
    </row>
    <row r="189" spans="1:27" x14ac:dyDescent="0.2">
      <c r="A189" s="8">
        <f t="shared" si="11"/>
        <v>164</v>
      </c>
      <c r="B189" s="26" t="s">
        <v>135</v>
      </c>
      <c r="C189" s="25" t="s">
        <v>342</v>
      </c>
      <c r="D189" s="27" t="s">
        <v>52</v>
      </c>
      <c r="E189" s="1" t="s">
        <v>42</v>
      </c>
      <c r="F189" s="25"/>
      <c r="I189" s="1" t="s">
        <v>203</v>
      </c>
      <c r="J189" s="27"/>
      <c r="K189" s="27"/>
      <c r="L189" s="27"/>
      <c r="M189" s="27"/>
      <c r="N189" s="27"/>
      <c r="O189" s="27"/>
      <c r="P189" s="27"/>
      <c r="Q189" s="1"/>
      <c r="R189" s="1"/>
      <c r="S189" s="1"/>
      <c r="T189" s="1"/>
      <c r="U189" s="1"/>
      <c r="W189" s="1"/>
      <c r="X189" s="1"/>
      <c r="Z189" s="2" t="str">
        <f t="shared" si="12"/>
        <v/>
      </c>
      <c r="AA189" s="2" t="str">
        <f t="shared" si="13"/>
        <v/>
      </c>
    </row>
    <row r="190" spans="1:27" x14ac:dyDescent="0.2">
      <c r="A190" s="8">
        <f t="shared" si="11"/>
        <v>165</v>
      </c>
      <c r="B190" s="26" t="s">
        <v>17</v>
      </c>
      <c r="C190" s="25" t="s">
        <v>343</v>
      </c>
      <c r="D190" s="27" t="s">
        <v>52</v>
      </c>
      <c r="E190" s="1" t="s">
        <v>45</v>
      </c>
      <c r="F190" s="25"/>
      <c r="I190" s="1" t="s">
        <v>203</v>
      </c>
      <c r="J190" s="34"/>
      <c r="K190" s="27"/>
      <c r="L190" s="27"/>
      <c r="M190" s="27"/>
      <c r="N190" s="27"/>
      <c r="O190" s="27"/>
      <c r="P190" s="27"/>
      <c r="Q190" s="1"/>
      <c r="R190" s="1"/>
      <c r="S190" s="1"/>
      <c r="T190" s="1"/>
      <c r="U190" s="1"/>
      <c r="W190" s="1"/>
      <c r="X190" s="1"/>
      <c r="Z190" s="2" t="str">
        <f t="shared" si="12"/>
        <v>//165</v>
      </c>
      <c r="AA190" s="2" t="str">
        <f t="shared" si="13"/>
        <v xml:space="preserve">//165 </v>
      </c>
    </row>
    <row r="191" spans="1:27" x14ac:dyDescent="0.2">
      <c r="A191" s="8">
        <f t="shared" si="11"/>
        <v>166</v>
      </c>
      <c r="B191" s="26" t="s">
        <v>17</v>
      </c>
      <c r="C191" s="25" t="s">
        <v>344</v>
      </c>
      <c r="D191" s="27" t="s">
        <v>52</v>
      </c>
      <c r="E191" s="1" t="s">
        <v>45</v>
      </c>
      <c r="F191" s="25"/>
      <c r="I191" s="1" t="s">
        <v>203</v>
      </c>
      <c r="J191" s="27"/>
      <c r="K191" s="27"/>
      <c r="L191" s="27"/>
      <c r="M191" s="27"/>
      <c r="N191" s="27"/>
      <c r="O191" s="27"/>
      <c r="P191" s="27"/>
      <c r="Q191" s="1"/>
      <c r="R191" s="1"/>
      <c r="S191" s="1"/>
      <c r="T191" s="1"/>
      <c r="U191" s="1"/>
      <c r="W191" s="1"/>
      <c r="X191" s="1"/>
      <c r="Z191" s="2" t="str">
        <f t="shared" si="12"/>
        <v/>
      </c>
      <c r="AA191" s="2" t="str">
        <f t="shared" si="13"/>
        <v/>
      </c>
    </row>
    <row r="192" spans="1:27" x14ac:dyDescent="0.2">
      <c r="A192" s="8">
        <f t="shared" si="11"/>
        <v>167</v>
      </c>
      <c r="B192" s="26" t="s">
        <v>17</v>
      </c>
      <c r="C192" s="25" t="s">
        <v>473</v>
      </c>
      <c r="D192" s="27" t="s">
        <v>52</v>
      </c>
      <c r="E192" s="1" t="s">
        <v>42</v>
      </c>
      <c r="F192" s="25"/>
      <c r="I192" s="1" t="s">
        <v>203</v>
      </c>
      <c r="J192" s="27"/>
      <c r="K192" s="27"/>
      <c r="L192" s="27"/>
      <c r="M192" s="27"/>
      <c r="N192" s="27"/>
      <c r="O192" s="27"/>
      <c r="P192" s="27"/>
      <c r="Q192" s="1"/>
      <c r="R192" s="1"/>
      <c r="S192" s="1"/>
      <c r="T192" s="1"/>
      <c r="U192" s="1"/>
      <c r="W192" s="1"/>
      <c r="X192" s="1"/>
      <c r="Z192" s="2" t="str">
        <f t="shared" si="12"/>
        <v/>
      </c>
      <c r="AA192" s="2" t="str">
        <f t="shared" si="13"/>
        <v/>
      </c>
    </row>
    <row r="193" spans="1:27" x14ac:dyDescent="0.2">
      <c r="A193" s="8">
        <f t="shared" si="11"/>
        <v>168</v>
      </c>
      <c r="B193" s="26" t="s">
        <v>17</v>
      </c>
      <c r="C193" s="25" t="s">
        <v>345</v>
      </c>
      <c r="D193" s="27" t="s">
        <v>52</v>
      </c>
      <c r="E193" s="1" t="s">
        <v>42</v>
      </c>
      <c r="F193" s="25"/>
      <c r="I193" s="1" t="s">
        <v>203</v>
      </c>
      <c r="J193" s="34"/>
      <c r="K193" s="27"/>
      <c r="L193" s="27"/>
      <c r="M193" s="27"/>
      <c r="N193" s="27"/>
      <c r="O193" s="27"/>
      <c r="P193" s="27"/>
      <c r="Q193" s="1"/>
      <c r="R193" s="1"/>
      <c r="S193" s="1"/>
      <c r="T193" s="1"/>
      <c r="U193" s="1"/>
      <c r="W193" s="1"/>
      <c r="X193" s="1"/>
      <c r="Z193" s="2" t="str">
        <f t="shared" si="12"/>
        <v/>
      </c>
      <c r="AA193" s="2" t="str">
        <f t="shared" si="13"/>
        <v/>
      </c>
    </row>
    <row r="194" spans="1:27" x14ac:dyDescent="0.2">
      <c r="A194" s="8">
        <f t="shared" si="11"/>
        <v>169</v>
      </c>
      <c r="B194" s="26" t="s">
        <v>347</v>
      </c>
      <c r="C194" s="25" t="s">
        <v>346</v>
      </c>
      <c r="D194" s="27" t="s">
        <v>52</v>
      </c>
      <c r="E194" s="1" t="s">
        <v>45</v>
      </c>
      <c r="F194" s="25"/>
      <c r="I194" s="1" t="s">
        <v>203</v>
      </c>
      <c r="J194" s="27"/>
      <c r="K194" s="27"/>
      <c r="L194" s="27"/>
      <c r="M194" s="27"/>
      <c r="N194" s="27"/>
      <c r="O194" s="27"/>
      <c r="P194" s="27"/>
      <c r="Q194" s="1"/>
      <c r="R194" s="1"/>
      <c r="S194" s="1"/>
      <c r="T194" s="1"/>
      <c r="U194" s="1"/>
      <c r="W194" s="1"/>
      <c r="X194" s="1"/>
      <c r="Z194" s="2" t="str">
        <f t="shared" si="12"/>
        <v/>
      </c>
      <c r="AA194" s="2" t="str">
        <f t="shared" si="13"/>
        <v/>
      </c>
    </row>
    <row r="195" spans="1:27" x14ac:dyDescent="0.2">
      <c r="A195" s="8">
        <f t="shared" si="11"/>
        <v>170</v>
      </c>
      <c r="B195" s="26" t="s">
        <v>462</v>
      </c>
      <c r="C195" s="25"/>
      <c r="D195" s="27" t="s">
        <v>52</v>
      </c>
      <c r="E195" s="1" t="s">
        <v>42</v>
      </c>
      <c r="F195" s="25"/>
      <c r="I195" s="1" t="s">
        <v>203</v>
      </c>
      <c r="J195" s="27"/>
      <c r="K195" s="27"/>
      <c r="L195" s="27"/>
      <c r="M195" s="27"/>
      <c r="N195" s="27"/>
      <c r="O195" s="27"/>
      <c r="P195" s="27"/>
      <c r="Q195" s="1"/>
      <c r="R195" s="1"/>
      <c r="S195" s="1"/>
      <c r="T195" s="1"/>
      <c r="U195" s="1"/>
      <c r="W195" s="1"/>
      <c r="X195" s="1"/>
      <c r="Z195" s="2" t="str">
        <f t="shared" si="12"/>
        <v>//170</v>
      </c>
      <c r="AA195" s="2" t="str">
        <f t="shared" si="13"/>
        <v xml:space="preserve">//170 </v>
      </c>
    </row>
    <row r="196" spans="1:27" x14ac:dyDescent="0.2">
      <c r="A196" s="8">
        <f t="shared" si="11"/>
        <v>171</v>
      </c>
      <c r="B196" s="26" t="s">
        <v>17</v>
      </c>
      <c r="C196" s="25" t="s">
        <v>348</v>
      </c>
      <c r="D196" s="27" t="s">
        <v>52</v>
      </c>
      <c r="E196" s="1" t="s">
        <v>45</v>
      </c>
      <c r="F196" s="25"/>
      <c r="I196" s="1" t="s">
        <v>203</v>
      </c>
      <c r="J196" s="27"/>
      <c r="K196" s="27"/>
      <c r="L196" s="27"/>
      <c r="M196" s="27"/>
      <c r="N196" s="27"/>
      <c r="O196" s="27"/>
      <c r="P196" s="27"/>
      <c r="Q196" s="1"/>
      <c r="R196" s="1"/>
      <c r="S196" s="1"/>
      <c r="T196" s="1"/>
      <c r="U196" s="1"/>
      <c r="W196" s="1"/>
      <c r="X196" s="1"/>
      <c r="Z196" s="2" t="str">
        <f t="shared" si="12"/>
        <v/>
      </c>
      <c r="AA196" s="2" t="str">
        <f t="shared" si="13"/>
        <v/>
      </c>
    </row>
    <row r="197" spans="1:27" x14ac:dyDescent="0.2">
      <c r="A197" s="8">
        <f t="shared" si="11"/>
        <v>172</v>
      </c>
      <c r="B197" s="26" t="s">
        <v>350</v>
      </c>
      <c r="C197" s="25" t="s">
        <v>349</v>
      </c>
      <c r="D197" s="27" t="s">
        <v>52</v>
      </c>
      <c r="E197" s="1" t="s">
        <v>46</v>
      </c>
      <c r="F197" s="25"/>
      <c r="I197" s="1" t="s">
        <v>203</v>
      </c>
      <c r="J197" s="27"/>
      <c r="K197" s="27"/>
      <c r="L197" s="27"/>
      <c r="M197" s="27"/>
      <c r="N197" s="27"/>
      <c r="O197" s="27"/>
      <c r="P197" s="27"/>
      <c r="Q197" s="1"/>
      <c r="R197" s="1"/>
      <c r="S197" s="1"/>
      <c r="T197" s="1"/>
      <c r="U197" s="1"/>
      <c r="W197" s="1"/>
      <c r="X197" s="1"/>
      <c r="Z197" s="2" t="str">
        <f t="shared" si="12"/>
        <v/>
      </c>
      <c r="AA197" s="2" t="str">
        <f t="shared" si="13"/>
        <v/>
      </c>
    </row>
    <row r="198" spans="1:27" x14ac:dyDescent="0.2">
      <c r="A198" s="8">
        <f t="shared" si="11"/>
        <v>173</v>
      </c>
      <c r="B198" s="26" t="s">
        <v>17</v>
      </c>
      <c r="C198" s="25" t="s">
        <v>351</v>
      </c>
      <c r="D198" s="27" t="s">
        <v>52</v>
      </c>
      <c r="E198" s="1" t="s">
        <v>42</v>
      </c>
      <c r="F198" s="25"/>
      <c r="I198" s="1" t="s">
        <v>203</v>
      </c>
      <c r="J198" s="27"/>
      <c r="K198" s="27"/>
      <c r="L198" s="27"/>
      <c r="M198" s="27"/>
      <c r="N198" s="27"/>
      <c r="O198" s="27"/>
      <c r="P198" s="27"/>
      <c r="Q198" s="1"/>
      <c r="R198" s="1"/>
      <c r="S198" s="1"/>
      <c r="T198" s="1"/>
      <c r="U198" s="1"/>
      <c r="W198" s="1"/>
      <c r="X198" s="1"/>
      <c r="Z198" s="2" t="str">
        <f t="shared" si="12"/>
        <v/>
      </c>
      <c r="AA198" s="2" t="str">
        <f t="shared" si="13"/>
        <v/>
      </c>
    </row>
    <row r="199" spans="1:27" x14ac:dyDescent="0.2">
      <c r="A199" s="8">
        <f t="shared" si="11"/>
        <v>174</v>
      </c>
      <c r="B199" s="26" t="s">
        <v>17</v>
      </c>
      <c r="C199" s="25" t="s">
        <v>352</v>
      </c>
      <c r="D199" s="27" t="s">
        <v>52</v>
      </c>
      <c r="E199" s="1" t="s">
        <v>42</v>
      </c>
      <c r="F199" s="25"/>
      <c r="I199" s="1" t="s">
        <v>203</v>
      </c>
      <c r="J199" s="27"/>
      <c r="K199" s="27"/>
      <c r="L199" s="27"/>
      <c r="M199" s="27"/>
      <c r="N199" s="27"/>
      <c r="O199" s="27"/>
      <c r="P199" s="27"/>
      <c r="Q199" s="1"/>
      <c r="R199" s="1"/>
      <c r="S199" s="1"/>
      <c r="T199" s="1"/>
      <c r="U199" s="1"/>
      <c r="W199" s="1"/>
      <c r="X199" s="1"/>
      <c r="Z199" s="2" t="str">
        <f t="shared" si="12"/>
        <v/>
      </c>
      <c r="AA199" s="2" t="str">
        <f t="shared" si="13"/>
        <v/>
      </c>
    </row>
    <row r="200" spans="1:27" x14ac:dyDescent="0.2">
      <c r="A200" s="8">
        <f t="shared" si="11"/>
        <v>175</v>
      </c>
      <c r="B200" s="26" t="s">
        <v>17</v>
      </c>
      <c r="C200" s="25" t="s">
        <v>353</v>
      </c>
      <c r="D200" s="27" t="s">
        <v>52</v>
      </c>
      <c r="E200" s="1" t="s">
        <v>42</v>
      </c>
      <c r="F200" s="25"/>
      <c r="I200" s="1" t="s">
        <v>203</v>
      </c>
      <c r="J200" s="27"/>
      <c r="K200" s="27"/>
      <c r="L200" s="27"/>
      <c r="M200" s="27"/>
      <c r="N200" s="27"/>
      <c r="O200" s="27"/>
      <c r="P200" s="27"/>
      <c r="Q200" s="1"/>
      <c r="R200" s="1"/>
      <c r="S200" s="1"/>
      <c r="T200" s="1"/>
      <c r="U200" s="1"/>
      <c r="W200" s="1"/>
      <c r="X200" s="1"/>
      <c r="Z200" s="2" t="str">
        <f t="shared" si="12"/>
        <v>//175</v>
      </c>
      <c r="AA200" s="2" t="str">
        <f t="shared" si="13"/>
        <v xml:space="preserve">//175 </v>
      </c>
    </row>
    <row r="201" spans="1:27" x14ac:dyDescent="0.2">
      <c r="A201" s="8">
        <f t="shared" si="11"/>
        <v>176</v>
      </c>
      <c r="B201" s="26" t="s">
        <v>17</v>
      </c>
      <c r="C201" s="25" t="s">
        <v>354</v>
      </c>
      <c r="D201" s="27" t="s">
        <v>52</v>
      </c>
      <c r="E201" s="1" t="s">
        <v>42</v>
      </c>
      <c r="F201" s="25"/>
      <c r="I201" s="1" t="s">
        <v>203</v>
      </c>
      <c r="J201" s="27"/>
      <c r="K201" s="27"/>
      <c r="L201" s="27"/>
      <c r="M201" s="27"/>
      <c r="N201" s="27"/>
      <c r="O201" s="27"/>
      <c r="P201" s="27"/>
      <c r="Q201" s="1"/>
      <c r="R201" s="1"/>
      <c r="S201" s="1"/>
      <c r="T201" s="1"/>
      <c r="U201" s="1"/>
      <c r="W201" s="1"/>
      <c r="X201" s="1"/>
      <c r="Z201" s="2" t="str">
        <f t="shared" si="12"/>
        <v/>
      </c>
      <c r="AA201" s="2" t="str">
        <f t="shared" si="13"/>
        <v/>
      </c>
    </row>
    <row r="202" spans="1:27" x14ac:dyDescent="0.2">
      <c r="A202" s="8">
        <f t="shared" si="11"/>
        <v>177</v>
      </c>
      <c r="B202" s="26" t="s">
        <v>356</v>
      </c>
      <c r="C202" s="25" t="s">
        <v>355</v>
      </c>
      <c r="D202" s="27" t="s">
        <v>52</v>
      </c>
      <c r="E202" s="1" t="s">
        <v>42</v>
      </c>
      <c r="F202" s="25"/>
      <c r="I202" s="1" t="s">
        <v>203</v>
      </c>
      <c r="J202" s="27"/>
      <c r="K202" s="27"/>
      <c r="L202" s="27"/>
      <c r="M202" s="27"/>
      <c r="N202" s="27"/>
      <c r="O202" s="27"/>
      <c r="P202" s="27"/>
      <c r="Q202" s="1"/>
      <c r="R202" s="1"/>
      <c r="S202" s="1"/>
      <c r="T202" s="1"/>
      <c r="U202" s="1"/>
      <c r="W202" s="1"/>
      <c r="X202" s="1"/>
      <c r="Z202" s="2" t="str">
        <f t="shared" si="12"/>
        <v/>
      </c>
      <c r="AA202" s="2" t="str">
        <f t="shared" si="13"/>
        <v/>
      </c>
    </row>
    <row r="203" spans="1:27" x14ac:dyDescent="0.2">
      <c r="A203" s="8">
        <f t="shared" si="11"/>
        <v>178</v>
      </c>
      <c r="B203" s="26" t="s">
        <v>17</v>
      </c>
      <c r="C203" s="25" t="s">
        <v>357</v>
      </c>
      <c r="D203" s="27" t="s">
        <v>52</v>
      </c>
      <c r="E203" s="1" t="s">
        <v>42</v>
      </c>
      <c r="F203" s="25"/>
      <c r="I203" s="1" t="s">
        <v>203</v>
      </c>
      <c r="J203" s="27"/>
      <c r="K203" s="27"/>
      <c r="L203" s="27"/>
      <c r="M203" s="27"/>
      <c r="N203" s="27"/>
      <c r="O203" s="27"/>
      <c r="P203" s="27"/>
      <c r="Q203" s="1"/>
      <c r="R203" s="1"/>
      <c r="S203" s="1"/>
      <c r="T203" s="1"/>
      <c r="U203" s="1"/>
      <c r="W203" s="1"/>
      <c r="X203" s="1"/>
      <c r="Z203" s="2" t="str">
        <f t="shared" si="12"/>
        <v/>
      </c>
      <c r="AA203" s="2" t="str">
        <f t="shared" si="13"/>
        <v/>
      </c>
    </row>
    <row r="204" spans="1:27" x14ac:dyDescent="0.2">
      <c r="A204" s="8">
        <f t="shared" si="11"/>
        <v>179</v>
      </c>
      <c r="B204" s="26" t="s">
        <v>359</v>
      </c>
      <c r="C204" s="25" t="s">
        <v>358</v>
      </c>
      <c r="D204" s="27" t="s">
        <v>52</v>
      </c>
      <c r="E204" s="1" t="s">
        <v>42</v>
      </c>
      <c r="F204" s="25"/>
      <c r="I204" s="1" t="s">
        <v>203</v>
      </c>
      <c r="J204" s="27"/>
      <c r="K204" s="27"/>
      <c r="L204" s="27"/>
      <c r="M204" s="27"/>
      <c r="N204" s="27"/>
      <c r="O204" s="27"/>
      <c r="P204" s="27"/>
      <c r="Q204" s="1"/>
      <c r="R204" s="1"/>
      <c r="S204" s="1"/>
      <c r="T204" s="1"/>
      <c r="U204" s="1"/>
      <c r="W204" s="1"/>
      <c r="X204" s="1"/>
      <c r="Z204" s="2" t="str">
        <f t="shared" si="12"/>
        <v/>
      </c>
      <c r="AA204" s="2" t="str">
        <f t="shared" si="13"/>
        <v/>
      </c>
    </row>
    <row r="205" spans="1:27" x14ac:dyDescent="0.2">
      <c r="A205" s="8">
        <f t="shared" si="11"/>
        <v>180</v>
      </c>
      <c r="B205" s="26" t="s">
        <v>361</v>
      </c>
      <c r="C205" s="25" t="s">
        <v>360</v>
      </c>
      <c r="D205" s="27" t="s">
        <v>52</v>
      </c>
      <c r="E205" s="1" t="s">
        <v>42</v>
      </c>
      <c r="F205" s="25"/>
      <c r="I205" s="1" t="s">
        <v>203</v>
      </c>
      <c r="J205" s="27"/>
      <c r="K205" s="27"/>
      <c r="L205" s="27"/>
      <c r="M205" s="27"/>
      <c r="N205" s="27"/>
      <c r="O205" s="27"/>
      <c r="P205" s="27"/>
      <c r="Q205" s="1"/>
      <c r="R205" s="1"/>
      <c r="S205" s="1"/>
      <c r="T205" s="1"/>
      <c r="U205" s="1"/>
      <c r="W205" s="1"/>
      <c r="X205" s="1"/>
      <c r="Z205" s="2" t="str">
        <f t="shared" si="12"/>
        <v>//180</v>
      </c>
      <c r="AA205" s="2" t="str">
        <f t="shared" si="13"/>
        <v xml:space="preserve">//180 </v>
      </c>
    </row>
    <row r="206" spans="1:27" x14ac:dyDescent="0.2">
      <c r="A206" s="8">
        <f t="shared" si="11"/>
        <v>181</v>
      </c>
      <c r="B206" s="26" t="s">
        <v>363</v>
      </c>
      <c r="C206" s="25" t="s">
        <v>362</v>
      </c>
      <c r="D206" s="27" t="s">
        <v>52</v>
      </c>
      <c r="E206" s="1" t="s">
        <v>42</v>
      </c>
      <c r="F206" s="25"/>
      <c r="I206" s="1" t="s">
        <v>203</v>
      </c>
      <c r="J206" s="27"/>
      <c r="K206" s="27"/>
      <c r="L206" s="27"/>
      <c r="M206" s="27"/>
      <c r="N206" s="27"/>
      <c r="O206" s="27"/>
      <c r="P206" s="27"/>
      <c r="Q206" s="1"/>
      <c r="R206" s="1"/>
      <c r="S206" s="1"/>
      <c r="T206" s="1"/>
      <c r="U206" s="1"/>
      <c r="W206" s="1"/>
      <c r="X206" s="1"/>
      <c r="Z206" s="2" t="str">
        <f t="shared" si="12"/>
        <v/>
      </c>
      <c r="AA206" s="2" t="str">
        <f t="shared" si="13"/>
        <v/>
      </c>
    </row>
    <row r="207" spans="1:27" x14ac:dyDescent="0.2">
      <c r="A207" s="8">
        <f t="shared" si="11"/>
        <v>182</v>
      </c>
      <c r="B207" s="26" t="s">
        <v>17</v>
      </c>
      <c r="C207" s="25" t="s">
        <v>464</v>
      </c>
      <c r="D207" s="27" t="s">
        <v>52</v>
      </c>
      <c r="E207" s="1" t="s">
        <v>42</v>
      </c>
      <c r="F207" s="25"/>
      <c r="I207" s="1" t="s">
        <v>203</v>
      </c>
      <c r="J207" s="27"/>
      <c r="K207" s="27"/>
      <c r="L207" s="27"/>
      <c r="M207" s="27"/>
      <c r="N207" s="27"/>
      <c r="O207" s="27"/>
      <c r="P207" s="27"/>
      <c r="Q207" s="1"/>
      <c r="R207" s="1"/>
      <c r="S207" s="1"/>
      <c r="T207" s="1"/>
      <c r="U207" s="1"/>
      <c r="W207" s="1"/>
      <c r="X207" s="1"/>
      <c r="Z207" s="2" t="str">
        <f t="shared" si="12"/>
        <v/>
      </c>
      <c r="AA207" s="2" t="str">
        <f t="shared" si="13"/>
        <v/>
      </c>
    </row>
    <row r="208" spans="1:27" x14ac:dyDescent="0.2">
      <c r="A208" s="8">
        <f t="shared" si="11"/>
        <v>183</v>
      </c>
      <c r="B208" s="26" t="s">
        <v>136</v>
      </c>
      <c r="C208" s="25" t="s">
        <v>364</v>
      </c>
      <c r="D208" s="27" t="s">
        <v>52</v>
      </c>
      <c r="E208" s="1" t="s">
        <v>45</v>
      </c>
      <c r="F208" s="25"/>
      <c r="I208" s="1" t="s">
        <v>203</v>
      </c>
      <c r="J208" s="27"/>
      <c r="K208" s="27"/>
      <c r="L208" s="27"/>
      <c r="M208" s="27"/>
      <c r="N208" s="27"/>
      <c r="O208" s="27"/>
      <c r="P208" s="27"/>
      <c r="Q208" s="1"/>
      <c r="R208" s="1"/>
      <c r="S208" s="1"/>
      <c r="T208" s="1"/>
      <c r="U208" s="1"/>
      <c r="W208" s="1"/>
      <c r="X208" s="1"/>
      <c r="Z208" s="2" t="str">
        <f t="shared" si="12"/>
        <v/>
      </c>
      <c r="AA208" s="2" t="str">
        <f t="shared" si="13"/>
        <v/>
      </c>
    </row>
    <row r="209" spans="1:27" x14ac:dyDescent="0.2">
      <c r="A209" s="8">
        <f t="shared" si="11"/>
        <v>184</v>
      </c>
      <c r="B209" s="26" t="s">
        <v>137</v>
      </c>
      <c r="C209" s="25" t="s">
        <v>365</v>
      </c>
      <c r="D209" s="27" t="s">
        <v>52</v>
      </c>
      <c r="E209" s="1" t="s">
        <v>45</v>
      </c>
      <c r="F209" s="25"/>
      <c r="I209" s="1" t="s">
        <v>203</v>
      </c>
      <c r="J209" s="27"/>
      <c r="K209" s="27"/>
      <c r="L209" s="27"/>
      <c r="M209" s="27"/>
      <c r="N209" s="27"/>
      <c r="O209" s="27"/>
      <c r="P209" s="27"/>
      <c r="Q209" s="1"/>
      <c r="R209" s="1"/>
      <c r="S209" s="1"/>
      <c r="T209" s="1"/>
      <c r="U209" s="1"/>
      <c r="W209" s="1"/>
      <c r="X209" s="1"/>
      <c r="Z209" s="2" t="str">
        <f t="shared" si="12"/>
        <v/>
      </c>
      <c r="AA209" s="2" t="str">
        <f t="shared" si="13"/>
        <v/>
      </c>
    </row>
    <row r="210" spans="1:27" x14ac:dyDescent="0.2">
      <c r="A210" s="8">
        <f t="shared" si="11"/>
        <v>185</v>
      </c>
      <c r="B210" s="26" t="s">
        <v>138</v>
      </c>
      <c r="C210" s="25"/>
      <c r="D210" s="27"/>
      <c r="E210" s="1"/>
      <c r="F210" s="25"/>
      <c r="I210" s="1" t="s">
        <v>203</v>
      </c>
      <c r="J210" s="27"/>
      <c r="K210" s="27"/>
      <c r="L210" s="27"/>
      <c r="M210" s="27"/>
      <c r="N210" s="27"/>
      <c r="O210" s="27"/>
      <c r="P210" s="27"/>
      <c r="Q210" s="1"/>
      <c r="R210" s="1"/>
      <c r="S210" s="1"/>
      <c r="T210" s="1"/>
      <c r="U210" s="1"/>
      <c r="W210" s="1"/>
      <c r="X210" s="1"/>
      <c r="Z210" s="2" t="str">
        <f t="shared" si="12"/>
        <v>//185</v>
      </c>
      <c r="AA210" s="2" t="str">
        <f t="shared" si="13"/>
        <v xml:space="preserve">//185 </v>
      </c>
    </row>
    <row r="211" spans="1:27" x14ac:dyDescent="0.2">
      <c r="A211" s="8">
        <f t="shared" si="11"/>
        <v>186</v>
      </c>
      <c r="B211" s="26" t="s">
        <v>139</v>
      </c>
      <c r="C211" s="25"/>
      <c r="D211" s="27"/>
      <c r="E211" s="1"/>
      <c r="F211" s="25"/>
      <c r="I211" s="1" t="s">
        <v>203</v>
      </c>
      <c r="J211" s="27"/>
      <c r="K211" s="27"/>
      <c r="L211" s="27"/>
      <c r="M211" s="27"/>
      <c r="N211" s="27"/>
      <c r="O211" s="27"/>
      <c r="P211" s="27"/>
      <c r="Q211" s="1"/>
      <c r="R211" s="1"/>
      <c r="S211" s="1"/>
      <c r="T211" s="1"/>
      <c r="U211" s="1"/>
      <c r="W211" s="1"/>
      <c r="X211" s="1"/>
      <c r="Z211" s="2" t="str">
        <f t="shared" si="12"/>
        <v/>
      </c>
      <c r="AA211" s="2" t="str">
        <f t="shared" si="13"/>
        <v/>
      </c>
    </row>
    <row r="212" spans="1:27" x14ac:dyDescent="0.2">
      <c r="A212" s="8">
        <f t="shared" si="11"/>
        <v>187</v>
      </c>
      <c r="B212" s="26" t="s">
        <v>366</v>
      </c>
      <c r="C212" s="25"/>
      <c r="D212" s="27"/>
      <c r="E212" s="1"/>
      <c r="F212" s="25"/>
      <c r="I212" s="1" t="s">
        <v>203</v>
      </c>
      <c r="J212" s="27"/>
      <c r="K212" s="27"/>
      <c r="L212" s="27"/>
      <c r="M212" s="27"/>
      <c r="N212" s="27"/>
      <c r="O212" s="27"/>
      <c r="P212" s="27"/>
      <c r="Q212" s="1"/>
      <c r="R212" s="1"/>
      <c r="S212" s="1"/>
      <c r="T212" s="1"/>
      <c r="U212" s="1"/>
      <c r="W212" s="1"/>
      <c r="X212" s="1"/>
      <c r="Z212" s="2" t="str">
        <f t="shared" si="12"/>
        <v/>
      </c>
      <c r="AA212" s="2" t="str">
        <f t="shared" si="13"/>
        <v/>
      </c>
    </row>
    <row r="213" spans="1:27" x14ac:dyDescent="0.2">
      <c r="A213" s="8">
        <f t="shared" si="11"/>
        <v>188</v>
      </c>
      <c r="B213" s="26" t="s">
        <v>92</v>
      </c>
      <c r="C213" s="25"/>
      <c r="D213" s="27"/>
      <c r="E213" s="1"/>
      <c r="F213" s="25"/>
      <c r="I213" s="1" t="s">
        <v>203</v>
      </c>
      <c r="J213" s="27"/>
      <c r="K213" s="27"/>
      <c r="L213" s="27"/>
      <c r="M213" s="27"/>
      <c r="N213" s="27"/>
      <c r="O213" s="27"/>
      <c r="P213" s="27"/>
      <c r="Q213" s="1"/>
      <c r="R213" s="1"/>
      <c r="S213" s="1"/>
      <c r="T213" s="1"/>
      <c r="U213" s="1"/>
      <c r="W213" s="1"/>
      <c r="X213" s="1"/>
      <c r="Z213" s="2" t="str">
        <f t="shared" si="12"/>
        <v/>
      </c>
      <c r="AA213" s="2" t="str">
        <f t="shared" si="13"/>
        <v/>
      </c>
    </row>
    <row r="214" spans="1:27" x14ac:dyDescent="0.2">
      <c r="A214" s="8">
        <f t="shared" si="11"/>
        <v>189</v>
      </c>
      <c r="B214" s="26" t="s">
        <v>367</v>
      </c>
      <c r="C214" s="25"/>
      <c r="D214" s="27"/>
      <c r="E214" s="1"/>
      <c r="F214" s="25"/>
      <c r="I214" s="1" t="s">
        <v>203</v>
      </c>
      <c r="J214" s="27"/>
      <c r="K214" s="27"/>
      <c r="L214" s="27"/>
      <c r="M214" s="27"/>
      <c r="N214" s="27"/>
      <c r="O214" s="27"/>
      <c r="P214" s="27"/>
      <c r="Q214" s="1"/>
      <c r="R214" s="1"/>
      <c r="S214" s="1"/>
      <c r="T214" s="1"/>
      <c r="U214" s="1"/>
      <c r="W214" s="1"/>
      <c r="X214" s="1"/>
      <c r="Z214" s="2" t="str">
        <f t="shared" si="12"/>
        <v/>
      </c>
      <c r="AA214" s="2" t="str">
        <f t="shared" si="13"/>
        <v/>
      </c>
    </row>
    <row r="215" spans="1:27" x14ac:dyDescent="0.2">
      <c r="A215" s="8">
        <f t="shared" si="11"/>
        <v>190</v>
      </c>
      <c r="B215" s="26" t="s">
        <v>368</v>
      </c>
      <c r="C215" s="25"/>
      <c r="D215" s="27"/>
      <c r="E215" s="1"/>
      <c r="F215" s="25"/>
      <c r="I215" s="1" t="s">
        <v>203</v>
      </c>
      <c r="J215" s="27"/>
      <c r="K215" s="27"/>
      <c r="L215" s="27"/>
      <c r="M215" s="27"/>
      <c r="N215" s="27"/>
      <c r="O215" s="27"/>
      <c r="P215" s="27"/>
      <c r="Q215" s="1"/>
      <c r="R215" s="1"/>
      <c r="S215" s="1"/>
      <c r="T215" s="1"/>
      <c r="U215" s="1"/>
      <c r="W215" s="1"/>
      <c r="X215" s="1"/>
      <c r="Z215" s="2" t="str">
        <f t="shared" si="12"/>
        <v>//190</v>
      </c>
      <c r="AA215" s="2" t="str">
        <f t="shared" si="13"/>
        <v xml:space="preserve">//190 </v>
      </c>
    </row>
    <row r="216" spans="1:27" x14ac:dyDescent="0.2">
      <c r="A216" s="8">
        <f t="shared" si="11"/>
        <v>191</v>
      </c>
      <c r="B216" s="26"/>
      <c r="C216" s="25"/>
      <c r="D216" s="27"/>
      <c r="E216" s="1"/>
      <c r="F216" s="25"/>
      <c r="I216" s="1" t="s">
        <v>203</v>
      </c>
      <c r="J216" s="27">
        <v>-8</v>
      </c>
      <c r="K216" s="27"/>
      <c r="L216" s="27"/>
      <c r="M216" s="27"/>
      <c r="N216" s="27"/>
      <c r="O216" s="27"/>
      <c r="P216" s="27"/>
      <c r="Q216" s="1" t="s">
        <v>480</v>
      </c>
      <c r="R216" s="1"/>
      <c r="S216" s="1"/>
      <c r="T216" s="1"/>
      <c r="U216" s="1"/>
      <c r="W216" s="1"/>
      <c r="X216" s="1"/>
      <c r="Z216" s="2" t="str">
        <f t="shared" si="12"/>
        <v/>
      </c>
      <c r="AA216" s="2" t="str">
        <f t="shared" si="13"/>
        <v/>
      </c>
    </row>
    <row r="217" spans="1:27" x14ac:dyDescent="0.2">
      <c r="A217" s="8">
        <f t="shared" si="11"/>
        <v>192</v>
      </c>
      <c r="B217" s="26"/>
      <c r="C217" s="25"/>
      <c r="D217" s="27"/>
      <c r="E217" s="1"/>
      <c r="F217" s="25"/>
      <c r="I217" s="1" t="s">
        <v>203</v>
      </c>
      <c r="J217" s="27">
        <v>-2</v>
      </c>
      <c r="K217" s="27" t="str">
        <f>I218</f>
        <v>dorm</v>
      </c>
      <c r="L217" s="27"/>
      <c r="M217" s="27"/>
      <c r="N217" s="27"/>
      <c r="O217" s="27"/>
      <c r="P217" s="27"/>
      <c r="Q217" s="1"/>
      <c r="R217" s="1"/>
      <c r="S217" s="1"/>
      <c r="T217" s="1"/>
      <c r="U217" s="1"/>
      <c r="W217" s="1"/>
      <c r="X217" s="1"/>
      <c r="Z217" s="2" t="str">
        <f t="shared" si="12"/>
        <v/>
      </c>
      <c r="AA217" s="2" t="str">
        <f t="shared" si="13"/>
        <v/>
      </c>
    </row>
    <row r="218" spans="1:27" x14ac:dyDescent="0.2">
      <c r="A218" s="8">
        <f t="shared" si="11"/>
        <v>193</v>
      </c>
      <c r="B218" s="26" t="s">
        <v>466</v>
      </c>
      <c r="C218" s="25"/>
      <c r="D218" s="27"/>
      <c r="E218" s="1"/>
      <c r="F218" s="25"/>
      <c r="I218" s="1" t="s">
        <v>215</v>
      </c>
      <c r="J218" s="27"/>
      <c r="K218" s="27"/>
      <c r="L218" s="27"/>
      <c r="M218" s="27"/>
      <c r="N218" s="27"/>
      <c r="O218" s="27"/>
      <c r="P218" s="27"/>
      <c r="Q218" s="1"/>
      <c r="R218" s="1"/>
      <c r="S218" s="1"/>
      <c r="T218" s="1"/>
      <c r="U218" s="1"/>
      <c r="W218" s="1"/>
      <c r="X218" s="1"/>
      <c r="Y218" s="7">
        <v>-10</v>
      </c>
      <c r="Z218" s="2" t="str">
        <f t="shared" si="12"/>
        <v/>
      </c>
      <c r="AA218" s="2" t="str">
        <f t="shared" si="13"/>
        <v>//193 -10</v>
      </c>
    </row>
    <row r="219" spans="1:27" x14ac:dyDescent="0.2">
      <c r="A219" s="8">
        <f t="shared" ref="A219:A282" si="14">1+A218</f>
        <v>194</v>
      </c>
      <c r="B219" s="26" t="s">
        <v>369</v>
      </c>
      <c r="C219" s="25"/>
      <c r="D219" s="27"/>
      <c r="E219" s="1"/>
      <c r="F219" s="25"/>
      <c r="I219" s="1" t="s">
        <v>215</v>
      </c>
      <c r="J219" s="27"/>
      <c r="K219" s="27"/>
      <c r="L219" s="27"/>
      <c r="M219" s="27"/>
      <c r="N219" s="27"/>
      <c r="O219" s="27"/>
      <c r="P219" s="27"/>
      <c r="Q219" s="1"/>
      <c r="R219" s="1"/>
      <c r="S219" s="1"/>
      <c r="T219" s="1"/>
      <c r="U219" s="1"/>
      <c r="W219" s="1"/>
      <c r="X219" s="1"/>
      <c r="Z219" s="2" t="str">
        <f t="shared" ref="Z219:Z282" si="15">IF(MOD(A219,5)=0, "//"&amp;A219, "")</f>
        <v/>
      </c>
      <c r="AA219" s="2" t="str">
        <f t="shared" ref="AA219:AA282" si="16">IF(Z219&lt;&gt;"",
Z219&amp;" "&amp;Y219,
IF(Y219&lt;&gt;"", "//"&amp;A219&amp; " " &amp;Y219, ""))</f>
        <v/>
      </c>
    </row>
    <row r="220" spans="1:27" x14ac:dyDescent="0.2">
      <c r="A220" s="8">
        <f t="shared" si="14"/>
        <v>195</v>
      </c>
      <c r="B220" s="26" t="s">
        <v>140</v>
      </c>
      <c r="C220" s="25"/>
      <c r="D220" s="27"/>
      <c r="E220" s="1"/>
      <c r="F220" s="25"/>
      <c r="I220" s="1" t="s">
        <v>215</v>
      </c>
      <c r="J220" s="27"/>
      <c r="K220" s="27"/>
      <c r="L220" s="27"/>
      <c r="M220" s="27"/>
      <c r="N220" s="27"/>
      <c r="O220" s="27"/>
      <c r="P220" s="27"/>
      <c r="Q220" s="1"/>
      <c r="R220" s="1"/>
      <c r="S220" s="1"/>
      <c r="T220" s="1"/>
      <c r="U220" s="1"/>
      <c r="W220" s="1"/>
      <c r="X220" s="1"/>
      <c r="Z220" s="2" t="str">
        <f t="shared" si="15"/>
        <v>//195</v>
      </c>
      <c r="AA220" s="2" t="str">
        <f t="shared" si="16"/>
        <v xml:space="preserve">//195 </v>
      </c>
    </row>
    <row r="221" spans="1:27" x14ac:dyDescent="0.2">
      <c r="A221" s="8">
        <f t="shared" si="14"/>
        <v>196</v>
      </c>
      <c r="B221" s="26"/>
      <c r="C221" s="25"/>
      <c r="D221" s="27"/>
      <c r="E221" s="1"/>
      <c r="F221" s="25"/>
      <c r="I221" s="1" t="s">
        <v>215</v>
      </c>
      <c r="J221" s="27">
        <v>-9</v>
      </c>
      <c r="K221" s="27"/>
      <c r="L221" s="27"/>
      <c r="M221" s="27"/>
      <c r="N221" s="27"/>
      <c r="O221" s="27"/>
      <c r="P221" s="27"/>
      <c r="Q221" s="1"/>
      <c r="R221" s="1"/>
      <c r="S221" s="1"/>
      <c r="T221" s="1"/>
      <c r="U221" s="1"/>
      <c r="W221" s="1">
        <f>$A$216</f>
        <v>191</v>
      </c>
      <c r="X221" s="1"/>
      <c r="Y221" s="7" t="s">
        <v>244</v>
      </c>
      <c r="Z221" s="2" t="str">
        <f t="shared" si="15"/>
        <v/>
      </c>
      <c r="AA221" s="2" t="str">
        <f t="shared" si="16"/>
        <v>//196 Objective Complete: Quick! Go back to your dorm and put on your uniform!</v>
      </c>
    </row>
    <row r="222" spans="1:27" x14ac:dyDescent="0.2">
      <c r="A222" s="8">
        <f t="shared" si="14"/>
        <v>197</v>
      </c>
      <c r="B222" s="26"/>
      <c r="C222" s="25"/>
      <c r="D222" s="27"/>
      <c r="E222" s="1"/>
      <c r="F222" s="25"/>
      <c r="I222" s="1" t="s">
        <v>215</v>
      </c>
      <c r="J222" s="27">
        <v>-8</v>
      </c>
      <c r="K222" s="27"/>
      <c r="L222" s="27"/>
      <c r="M222" s="27"/>
      <c r="N222" s="27"/>
      <c r="O222" s="27"/>
      <c r="P222" s="27"/>
      <c r="Q222" s="1" t="s">
        <v>479</v>
      </c>
      <c r="R222" s="1"/>
      <c r="S222" s="1"/>
      <c r="T222" s="1"/>
      <c r="U222" s="1"/>
      <c r="W222" s="1"/>
      <c r="X222" s="1"/>
      <c r="Z222" s="2" t="str">
        <f t="shared" si="15"/>
        <v/>
      </c>
      <c r="AA222" s="2" t="str">
        <f t="shared" si="16"/>
        <v/>
      </c>
    </row>
    <row r="223" spans="1:27" x14ac:dyDescent="0.2">
      <c r="A223" s="8">
        <f t="shared" si="14"/>
        <v>198</v>
      </c>
      <c r="B223" s="26"/>
      <c r="C223" s="25"/>
      <c r="D223" s="27"/>
      <c r="E223" s="1"/>
      <c r="F223" s="25"/>
      <c r="I223" s="1" t="s">
        <v>215</v>
      </c>
      <c r="J223" s="27">
        <v>-2</v>
      </c>
      <c r="K223" s="27" t="str">
        <f>I224</f>
        <v>gym</v>
      </c>
      <c r="L223" s="27"/>
      <c r="M223" s="27"/>
      <c r="N223" s="27"/>
      <c r="O223" s="27"/>
      <c r="P223" s="27"/>
      <c r="Q223" s="1"/>
      <c r="R223" s="1"/>
      <c r="S223" s="1"/>
      <c r="T223" s="1"/>
      <c r="U223" s="1"/>
      <c r="W223" s="1"/>
      <c r="X223" s="1"/>
      <c r="Z223" s="2" t="str">
        <f t="shared" si="15"/>
        <v/>
      </c>
      <c r="AA223" s="2" t="str">
        <f t="shared" si="16"/>
        <v/>
      </c>
    </row>
    <row r="224" spans="1:27" x14ac:dyDescent="0.2">
      <c r="A224" s="8">
        <f t="shared" si="14"/>
        <v>199</v>
      </c>
      <c r="B224" s="26" t="s">
        <v>370</v>
      </c>
      <c r="C224" s="25"/>
      <c r="D224" s="27"/>
      <c r="E224" s="1"/>
      <c r="F224" s="25"/>
      <c r="I224" s="1" t="s">
        <v>213</v>
      </c>
      <c r="J224" s="27"/>
      <c r="K224" s="27"/>
      <c r="L224" s="27"/>
      <c r="M224" s="27"/>
      <c r="N224" s="27"/>
      <c r="O224" s="27"/>
      <c r="P224" s="27"/>
      <c r="Q224" s="1"/>
      <c r="R224" s="1"/>
      <c r="S224" s="1"/>
      <c r="T224" s="1"/>
      <c r="U224" s="1"/>
      <c r="W224" s="1"/>
      <c r="X224" s="1"/>
      <c r="Z224" s="2" t="str">
        <f t="shared" si="15"/>
        <v/>
      </c>
      <c r="AA224" s="2" t="str">
        <f t="shared" si="16"/>
        <v/>
      </c>
    </row>
    <row r="225" spans="1:27" x14ac:dyDescent="0.2">
      <c r="A225" s="8">
        <f t="shared" si="14"/>
        <v>200</v>
      </c>
      <c r="B225" s="26"/>
      <c r="C225" s="25"/>
      <c r="D225" s="27"/>
      <c r="E225" s="1"/>
      <c r="F225" s="25"/>
      <c r="I225" s="1" t="s">
        <v>213</v>
      </c>
      <c r="J225" s="27">
        <v>-7</v>
      </c>
      <c r="K225" s="27"/>
      <c r="L225" s="27"/>
      <c r="M225" s="27"/>
      <c r="N225" s="27"/>
      <c r="O225" s="27"/>
      <c r="P225" s="27"/>
      <c r="Q225" s="1"/>
      <c r="R225" s="1"/>
      <c r="S225" s="1"/>
      <c r="T225" s="1"/>
      <c r="U225" s="1"/>
      <c r="W225" s="1">
        <v>-15</v>
      </c>
      <c r="X225" s="1">
        <f>$A$233</f>
        <v>208</v>
      </c>
      <c r="Y225" s="7" t="str">
        <f t="shared" ref="Y225:Y232" si="17">INDEX($R$1:$R$10,MATCH(W225,$S$1:$S$10,0))</f>
        <v>Karolina</v>
      </c>
      <c r="Z225" s="2" t="str">
        <f t="shared" si="15"/>
        <v>//200</v>
      </c>
      <c r="AA225" s="2" t="str">
        <f t="shared" si="16"/>
        <v>//200 Karolina</v>
      </c>
    </row>
    <row r="226" spans="1:27" x14ac:dyDescent="0.2">
      <c r="A226" s="8">
        <f t="shared" si="14"/>
        <v>201</v>
      </c>
      <c r="B226" s="26"/>
      <c r="C226" s="25"/>
      <c r="D226" s="27"/>
      <c r="E226" s="1"/>
      <c r="F226" s="25"/>
      <c r="I226" s="1" t="s">
        <v>213</v>
      </c>
      <c r="J226" s="27">
        <v>-7</v>
      </c>
      <c r="K226" s="27"/>
      <c r="L226" s="27"/>
      <c r="M226" s="27"/>
      <c r="N226" s="27"/>
      <c r="O226" s="27"/>
      <c r="P226" s="27"/>
      <c r="Q226" s="1"/>
      <c r="R226" s="1"/>
      <c r="S226" s="1"/>
      <c r="T226" s="1"/>
      <c r="U226" s="1"/>
      <c r="W226" s="1">
        <v>-16</v>
      </c>
      <c r="X226" s="1">
        <f>$A$233</f>
        <v>208</v>
      </c>
      <c r="Y226" s="7" t="str">
        <f t="shared" si="17"/>
        <v>Neha</v>
      </c>
      <c r="Z226" s="2" t="str">
        <f t="shared" si="15"/>
        <v/>
      </c>
      <c r="AA226" s="2" t="str">
        <f t="shared" si="16"/>
        <v>//201 Neha</v>
      </c>
    </row>
    <row r="227" spans="1:27" x14ac:dyDescent="0.2">
      <c r="A227" s="8">
        <f t="shared" si="14"/>
        <v>202</v>
      </c>
      <c r="B227" s="26"/>
      <c r="C227" s="25"/>
      <c r="D227" s="27"/>
      <c r="E227" s="1"/>
      <c r="F227" s="25"/>
      <c r="I227" s="1" t="s">
        <v>213</v>
      </c>
      <c r="J227" s="27">
        <v>-7</v>
      </c>
      <c r="K227" s="27"/>
      <c r="L227" s="27"/>
      <c r="M227" s="27"/>
      <c r="N227" s="27"/>
      <c r="O227" s="27"/>
      <c r="P227" s="27"/>
      <c r="Q227" s="1"/>
      <c r="R227" s="1"/>
      <c r="S227" s="1"/>
      <c r="T227" s="1"/>
      <c r="U227" s="1"/>
      <c r="W227" s="1">
        <v>-14</v>
      </c>
      <c r="X227" s="1">
        <f>$A$249</f>
        <v>224</v>
      </c>
      <c r="Y227" s="7" t="str">
        <f t="shared" si="17"/>
        <v>Ellie</v>
      </c>
      <c r="Z227" s="2" t="str">
        <f t="shared" si="15"/>
        <v/>
      </c>
      <c r="AA227" s="2" t="str">
        <f t="shared" si="16"/>
        <v>//202 Ellie</v>
      </c>
    </row>
    <row r="228" spans="1:27" x14ac:dyDescent="0.2">
      <c r="A228" s="8">
        <f t="shared" si="14"/>
        <v>203</v>
      </c>
      <c r="B228" s="26"/>
      <c r="C228" s="25"/>
      <c r="D228" s="27"/>
      <c r="E228" s="1"/>
      <c r="F228" s="25"/>
      <c r="I228" s="1" t="s">
        <v>213</v>
      </c>
      <c r="J228" s="27">
        <v>-7</v>
      </c>
      <c r="K228" s="27"/>
      <c r="L228" s="27"/>
      <c r="M228" s="27"/>
      <c r="N228" s="27"/>
      <c r="O228" s="27"/>
      <c r="P228" s="27"/>
      <c r="Q228" s="1"/>
      <c r="R228" s="1"/>
      <c r="S228" s="1"/>
      <c r="T228" s="1"/>
      <c r="U228" s="1"/>
      <c r="W228" s="1">
        <v>-19</v>
      </c>
      <c r="X228" s="1">
        <f>$A$249</f>
        <v>224</v>
      </c>
      <c r="Y228" s="7" t="str">
        <f t="shared" si="17"/>
        <v>Tegan</v>
      </c>
      <c r="Z228" s="2" t="str">
        <f t="shared" si="15"/>
        <v/>
      </c>
      <c r="AA228" s="2" t="str">
        <f t="shared" si="16"/>
        <v>//203 Tegan</v>
      </c>
    </row>
    <row r="229" spans="1:27" x14ac:dyDescent="0.2">
      <c r="A229" s="8">
        <f t="shared" si="14"/>
        <v>204</v>
      </c>
      <c r="B229" s="26"/>
      <c r="C229" s="25"/>
      <c r="D229" s="27"/>
      <c r="E229" s="1"/>
      <c r="F229" s="25"/>
      <c r="I229" s="1" t="s">
        <v>213</v>
      </c>
      <c r="J229" s="27">
        <v>-7</v>
      </c>
      <c r="K229" s="27"/>
      <c r="L229" s="27"/>
      <c r="M229" s="27"/>
      <c r="N229" s="27"/>
      <c r="O229" s="27"/>
      <c r="P229" s="27"/>
      <c r="Q229" s="1"/>
      <c r="R229" s="1"/>
      <c r="S229" s="1"/>
      <c r="T229" s="1"/>
      <c r="U229" s="1"/>
      <c r="W229" s="1">
        <v>-13</v>
      </c>
      <c r="X229" s="1">
        <f>$A$259</f>
        <v>234</v>
      </c>
      <c r="Y229" s="7" t="str">
        <f t="shared" si="17"/>
        <v>Claire</v>
      </c>
      <c r="Z229" s="2" t="str">
        <f t="shared" si="15"/>
        <v/>
      </c>
      <c r="AA229" s="2" t="str">
        <f t="shared" si="16"/>
        <v>//204 Claire</v>
      </c>
    </row>
    <row r="230" spans="1:27" x14ac:dyDescent="0.2">
      <c r="A230" s="8">
        <f t="shared" si="14"/>
        <v>205</v>
      </c>
      <c r="B230" s="26"/>
      <c r="C230" s="25"/>
      <c r="D230" s="27"/>
      <c r="E230" s="1"/>
      <c r="F230" s="25"/>
      <c r="I230" s="1" t="s">
        <v>213</v>
      </c>
      <c r="J230" s="27">
        <v>-7</v>
      </c>
      <c r="K230" s="27"/>
      <c r="L230" s="27"/>
      <c r="M230" s="27"/>
      <c r="N230" s="27"/>
      <c r="O230" s="27"/>
      <c r="P230" s="27"/>
      <c r="Q230" s="1"/>
      <c r="R230" s="1"/>
      <c r="S230" s="1"/>
      <c r="T230" s="1"/>
      <c r="U230" s="1"/>
      <c r="W230" s="1">
        <v>-17</v>
      </c>
      <c r="X230" s="1">
        <f>$A$259</f>
        <v>234</v>
      </c>
      <c r="Y230" s="7" t="str">
        <f t="shared" si="17"/>
        <v>Raquel</v>
      </c>
      <c r="Z230" s="2" t="str">
        <f t="shared" si="15"/>
        <v>//205</v>
      </c>
      <c r="AA230" s="2" t="str">
        <f t="shared" si="16"/>
        <v>//205 Raquel</v>
      </c>
    </row>
    <row r="231" spans="1:27" x14ac:dyDescent="0.2">
      <c r="A231" s="8">
        <f t="shared" si="14"/>
        <v>206</v>
      </c>
      <c r="B231" s="26"/>
      <c r="C231" s="25"/>
      <c r="D231" s="27"/>
      <c r="E231" s="1"/>
      <c r="F231" s="25"/>
      <c r="I231" s="1" t="s">
        <v>213</v>
      </c>
      <c r="J231" s="27">
        <v>-7</v>
      </c>
      <c r="K231" s="27"/>
      <c r="L231" s="27"/>
      <c r="M231" s="27"/>
      <c r="N231" s="27"/>
      <c r="O231" s="27"/>
      <c r="P231" s="27"/>
      <c r="Q231" s="1"/>
      <c r="R231" s="1"/>
      <c r="S231" s="1"/>
      <c r="T231" s="1"/>
      <c r="U231" s="1"/>
      <c r="W231" s="1">
        <v>-11</v>
      </c>
      <c r="X231" s="1">
        <f>$A$270</f>
        <v>245</v>
      </c>
      <c r="Y231" s="7" t="str">
        <f t="shared" si="17"/>
        <v>Alistair</v>
      </c>
      <c r="Z231" s="2" t="str">
        <f t="shared" si="15"/>
        <v/>
      </c>
      <c r="AA231" s="2" t="str">
        <f t="shared" si="16"/>
        <v>//206 Alistair</v>
      </c>
    </row>
    <row r="232" spans="1:27" x14ac:dyDescent="0.2">
      <c r="A232" s="8">
        <f t="shared" si="14"/>
        <v>207</v>
      </c>
      <c r="B232" s="26"/>
      <c r="C232" s="25"/>
      <c r="D232" s="27"/>
      <c r="E232" s="1"/>
      <c r="F232" s="25"/>
      <c r="I232" s="1" t="s">
        <v>213</v>
      </c>
      <c r="J232" s="27">
        <v>-7</v>
      </c>
      <c r="K232" s="27"/>
      <c r="L232" s="27"/>
      <c r="M232" s="27"/>
      <c r="N232" s="27"/>
      <c r="O232" s="27"/>
      <c r="P232" s="27"/>
      <c r="Q232" s="1"/>
      <c r="R232" s="1"/>
      <c r="S232" s="1"/>
      <c r="T232" s="1"/>
      <c r="U232" s="1"/>
      <c r="W232" s="1">
        <v>-18</v>
      </c>
      <c r="X232" s="1">
        <f>$A$270</f>
        <v>245</v>
      </c>
      <c r="Y232" s="7" t="str">
        <f t="shared" si="17"/>
        <v>Tadashi</v>
      </c>
      <c r="Z232" s="2" t="str">
        <f t="shared" si="15"/>
        <v/>
      </c>
      <c r="AA232" s="2" t="str">
        <f t="shared" si="16"/>
        <v>//207 Tadashi</v>
      </c>
    </row>
    <row r="233" spans="1:27" x14ac:dyDescent="0.2">
      <c r="A233" s="8">
        <f t="shared" si="14"/>
        <v>208</v>
      </c>
      <c r="B233" s="26" t="s">
        <v>17</v>
      </c>
      <c r="C233" s="25" t="s">
        <v>371</v>
      </c>
      <c r="D233" s="27" t="s">
        <v>49</v>
      </c>
      <c r="E233" s="1" t="s">
        <v>42</v>
      </c>
      <c r="F233" s="25"/>
      <c r="I233" s="1" t="s">
        <v>213</v>
      </c>
      <c r="J233" s="27"/>
      <c r="K233" s="27"/>
      <c r="L233" s="27"/>
      <c r="M233" s="27"/>
      <c r="N233" s="27"/>
      <c r="O233" s="27"/>
      <c r="P233" s="27"/>
      <c r="Q233" s="1"/>
      <c r="R233" s="1"/>
      <c r="S233" s="1"/>
      <c r="T233" s="1"/>
      <c r="U233" s="1"/>
      <c r="W233" s="1"/>
      <c r="X233" s="1"/>
      <c r="Y233" s="7" t="s">
        <v>474</v>
      </c>
      <c r="Z233" s="2" t="str">
        <f t="shared" si="15"/>
        <v/>
      </c>
      <c r="AA233" s="2" t="str">
        <f t="shared" si="16"/>
        <v>//208 CHOICE 1: Karolina + Neha</v>
      </c>
    </row>
    <row r="234" spans="1:27" x14ac:dyDescent="0.2">
      <c r="A234" s="8">
        <f t="shared" si="14"/>
        <v>209</v>
      </c>
      <c r="B234" s="26" t="s">
        <v>17</v>
      </c>
      <c r="C234" s="25"/>
      <c r="D234" s="27"/>
      <c r="E234" s="1"/>
      <c r="F234" s="25" t="s">
        <v>372</v>
      </c>
      <c r="G234" s="27" t="s">
        <v>275</v>
      </c>
      <c r="H234" s="2" t="s">
        <v>42</v>
      </c>
      <c r="I234" s="1" t="s">
        <v>213</v>
      </c>
      <c r="J234" s="27"/>
      <c r="K234" s="27"/>
      <c r="L234" s="27"/>
      <c r="M234" s="27"/>
      <c r="N234" s="27"/>
      <c r="O234" s="27"/>
      <c r="P234" s="27"/>
      <c r="Q234" s="1"/>
      <c r="R234" s="1"/>
      <c r="S234" s="1"/>
      <c r="T234" s="1"/>
      <c r="U234" s="1"/>
      <c r="W234" s="1"/>
      <c r="X234" s="1"/>
      <c r="Z234" s="2" t="str">
        <f t="shared" si="15"/>
        <v/>
      </c>
      <c r="AA234" s="2" t="str">
        <f t="shared" si="16"/>
        <v/>
      </c>
    </row>
    <row r="235" spans="1:27" x14ac:dyDescent="0.2">
      <c r="A235" s="8">
        <f t="shared" si="14"/>
        <v>210</v>
      </c>
      <c r="B235" s="26"/>
      <c r="C235" s="25"/>
      <c r="D235" s="27"/>
      <c r="E235" s="1"/>
      <c r="F235" s="25"/>
      <c r="I235" s="1" t="s">
        <v>213</v>
      </c>
      <c r="J235" s="27">
        <v>-6</v>
      </c>
      <c r="K235" s="27"/>
      <c r="L235" s="27"/>
      <c r="M235" s="27"/>
      <c r="N235" s="27"/>
      <c r="O235" s="27"/>
      <c r="P235" s="27"/>
      <c r="Q235" s="1"/>
      <c r="R235" s="1"/>
      <c r="S235" s="1"/>
      <c r="T235" s="1"/>
      <c r="U235" s="1"/>
      <c r="W235" s="1">
        <f>$A$100</f>
        <v>75</v>
      </c>
      <c r="X235" s="1">
        <f>$A$237</f>
        <v>212</v>
      </c>
      <c r="Y235" s="7" t="s">
        <v>377</v>
      </c>
      <c r="Z235" s="2" t="str">
        <f t="shared" si="15"/>
        <v>//210</v>
      </c>
      <c r="AA235" s="2" t="str">
        <f t="shared" si="16"/>
        <v>//210 If 71, go to 201</v>
      </c>
    </row>
    <row r="236" spans="1:27" x14ac:dyDescent="0.2">
      <c r="A236" s="8">
        <f t="shared" si="14"/>
        <v>211</v>
      </c>
      <c r="B236" s="26"/>
      <c r="C236" s="25"/>
      <c r="D236" s="27"/>
      <c r="E236" s="1"/>
      <c r="F236" s="25"/>
      <c r="I236" s="1" t="s">
        <v>213</v>
      </c>
      <c r="J236" s="27">
        <v>-6</v>
      </c>
      <c r="K236" s="27"/>
      <c r="L236" s="27"/>
      <c r="M236" s="27"/>
      <c r="N236" s="27"/>
      <c r="O236" s="27"/>
      <c r="P236" s="27"/>
      <c r="Q236" s="1"/>
      <c r="R236" s="1"/>
      <c r="S236" s="1"/>
      <c r="T236" s="1"/>
      <c r="U236" s="1"/>
      <c r="W236" s="1"/>
      <c r="X236" s="1">
        <v>204</v>
      </c>
      <c r="Y236" s="7" t="s">
        <v>378</v>
      </c>
      <c r="Z236" s="2" t="str">
        <f t="shared" si="15"/>
        <v/>
      </c>
      <c r="AA236" s="2" t="str">
        <f t="shared" si="16"/>
        <v>//211 else, go to 204</v>
      </c>
    </row>
    <row r="237" spans="1:27" x14ac:dyDescent="0.2">
      <c r="A237" s="8">
        <f t="shared" si="14"/>
        <v>212</v>
      </c>
      <c r="B237" s="26" t="s">
        <v>373</v>
      </c>
      <c r="C237" s="25"/>
      <c r="D237" s="27"/>
      <c r="E237" s="1"/>
      <c r="F237" s="25"/>
      <c r="G237" s="27" t="s">
        <v>275</v>
      </c>
      <c r="H237" s="2" t="s">
        <v>42</v>
      </c>
      <c r="I237" s="1" t="s">
        <v>213</v>
      </c>
      <c r="J237" s="27"/>
      <c r="K237" s="27"/>
      <c r="L237" s="27"/>
      <c r="M237" s="27"/>
      <c r="N237" s="27"/>
      <c r="O237" s="27"/>
      <c r="P237" s="27"/>
      <c r="Q237" s="1"/>
      <c r="R237" s="1"/>
      <c r="S237" s="1"/>
      <c r="T237" s="1"/>
      <c r="U237" s="1"/>
      <c r="W237" s="1"/>
      <c r="X237" s="1"/>
      <c r="Z237" s="2" t="str">
        <f t="shared" si="15"/>
        <v/>
      </c>
      <c r="AA237" s="2" t="str">
        <f t="shared" si="16"/>
        <v/>
      </c>
    </row>
    <row r="238" spans="1:27" x14ac:dyDescent="0.2">
      <c r="A238" s="8">
        <f t="shared" si="14"/>
        <v>213</v>
      </c>
      <c r="B238" s="26" t="s">
        <v>374</v>
      </c>
      <c r="C238" s="25"/>
      <c r="D238" s="27"/>
      <c r="E238" s="1"/>
      <c r="F238" s="25"/>
      <c r="G238" s="27" t="s">
        <v>275</v>
      </c>
      <c r="H238" s="2" t="s">
        <v>43</v>
      </c>
      <c r="I238" s="1" t="s">
        <v>213</v>
      </c>
      <c r="J238" s="27"/>
      <c r="K238" s="27"/>
      <c r="L238" s="27"/>
      <c r="M238" s="27"/>
      <c r="N238" s="27"/>
      <c r="O238" s="27"/>
      <c r="P238" s="27"/>
      <c r="Q238" s="1"/>
      <c r="R238" s="1"/>
      <c r="S238" s="1"/>
      <c r="T238" s="1"/>
      <c r="U238" s="1"/>
      <c r="W238" s="1"/>
      <c r="X238" s="1"/>
      <c r="Z238" s="2" t="str">
        <f t="shared" si="15"/>
        <v/>
      </c>
      <c r="AA238" s="2" t="str">
        <f t="shared" si="16"/>
        <v/>
      </c>
    </row>
    <row r="239" spans="1:27" x14ac:dyDescent="0.2">
      <c r="A239" s="8">
        <f t="shared" si="14"/>
        <v>214</v>
      </c>
      <c r="B239" s="26" t="s">
        <v>376</v>
      </c>
      <c r="C239" s="25"/>
      <c r="D239" s="27"/>
      <c r="E239" s="1"/>
      <c r="F239" s="25" t="s">
        <v>375</v>
      </c>
      <c r="G239" s="27" t="s">
        <v>275</v>
      </c>
      <c r="H239" s="2" t="s">
        <v>43</v>
      </c>
      <c r="I239" s="1" t="s">
        <v>213</v>
      </c>
      <c r="J239" s="27"/>
      <c r="K239" s="27"/>
      <c r="L239" s="27"/>
      <c r="M239" s="27"/>
      <c r="N239" s="27"/>
      <c r="O239" s="27"/>
      <c r="P239" s="27"/>
      <c r="Q239" s="1"/>
      <c r="R239" s="1"/>
      <c r="S239" s="1"/>
      <c r="T239" s="1"/>
      <c r="U239" s="1"/>
      <c r="W239" s="1"/>
      <c r="X239" s="1"/>
      <c r="Z239" s="2" t="str">
        <f t="shared" si="15"/>
        <v/>
      </c>
      <c r="AA239" s="2" t="str">
        <f t="shared" si="16"/>
        <v/>
      </c>
    </row>
    <row r="240" spans="1:27" x14ac:dyDescent="0.2">
      <c r="A240" s="8">
        <f t="shared" si="14"/>
        <v>215</v>
      </c>
      <c r="B240" s="26" t="s">
        <v>379</v>
      </c>
      <c r="C240" s="25"/>
      <c r="D240" s="27" t="s">
        <v>49</v>
      </c>
      <c r="E240" s="1" t="s">
        <v>42</v>
      </c>
      <c r="F240" s="25"/>
      <c r="G240" s="27" t="s">
        <v>275</v>
      </c>
      <c r="H240" s="2" t="s">
        <v>42</v>
      </c>
      <c r="I240" s="1" t="s">
        <v>213</v>
      </c>
      <c r="J240" s="27"/>
      <c r="K240" s="27"/>
      <c r="L240" s="27"/>
      <c r="M240" s="27"/>
      <c r="N240" s="27"/>
      <c r="O240" s="27"/>
      <c r="P240" s="27"/>
      <c r="Q240" s="1"/>
      <c r="R240" s="1"/>
      <c r="S240" s="1"/>
      <c r="T240" s="1"/>
      <c r="U240" s="1"/>
      <c r="W240" s="1"/>
      <c r="X240" s="1"/>
      <c r="Z240" s="2" t="str">
        <f t="shared" si="15"/>
        <v>//215</v>
      </c>
      <c r="AA240" s="2" t="str">
        <f t="shared" si="16"/>
        <v xml:space="preserve">//215 </v>
      </c>
    </row>
    <row r="241" spans="1:27" x14ac:dyDescent="0.2">
      <c r="A241" s="8">
        <f t="shared" si="14"/>
        <v>216</v>
      </c>
      <c r="B241" s="26" t="s">
        <v>17</v>
      </c>
      <c r="C241" s="25"/>
      <c r="D241" s="27"/>
      <c r="E241" s="1"/>
      <c r="F241" s="25" t="s">
        <v>380</v>
      </c>
      <c r="G241" s="27" t="s">
        <v>275</v>
      </c>
      <c r="H241" s="2" t="s">
        <v>42</v>
      </c>
      <c r="I241" s="1" t="s">
        <v>213</v>
      </c>
      <c r="J241" s="27"/>
      <c r="K241" s="27"/>
      <c r="L241" s="27"/>
      <c r="M241" s="27"/>
      <c r="N241" s="27"/>
      <c r="O241" s="27"/>
      <c r="P241" s="27"/>
      <c r="Q241" s="1"/>
      <c r="R241" s="1"/>
      <c r="S241" s="1"/>
      <c r="T241" s="1"/>
      <c r="U241" s="1"/>
      <c r="W241" s="1"/>
      <c r="X241" s="1"/>
      <c r="Z241" s="2" t="str">
        <f t="shared" si="15"/>
        <v/>
      </c>
      <c r="AA241" s="2" t="str">
        <f t="shared" si="16"/>
        <v/>
      </c>
    </row>
    <row r="242" spans="1:27" x14ac:dyDescent="0.2">
      <c r="A242" s="8">
        <f t="shared" si="14"/>
        <v>217</v>
      </c>
      <c r="B242" s="26" t="s">
        <v>382</v>
      </c>
      <c r="C242" s="25" t="s">
        <v>381</v>
      </c>
      <c r="D242" s="27" t="s">
        <v>49</v>
      </c>
      <c r="E242" s="1" t="s">
        <v>45</v>
      </c>
      <c r="F242" s="25"/>
      <c r="I242" s="1" t="s">
        <v>213</v>
      </c>
      <c r="J242" s="27"/>
      <c r="K242" s="27"/>
      <c r="L242" s="27"/>
      <c r="M242" s="27"/>
      <c r="N242" s="27"/>
      <c r="O242" s="27"/>
      <c r="P242" s="27"/>
      <c r="Q242" s="1"/>
      <c r="R242" s="1"/>
      <c r="S242" s="1"/>
      <c r="T242" s="1"/>
      <c r="U242" s="1"/>
      <c r="W242" s="1"/>
      <c r="X242" s="1"/>
      <c r="Z242" s="2" t="str">
        <f t="shared" si="15"/>
        <v/>
      </c>
      <c r="AA242" s="2" t="str">
        <f t="shared" si="16"/>
        <v/>
      </c>
    </row>
    <row r="243" spans="1:27" x14ac:dyDescent="0.2">
      <c r="A243" s="8">
        <f t="shared" si="14"/>
        <v>218</v>
      </c>
      <c r="B243" s="26" t="s">
        <v>384</v>
      </c>
      <c r="C243" s="25" t="s">
        <v>383</v>
      </c>
      <c r="D243" s="27" t="s">
        <v>49</v>
      </c>
      <c r="E243" s="1" t="s">
        <v>43</v>
      </c>
      <c r="F243" s="25"/>
      <c r="I243" s="1" t="s">
        <v>213</v>
      </c>
      <c r="J243" s="27"/>
      <c r="K243" s="27"/>
      <c r="L243" s="27"/>
      <c r="M243" s="27"/>
      <c r="N243" s="27"/>
      <c r="O243" s="27"/>
      <c r="P243" s="27"/>
      <c r="Q243" s="1"/>
      <c r="R243" s="1"/>
      <c r="S243" s="1"/>
      <c r="T243" s="1"/>
      <c r="U243" s="1"/>
      <c r="W243" s="1"/>
      <c r="X243" s="1"/>
      <c r="Z243" s="2" t="str">
        <f t="shared" si="15"/>
        <v/>
      </c>
      <c r="AA243" s="2" t="str">
        <f t="shared" si="16"/>
        <v/>
      </c>
    </row>
    <row r="244" spans="1:27" x14ac:dyDescent="0.2">
      <c r="A244" s="8">
        <f t="shared" si="14"/>
        <v>219</v>
      </c>
      <c r="B244" s="26" t="s">
        <v>386</v>
      </c>
      <c r="C244" s="25"/>
      <c r="D244" s="27"/>
      <c r="E244" s="1"/>
      <c r="F244" s="25" t="s">
        <v>385</v>
      </c>
      <c r="G244" s="27" t="s">
        <v>275</v>
      </c>
      <c r="H244" s="2" t="s">
        <v>43</v>
      </c>
      <c r="I244" s="1" t="s">
        <v>213</v>
      </c>
      <c r="J244" s="27"/>
      <c r="K244" s="27"/>
      <c r="L244" s="27"/>
      <c r="M244" s="27"/>
      <c r="N244" s="27"/>
      <c r="O244" s="27"/>
      <c r="P244" s="27"/>
      <c r="Q244" s="1"/>
      <c r="R244" s="1"/>
      <c r="S244" s="1"/>
      <c r="T244" s="1"/>
      <c r="U244" s="1"/>
      <c r="W244" s="1"/>
      <c r="X244" s="1"/>
      <c r="Z244" s="2" t="str">
        <f t="shared" si="15"/>
        <v/>
      </c>
      <c r="AA244" s="2" t="str">
        <f t="shared" si="16"/>
        <v/>
      </c>
    </row>
    <row r="245" spans="1:27" x14ac:dyDescent="0.2">
      <c r="A245" s="8">
        <f t="shared" si="14"/>
        <v>220</v>
      </c>
      <c r="B245" s="26" t="s">
        <v>387</v>
      </c>
      <c r="C245" s="25"/>
      <c r="D245" s="27"/>
      <c r="E245" s="1"/>
      <c r="F245" s="25"/>
      <c r="I245" s="1" t="s">
        <v>213</v>
      </c>
      <c r="J245" s="27"/>
      <c r="K245" s="27"/>
      <c r="L245" s="27"/>
      <c r="M245" s="27"/>
      <c r="N245" s="27"/>
      <c r="O245" s="27"/>
      <c r="P245" s="27"/>
      <c r="Q245" s="1"/>
      <c r="R245" s="1"/>
      <c r="S245" s="1"/>
      <c r="T245" s="1"/>
      <c r="U245" s="1"/>
      <c r="W245" s="1"/>
      <c r="X245" s="1"/>
      <c r="Y245" s="7" t="s">
        <v>417</v>
      </c>
      <c r="Z245" s="2" t="str">
        <f t="shared" si="15"/>
        <v>//220</v>
      </c>
      <c r="AA245" s="2" t="str">
        <f t="shared" si="16"/>
        <v>//220 No Sprites</v>
      </c>
    </row>
    <row r="246" spans="1:27" x14ac:dyDescent="0.2">
      <c r="A246" s="8">
        <f t="shared" si="14"/>
        <v>221</v>
      </c>
      <c r="B246" s="26" t="s">
        <v>389</v>
      </c>
      <c r="C246" s="25"/>
      <c r="D246" s="27" t="s">
        <v>49</v>
      </c>
      <c r="E246" s="1" t="s">
        <v>43</v>
      </c>
      <c r="F246" s="25"/>
      <c r="G246" s="27" t="s">
        <v>275</v>
      </c>
      <c r="H246" s="2" t="s">
        <v>43</v>
      </c>
      <c r="I246" s="1" t="s">
        <v>215</v>
      </c>
      <c r="J246" s="27"/>
      <c r="K246" s="27"/>
      <c r="L246" s="27"/>
      <c r="M246" s="27"/>
      <c r="N246" s="27"/>
      <c r="O246" s="27"/>
      <c r="P246" s="27"/>
      <c r="Q246" s="1"/>
      <c r="R246" s="1"/>
      <c r="S246" s="1"/>
      <c r="T246" s="1"/>
      <c r="U246" s="1"/>
      <c r="W246" s="1"/>
      <c r="X246" s="1"/>
      <c r="Y246" s="7" t="s">
        <v>388</v>
      </c>
      <c r="Z246" s="2" t="str">
        <f t="shared" si="15"/>
        <v/>
      </c>
      <c r="AA246" s="2" t="str">
        <f t="shared" si="16"/>
        <v>//221 Karolina and Neha's Dorm</v>
      </c>
    </row>
    <row r="247" spans="1:27" x14ac:dyDescent="0.2">
      <c r="A247" s="8">
        <f t="shared" si="14"/>
        <v>222</v>
      </c>
      <c r="B247" s="26" t="s">
        <v>17</v>
      </c>
      <c r="C247" s="25" t="s">
        <v>390</v>
      </c>
      <c r="D247" s="27"/>
      <c r="E247" s="1"/>
      <c r="F247" s="25"/>
      <c r="I247" s="1" t="s">
        <v>215</v>
      </c>
      <c r="J247" s="27"/>
      <c r="K247" s="27"/>
      <c r="L247" s="27"/>
      <c r="M247" s="27"/>
      <c r="N247" s="27"/>
      <c r="O247" s="27"/>
      <c r="P247" s="27"/>
      <c r="Q247" s="1"/>
      <c r="R247" s="1"/>
      <c r="S247" s="1"/>
      <c r="T247" s="1"/>
      <c r="U247" s="1"/>
      <c r="W247" s="1"/>
      <c r="X247" s="1"/>
      <c r="Y247" s="7" t="s">
        <v>391</v>
      </c>
      <c r="Z247" s="2" t="str">
        <f t="shared" si="15"/>
        <v/>
      </c>
      <c r="AA247" s="2" t="str">
        <f t="shared" si="16"/>
        <v>//222 TODO: popup</v>
      </c>
    </row>
    <row r="248" spans="1:27" x14ac:dyDescent="0.2">
      <c r="A248" s="8">
        <f t="shared" si="14"/>
        <v>223</v>
      </c>
      <c r="B248" s="26" t="s">
        <v>392</v>
      </c>
      <c r="C248" s="25"/>
      <c r="D248" s="27" t="s">
        <v>49</v>
      </c>
      <c r="E248" s="1" t="s">
        <v>43</v>
      </c>
      <c r="F248" s="25"/>
      <c r="G248" s="27" t="s">
        <v>275</v>
      </c>
      <c r="H248" s="2" t="s">
        <v>43</v>
      </c>
      <c r="I248" s="1" t="s">
        <v>215</v>
      </c>
      <c r="J248" s="27">
        <f>$A$286</f>
        <v>261</v>
      </c>
      <c r="K248" s="27"/>
      <c r="L248" s="27"/>
      <c r="M248" s="27"/>
      <c r="N248" s="27"/>
      <c r="O248" s="27"/>
      <c r="P248" s="27"/>
      <c r="Q248" s="1"/>
      <c r="R248" s="1"/>
      <c r="S248" s="1"/>
      <c r="T248" s="1"/>
      <c r="U248" s="1"/>
      <c r="W248" s="1"/>
      <c r="X248" s="1"/>
      <c r="Z248" s="2" t="str">
        <f t="shared" si="15"/>
        <v/>
      </c>
      <c r="AA248" s="2" t="str">
        <f t="shared" si="16"/>
        <v/>
      </c>
    </row>
    <row r="249" spans="1:27" x14ac:dyDescent="0.2">
      <c r="A249" s="8">
        <f t="shared" si="14"/>
        <v>224</v>
      </c>
      <c r="B249" s="26" t="s">
        <v>17</v>
      </c>
      <c r="C249" s="26" t="s">
        <v>336</v>
      </c>
      <c r="D249" s="27"/>
      <c r="E249" s="1"/>
      <c r="F249" s="25"/>
      <c r="I249" s="1" t="s">
        <v>213</v>
      </c>
      <c r="J249" s="27"/>
      <c r="K249" s="27"/>
      <c r="L249" s="27"/>
      <c r="M249" s="27"/>
      <c r="N249" s="27"/>
      <c r="O249" s="27"/>
      <c r="P249" s="27"/>
      <c r="Q249" s="1"/>
      <c r="R249" s="1"/>
      <c r="S249" s="1"/>
      <c r="T249" s="1"/>
      <c r="U249" s="1"/>
      <c r="W249" s="1"/>
      <c r="X249" s="1"/>
      <c r="Y249" s="7" t="s">
        <v>475</v>
      </c>
      <c r="Z249" s="2" t="str">
        <f t="shared" si="15"/>
        <v/>
      </c>
      <c r="AA249" s="2" t="str">
        <f t="shared" si="16"/>
        <v>//224 CHOICE 2: Ellie + Tegan</v>
      </c>
    </row>
    <row r="250" spans="1:27" x14ac:dyDescent="0.2">
      <c r="A250" s="8">
        <f t="shared" si="14"/>
        <v>225</v>
      </c>
      <c r="B250" s="26" t="s">
        <v>393</v>
      </c>
      <c r="C250" s="25"/>
      <c r="D250" s="27" t="s">
        <v>56</v>
      </c>
      <c r="E250" s="1" t="s">
        <v>42</v>
      </c>
      <c r="F250" s="25"/>
      <c r="G250" s="27" t="s">
        <v>57</v>
      </c>
      <c r="H250" s="2" t="s">
        <v>42</v>
      </c>
      <c r="I250" s="1" t="s">
        <v>213</v>
      </c>
      <c r="J250" s="27"/>
      <c r="K250" s="27"/>
      <c r="L250" s="27"/>
      <c r="M250" s="27"/>
      <c r="N250" s="27"/>
      <c r="O250" s="27"/>
      <c r="P250" s="27"/>
      <c r="Q250" s="1"/>
      <c r="R250" s="1"/>
      <c r="S250" s="1"/>
      <c r="T250" s="1"/>
      <c r="U250" s="1"/>
      <c r="W250" s="1"/>
      <c r="X250" s="1"/>
      <c r="Z250" s="2" t="str">
        <f t="shared" si="15"/>
        <v>//225</v>
      </c>
      <c r="AA250" s="2" t="str">
        <f t="shared" si="16"/>
        <v xml:space="preserve">//225 </v>
      </c>
    </row>
    <row r="251" spans="1:27" x14ac:dyDescent="0.2">
      <c r="A251" s="8">
        <f t="shared" si="14"/>
        <v>226</v>
      </c>
      <c r="B251" s="26" t="s">
        <v>17</v>
      </c>
      <c r="C251" s="25"/>
      <c r="D251" s="27"/>
      <c r="E251" s="1"/>
      <c r="F251" s="25" t="s">
        <v>394</v>
      </c>
      <c r="G251" s="27" t="s">
        <v>57</v>
      </c>
      <c r="H251" s="2" t="s">
        <v>42</v>
      </c>
      <c r="I251" s="1" t="s">
        <v>213</v>
      </c>
      <c r="J251" s="27"/>
      <c r="K251" s="27"/>
      <c r="L251" s="27"/>
      <c r="M251" s="27"/>
      <c r="N251" s="27"/>
      <c r="O251" s="27"/>
      <c r="P251" s="27"/>
      <c r="Q251" s="1"/>
      <c r="R251" s="1"/>
      <c r="S251" s="1"/>
      <c r="T251" s="1"/>
      <c r="U251" s="1"/>
      <c r="W251" s="1"/>
      <c r="X251" s="1"/>
      <c r="Z251" s="2" t="str">
        <f t="shared" si="15"/>
        <v/>
      </c>
      <c r="AA251" s="2" t="str">
        <f t="shared" si="16"/>
        <v/>
      </c>
    </row>
    <row r="252" spans="1:27" x14ac:dyDescent="0.2">
      <c r="A252" s="8">
        <f t="shared" si="14"/>
        <v>227</v>
      </c>
      <c r="B252" s="26" t="s">
        <v>396</v>
      </c>
      <c r="C252" s="25" t="s">
        <v>395</v>
      </c>
      <c r="D252" s="27" t="s">
        <v>56</v>
      </c>
      <c r="E252" s="1" t="s">
        <v>43</v>
      </c>
      <c r="F252" s="25"/>
      <c r="I252" s="1" t="s">
        <v>213</v>
      </c>
      <c r="J252" s="27"/>
      <c r="K252" s="27"/>
      <c r="L252" s="27"/>
      <c r="M252" s="27"/>
      <c r="N252" s="27"/>
      <c r="O252" s="27"/>
      <c r="P252" s="27"/>
      <c r="Q252" s="1"/>
      <c r="R252" s="1"/>
      <c r="S252" s="1"/>
      <c r="T252" s="1"/>
      <c r="U252" s="1"/>
      <c r="W252" s="1"/>
      <c r="X252" s="1"/>
      <c r="Z252" s="2" t="str">
        <f t="shared" si="15"/>
        <v/>
      </c>
      <c r="AA252" s="2" t="str">
        <f t="shared" si="16"/>
        <v/>
      </c>
    </row>
    <row r="253" spans="1:27" x14ac:dyDescent="0.2">
      <c r="A253" s="8">
        <f t="shared" si="14"/>
        <v>228</v>
      </c>
      <c r="B253" s="26" t="s">
        <v>397</v>
      </c>
      <c r="C253" s="25"/>
      <c r="D253" s="27"/>
      <c r="E253" s="1"/>
      <c r="F253" s="25"/>
      <c r="I253" s="1" t="s">
        <v>213</v>
      </c>
      <c r="J253" s="27"/>
      <c r="K253" s="27"/>
      <c r="L253" s="27"/>
      <c r="M253" s="27"/>
      <c r="N253" s="27"/>
      <c r="O253" s="27"/>
      <c r="P253" s="27"/>
      <c r="Q253" s="1"/>
      <c r="R253" s="1"/>
      <c r="S253" s="1"/>
      <c r="T253" s="1"/>
      <c r="U253" s="1"/>
      <c r="W253" s="1"/>
      <c r="X253" s="1"/>
      <c r="Z253" s="2" t="str">
        <f t="shared" si="15"/>
        <v/>
      </c>
      <c r="AA253" s="2" t="str">
        <f t="shared" si="16"/>
        <v/>
      </c>
    </row>
    <row r="254" spans="1:27" x14ac:dyDescent="0.2">
      <c r="A254" s="8">
        <f t="shared" si="14"/>
        <v>229</v>
      </c>
      <c r="B254" s="26" t="s">
        <v>398</v>
      </c>
      <c r="C254" s="25" t="s">
        <v>399</v>
      </c>
      <c r="D254" s="27" t="s">
        <v>56</v>
      </c>
      <c r="E254" s="1" t="s">
        <v>43</v>
      </c>
      <c r="F254" s="25"/>
      <c r="I254" s="1" t="s">
        <v>213</v>
      </c>
      <c r="J254" s="27"/>
      <c r="K254" s="27"/>
      <c r="L254" s="27"/>
      <c r="M254" s="27"/>
      <c r="N254" s="27"/>
      <c r="O254" s="27"/>
      <c r="P254" s="27"/>
      <c r="Q254" s="1"/>
      <c r="R254" s="1"/>
      <c r="S254" s="1"/>
      <c r="T254" s="1"/>
      <c r="U254" s="1"/>
      <c r="W254" s="1"/>
      <c r="X254" s="1"/>
      <c r="Z254" s="2" t="str">
        <f t="shared" si="15"/>
        <v/>
      </c>
      <c r="AA254" s="2" t="str">
        <f t="shared" si="16"/>
        <v/>
      </c>
    </row>
    <row r="255" spans="1:27" x14ac:dyDescent="0.2">
      <c r="A255" s="8">
        <f t="shared" si="14"/>
        <v>230</v>
      </c>
      <c r="B255" s="26" t="s">
        <v>401</v>
      </c>
      <c r="C255" s="25"/>
      <c r="D255" s="27"/>
      <c r="E255" s="1"/>
      <c r="F255" s="25" t="s">
        <v>400</v>
      </c>
      <c r="G255" s="27" t="s">
        <v>57</v>
      </c>
      <c r="H255" s="2" t="s">
        <v>42</v>
      </c>
      <c r="I255" s="1" t="s">
        <v>213</v>
      </c>
      <c r="J255" s="27"/>
      <c r="K255" s="27"/>
      <c r="L255" s="27"/>
      <c r="M255" s="27"/>
      <c r="N255" s="27"/>
      <c r="O255" s="27"/>
      <c r="P255" s="27"/>
      <c r="Q255" s="1"/>
      <c r="R255" s="1"/>
      <c r="S255" s="1"/>
      <c r="T255" s="1"/>
      <c r="U255" s="1"/>
      <c r="W255" s="1"/>
      <c r="X255" s="1"/>
      <c r="Z255" s="2" t="str">
        <f t="shared" si="15"/>
        <v>//230</v>
      </c>
      <c r="AA255" s="2" t="str">
        <f t="shared" si="16"/>
        <v xml:space="preserve">//230 </v>
      </c>
    </row>
    <row r="256" spans="1:27" x14ac:dyDescent="0.2">
      <c r="A256" s="8">
        <f t="shared" si="14"/>
        <v>231</v>
      </c>
      <c r="B256" s="26" t="s">
        <v>402</v>
      </c>
      <c r="C256" s="25"/>
      <c r="D256" s="27" t="s">
        <v>56</v>
      </c>
      <c r="E256" s="1" t="s">
        <v>43</v>
      </c>
      <c r="F256" s="25"/>
      <c r="G256" s="27" t="s">
        <v>57</v>
      </c>
      <c r="H256" s="2" t="s">
        <v>43</v>
      </c>
      <c r="I256" s="1" t="s">
        <v>215</v>
      </c>
      <c r="J256" s="27"/>
      <c r="K256" s="27"/>
      <c r="L256" s="27"/>
      <c r="M256" s="27"/>
      <c r="N256" s="27"/>
      <c r="O256" s="27"/>
      <c r="P256" s="27"/>
      <c r="Q256" s="1"/>
      <c r="R256" s="1"/>
      <c r="S256" s="1"/>
      <c r="T256" s="1"/>
      <c r="U256" s="1"/>
      <c r="W256" s="1"/>
      <c r="X256" s="1"/>
      <c r="Y256" s="7" t="s">
        <v>404</v>
      </c>
      <c r="Z256" s="2" t="str">
        <f t="shared" si="15"/>
        <v/>
      </c>
      <c r="AA256" s="2" t="str">
        <f t="shared" si="16"/>
        <v>//231 Tegan &amp; Tyler's dorm</v>
      </c>
    </row>
    <row r="257" spans="1:27" x14ac:dyDescent="0.2">
      <c r="A257" s="8">
        <f t="shared" si="14"/>
        <v>232</v>
      </c>
      <c r="B257" s="26" t="s">
        <v>17</v>
      </c>
      <c r="C257" s="25" t="s">
        <v>403</v>
      </c>
      <c r="D257" s="27"/>
      <c r="E257" s="1"/>
      <c r="F257" s="25"/>
      <c r="I257" s="1" t="s">
        <v>215</v>
      </c>
      <c r="J257" s="27"/>
      <c r="K257" s="27"/>
      <c r="L257" s="27"/>
      <c r="M257" s="27"/>
      <c r="N257" s="27"/>
      <c r="O257" s="27"/>
      <c r="P257" s="27"/>
      <c r="Q257" s="1"/>
      <c r="R257" s="1"/>
      <c r="S257" s="1"/>
      <c r="T257" s="1"/>
      <c r="U257" s="1"/>
      <c r="W257" s="1"/>
      <c r="X257" s="1"/>
      <c r="Y257" s="7" t="s">
        <v>391</v>
      </c>
      <c r="Z257" s="2" t="str">
        <f t="shared" si="15"/>
        <v/>
      </c>
      <c r="AA257" s="2" t="str">
        <f t="shared" si="16"/>
        <v>//232 TODO: popup</v>
      </c>
    </row>
    <row r="258" spans="1:27" x14ac:dyDescent="0.2">
      <c r="A258" s="8">
        <f t="shared" si="14"/>
        <v>233</v>
      </c>
      <c r="B258" s="26" t="s">
        <v>405</v>
      </c>
      <c r="C258" s="25"/>
      <c r="D258" s="27" t="s">
        <v>56</v>
      </c>
      <c r="E258" s="1" t="s">
        <v>43</v>
      </c>
      <c r="F258" s="25"/>
      <c r="G258" s="27" t="s">
        <v>57</v>
      </c>
      <c r="H258" s="2" t="s">
        <v>43</v>
      </c>
      <c r="I258" s="1" t="s">
        <v>215</v>
      </c>
      <c r="J258" s="27">
        <f>$J$248</f>
        <v>261</v>
      </c>
      <c r="K258" s="27"/>
      <c r="L258" s="27"/>
      <c r="M258" s="27"/>
      <c r="N258" s="27"/>
      <c r="O258" s="27"/>
      <c r="P258" s="27"/>
      <c r="Q258" s="1"/>
      <c r="R258" s="1"/>
      <c r="S258" s="1"/>
      <c r="T258" s="1"/>
      <c r="U258" s="1"/>
      <c r="W258" s="1"/>
      <c r="X258" s="1"/>
      <c r="Z258" s="2" t="str">
        <f t="shared" si="15"/>
        <v/>
      </c>
      <c r="AA258" s="2" t="str">
        <f t="shared" si="16"/>
        <v/>
      </c>
    </row>
    <row r="259" spans="1:27" x14ac:dyDescent="0.2">
      <c r="A259" s="8">
        <f t="shared" si="14"/>
        <v>234</v>
      </c>
      <c r="B259" s="26" t="s">
        <v>407</v>
      </c>
      <c r="C259" s="25" t="s">
        <v>406</v>
      </c>
      <c r="D259" s="27" t="s">
        <v>54</v>
      </c>
      <c r="E259" s="1" t="s">
        <v>42</v>
      </c>
      <c r="F259" s="25"/>
      <c r="I259" s="1" t="s">
        <v>213</v>
      </c>
      <c r="J259" s="27"/>
      <c r="K259" s="27"/>
      <c r="L259" s="27"/>
      <c r="M259" s="27"/>
      <c r="N259" s="27"/>
      <c r="O259" s="27"/>
      <c r="P259" s="27"/>
      <c r="Q259" s="1"/>
      <c r="R259" s="1"/>
      <c r="S259" s="1"/>
      <c r="T259" s="1"/>
      <c r="U259" s="1"/>
      <c r="W259" s="1"/>
      <c r="X259" s="1"/>
      <c r="Y259" s="7" t="s">
        <v>476</v>
      </c>
      <c r="Z259" s="2" t="str">
        <f t="shared" si="15"/>
        <v/>
      </c>
      <c r="AA259" s="2" t="str">
        <f t="shared" si="16"/>
        <v>//234 CHOICE 4: Claire + Raquel</v>
      </c>
    </row>
    <row r="260" spans="1:27" x14ac:dyDescent="0.2">
      <c r="A260" s="8">
        <f t="shared" si="14"/>
        <v>235</v>
      </c>
      <c r="B260" s="26" t="s">
        <v>17</v>
      </c>
      <c r="C260" s="25"/>
      <c r="D260" s="27"/>
      <c r="E260" s="1"/>
      <c r="F260" s="25" t="s">
        <v>408</v>
      </c>
      <c r="G260" s="27" t="s">
        <v>55</v>
      </c>
      <c r="H260" s="2" t="s">
        <v>42</v>
      </c>
      <c r="I260" s="1" t="s">
        <v>213</v>
      </c>
      <c r="J260" s="27"/>
      <c r="K260" s="27"/>
      <c r="L260" s="27"/>
      <c r="M260" s="27"/>
      <c r="N260" s="27"/>
      <c r="O260" s="27"/>
      <c r="P260" s="27"/>
      <c r="Q260" s="1"/>
      <c r="R260" s="1"/>
      <c r="S260" s="1"/>
      <c r="T260" s="1"/>
      <c r="U260" s="1"/>
      <c r="W260" s="1"/>
      <c r="X260" s="1"/>
      <c r="Z260" s="2" t="str">
        <f t="shared" si="15"/>
        <v>//235</v>
      </c>
      <c r="AA260" s="2" t="str">
        <f t="shared" si="16"/>
        <v xml:space="preserve">//235 </v>
      </c>
    </row>
    <row r="261" spans="1:27" x14ac:dyDescent="0.2">
      <c r="A261" s="8">
        <f t="shared" si="14"/>
        <v>236</v>
      </c>
      <c r="B261" s="26" t="s">
        <v>17</v>
      </c>
      <c r="C261" s="25" t="s">
        <v>409</v>
      </c>
      <c r="D261" s="27" t="s">
        <v>54</v>
      </c>
      <c r="E261" s="1" t="s">
        <v>42</v>
      </c>
      <c r="F261" s="25"/>
      <c r="I261" s="1" t="s">
        <v>213</v>
      </c>
      <c r="J261" s="27"/>
      <c r="K261" s="27"/>
      <c r="L261" s="27"/>
      <c r="M261" s="27"/>
      <c r="N261" s="27"/>
      <c r="O261" s="27"/>
      <c r="P261" s="27"/>
      <c r="Q261" s="1"/>
      <c r="R261" s="1"/>
      <c r="S261" s="1"/>
      <c r="T261" s="1"/>
      <c r="U261" s="1"/>
      <c r="W261" s="1"/>
      <c r="X261" s="1"/>
      <c r="Z261" s="2" t="str">
        <f t="shared" si="15"/>
        <v/>
      </c>
      <c r="AA261" s="2" t="str">
        <f t="shared" si="16"/>
        <v/>
      </c>
    </row>
    <row r="262" spans="1:27" x14ac:dyDescent="0.2">
      <c r="A262" s="8">
        <f t="shared" si="14"/>
        <v>237</v>
      </c>
      <c r="B262" s="26" t="s">
        <v>17</v>
      </c>
      <c r="C262" s="25"/>
      <c r="D262" s="27"/>
      <c r="E262" s="1"/>
      <c r="F262" s="25" t="s">
        <v>410</v>
      </c>
      <c r="G262" s="27" t="s">
        <v>55</v>
      </c>
      <c r="H262" s="2" t="s">
        <v>42</v>
      </c>
      <c r="I262" s="1" t="s">
        <v>213</v>
      </c>
      <c r="J262" s="27"/>
      <c r="K262" s="27"/>
      <c r="L262" s="27"/>
      <c r="M262" s="27"/>
      <c r="N262" s="27"/>
      <c r="O262" s="27"/>
      <c r="P262" s="27"/>
      <c r="Q262" s="1"/>
      <c r="R262" s="1"/>
      <c r="S262" s="1"/>
      <c r="T262" s="1"/>
      <c r="U262" s="1"/>
      <c r="W262" s="1"/>
      <c r="X262" s="1"/>
      <c r="Z262" s="2" t="str">
        <f t="shared" si="15"/>
        <v/>
      </c>
      <c r="AA262" s="2" t="str">
        <f t="shared" si="16"/>
        <v/>
      </c>
    </row>
    <row r="263" spans="1:27" x14ac:dyDescent="0.2">
      <c r="A263" s="8">
        <f t="shared" si="14"/>
        <v>238</v>
      </c>
      <c r="B263" s="26" t="s">
        <v>411</v>
      </c>
      <c r="C263" s="25" t="s">
        <v>412</v>
      </c>
      <c r="D263" s="27" t="s">
        <v>54</v>
      </c>
      <c r="E263" s="1" t="s">
        <v>42</v>
      </c>
      <c r="F263" s="25"/>
      <c r="I263" s="1" t="s">
        <v>213</v>
      </c>
      <c r="J263" s="27"/>
      <c r="K263" s="27"/>
      <c r="L263" s="27"/>
      <c r="M263" s="27"/>
      <c r="N263" s="27"/>
      <c r="O263" s="27"/>
      <c r="P263" s="27"/>
      <c r="Q263" s="1"/>
      <c r="R263" s="1"/>
      <c r="S263" s="1"/>
      <c r="T263" s="1"/>
      <c r="U263" s="1"/>
      <c r="W263" s="1"/>
      <c r="X263" s="1"/>
      <c r="Z263" s="2" t="str">
        <f t="shared" si="15"/>
        <v/>
      </c>
      <c r="AA263" s="2" t="str">
        <f t="shared" si="16"/>
        <v/>
      </c>
    </row>
    <row r="264" spans="1:27" x14ac:dyDescent="0.2">
      <c r="A264" s="8">
        <f t="shared" si="14"/>
        <v>239</v>
      </c>
      <c r="B264" s="26" t="s">
        <v>413</v>
      </c>
      <c r="C264" s="25"/>
      <c r="D264" s="27" t="s">
        <v>54</v>
      </c>
      <c r="E264" s="1" t="s">
        <v>43</v>
      </c>
      <c r="F264" s="25"/>
      <c r="G264" s="27" t="s">
        <v>55</v>
      </c>
      <c r="H264" s="2" t="s">
        <v>43</v>
      </c>
      <c r="I264" s="1" t="s">
        <v>213</v>
      </c>
      <c r="J264" s="27"/>
      <c r="K264" s="27"/>
      <c r="L264" s="27"/>
      <c r="M264" s="27"/>
      <c r="N264" s="27"/>
      <c r="O264" s="27"/>
      <c r="P264" s="27"/>
      <c r="Q264" s="1"/>
      <c r="R264" s="1"/>
      <c r="S264" s="1"/>
      <c r="T264" s="1"/>
      <c r="U264" s="1"/>
      <c r="W264" s="1"/>
      <c r="X264" s="1"/>
      <c r="Z264" s="2" t="str">
        <f t="shared" si="15"/>
        <v/>
      </c>
      <c r="AA264" s="2" t="str">
        <f t="shared" si="16"/>
        <v/>
      </c>
    </row>
    <row r="265" spans="1:27" x14ac:dyDescent="0.2">
      <c r="A265" s="8">
        <f t="shared" si="14"/>
        <v>240</v>
      </c>
      <c r="B265" s="26" t="s">
        <v>17</v>
      </c>
      <c r="C265" s="25" t="s">
        <v>414</v>
      </c>
      <c r="D265" s="27" t="s">
        <v>54</v>
      </c>
      <c r="E265" s="1" t="s">
        <v>42</v>
      </c>
      <c r="F265" s="25"/>
      <c r="I265" s="1" t="s">
        <v>213</v>
      </c>
      <c r="J265" s="27"/>
      <c r="K265" s="27"/>
      <c r="L265" s="27"/>
      <c r="M265" s="27"/>
      <c r="N265" s="27"/>
      <c r="O265" s="27"/>
      <c r="P265" s="27"/>
      <c r="Q265" s="1"/>
      <c r="R265" s="1"/>
      <c r="S265" s="1"/>
      <c r="T265" s="1"/>
      <c r="U265" s="1"/>
      <c r="W265" s="1"/>
      <c r="X265" s="1"/>
      <c r="Z265" s="2" t="str">
        <f t="shared" si="15"/>
        <v>//240</v>
      </c>
      <c r="AA265" s="2" t="str">
        <f t="shared" si="16"/>
        <v xml:space="preserve">//240 </v>
      </c>
    </row>
    <row r="266" spans="1:27" x14ac:dyDescent="0.2">
      <c r="A266" s="8">
        <f t="shared" si="14"/>
        <v>241</v>
      </c>
      <c r="B266" s="26" t="s">
        <v>415</v>
      </c>
      <c r="C266" s="25"/>
      <c r="D266" s="27"/>
      <c r="E266" s="1"/>
      <c r="F266" s="25"/>
      <c r="I266" s="1" t="s">
        <v>213</v>
      </c>
      <c r="J266" s="27"/>
      <c r="K266" s="27"/>
      <c r="L266" s="27"/>
      <c r="M266" s="27"/>
      <c r="N266" s="27"/>
      <c r="O266" s="27"/>
      <c r="P266" s="27"/>
      <c r="Q266" s="1"/>
      <c r="R266" s="1"/>
      <c r="S266" s="1"/>
      <c r="T266" s="1"/>
      <c r="U266" s="1"/>
      <c r="W266" s="1"/>
      <c r="X266" s="1"/>
      <c r="Y266" s="7" t="s">
        <v>417</v>
      </c>
      <c r="Z266" s="2" t="str">
        <f t="shared" si="15"/>
        <v/>
      </c>
      <c r="AA266" s="2" t="str">
        <f t="shared" si="16"/>
        <v>//241 No Sprites</v>
      </c>
    </row>
    <row r="267" spans="1:27" x14ac:dyDescent="0.2">
      <c r="A267" s="8">
        <f t="shared" si="14"/>
        <v>242</v>
      </c>
      <c r="B267" s="26" t="s">
        <v>416</v>
      </c>
      <c r="C267" s="25"/>
      <c r="D267" s="27"/>
      <c r="E267" s="1"/>
      <c r="F267" s="25"/>
      <c r="I267" s="1" t="s">
        <v>212</v>
      </c>
      <c r="J267" s="27"/>
      <c r="K267" s="27"/>
      <c r="L267" s="27"/>
      <c r="M267" s="27"/>
      <c r="N267" s="27"/>
      <c r="O267" s="27"/>
      <c r="P267" s="27"/>
      <c r="Q267" s="1"/>
      <c r="R267" s="1"/>
      <c r="S267" s="1"/>
      <c r="T267" s="1"/>
      <c r="U267" s="1"/>
      <c r="W267" s="1"/>
      <c r="X267" s="1"/>
      <c r="Z267" s="2" t="str">
        <f t="shared" si="15"/>
        <v/>
      </c>
      <c r="AA267" s="2" t="str">
        <f t="shared" si="16"/>
        <v/>
      </c>
    </row>
    <row r="268" spans="1:27" x14ac:dyDescent="0.2">
      <c r="A268" s="8">
        <f t="shared" si="14"/>
        <v>243</v>
      </c>
      <c r="B268" s="26" t="s">
        <v>17</v>
      </c>
      <c r="C268" s="25" t="s">
        <v>390</v>
      </c>
      <c r="D268" s="27"/>
      <c r="E268" s="1"/>
      <c r="F268" s="25"/>
      <c r="I268" s="1" t="s">
        <v>212</v>
      </c>
      <c r="J268" s="34"/>
      <c r="K268" s="27"/>
      <c r="L268" s="27"/>
      <c r="M268" s="27"/>
      <c r="N268" s="27"/>
      <c r="O268" s="27"/>
      <c r="P268" s="27"/>
      <c r="Q268" s="1"/>
      <c r="R268" s="1"/>
      <c r="S268" s="1"/>
      <c r="T268" s="1"/>
      <c r="U268" s="1"/>
      <c r="W268" s="1"/>
      <c r="X268" s="1"/>
      <c r="Y268" s="7" t="s">
        <v>391</v>
      </c>
      <c r="Z268" s="2" t="str">
        <f t="shared" si="15"/>
        <v/>
      </c>
      <c r="AA268" s="2" t="str">
        <f t="shared" si="16"/>
        <v>//243 TODO: popup</v>
      </c>
    </row>
    <row r="269" spans="1:27" x14ac:dyDescent="0.2">
      <c r="A269" s="8">
        <f t="shared" si="14"/>
        <v>244</v>
      </c>
      <c r="B269" s="26" t="s">
        <v>418</v>
      </c>
      <c r="C269" s="25"/>
      <c r="D269" s="27" t="s">
        <v>54</v>
      </c>
      <c r="E269" s="1" t="s">
        <v>43</v>
      </c>
      <c r="F269" s="25"/>
      <c r="G269" s="27" t="s">
        <v>55</v>
      </c>
      <c r="H269" s="2" t="s">
        <v>43</v>
      </c>
      <c r="I269" s="1" t="s">
        <v>212</v>
      </c>
      <c r="J269" s="27">
        <f>$J$258</f>
        <v>261</v>
      </c>
      <c r="K269" s="27"/>
      <c r="L269" s="27"/>
      <c r="M269" s="27"/>
      <c r="N269" s="27"/>
      <c r="O269" s="27"/>
      <c r="P269" s="27"/>
      <c r="Q269" s="1"/>
      <c r="R269" s="1"/>
      <c r="S269" s="1"/>
      <c r="T269" s="1"/>
      <c r="U269" s="1"/>
      <c r="W269" s="1"/>
      <c r="X269" s="1"/>
      <c r="Z269" s="2" t="str">
        <f t="shared" si="15"/>
        <v/>
      </c>
      <c r="AA269" s="2" t="str">
        <f t="shared" si="16"/>
        <v/>
      </c>
    </row>
    <row r="270" spans="1:27" x14ac:dyDescent="0.2">
      <c r="A270" s="8">
        <f t="shared" si="14"/>
        <v>245</v>
      </c>
      <c r="B270" s="26" t="s">
        <v>419</v>
      </c>
      <c r="C270" s="25" t="s">
        <v>420</v>
      </c>
      <c r="D270" s="27" t="s">
        <v>50</v>
      </c>
      <c r="E270" s="1" t="s">
        <v>42</v>
      </c>
      <c r="F270" s="25"/>
      <c r="I270" s="1" t="s">
        <v>213</v>
      </c>
      <c r="J270" s="27"/>
      <c r="K270" s="27"/>
      <c r="L270" s="27"/>
      <c r="M270" s="27"/>
      <c r="N270" s="27"/>
      <c r="O270" s="27"/>
      <c r="P270" s="27"/>
      <c r="Q270" s="1"/>
      <c r="R270" s="1"/>
      <c r="S270" s="1"/>
      <c r="T270" s="1"/>
      <c r="U270" s="1"/>
      <c r="W270" s="1"/>
      <c r="X270" s="1"/>
      <c r="Y270" s="7" t="s">
        <v>477</v>
      </c>
      <c r="Z270" s="2" t="str">
        <f t="shared" si="15"/>
        <v>//245</v>
      </c>
      <c r="AA270" s="2" t="str">
        <f t="shared" si="16"/>
        <v>//245 CHOICE 4: Alistair + Tadashi</v>
      </c>
    </row>
    <row r="271" spans="1:27" x14ac:dyDescent="0.2">
      <c r="A271" s="8">
        <f t="shared" si="14"/>
        <v>246</v>
      </c>
      <c r="B271" s="26"/>
      <c r="C271" s="25"/>
      <c r="D271" s="27"/>
      <c r="E271" s="1"/>
      <c r="F271" s="25"/>
      <c r="I271" s="1" t="s">
        <v>213</v>
      </c>
      <c r="J271" s="27">
        <v>-6</v>
      </c>
      <c r="K271" s="27"/>
      <c r="L271" s="27"/>
      <c r="M271" s="27"/>
      <c r="N271" s="27"/>
      <c r="O271" s="27"/>
      <c r="P271" s="27"/>
      <c r="Q271" s="1"/>
      <c r="R271" s="1"/>
      <c r="S271" s="1"/>
      <c r="T271" s="1"/>
      <c r="U271" s="1"/>
      <c r="W271" s="1">
        <f>$A$77</f>
        <v>52</v>
      </c>
      <c r="X271" s="1">
        <f>$A$273</f>
        <v>248</v>
      </c>
      <c r="Y271" s="7" t="s">
        <v>421</v>
      </c>
      <c r="Z271" s="2" t="str">
        <f t="shared" si="15"/>
        <v/>
      </c>
      <c r="AA271" s="2" t="str">
        <f t="shared" si="16"/>
        <v>//246 go to 237</v>
      </c>
    </row>
    <row r="272" spans="1:27" x14ac:dyDescent="0.2">
      <c r="A272" s="8">
        <f t="shared" si="14"/>
        <v>247</v>
      </c>
      <c r="B272" s="26"/>
      <c r="C272" s="25"/>
      <c r="D272" s="27"/>
      <c r="E272" s="1"/>
      <c r="F272" s="25"/>
      <c r="I272" s="1" t="s">
        <v>213</v>
      </c>
      <c r="J272" s="27">
        <v>241</v>
      </c>
      <c r="K272" s="27"/>
      <c r="L272" s="27"/>
      <c r="M272" s="27"/>
      <c r="N272" s="27"/>
      <c r="O272" s="27"/>
      <c r="P272" s="27"/>
      <c r="Q272" s="1"/>
      <c r="R272" s="1"/>
      <c r="S272" s="1"/>
      <c r="T272" s="1"/>
      <c r="U272" s="1"/>
      <c r="W272" s="1"/>
      <c r="X272" s="1"/>
      <c r="Y272" s="7" t="s">
        <v>422</v>
      </c>
      <c r="Z272" s="2" t="str">
        <f t="shared" si="15"/>
        <v/>
      </c>
      <c r="AA272" s="2" t="str">
        <f t="shared" si="16"/>
        <v>//247 go to 241</v>
      </c>
    </row>
    <row r="273" spans="1:27" x14ac:dyDescent="0.2">
      <c r="A273" s="8">
        <f t="shared" si="14"/>
        <v>248</v>
      </c>
      <c r="B273" s="26" t="s">
        <v>423</v>
      </c>
      <c r="C273" s="25"/>
      <c r="D273" s="27"/>
      <c r="E273" s="1"/>
      <c r="F273" s="25"/>
      <c r="G273" s="27" t="s">
        <v>52</v>
      </c>
      <c r="H273" s="2" t="s">
        <v>42</v>
      </c>
      <c r="I273" s="1" t="s">
        <v>213</v>
      </c>
      <c r="J273" s="27"/>
      <c r="K273" s="27"/>
      <c r="L273" s="27"/>
      <c r="M273" s="27"/>
      <c r="N273" s="27"/>
      <c r="O273" s="27"/>
      <c r="P273" s="27"/>
      <c r="Q273" s="1"/>
      <c r="R273" s="1"/>
      <c r="S273" s="1"/>
      <c r="T273" s="1"/>
      <c r="U273" s="1"/>
      <c r="W273" s="1"/>
      <c r="X273" s="1"/>
      <c r="Z273" s="2" t="str">
        <f t="shared" si="15"/>
        <v/>
      </c>
      <c r="AA273" s="2" t="str">
        <f t="shared" si="16"/>
        <v/>
      </c>
    </row>
    <row r="274" spans="1:27" x14ac:dyDescent="0.2">
      <c r="A274" s="8">
        <f t="shared" si="14"/>
        <v>249</v>
      </c>
      <c r="B274" s="26" t="s">
        <v>424</v>
      </c>
      <c r="C274" s="25"/>
      <c r="D274" s="27"/>
      <c r="E274" s="1"/>
      <c r="F274" s="25"/>
      <c r="G274" s="27" t="s">
        <v>52</v>
      </c>
      <c r="H274" s="2" t="s">
        <v>42</v>
      </c>
      <c r="I274" s="1" t="s">
        <v>213</v>
      </c>
      <c r="J274" s="27"/>
      <c r="K274" s="27"/>
      <c r="L274" s="27"/>
      <c r="M274" s="27"/>
      <c r="N274" s="27"/>
      <c r="O274" s="27"/>
      <c r="P274" s="27"/>
      <c r="Q274" s="1"/>
      <c r="R274" s="1"/>
      <c r="S274" s="1"/>
      <c r="T274" s="1"/>
      <c r="U274" s="1"/>
      <c r="W274" s="1"/>
      <c r="X274" s="1"/>
      <c r="Z274" s="2" t="str">
        <f t="shared" si="15"/>
        <v/>
      </c>
      <c r="AA274" s="2" t="str">
        <f t="shared" si="16"/>
        <v/>
      </c>
    </row>
    <row r="275" spans="1:27" x14ac:dyDescent="0.2">
      <c r="A275" s="8">
        <f t="shared" si="14"/>
        <v>250</v>
      </c>
      <c r="B275" s="26" t="s">
        <v>425</v>
      </c>
      <c r="C275" s="25"/>
      <c r="D275" s="27"/>
      <c r="E275" s="1"/>
      <c r="F275" s="25"/>
      <c r="G275" s="27" t="s">
        <v>52</v>
      </c>
      <c r="H275" s="2" t="s">
        <v>42</v>
      </c>
      <c r="I275" s="1" t="s">
        <v>213</v>
      </c>
      <c r="J275" s="27"/>
      <c r="K275" s="27"/>
      <c r="L275" s="27"/>
      <c r="M275" s="27"/>
      <c r="N275" s="27"/>
      <c r="O275" s="27"/>
      <c r="P275" s="27"/>
      <c r="Q275" s="1"/>
      <c r="R275" s="1"/>
      <c r="S275" s="1"/>
      <c r="T275" s="1"/>
      <c r="U275" s="1"/>
      <c r="W275" s="1"/>
      <c r="X275" s="1"/>
      <c r="Z275" s="2" t="str">
        <f t="shared" si="15"/>
        <v>//250</v>
      </c>
      <c r="AA275" s="2" t="str">
        <f t="shared" si="16"/>
        <v xml:space="preserve">//250 </v>
      </c>
    </row>
    <row r="276" spans="1:27" x14ac:dyDescent="0.2">
      <c r="A276" s="8">
        <f t="shared" si="14"/>
        <v>251</v>
      </c>
      <c r="B276" s="26" t="s">
        <v>427</v>
      </c>
      <c r="C276" s="25"/>
      <c r="D276" s="27"/>
      <c r="E276" s="1"/>
      <c r="F276" s="25" t="s">
        <v>426</v>
      </c>
      <c r="G276" s="27" t="s">
        <v>52</v>
      </c>
      <c r="H276" s="2" t="s">
        <v>42</v>
      </c>
      <c r="I276" s="1" t="s">
        <v>213</v>
      </c>
      <c r="J276" s="27"/>
      <c r="K276" s="27"/>
      <c r="L276" s="27"/>
      <c r="M276" s="27"/>
      <c r="N276" s="27"/>
      <c r="O276" s="27"/>
      <c r="P276" s="27"/>
      <c r="Q276" s="1"/>
      <c r="R276" s="1"/>
      <c r="S276" s="1"/>
      <c r="T276" s="1"/>
      <c r="U276" s="1"/>
      <c r="W276" s="1"/>
      <c r="X276" s="1"/>
      <c r="Z276" s="2" t="str">
        <f t="shared" si="15"/>
        <v/>
      </c>
      <c r="AA276" s="2" t="str">
        <f t="shared" si="16"/>
        <v/>
      </c>
    </row>
    <row r="277" spans="1:27" x14ac:dyDescent="0.2">
      <c r="A277" s="8">
        <f t="shared" si="14"/>
        <v>252</v>
      </c>
      <c r="B277" s="26" t="s">
        <v>429</v>
      </c>
      <c r="C277" s="25"/>
      <c r="D277" s="27"/>
      <c r="E277" s="1"/>
      <c r="F277" s="25" t="s">
        <v>428</v>
      </c>
      <c r="G277" s="27" t="s">
        <v>52</v>
      </c>
      <c r="H277" s="2" t="s">
        <v>42</v>
      </c>
      <c r="I277" s="1" t="s">
        <v>213</v>
      </c>
      <c r="J277" s="27"/>
      <c r="K277" s="27"/>
      <c r="L277" s="27"/>
      <c r="M277" s="27"/>
      <c r="N277" s="27"/>
      <c r="O277" s="27"/>
      <c r="P277" s="27"/>
      <c r="Q277" s="1"/>
      <c r="R277" s="1"/>
      <c r="S277" s="1"/>
      <c r="T277" s="1"/>
      <c r="U277" s="1"/>
      <c r="W277" s="1"/>
      <c r="X277" s="1"/>
      <c r="Z277" s="2" t="str">
        <f t="shared" si="15"/>
        <v/>
      </c>
      <c r="AA277" s="2" t="str">
        <f t="shared" si="16"/>
        <v/>
      </c>
    </row>
    <row r="278" spans="1:27" x14ac:dyDescent="0.2">
      <c r="A278" s="8">
        <f t="shared" si="14"/>
        <v>253</v>
      </c>
      <c r="B278" s="26" t="s">
        <v>430</v>
      </c>
      <c r="C278" s="25"/>
      <c r="D278" s="27"/>
      <c r="E278" s="1"/>
      <c r="F278" s="25"/>
      <c r="G278" s="27" t="s">
        <v>52</v>
      </c>
      <c r="H278" s="2" t="s">
        <v>43</v>
      </c>
      <c r="I278" s="1" t="s">
        <v>213</v>
      </c>
      <c r="J278" s="27"/>
      <c r="K278" s="27"/>
      <c r="L278" s="27"/>
      <c r="M278" s="27"/>
      <c r="N278" s="27"/>
      <c r="O278" s="27"/>
      <c r="P278" s="27"/>
      <c r="Q278" s="1"/>
      <c r="R278" s="1"/>
      <c r="S278" s="1"/>
      <c r="T278" s="1"/>
      <c r="U278" s="1"/>
      <c r="W278" s="1"/>
      <c r="X278" s="1"/>
      <c r="Z278" s="2" t="str">
        <f t="shared" si="15"/>
        <v/>
      </c>
      <c r="AA278" s="2" t="str">
        <f t="shared" si="16"/>
        <v/>
      </c>
    </row>
    <row r="279" spans="1:27" x14ac:dyDescent="0.2">
      <c r="A279" s="8">
        <f t="shared" si="14"/>
        <v>254</v>
      </c>
      <c r="B279" s="26" t="s">
        <v>17</v>
      </c>
      <c r="C279" s="25"/>
      <c r="D279" s="27"/>
      <c r="E279" s="1"/>
      <c r="F279" s="25" t="s">
        <v>431</v>
      </c>
      <c r="G279" s="27" t="s">
        <v>52</v>
      </c>
      <c r="H279" s="2" t="s">
        <v>43</v>
      </c>
      <c r="I279" s="1" t="s">
        <v>213</v>
      </c>
      <c r="J279" s="27"/>
      <c r="K279" s="27"/>
      <c r="L279" s="27"/>
      <c r="M279" s="27"/>
      <c r="N279" s="27"/>
      <c r="O279" s="27"/>
      <c r="P279" s="27"/>
      <c r="Q279" s="1"/>
      <c r="R279" s="1"/>
      <c r="S279" s="1"/>
      <c r="T279" s="1"/>
      <c r="U279" s="1"/>
      <c r="W279" s="1"/>
      <c r="X279" s="1"/>
      <c r="Z279" s="2" t="str">
        <f t="shared" si="15"/>
        <v/>
      </c>
      <c r="AA279" s="2" t="str">
        <f t="shared" si="16"/>
        <v/>
      </c>
    </row>
    <row r="280" spans="1:27" x14ac:dyDescent="0.2">
      <c r="A280" s="8">
        <f t="shared" si="14"/>
        <v>255</v>
      </c>
      <c r="B280" s="26" t="s">
        <v>17</v>
      </c>
      <c r="C280" s="25" t="s">
        <v>432</v>
      </c>
      <c r="D280" s="27" t="s">
        <v>50</v>
      </c>
      <c r="E280" s="1" t="s">
        <v>45</v>
      </c>
      <c r="F280" s="25"/>
      <c r="I280" s="1" t="s">
        <v>213</v>
      </c>
      <c r="J280" s="27"/>
      <c r="K280" s="27"/>
      <c r="L280" s="27"/>
      <c r="M280" s="27"/>
      <c r="N280" s="27"/>
      <c r="O280" s="27"/>
      <c r="P280" s="27"/>
      <c r="Q280" s="1"/>
      <c r="R280" s="1"/>
      <c r="S280" s="1"/>
      <c r="T280" s="1"/>
      <c r="U280" s="1"/>
      <c r="W280" s="1"/>
      <c r="X280" s="1"/>
      <c r="Z280" s="2" t="str">
        <f t="shared" si="15"/>
        <v>//255</v>
      </c>
      <c r="AA280" s="2" t="str">
        <f t="shared" si="16"/>
        <v xml:space="preserve">//255 </v>
      </c>
    </row>
    <row r="281" spans="1:27" x14ac:dyDescent="0.2">
      <c r="A281" s="8">
        <f t="shared" si="14"/>
        <v>256</v>
      </c>
      <c r="B281" s="26" t="s">
        <v>434</v>
      </c>
      <c r="C281" s="25"/>
      <c r="D281" s="27"/>
      <c r="E281" s="1"/>
      <c r="F281" s="25" t="s">
        <v>433</v>
      </c>
      <c r="G281" s="27" t="s">
        <v>52</v>
      </c>
      <c r="H281" s="2" t="s">
        <v>43</v>
      </c>
      <c r="I281" s="1" t="s">
        <v>213</v>
      </c>
      <c r="J281" s="27"/>
      <c r="K281" s="27"/>
      <c r="L281" s="27"/>
      <c r="M281" s="27"/>
      <c r="N281" s="27"/>
      <c r="O281" s="27"/>
      <c r="P281" s="27"/>
      <c r="Q281" s="1"/>
      <c r="R281" s="1"/>
      <c r="S281" s="1"/>
      <c r="T281" s="1"/>
      <c r="U281" s="1"/>
      <c r="W281" s="1"/>
      <c r="X281" s="1"/>
      <c r="Z281" s="2" t="str">
        <f t="shared" si="15"/>
        <v/>
      </c>
      <c r="AA281" s="2" t="str">
        <f t="shared" si="16"/>
        <v/>
      </c>
    </row>
    <row r="282" spans="1:27" x14ac:dyDescent="0.2">
      <c r="A282" s="8">
        <f t="shared" si="14"/>
        <v>257</v>
      </c>
      <c r="B282" s="26" t="s">
        <v>435</v>
      </c>
      <c r="C282" s="25"/>
      <c r="D282" s="27" t="s">
        <v>50</v>
      </c>
      <c r="E282" s="1" t="s">
        <v>42</v>
      </c>
      <c r="F282" s="25"/>
      <c r="G282" s="27" t="s">
        <v>52</v>
      </c>
      <c r="H282" s="2" t="s">
        <v>42</v>
      </c>
      <c r="I282" s="1" t="s">
        <v>213</v>
      </c>
      <c r="J282" s="27"/>
      <c r="K282" s="27"/>
      <c r="L282" s="27"/>
      <c r="M282" s="27"/>
      <c r="N282" s="27"/>
      <c r="O282" s="27"/>
      <c r="P282" s="27"/>
      <c r="Q282" s="1"/>
      <c r="R282" s="1"/>
      <c r="S282" s="1"/>
      <c r="T282" s="1"/>
      <c r="U282" s="1"/>
      <c r="W282" s="1"/>
      <c r="X282" s="1"/>
      <c r="Z282" s="2" t="str">
        <f t="shared" si="15"/>
        <v/>
      </c>
      <c r="AA282" s="2" t="str">
        <f t="shared" si="16"/>
        <v/>
      </c>
    </row>
    <row r="283" spans="1:27" x14ac:dyDescent="0.2">
      <c r="A283" s="8">
        <f t="shared" ref="A283:A310" si="18">1+A282</f>
        <v>258</v>
      </c>
      <c r="B283" s="26" t="s">
        <v>436</v>
      </c>
      <c r="C283" s="25"/>
      <c r="D283" s="27" t="s">
        <v>50</v>
      </c>
      <c r="E283" s="1" t="s">
        <v>42</v>
      </c>
      <c r="F283" s="25"/>
      <c r="G283" s="27" t="s">
        <v>52</v>
      </c>
      <c r="H283" s="2" t="s">
        <v>42</v>
      </c>
      <c r="I283" s="1" t="s">
        <v>207</v>
      </c>
      <c r="J283" s="27"/>
      <c r="K283" s="27"/>
      <c r="L283" s="27"/>
      <c r="M283" s="27"/>
      <c r="N283" s="27"/>
      <c r="O283" s="27"/>
      <c r="P283" s="27"/>
      <c r="Q283" s="1"/>
      <c r="R283" s="1"/>
      <c r="S283" s="1"/>
      <c r="T283" s="1"/>
      <c r="U283" s="1"/>
      <c r="W283" s="1"/>
      <c r="X283" s="1"/>
      <c r="Z283" s="2" t="str">
        <f t="shared" ref="Z283:Z288" si="19">IF(MOD(A283,5)=0, "//"&amp;A283, "")</f>
        <v/>
      </c>
      <c r="AA283" s="2" t="str">
        <f t="shared" ref="AA283:AA288" si="20">IF(Z283&lt;&gt;"",
Z283&amp;" "&amp;Y283,
IF(Y283&lt;&gt;"", "//"&amp;A283&amp; " " &amp;Y283, ""))</f>
        <v/>
      </c>
    </row>
    <row r="284" spans="1:27" x14ac:dyDescent="0.2">
      <c r="A284" s="8">
        <f t="shared" si="18"/>
        <v>259</v>
      </c>
      <c r="B284" s="26" t="s">
        <v>17</v>
      </c>
      <c r="C284" s="25" t="s">
        <v>390</v>
      </c>
      <c r="D284" s="27"/>
      <c r="E284" s="1"/>
      <c r="F284" s="25"/>
      <c r="I284" s="1" t="s">
        <v>207</v>
      </c>
      <c r="J284" s="27"/>
      <c r="K284" s="27"/>
      <c r="L284" s="27"/>
      <c r="M284" s="27"/>
      <c r="N284" s="27"/>
      <c r="O284" s="27"/>
      <c r="P284" s="27"/>
      <c r="Q284" s="1"/>
      <c r="R284" s="1"/>
      <c r="S284" s="1"/>
      <c r="T284" s="1"/>
      <c r="U284" s="1"/>
      <c r="W284" s="1"/>
      <c r="X284" s="1"/>
      <c r="Z284" s="2" t="str">
        <f t="shared" ref="Z284:Z347" si="21">IF(MOD(A284,5)=0, "//"&amp;A284, "")</f>
        <v/>
      </c>
      <c r="AA284" s="2" t="str">
        <f t="shared" ref="AA284:AA347" si="22">IF(Z284&lt;&gt;"",
Z284&amp;" "&amp;Y284,
IF(Y284&lt;&gt;"", "//"&amp;A284&amp; " " &amp;Y284, ""))</f>
        <v/>
      </c>
    </row>
    <row r="285" spans="1:27" x14ac:dyDescent="0.2">
      <c r="A285" s="8">
        <f t="shared" si="18"/>
        <v>260</v>
      </c>
      <c r="B285" s="26" t="s">
        <v>437</v>
      </c>
      <c r="C285" s="25"/>
      <c r="D285" s="27" t="s">
        <v>50</v>
      </c>
      <c r="E285" s="1" t="s">
        <v>43</v>
      </c>
      <c r="F285" s="25"/>
      <c r="G285" s="27" t="s">
        <v>52</v>
      </c>
      <c r="H285" s="2" t="s">
        <v>43</v>
      </c>
      <c r="I285" s="1" t="s">
        <v>207</v>
      </c>
      <c r="J285" s="27">
        <f>$J$269</f>
        <v>261</v>
      </c>
      <c r="K285" s="27"/>
      <c r="L285" s="27"/>
      <c r="M285" s="27"/>
      <c r="N285" s="27"/>
      <c r="O285" s="27"/>
      <c r="P285" s="27"/>
      <c r="Q285" s="1"/>
      <c r="R285" s="1"/>
      <c r="S285" s="1"/>
      <c r="T285" s="1"/>
      <c r="U285" s="1"/>
      <c r="W285" s="1"/>
      <c r="X285" s="1"/>
      <c r="Z285" s="2" t="str">
        <f t="shared" si="21"/>
        <v>//260</v>
      </c>
      <c r="AA285" s="2" t="str">
        <f t="shared" si="22"/>
        <v xml:space="preserve">//260 </v>
      </c>
    </row>
    <row r="286" spans="1:27" x14ac:dyDescent="0.2">
      <c r="A286" s="8">
        <f t="shared" si="18"/>
        <v>261</v>
      </c>
      <c r="B286" s="26" t="s">
        <v>439</v>
      </c>
      <c r="C286" s="25"/>
      <c r="D286" s="27"/>
      <c r="E286" s="1"/>
      <c r="F286" s="25"/>
      <c r="I286" s="1" t="s">
        <v>215</v>
      </c>
      <c r="J286" s="27"/>
      <c r="K286" s="27"/>
      <c r="L286" s="27"/>
      <c r="M286" s="27"/>
      <c r="N286" s="27"/>
      <c r="O286" s="27"/>
      <c r="P286" s="27"/>
      <c r="Q286" s="1"/>
      <c r="R286" s="1"/>
      <c r="S286" s="1"/>
      <c r="T286" s="1"/>
      <c r="U286" s="1"/>
      <c r="W286" s="1"/>
      <c r="X286" s="1"/>
      <c r="Z286" s="2" t="str">
        <f t="shared" si="21"/>
        <v/>
      </c>
      <c r="AA286" s="2" t="str">
        <f t="shared" si="22"/>
        <v/>
      </c>
    </row>
    <row r="287" spans="1:27" x14ac:dyDescent="0.2">
      <c r="A287" s="8">
        <f t="shared" si="18"/>
        <v>262</v>
      </c>
      <c r="B287" s="26"/>
      <c r="C287" s="25"/>
      <c r="D287" s="27"/>
      <c r="E287" s="1"/>
      <c r="F287" s="25"/>
      <c r="I287" s="1"/>
      <c r="J287" s="27">
        <v>-9</v>
      </c>
      <c r="K287" s="27"/>
      <c r="L287" s="27"/>
      <c r="M287" s="27"/>
      <c r="N287" s="27"/>
      <c r="O287" s="27"/>
      <c r="P287" s="27"/>
      <c r="Q287" s="1"/>
      <c r="R287" s="1"/>
      <c r="S287" s="1"/>
      <c r="T287" s="1"/>
      <c r="U287" s="1"/>
      <c r="W287" s="1">
        <f>$A$222</f>
        <v>197</v>
      </c>
      <c r="X287" s="1"/>
      <c r="Y287" s="7" t="s">
        <v>438</v>
      </c>
      <c r="Z287" s="2" t="str">
        <f t="shared" si="21"/>
        <v/>
      </c>
      <c r="AA287" s="2" t="str">
        <f t="shared" si="22"/>
        <v>//262 Objective Copmlete: Go to they gym and take your picture!</v>
      </c>
    </row>
    <row r="288" spans="1:27" x14ac:dyDescent="0.2">
      <c r="A288" s="8">
        <f t="shared" si="18"/>
        <v>263</v>
      </c>
      <c r="B288" s="26" t="s">
        <v>440</v>
      </c>
      <c r="C288" s="25"/>
      <c r="D288" s="27"/>
      <c r="E288" s="1"/>
      <c r="F288" s="25"/>
      <c r="I288" s="1" t="s">
        <v>215</v>
      </c>
      <c r="J288" s="27"/>
      <c r="K288" s="27"/>
      <c r="L288" s="27"/>
      <c r="M288" s="27"/>
      <c r="N288" s="27"/>
      <c r="O288" s="27"/>
      <c r="P288" s="27"/>
      <c r="Q288" s="1"/>
      <c r="R288" s="1"/>
      <c r="S288" s="1"/>
      <c r="T288" s="1"/>
      <c r="U288" s="1"/>
      <c r="W288" s="1"/>
      <c r="X288" s="1"/>
      <c r="Z288" s="2" t="str">
        <f t="shared" si="21"/>
        <v/>
      </c>
      <c r="AA288" s="2" t="str">
        <f t="shared" si="22"/>
        <v/>
      </c>
    </row>
    <row r="289" spans="1:27" x14ac:dyDescent="0.2">
      <c r="A289" s="8">
        <f t="shared" si="18"/>
        <v>264</v>
      </c>
      <c r="B289" s="26" t="s">
        <v>441</v>
      </c>
      <c r="C289" s="25"/>
      <c r="D289" s="27"/>
      <c r="E289" s="1"/>
      <c r="F289" s="25"/>
      <c r="I289" s="1" t="s">
        <v>215</v>
      </c>
      <c r="J289" s="27"/>
      <c r="K289" s="27"/>
      <c r="L289" s="27"/>
      <c r="M289" s="27"/>
      <c r="N289" s="27"/>
      <c r="O289" s="27"/>
      <c r="P289" s="27"/>
      <c r="Q289" s="1"/>
      <c r="R289" s="1"/>
      <c r="S289" s="1"/>
      <c r="T289" s="1"/>
      <c r="U289" s="1"/>
      <c r="W289" s="1"/>
      <c r="X289" s="1"/>
      <c r="Z289" s="2" t="str">
        <f t="shared" si="21"/>
        <v/>
      </c>
      <c r="AA289" s="2" t="str">
        <f t="shared" si="22"/>
        <v/>
      </c>
    </row>
    <row r="290" spans="1:27" x14ac:dyDescent="0.2">
      <c r="A290" s="8">
        <f t="shared" si="18"/>
        <v>265</v>
      </c>
      <c r="B290" s="26" t="s">
        <v>442</v>
      </c>
      <c r="C290" s="25"/>
      <c r="D290" s="27"/>
      <c r="E290" s="1"/>
      <c r="F290" s="25"/>
      <c r="I290" s="1" t="s">
        <v>215</v>
      </c>
      <c r="J290" s="27"/>
      <c r="K290" s="27"/>
      <c r="L290" s="27"/>
      <c r="M290" s="27"/>
      <c r="N290" s="27"/>
      <c r="O290" s="27"/>
      <c r="P290" s="27"/>
      <c r="Q290" s="1"/>
      <c r="R290" s="1"/>
      <c r="S290" s="1"/>
      <c r="T290" s="1"/>
      <c r="U290" s="1"/>
      <c r="W290" s="1"/>
      <c r="X290" s="1"/>
      <c r="Z290" s="2" t="str">
        <f t="shared" si="21"/>
        <v>//265</v>
      </c>
      <c r="AA290" s="2" t="str">
        <f t="shared" si="22"/>
        <v xml:space="preserve">//265 </v>
      </c>
    </row>
    <row r="291" spans="1:27" x14ac:dyDescent="0.2">
      <c r="A291" s="8">
        <f t="shared" si="18"/>
        <v>266</v>
      </c>
      <c r="B291" s="26" t="s">
        <v>443</v>
      </c>
      <c r="C291" s="25"/>
      <c r="D291" s="27"/>
      <c r="E291" s="1"/>
      <c r="F291" s="25"/>
      <c r="I291" s="1" t="s">
        <v>215</v>
      </c>
      <c r="J291" s="27"/>
      <c r="K291" s="27"/>
      <c r="L291" s="27"/>
      <c r="M291" s="27"/>
      <c r="N291" s="27"/>
      <c r="O291" s="27"/>
      <c r="P291" s="27"/>
      <c r="Q291" s="1"/>
      <c r="R291" s="1"/>
      <c r="S291" s="1"/>
      <c r="T291" s="1"/>
      <c r="U291" s="1"/>
      <c r="W291" s="1"/>
      <c r="X291" s="1"/>
      <c r="Z291" s="2" t="str">
        <f t="shared" si="21"/>
        <v/>
      </c>
      <c r="AA291" s="2" t="str">
        <f t="shared" si="22"/>
        <v/>
      </c>
    </row>
    <row r="292" spans="1:27" x14ac:dyDescent="0.2">
      <c r="A292" s="8">
        <f t="shared" si="18"/>
        <v>267</v>
      </c>
      <c r="B292" s="26" t="s">
        <v>444</v>
      </c>
      <c r="C292" s="25"/>
      <c r="D292" s="27"/>
      <c r="E292" s="1"/>
      <c r="F292" s="25"/>
      <c r="I292" s="1" t="s">
        <v>215</v>
      </c>
      <c r="J292" s="27"/>
      <c r="K292" s="27"/>
      <c r="L292" s="27"/>
      <c r="M292" s="27"/>
      <c r="N292" s="27"/>
      <c r="O292" s="27"/>
      <c r="P292" s="27"/>
      <c r="Q292" s="1"/>
      <c r="R292" s="1"/>
      <c r="S292" s="1"/>
      <c r="T292" s="1"/>
      <c r="U292" s="1"/>
      <c r="W292" s="1"/>
      <c r="X292" s="1"/>
      <c r="Z292" s="2" t="str">
        <f t="shared" si="21"/>
        <v/>
      </c>
      <c r="AA292" s="2" t="str">
        <f t="shared" si="22"/>
        <v/>
      </c>
    </row>
    <row r="293" spans="1:27" x14ac:dyDescent="0.2">
      <c r="A293" s="8">
        <f t="shared" si="18"/>
        <v>268</v>
      </c>
      <c r="B293" s="26" t="s">
        <v>445</v>
      </c>
      <c r="C293" s="25"/>
      <c r="D293" s="27"/>
      <c r="E293" s="1"/>
      <c r="F293" s="25"/>
      <c r="I293" s="1" t="s">
        <v>215</v>
      </c>
      <c r="J293" s="27"/>
      <c r="K293" s="27"/>
      <c r="L293" s="27"/>
      <c r="M293" s="27"/>
      <c r="N293" s="27"/>
      <c r="O293" s="27"/>
      <c r="P293" s="27"/>
      <c r="Q293" s="1"/>
      <c r="R293" s="1"/>
      <c r="S293" s="1"/>
      <c r="T293" s="1"/>
      <c r="U293" s="1"/>
      <c r="W293" s="1"/>
      <c r="X293" s="1"/>
      <c r="Z293" s="2" t="str">
        <f t="shared" si="21"/>
        <v/>
      </c>
      <c r="AA293" s="2" t="str">
        <f t="shared" si="22"/>
        <v/>
      </c>
    </row>
    <row r="294" spans="1:27" x14ac:dyDescent="0.2">
      <c r="A294" s="8">
        <f t="shared" si="18"/>
        <v>269</v>
      </c>
      <c r="B294" s="26" t="s">
        <v>446</v>
      </c>
      <c r="C294" s="25"/>
      <c r="D294" s="27"/>
      <c r="E294" s="1"/>
      <c r="F294" s="25"/>
      <c r="I294" s="1" t="s">
        <v>215</v>
      </c>
      <c r="J294" s="27"/>
      <c r="K294" s="27"/>
      <c r="L294" s="27"/>
      <c r="M294" s="27"/>
      <c r="N294" s="27"/>
      <c r="O294" s="27"/>
      <c r="P294" s="27"/>
      <c r="Q294" s="1"/>
      <c r="R294" s="1"/>
      <c r="S294" s="1"/>
      <c r="T294" s="1"/>
      <c r="U294" s="1"/>
      <c r="W294" s="1"/>
      <c r="X294" s="1"/>
      <c r="Z294" s="2" t="str">
        <f t="shared" si="21"/>
        <v/>
      </c>
      <c r="AA294" s="2" t="str">
        <f t="shared" si="22"/>
        <v/>
      </c>
    </row>
    <row r="295" spans="1:27" x14ac:dyDescent="0.2">
      <c r="A295" s="8">
        <f t="shared" si="18"/>
        <v>270</v>
      </c>
      <c r="B295" s="26" t="s">
        <v>92</v>
      </c>
      <c r="C295" s="25"/>
      <c r="D295" s="27"/>
      <c r="E295" s="1"/>
      <c r="F295" s="25"/>
      <c r="I295" s="1" t="s">
        <v>215</v>
      </c>
      <c r="J295" s="27"/>
      <c r="K295" s="27"/>
      <c r="L295" s="27"/>
      <c r="M295" s="27"/>
      <c r="N295" s="27"/>
      <c r="O295" s="27"/>
      <c r="P295" s="27"/>
      <c r="Q295" s="1"/>
      <c r="R295" s="1"/>
      <c r="S295" s="1"/>
      <c r="T295" s="1"/>
      <c r="U295" s="1"/>
      <c r="W295" s="1"/>
      <c r="X295" s="1"/>
      <c r="Z295" s="2" t="str">
        <f t="shared" si="21"/>
        <v>//270</v>
      </c>
      <c r="AA295" s="2" t="str">
        <f t="shared" si="22"/>
        <v xml:space="preserve">//270 </v>
      </c>
    </row>
    <row r="296" spans="1:27" x14ac:dyDescent="0.2">
      <c r="A296" s="8">
        <f t="shared" si="18"/>
        <v>271</v>
      </c>
      <c r="B296" s="26" t="s">
        <v>447</v>
      </c>
      <c r="C296" s="25"/>
      <c r="D296" s="27"/>
      <c r="E296" s="1"/>
      <c r="F296" s="25"/>
      <c r="I296" s="1" t="s">
        <v>215</v>
      </c>
      <c r="J296" s="27"/>
      <c r="K296" s="27"/>
      <c r="L296" s="27"/>
      <c r="M296" s="27"/>
      <c r="N296" s="27"/>
      <c r="O296" s="27"/>
      <c r="P296" s="27"/>
      <c r="Q296" s="1"/>
      <c r="R296" s="1"/>
      <c r="S296" s="1"/>
      <c r="T296" s="1"/>
      <c r="U296" s="1"/>
      <c r="W296" s="1"/>
      <c r="X296" s="1"/>
      <c r="Z296" s="2" t="str">
        <f t="shared" si="21"/>
        <v/>
      </c>
      <c r="AA296" s="2" t="str">
        <f t="shared" si="22"/>
        <v/>
      </c>
    </row>
    <row r="297" spans="1:27" x14ac:dyDescent="0.2">
      <c r="A297" s="8">
        <f t="shared" si="18"/>
        <v>272</v>
      </c>
      <c r="B297" s="26" t="s">
        <v>448</v>
      </c>
      <c r="C297" s="25"/>
      <c r="D297" s="27"/>
      <c r="E297" s="1"/>
      <c r="F297" s="25"/>
      <c r="I297" s="1" t="s">
        <v>215</v>
      </c>
      <c r="J297" s="27"/>
      <c r="K297" s="27"/>
      <c r="L297" s="27"/>
      <c r="M297" s="27"/>
      <c r="N297" s="27"/>
      <c r="O297" s="27"/>
      <c r="P297" s="27"/>
      <c r="Q297" s="1"/>
      <c r="R297" s="1"/>
      <c r="S297" s="1"/>
      <c r="T297" s="1"/>
      <c r="U297" s="1"/>
      <c r="W297" s="1"/>
      <c r="X297" s="1"/>
      <c r="Z297" s="2" t="str">
        <f t="shared" si="21"/>
        <v/>
      </c>
      <c r="AA297" s="2" t="str">
        <f t="shared" si="22"/>
        <v/>
      </c>
    </row>
    <row r="298" spans="1:27" x14ac:dyDescent="0.2">
      <c r="A298" s="8">
        <f t="shared" si="18"/>
        <v>273</v>
      </c>
      <c r="B298" s="26" t="s">
        <v>449</v>
      </c>
      <c r="C298" s="25"/>
      <c r="D298" s="27"/>
      <c r="E298" s="1"/>
      <c r="F298" s="25"/>
      <c r="I298" s="1" t="s">
        <v>215</v>
      </c>
      <c r="J298" s="27"/>
      <c r="K298" s="27"/>
      <c r="L298" s="27"/>
      <c r="M298" s="27"/>
      <c r="N298" s="27"/>
      <c r="O298" s="27"/>
      <c r="P298" s="27"/>
      <c r="Q298" s="1"/>
      <c r="R298" s="1"/>
      <c r="S298" s="1"/>
      <c r="T298" s="1"/>
      <c r="U298" s="1"/>
      <c r="W298" s="1"/>
      <c r="X298" s="1"/>
      <c r="Z298" s="2" t="str">
        <f t="shared" si="21"/>
        <v/>
      </c>
      <c r="AA298" s="2" t="str">
        <f t="shared" si="22"/>
        <v/>
      </c>
    </row>
    <row r="299" spans="1:27" x14ac:dyDescent="0.2">
      <c r="A299" s="8">
        <f t="shared" si="18"/>
        <v>274</v>
      </c>
      <c r="B299" s="26" t="s">
        <v>450</v>
      </c>
      <c r="C299" s="25"/>
      <c r="D299" s="27"/>
      <c r="E299" s="1"/>
      <c r="F299" s="25"/>
      <c r="I299" s="1" t="s">
        <v>215</v>
      </c>
      <c r="J299" s="27"/>
      <c r="K299" s="27"/>
      <c r="L299" s="27"/>
      <c r="M299" s="27"/>
      <c r="N299" s="27"/>
      <c r="O299" s="27"/>
      <c r="P299" s="27"/>
      <c r="Q299" s="1"/>
      <c r="R299" s="1"/>
      <c r="S299" s="1"/>
      <c r="T299" s="1"/>
      <c r="U299" s="1"/>
      <c r="W299" s="1"/>
      <c r="X299" s="1"/>
      <c r="Z299" s="2" t="str">
        <f t="shared" si="21"/>
        <v/>
      </c>
      <c r="AA299" s="2" t="str">
        <f t="shared" si="22"/>
        <v/>
      </c>
    </row>
    <row r="300" spans="1:27" x14ac:dyDescent="0.2">
      <c r="A300" s="8">
        <f t="shared" si="18"/>
        <v>275</v>
      </c>
      <c r="B300" s="26" t="s">
        <v>451</v>
      </c>
      <c r="C300" s="25"/>
      <c r="D300" s="27"/>
      <c r="E300" s="1"/>
      <c r="F300" s="25"/>
      <c r="I300" s="1" t="s">
        <v>215</v>
      </c>
      <c r="J300" s="27"/>
      <c r="K300" s="27"/>
      <c r="L300" s="27"/>
      <c r="M300" s="27"/>
      <c r="N300" s="27"/>
      <c r="O300" s="27"/>
      <c r="P300" s="27"/>
      <c r="Q300" s="1"/>
      <c r="R300" s="1"/>
      <c r="S300" s="1"/>
      <c r="T300" s="1"/>
      <c r="U300" s="1"/>
      <c r="W300" s="1"/>
      <c r="X300" s="1"/>
      <c r="Z300" s="2" t="str">
        <f t="shared" si="21"/>
        <v>//275</v>
      </c>
      <c r="AA300" s="2" t="str">
        <f t="shared" si="22"/>
        <v xml:space="preserve">//275 </v>
      </c>
    </row>
    <row r="301" spans="1:27" x14ac:dyDescent="0.2">
      <c r="A301" s="8">
        <f t="shared" si="18"/>
        <v>276</v>
      </c>
      <c r="B301" s="26" t="s">
        <v>452</v>
      </c>
      <c r="C301" s="25"/>
      <c r="D301" s="27"/>
      <c r="E301" s="1"/>
      <c r="F301" s="25"/>
      <c r="I301" s="1" t="s">
        <v>215</v>
      </c>
      <c r="J301" s="27"/>
      <c r="K301" s="27"/>
      <c r="L301" s="27"/>
      <c r="M301" s="27"/>
      <c r="N301" s="27"/>
      <c r="O301" s="27"/>
      <c r="P301" s="27"/>
      <c r="Q301" s="1"/>
      <c r="R301" s="1"/>
      <c r="S301" s="1"/>
      <c r="T301" s="1"/>
      <c r="U301" s="1"/>
      <c r="W301" s="1"/>
      <c r="X301" s="1"/>
      <c r="Z301" s="2" t="str">
        <f t="shared" si="21"/>
        <v/>
      </c>
      <c r="AA301" s="2" t="str">
        <f t="shared" si="22"/>
        <v/>
      </c>
    </row>
    <row r="302" spans="1:27" x14ac:dyDescent="0.2">
      <c r="A302" s="8">
        <f t="shared" si="18"/>
        <v>277</v>
      </c>
      <c r="B302" s="26" t="s">
        <v>17</v>
      </c>
      <c r="C302" s="25" t="s">
        <v>453</v>
      </c>
      <c r="D302" s="27"/>
      <c r="E302" s="1"/>
      <c r="F302" s="25"/>
      <c r="I302" s="1" t="s">
        <v>215</v>
      </c>
      <c r="J302" s="27"/>
      <c r="K302" s="27"/>
      <c r="L302" s="27"/>
      <c r="M302" s="27"/>
      <c r="N302" s="27"/>
      <c r="O302" s="27"/>
      <c r="P302" s="27"/>
      <c r="Q302" s="1"/>
      <c r="R302" s="1"/>
      <c r="S302" s="1"/>
      <c r="T302" s="1"/>
      <c r="U302" s="1"/>
      <c r="W302" s="1"/>
      <c r="X302" s="1"/>
      <c r="Y302" s="7" t="s">
        <v>455</v>
      </c>
      <c r="Z302" s="2" t="str">
        <f t="shared" si="21"/>
        <v/>
      </c>
      <c r="AA302" s="2" t="str">
        <f t="shared" si="22"/>
        <v>//277 Dialogue Box</v>
      </c>
    </row>
    <row r="303" spans="1:27" x14ac:dyDescent="0.2">
      <c r="A303" s="8">
        <f t="shared" si="18"/>
        <v>278</v>
      </c>
      <c r="B303" s="26" t="s">
        <v>454</v>
      </c>
      <c r="C303" s="25"/>
      <c r="D303" s="27"/>
      <c r="E303" s="1"/>
      <c r="F303" s="25"/>
      <c r="I303" s="1" t="s">
        <v>215</v>
      </c>
      <c r="J303" s="27"/>
      <c r="K303" s="27"/>
      <c r="L303" s="27"/>
      <c r="M303" s="27"/>
      <c r="N303" s="27"/>
      <c r="O303" s="27"/>
      <c r="P303" s="27"/>
      <c r="Q303" s="1"/>
      <c r="R303" s="1"/>
      <c r="S303" s="1"/>
      <c r="T303" s="1"/>
      <c r="U303" s="1"/>
      <c r="W303" s="1"/>
      <c r="X303" s="1"/>
      <c r="Z303" s="2" t="str">
        <f t="shared" si="21"/>
        <v/>
      </c>
      <c r="AA303" s="2" t="str">
        <f t="shared" si="22"/>
        <v/>
      </c>
    </row>
    <row r="304" spans="1:27" x14ac:dyDescent="0.2">
      <c r="A304" s="8">
        <f t="shared" si="18"/>
        <v>279</v>
      </c>
      <c r="B304" s="26" t="s">
        <v>456</v>
      </c>
      <c r="C304" s="25"/>
      <c r="D304" s="27"/>
      <c r="E304" s="1"/>
      <c r="F304" s="25"/>
      <c r="I304" s="1" t="s">
        <v>215</v>
      </c>
      <c r="J304" s="27"/>
      <c r="K304" s="27"/>
      <c r="L304" s="27"/>
      <c r="M304" s="27"/>
      <c r="N304" s="27"/>
      <c r="O304" s="27"/>
      <c r="P304" s="27"/>
      <c r="Q304" s="1"/>
      <c r="R304" s="1"/>
      <c r="S304" s="1"/>
      <c r="T304" s="1"/>
      <c r="U304" s="1"/>
      <c r="W304" s="1"/>
      <c r="X304" s="1"/>
      <c r="Z304" s="2" t="str">
        <f t="shared" si="21"/>
        <v/>
      </c>
      <c r="AA304" s="2" t="str">
        <f t="shared" si="22"/>
        <v/>
      </c>
    </row>
    <row r="305" spans="1:27" x14ac:dyDescent="0.2">
      <c r="A305" s="8">
        <f t="shared" si="18"/>
        <v>280</v>
      </c>
      <c r="B305" s="26" t="s">
        <v>457</v>
      </c>
      <c r="C305" s="25"/>
      <c r="D305" s="27"/>
      <c r="E305" s="1"/>
      <c r="F305" s="25"/>
      <c r="I305" s="1" t="s">
        <v>215</v>
      </c>
      <c r="J305" s="27"/>
      <c r="K305" s="27"/>
      <c r="L305" s="27"/>
      <c r="M305" s="27"/>
      <c r="N305" s="27"/>
      <c r="O305" s="27"/>
      <c r="P305" s="27"/>
      <c r="Q305" s="1"/>
      <c r="R305" s="1"/>
      <c r="S305" s="1"/>
      <c r="T305" s="1"/>
      <c r="U305" s="1"/>
      <c r="W305" s="1"/>
      <c r="X305" s="1"/>
      <c r="Z305" s="2" t="str">
        <f t="shared" si="21"/>
        <v>//280</v>
      </c>
      <c r="AA305" s="2" t="str">
        <f t="shared" si="22"/>
        <v xml:space="preserve">//280 </v>
      </c>
    </row>
    <row r="306" spans="1:27" x14ac:dyDescent="0.2">
      <c r="A306" s="8">
        <f t="shared" si="18"/>
        <v>281</v>
      </c>
      <c r="B306" s="26" t="s">
        <v>458</v>
      </c>
      <c r="C306" s="25"/>
      <c r="D306" s="27"/>
      <c r="E306" s="1"/>
      <c r="F306" s="25"/>
      <c r="I306" s="1" t="s">
        <v>215</v>
      </c>
      <c r="J306" s="27"/>
      <c r="K306" s="27"/>
      <c r="L306" s="27"/>
      <c r="M306" s="27"/>
      <c r="N306" s="27"/>
      <c r="O306" s="27"/>
      <c r="P306" s="27"/>
      <c r="Q306" s="1"/>
      <c r="R306" s="1"/>
      <c r="S306" s="1"/>
      <c r="T306" s="1"/>
      <c r="U306" s="1"/>
      <c r="W306" s="1"/>
      <c r="X306" s="1"/>
      <c r="Z306" s="2" t="str">
        <f t="shared" si="21"/>
        <v/>
      </c>
      <c r="AA306" s="2" t="str">
        <f t="shared" si="22"/>
        <v/>
      </c>
    </row>
    <row r="307" spans="1:27" x14ac:dyDescent="0.2">
      <c r="A307" s="8">
        <f t="shared" si="18"/>
        <v>282</v>
      </c>
      <c r="B307" s="26" t="s">
        <v>459</v>
      </c>
      <c r="C307" s="25"/>
      <c r="D307" s="27"/>
      <c r="E307" s="1"/>
      <c r="F307" s="25"/>
      <c r="I307" s="1" t="s">
        <v>215</v>
      </c>
      <c r="J307" s="27"/>
      <c r="K307" s="27"/>
      <c r="L307" s="27"/>
      <c r="M307" s="27"/>
      <c r="N307" s="27"/>
      <c r="O307" s="27"/>
      <c r="P307" s="27"/>
      <c r="Q307" s="1"/>
      <c r="R307" s="1"/>
      <c r="S307" s="1"/>
      <c r="T307" s="1"/>
      <c r="U307" s="1"/>
      <c r="W307" s="1"/>
      <c r="X307" s="1"/>
      <c r="Z307" s="2" t="str">
        <f t="shared" si="21"/>
        <v/>
      </c>
      <c r="AA307" s="2" t="str">
        <f t="shared" si="22"/>
        <v/>
      </c>
    </row>
    <row r="308" spans="1:27" x14ac:dyDescent="0.2">
      <c r="A308" s="8">
        <f t="shared" si="18"/>
        <v>283</v>
      </c>
      <c r="B308" s="26" t="s">
        <v>460</v>
      </c>
      <c r="C308" s="25"/>
      <c r="D308" s="27"/>
      <c r="E308" s="1"/>
      <c r="F308" s="25"/>
      <c r="I308" s="1" t="s">
        <v>215</v>
      </c>
      <c r="J308" s="27"/>
      <c r="K308" s="27"/>
      <c r="L308" s="27"/>
      <c r="M308" s="27"/>
      <c r="N308" s="27"/>
      <c r="O308" s="27"/>
      <c r="P308" s="27"/>
      <c r="Q308" s="1"/>
      <c r="R308" s="1"/>
      <c r="S308" s="1"/>
      <c r="T308" s="1"/>
      <c r="U308" s="1"/>
      <c r="W308" s="1"/>
      <c r="X308" s="1"/>
      <c r="Z308" s="2" t="str">
        <f t="shared" si="21"/>
        <v/>
      </c>
      <c r="AA308" s="2" t="str">
        <f t="shared" si="22"/>
        <v/>
      </c>
    </row>
    <row r="309" spans="1:27" x14ac:dyDescent="0.2">
      <c r="A309" s="8">
        <f t="shared" si="18"/>
        <v>284</v>
      </c>
      <c r="B309" s="26" t="s">
        <v>461</v>
      </c>
      <c r="C309" s="25"/>
      <c r="D309" s="27"/>
      <c r="E309" s="1"/>
      <c r="F309" s="25"/>
      <c r="I309" s="1" t="s">
        <v>215</v>
      </c>
      <c r="J309" s="27"/>
      <c r="K309" s="27"/>
      <c r="L309" s="27"/>
      <c r="M309" s="27"/>
      <c r="N309" s="27"/>
      <c r="O309" s="27"/>
      <c r="P309" s="27"/>
      <c r="Q309" s="1"/>
      <c r="R309" s="1"/>
      <c r="S309" s="1"/>
      <c r="T309" s="1"/>
      <c r="U309" s="1"/>
      <c r="W309" s="1"/>
      <c r="X309" s="1"/>
      <c r="Z309" s="2" t="str">
        <f t="shared" si="21"/>
        <v/>
      </c>
      <c r="AA309" s="2" t="str">
        <f t="shared" si="22"/>
        <v/>
      </c>
    </row>
    <row r="310" spans="1:27" x14ac:dyDescent="0.2">
      <c r="A310" s="8">
        <f t="shared" si="18"/>
        <v>285</v>
      </c>
      <c r="B310" s="26" t="s">
        <v>141</v>
      </c>
      <c r="C310" s="25"/>
      <c r="D310" s="27"/>
      <c r="E310" s="1"/>
      <c r="F310" s="25"/>
      <c r="I310" s="1" t="s">
        <v>215</v>
      </c>
      <c r="J310" s="27"/>
      <c r="K310" s="27"/>
      <c r="L310" s="27"/>
      <c r="M310" s="27"/>
      <c r="N310" s="27"/>
      <c r="O310" s="27"/>
      <c r="P310" s="27"/>
      <c r="Q310" s="1"/>
      <c r="R310" s="1"/>
      <c r="S310" s="1"/>
      <c r="T310" s="1"/>
      <c r="U310" s="1"/>
      <c r="W310" s="1"/>
      <c r="X310" s="1"/>
      <c r="Z310" s="2" t="str">
        <f t="shared" si="21"/>
        <v>//285</v>
      </c>
      <c r="AA310" s="2" t="str">
        <f t="shared" si="22"/>
        <v xml:space="preserve">//285 </v>
      </c>
    </row>
    <row r="311" spans="1:27" x14ac:dyDescent="0.2">
      <c r="A311" s="8"/>
      <c r="B311" s="26"/>
      <c r="C311" s="25"/>
      <c r="D311" s="27"/>
      <c r="E311" s="1"/>
      <c r="F311" s="25"/>
      <c r="I311" s="1"/>
      <c r="J311" s="27"/>
      <c r="K311" s="27"/>
      <c r="L311" s="27"/>
      <c r="M311" s="27"/>
      <c r="N311" s="27"/>
      <c r="O311" s="27"/>
      <c r="P311" s="27"/>
      <c r="Q311" s="1"/>
      <c r="R311" s="1"/>
      <c r="S311" s="1"/>
      <c r="T311" s="1"/>
      <c r="U311" s="1"/>
      <c r="W311" s="1"/>
      <c r="X311" s="1"/>
      <c r="Z311" s="2" t="str">
        <f t="shared" si="21"/>
        <v>//</v>
      </c>
      <c r="AA311" s="2" t="str">
        <f t="shared" si="22"/>
        <v xml:space="preserve">// </v>
      </c>
    </row>
    <row r="312" spans="1:27" x14ac:dyDescent="0.2">
      <c r="A312" s="8"/>
      <c r="B312" s="26"/>
      <c r="C312" s="25"/>
      <c r="D312" s="27"/>
      <c r="E312" s="1"/>
      <c r="F312" s="25"/>
      <c r="I312" s="1"/>
      <c r="J312" s="27"/>
      <c r="K312" s="27"/>
      <c r="L312" s="27"/>
      <c r="M312" s="27"/>
      <c r="N312" s="27"/>
      <c r="O312" s="27"/>
      <c r="P312" s="27"/>
      <c r="Q312" s="1"/>
      <c r="R312" s="1"/>
      <c r="S312" s="1"/>
      <c r="T312" s="1"/>
      <c r="U312" s="1"/>
      <c r="W312" s="1"/>
      <c r="X312" s="1"/>
      <c r="Z312" s="2" t="str">
        <f t="shared" si="21"/>
        <v>//</v>
      </c>
      <c r="AA312" s="2" t="str">
        <f t="shared" si="22"/>
        <v xml:space="preserve">// </v>
      </c>
    </row>
    <row r="313" spans="1:27" x14ac:dyDescent="0.2">
      <c r="A313" s="8"/>
      <c r="B313" s="26"/>
      <c r="C313" s="25"/>
      <c r="D313" s="27"/>
      <c r="E313" s="1"/>
      <c r="F313" s="25"/>
      <c r="I313" s="1"/>
      <c r="J313" s="27"/>
      <c r="K313" s="27"/>
      <c r="L313" s="27"/>
      <c r="M313" s="27"/>
      <c r="N313" s="27"/>
      <c r="O313" s="27"/>
      <c r="P313" s="27"/>
      <c r="Q313" s="1"/>
      <c r="R313" s="1"/>
      <c r="S313" s="1"/>
      <c r="T313" s="1"/>
      <c r="U313" s="1"/>
      <c r="W313" s="1"/>
      <c r="X313" s="1"/>
      <c r="Z313" s="2" t="str">
        <f t="shared" si="21"/>
        <v>//</v>
      </c>
      <c r="AA313" s="2" t="str">
        <f t="shared" si="22"/>
        <v xml:space="preserve">// </v>
      </c>
    </row>
    <row r="314" spans="1:27" x14ac:dyDescent="0.2">
      <c r="A314" s="8"/>
      <c r="B314" s="26"/>
      <c r="C314" s="25"/>
      <c r="D314" s="27"/>
      <c r="E314" s="1"/>
      <c r="F314" s="25"/>
      <c r="I314" s="1"/>
      <c r="J314" s="27"/>
      <c r="K314" s="27"/>
      <c r="L314" s="27"/>
      <c r="M314" s="27"/>
      <c r="N314" s="27"/>
      <c r="O314" s="27"/>
      <c r="P314" s="27"/>
      <c r="Q314" s="1"/>
      <c r="R314" s="1"/>
      <c r="S314" s="1"/>
      <c r="T314" s="1"/>
      <c r="U314" s="1"/>
      <c r="W314" s="1"/>
      <c r="X314" s="1"/>
      <c r="Z314" s="2" t="str">
        <f t="shared" si="21"/>
        <v>//</v>
      </c>
      <c r="AA314" s="2" t="str">
        <f t="shared" si="22"/>
        <v xml:space="preserve">// </v>
      </c>
    </row>
    <row r="315" spans="1:27" x14ac:dyDescent="0.2">
      <c r="A315" s="8"/>
      <c r="B315" s="26"/>
      <c r="C315" s="25"/>
      <c r="D315" s="27"/>
      <c r="E315" s="1"/>
      <c r="F315" s="25"/>
      <c r="I315" s="1"/>
      <c r="J315" s="27"/>
      <c r="K315" s="27"/>
      <c r="L315" s="27"/>
      <c r="M315" s="27"/>
      <c r="N315" s="27"/>
      <c r="O315" s="27"/>
      <c r="P315" s="27"/>
      <c r="Q315" s="1"/>
      <c r="R315" s="1"/>
      <c r="S315" s="1"/>
      <c r="T315" s="1"/>
      <c r="U315" s="1"/>
      <c r="W315" s="1"/>
      <c r="X315" s="1"/>
      <c r="Z315" s="2" t="str">
        <f t="shared" si="21"/>
        <v>//</v>
      </c>
      <c r="AA315" s="2" t="str">
        <f t="shared" si="22"/>
        <v xml:space="preserve">// </v>
      </c>
    </row>
    <row r="316" spans="1:27" x14ac:dyDescent="0.2">
      <c r="A316" s="8"/>
      <c r="B316" s="26"/>
      <c r="C316" s="25"/>
      <c r="D316" s="27"/>
      <c r="E316" s="1"/>
      <c r="F316" s="25"/>
      <c r="I316" s="1"/>
      <c r="J316" s="27"/>
      <c r="K316" s="27"/>
      <c r="L316" s="27"/>
      <c r="M316" s="27"/>
      <c r="N316" s="27"/>
      <c r="O316" s="27"/>
      <c r="P316" s="27"/>
      <c r="Q316" s="1"/>
      <c r="R316" s="1"/>
      <c r="S316" s="1"/>
      <c r="T316" s="1"/>
      <c r="U316" s="1"/>
      <c r="W316" s="1"/>
      <c r="X316" s="1"/>
      <c r="Z316" s="2" t="str">
        <f t="shared" si="21"/>
        <v>//</v>
      </c>
      <c r="AA316" s="2" t="str">
        <f t="shared" si="22"/>
        <v xml:space="preserve">// </v>
      </c>
    </row>
    <row r="317" spans="1:27" x14ac:dyDescent="0.2">
      <c r="A317" s="8"/>
      <c r="B317" s="26"/>
      <c r="C317" s="25"/>
      <c r="D317" s="27"/>
      <c r="E317" s="1"/>
      <c r="F317" s="25"/>
      <c r="I317" s="1"/>
      <c r="J317" s="27"/>
      <c r="K317" s="27"/>
      <c r="L317" s="27"/>
      <c r="M317" s="27"/>
      <c r="N317" s="27"/>
      <c r="O317" s="27"/>
      <c r="P317" s="27"/>
      <c r="Q317" s="1"/>
      <c r="R317" s="1"/>
      <c r="S317" s="1"/>
      <c r="T317" s="1"/>
      <c r="U317" s="1"/>
      <c r="W317" s="1"/>
      <c r="X317" s="1"/>
      <c r="Z317" s="2" t="str">
        <f t="shared" si="21"/>
        <v>//</v>
      </c>
      <c r="AA317" s="2" t="str">
        <f t="shared" si="22"/>
        <v xml:space="preserve">// </v>
      </c>
    </row>
    <row r="318" spans="1:27" x14ac:dyDescent="0.2">
      <c r="A318" s="8"/>
      <c r="B318" s="26"/>
      <c r="C318" s="25"/>
      <c r="D318" s="27"/>
      <c r="E318" s="1"/>
      <c r="F318" s="25"/>
      <c r="I318" s="1"/>
      <c r="J318" s="27"/>
      <c r="K318" s="27"/>
      <c r="L318" s="27"/>
      <c r="M318" s="27"/>
      <c r="N318" s="27"/>
      <c r="O318" s="27"/>
      <c r="P318" s="27"/>
      <c r="Q318" s="1"/>
      <c r="R318" s="1"/>
      <c r="S318" s="1"/>
      <c r="T318" s="1"/>
      <c r="U318" s="1"/>
      <c r="W318" s="1"/>
      <c r="X318" s="1"/>
      <c r="Z318" s="2" t="str">
        <f t="shared" si="21"/>
        <v>//</v>
      </c>
      <c r="AA318" s="2" t="str">
        <f t="shared" si="22"/>
        <v xml:space="preserve">// </v>
      </c>
    </row>
    <row r="319" spans="1:27" x14ac:dyDescent="0.2">
      <c r="A319" s="8"/>
      <c r="B319" s="26"/>
      <c r="C319" s="25"/>
      <c r="D319" s="27"/>
      <c r="E319" s="1"/>
      <c r="F319" s="25"/>
      <c r="I319" s="1"/>
      <c r="J319" s="27"/>
      <c r="K319" s="27"/>
      <c r="L319" s="27"/>
      <c r="M319" s="27"/>
      <c r="N319" s="27"/>
      <c r="O319" s="27"/>
      <c r="P319" s="27"/>
      <c r="Q319" s="1"/>
      <c r="R319" s="1"/>
      <c r="S319" s="1"/>
      <c r="T319" s="1"/>
      <c r="U319" s="1"/>
      <c r="W319" s="1"/>
      <c r="X319" s="1"/>
      <c r="Z319" s="2" t="str">
        <f t="shared" si="21"/>
        <v>//</v>
      </c>
      <c r="AA319" s="2" t="str">
        <f t="shared" si="22"/>
        <v xml:space="preserve">// </v>
      </c>
    </row>
    <row r="320" spans="1:27" x14ac:dyDescent="0.2">
      <c r="Z320" s="2" t="str">
        <f t="shared" si="21"/>
        <v>//</v>
      </c>
      <c r="AA320" s="2" t="str">
        <f t="shared" si="22"/>
        <v xml:space="preserve">// </v>
      </c>
    </row>
    <row r="321" spans="26:27" x14ac:dyDescent="0.2">
      <c r="Z321" s="2" t="str">
        <f t="shared" si="21"/>
        <v>//</v>
      </c>
      <c r="AA321" s="2" t="str">
        <f t="shared" si="22"/>
        <v xml:space="preserve">// </v>
      </c>
    </row>
    <row r="322" spans="26:27" x14ac:dyDescent="0.2">
      <c r="Z322" s="2" t="str">
        <f t="shared" si="21"/>
        <v>//</v>
      </c>
      <c r="AA322" s="2" t="str">
        <f t="shared" si="22"/>
        <v xml:space="preserve">// </v>
      </c>
    </row>
    <row r="323" spans="26:27" x14ac:dyDescent="0.2">
      <c r="Z323" s="2" t="str">
        <f t="shared" si="21"/>
        <v>//</v>
      </c>
      <c r="AA323" s="2" t="str">
        <f t="shared" si="22"/>
        <v xml:space="preserve">// </v>
      </c>
    </row>
    <row r="324" spans="26:27" x14ac:dyDescent="0.2">
      <c r="Z324" s="2" t="str">
        <f t="shared" si="21"/>
        <v>//</v>
      </c>
      <c r="AA324" s="2" t="str">
        <f t="shared" si="22"/>
        <v xml:space="preserve">// </v>
      </c>
    </row>
    <row r="325" spans="26:27" x14ac:dyDescent="0.2">
      <c r="Z325" s="2" t="str">
        <f t="shared" si="21"/>
        <v>//</v>
      </c>
      <c r="AA325" s="2" t="str">
        <f t="shared" si="22"/>
        <v xml:space="preserve">// </v>
      </c>
    </row>
    <row r="326" spans="26:27" x14ac:dyDescent="0.2">
      <c r="Z326" s="2" t="str">
        <f t="shared" si="21"/>
        <v>//</v>
      </c>
      <c r="AA326" s="2" t="str">
        <f t="shared" si="22"/>
        <v xml:space="preserve">// </v>
      </c>
    </row>
    <row r="327" spans="26:27" x14ac:dyDescent="0.2">
      <c r="Z327" s="2" t="str">
        <f t="shared" si="21"/>
        <v>//</v>
      </c>
      <c r="AA327" s="2" t="str">
        <f t="shared" si="22"/>
        <v xml:space="preserve">// </v>
      </c>
    </row>
    <row r="328" spans="26:27" x14ac:dyDescent="0.2">
      <c r="Z328" s="2" t="str">
        <f t="shared" si="21"/>
        <v>//</v>
      </c>
      <c r="AA328" s="2" t="str">
        <f t="shared" si="22"/>
        <v xml:space="preserve">// </v>
      </c>
    </row>
    <row r="329" spans="26:27" x14ac:dyDescent="0.2">
      <c r="Z329" s="2" t="str">
        <f t="shared" si="21"/>
        <v>//</v>
      </c>
      <c r="AA329" s="2" t="str">
        <f t="shared" si="22"/>
        <v xml:space="preserve">// </v>
      </c>
    </row>
    <row r="330" spans="26:27" x14ac:dyDescent="0.2">
      <c r="Z330" s="2" t="str">
        <f t="shared" si="21"/>
        <v>//</v>
      </c>
      <c r="AA330" s="2" t="str">
        <f t="shared" si="22"/>
        <v xml:space="preserve">// </v>
      </c>
    </row>
    <row r="331" spans="26:27" x14ac:dyDescent="0.2">
      <c r="Z331" s="2" t="str">
        <f t="shared" si="21"/>
        <v>//</v>
      </c>
      <c r="AA331" s="2" t="str">
        <f t="shared" si="22"/>
        <v xml:space="preserve">// </v>
      </c>
    </row>
    <row r="332" spans="26:27" x14ac:dyDescent="0.2">
      <c r="Z332" s="2" t="str">
        <f t="shared" si="21"/>
        <v>//</v>
      </c>
      <c r="AA332" s="2" t="str">
        <f t="shared" si="22"/>
        <v xml:space="preserve">// </v>
      </c>
    </row>
    <row r="333" spans="26:27" x14ac:dyDescent="0.2">
      <c r="Z333" s="2" t="str">
        <f t="shared" si="21"/>
        <v>//</v>
      </c>
      <c r="AA333" s="2" t="str">
        <f t="shared" si="22"/>
        <v xml:space="preserve">// </v>
      </c>
    </row>
    <row r="334" spans="26:27" x14ac:dyDescent="0.2">
      <c r="Z334" s="2" t="str">
        <f t="shared" si="21"/>
        <v>//</v>
      </c>
      <c r="AA334" s="2" t="str">
        <f t="shared" si="22"/>
        <v xml:space="preserve">// </v>
      </c>
    </row>
    <row r="335" spans="26:27" x14ac:dyDescent="0.2">
      <c r="Z335" s="2" t="str">
        <f t="shared" si="21"/>
        <v>//</v>
      </c>
      <c r="AA335" s="2" t="str">
        <f t="shared" si="22"/>
        <v xml:space="preserve">// </v>
      </c>
    </row>
    <row r="336" spans="26:27" x14ac:dyDescent="0.2">
      <c r="Z336" s="2" t="str">
        <f t="shared" si="21"/>
        <v>//</v>
      </c>
      <c r="AA336" s="2" t="str">
        <f t="shared" si="22"/>
        <v xml:space="preserve">// </v>
      </c>
    </row>
    <row r="337" spans="26:27" x14ac:dyDescent="0.2">
      <c r="Z337" s="2" t="str">
        <f t="shared" si="21"/>
        <v>//</v>
      </c>
      <c r="AA337" s="2" t="str">
        <f t="shared" si="22"/>
        <v xml:space="preserve">// </v>
      </c>
    </row>
    <row r="338" spans="26:27" x14ac:dyDescent="0.2">
      <c r="Z338" s="2" t="str">
        <f t="shared" si="21"/>
        <v>//</v>
      </c>
      <c r="AA338" s="2" t="str">
        <f t="shared" si="22"/>
        <v xml:space="preserve">// </v>
      </c>
    </row>
    <row r="339" spans="26:27" x14ac:dyDescent="0.2">
      <c r="Z339" s="2" t="str">
        <f t="shared" si="21"/>
        <v>//</v>
      </c>
      <c r="AA339" s="2" t="str">
        <f t="shared" si="22"/>
        <v xml:space="preserve">// </v>
      </c>
    </row>
    <row r="340" spans="26:27" x14ac:dyDescent="0.2">
      <c r="Z340" s="2" t="str">
        <f t="shared" si="21"/>
        <v>//</v>
      </c>
      <c r="AA340" s="2" t="str">
        <f t="shared" si="22"/>
        <v xml:space="preserve">// </v>
      </c>
    </row>
    <row r="341" spans="26:27" x14ac:dyDescent="0.2">
      <c r="Z341" s="2" t="str">
        <f t="shared" si="21"/>
        <v>//</v>
      </c>
      <c r="AA341" s="2" t="str">
        <f t="shared" si="22"/>
        <v xml:space="preserve">// </v>
      </c>
    </row>
    <row r="342" spans="26:27" x14ac:dyDescent="0.2">
      <c r="Z342" s="2" t="str">
        <f t="shared" si="21"/>
        <v>//</v>
      </c>
      <c r="AA342" s="2" t="str">
        <f t="shared" si="22"/>
        <v xml:space="preserve">// </v>
      </c>
    </row>
    <row r="343" spans="26:27" x14ac:dyDescent="0.2">
      <c r="Z343" s="2" t="str">
        <f t="shared" si="21"/>
        <v>//</v>
      </c>
      <c r="AA343" s="2" t="str">
        <f t="shared" si="22"/>
        <v xml:space="preserve">// </v>
      </c>
    </row>
    <row r="344" spans="26:27" x14ac:dyDescent="0.2">
      <c r="Z344" s="2" t="str">
        <f t="shared" si="21"/>
        <v>//</v>
      </c>
      <c r="AA344" s="2" t="str">
        <f t="shared" si="22"/>
        <v xml:space="preserve">// </v>
      </c>
    </row>
    <row r="345" spans="26:27" x14ac:dyDescent="0.2">
      <c r="Z345" s="2" t="str">
        <f t="shared" si="21"/>
        <v>//</v>
      </c>
      <c r="AA345" s="2" t="str">
        <f t="shared" si="22"/>
        <v xml:space="preserve">// </v>
      </c>
    </row>
    <row r="346" spans="26:27" x14ac:dyDescent="0.2">
      <c r="Z346" s="2" t="str">
        <f t="shared" si="21"/>
        <v>//</v>
      </c>
      <c r="AA346" s="2" t="str">
        <f t="shared" si="22"/>
        <v xml:space="preserve">// </v>
      </c>
    </row>
    <row r="347" spans="26:27" x14ac:dyDescent="0.2">
      <c r="Z347" s="2" t="str">
        <f t="shared" si="21"/>
        <v>//</v>
      </c>
      <c r="AA347" s="2" t="str">
        <f t="shared" si="22"/>
        <v xml:space="preserve">// </v>
      </c>
    </row>
    <row r="348" spans="26:27" x14ac:dyDescent="0.2">
      <c r="Z348" s="2" t="str">
        <f t="shared" ref="Z348:Z383" si="23">IF(MOD(A348,5)=0, "//"&amp;A348, "")</f>
        <v>//</v>
      </c>
      <c r="AA348" s="2" t="str">
        <f t="shared" ref="AA348:AA383" si="24">IF(Z348&lt;&gt;"",
Z348&amp;" "&amp;Y348,
IF(Y348&lt;&gt;"", "//"&amp;A348&amp; " " &amp;Y348, ""))</f>
        <v xml:space="preserve">// </v>
      </c>
    </row>
    <row r="349" spans="26:27" x14ac:dyDescent="0.2">
      <c r="Z349" s="2" t="str">
        <f t="shared" si="23"/>
        <v>//</v>
      </c>
      <c r="AA349" s="2" t="str">
        <f t="shared" si="24"/>
        <v xml:space="preserve">// </v>
      </c>
    </row>
    <row r="350" spans="26:27" x14ac:dyDescent="0.2">
      <c r="Z350" s="2" t="str">
        <f t="shared" si="23"/>
        <v>//</v>
      </c>
      <c r="AA350" s="2" t="str">
        <f t="shared" si="24"/>
        <v xml:space="preserve">// </v>
      </c>
    </row>
    <row r="351" spans="26:27" x14ac:dyDescent="0.2">
      <c r="Z351" s="2" t="str">
        <f t="shared" si="23"/>
        <v>//</v>
      </c>
      <c r="AA351" s="2" t="str">
        <f t="shared" si="24"/>
        <v xml:space="preserve">// </v>
      </c>
    </row>
    <row r="352" spans="26:27" x14ac:dyDescent="0.2">
      <c r="Z352" s="2" t="str">
        <f t="shared" si="23"/>
        <v>//</v>
      </c>
      <c r="AA352" s="2" t="str">
        <f t="shared" si="24"/>
        <v xml:space="preserve">// </v>
      </c>
    </row>
    <row r="353" spans="26:27" x14ac:dyDescent="0.2">
      <c r="Z353" s="2" t="str">
        <f t="shared" si="23"/>
        <v>//</v>
      </c>
      <c r="AA353" s="2" t="str">
        <f t="shared" si="24"/>
        <v xml:space="preserve">// </v>
      </c>
    </row>
    <row r="354" spans="26:27" x14ac:dyDescent="0.2">
      <c r="Z354" s="2" t="str">
        <f t="shared" si="23"/>
        <v>//</v>
      </c>
      <c r="AA354" s="2" t="str">
        <f t="shared" si="24"/>
        <v xml:space="preserve">// </v>
      </c>
    </row>
    <row r="355" spans="26:27" x14ac:dyDescent="0.2">
      <c r="Z355" s="2" t="str">
        <f t="shared" si="23"/>
        <v>//</v>
      </c>
      <c r="AA355" s="2" t="str">
        <f t="shared" si="24"/>
        <v xml:space="preserve">// </v>
      </c>
    </row>
    <row r="356" spans="26:27" x14ac:dyDescent="0.2">
      <c r="Z356" s="2" t="str">
        <f t="shared" si="23"/>
        <v>//</v>
      </c>
      <c r="AA356" s="2" t="str">
        <f t="shared" si="24"/>
        <v xml:space="preserve">// </v>
      </c>
    </row>
    <row r="357" spans="26:27" x14ac:dyDescent="0.2">
      <c r="Z357" s="2" t="str">
        <f t="shared" si="23"/>
        <v>//</v>
      </c>
      <c r="AA357" s="2" t="str">
        <f t="shared" si="24"/>
        <v xml:space="preserve">// </v>
      </c>
    </row>
    <row r="358" spans="26:27" x14ac:dyDescent="0.2">
      <c r="Z358" s="2" t="str">
        <f t="shared" si="23"/>
        <v>//</v>
      </c>
      <c r="AA358" s="2" t="str">
        <f t="shared" si="24"/>
        <v xml:space="preserve">// </v>
      </c>
    </row>
    <row r="359" spans="26:27" x14ac:dyDescent="0.2">
      <c r="Z359" s="2" t="str">
        <f t="shared" si="23"/>
        <v>//</v>
      </c>
      <c r="AA359" s="2" t="str">
        <f t="shared" si="24"/>
        <v xml:space="preserve">// </v>
      </c>
    </row>
    <row r="360" spans="26:27" x14ac:dyDescent="0.2">
      <c r="Z360" s="2" t="str">
        <f t="shared" si="23"/>
        <v>//</v>
      </c>
      <c r="AA360" s="2" t="str">
        <f t="shared" si="24"/>
        <v xml:space="preserve">// </v>
      </c>
    </row>
    <row r="361" spans="26:27" x14ac:dyDescent="0.2">
      <c r="Z361" s="2" t="str">
        <f t="shared" si="23"/>
        <v>//</v>
      </c>
      <c r="AA361" s="2" t="str">
        <f t="shared" si="24"/>
        <v xml:space="preserve">// </v>
      </c>
    </row>
    <row r="362" spans="26:27" x14ac:dyDescent="0.2">
      <c r="Z362" s="2" t="str">
        <f t="shared" si="23"/>
        <v>//</v>
      </c>
      <c r="AA362" s="2" t="str">
        <f t="shared" si="24"/>
        <v xml:space="preserve">// </v>
      </c>
    </row>
    <row r="363" spans="26:27" x14ac:dyDescent="0.2">
      <c r="Z363" s="2" t="str">
        <f t="shared" si="23"/>
        <v>//</v>
      </c>
      <c r="AA363" s="2" t="str">
        <f t="shared" si="24"/>
        <v xml:space="preserve">// </v>
      </c>
    </row>
    <row r="364" spans="26:27" x14ac:dyDescent="0.2">
      <c r="Z364" s="2" t="str">
        <f t="shared" si="23"/>
        <v>//</v>
      </c>
      <c r="AA364" s="2" t="str">
        <f t="shared" si="24"/>
        <v xml:space="preserve">// </v>
      </c>
    </row>
    <row r="365" spans="26:27" x14ac:dyDescent="0.2">
      <c r="Z365" s="2" t="str">
        <f t="shared" si="23"/>
        <v>//</v>
      </c>
      <c r="AA365" s="2" t="str">
        <f t="shared" si="24"/>
        <v xml:space="preserve">// </v>
      </c>
    </row>
    <row r="366" spans="26:27" x14ac:dyDescent="0.2">
      <c r="Z366" s="2" t="str">
        <f t="shared" si="23"/>
        <v>//</v>
      </c>
      <c r="AA366" s="2" t="str">
        <f t="shared" si="24"/>
        <v xml:space="preserve">// </v>
      </c>
    </row>
    <row r="367" spans="26:27" x14ac:dyDescent="0.2">
      <c r="Z367" s="2" t="str">
        <f t="shared" si="23"/>
        <v>//</v>
      </c>
      <c r="AA367" s="2" t="str">
        <f t="shared" si="24"/>
        <v xml:space="preserve">// </v>
      </c>
    </row>
    <row r="368" spans="26:27" x14ac:dyDescent="0.2">
      <c r="Z368" s="2" t="str">
        <f t="shared" si="23"/>
        <v>//</v>
      </c>
      <c r="AA368" s="2" t="str">
        <f t="shared" si="24"/>
        <v xml:space="preserve">// </v>
      </c>
    </row>
    <row r="369" spans="26:27" x14ac:dyDescent="0.2">
      <c r="Z369" s="2" t="str">
        <f t="shared" si="23"/>
        <v>//</v>
      </c>
      <c r="AA369" s="2" t="str">
        <f t="shared" si="24"/>
        <v xml:space="preserve">// </v>
      </c>
    </row>
    <row r="370" spans="26:27" x14ac:dyDescent="0.2">
      <c r="Z370" s="2" t="str">
        <f t="shared" si="23"/>
        <v>//</v>
      </c>
      <c r="AA370" s="2" t="str">
        <f t="shared" si="24"/>
        <v xml:space="preserve">// </v>
      </c>
    </row>
    <row r="371" spans="26:27" x14ac:dyDescent="0.2">
      <c r="Z371" s="2" t="str">
        <f t="shared" si="23"/>
        <v>//</v>
      </c>
      <c r="AA371" s="2" t="str">
        <f t="shared" si="24"/>
        <v xml:space="preserve">// </v>
      </c>
    </row>
    <row r="372" spans="26:27" x14ac:dyDescent="0.2">
      <c r="Z372" s="2" t="str">
        <f t="shared" si="23"/>
        <v>//</v>
      </c>
      <c r="AA372" s="2" t="str">
        <f t="shared" si="24"/>
        <v xml:space="preserve">// </v>
      </c>
    </row>
    <row r="373" spans="26:27" x14ac:dyDescent="0.2">
      <c r="Z373" s="2" t="str">
        <f t="shared" si="23"/>
        <v>//</v>
      </c>
      <c r="AA373" s="2" t="str">
        <f t="shared" si="24"/>
        <v xml:space="preserve">// </v>
      </c>
    </row>
    <row r="374" spans="26:27" x14ac:dyDescent="0.2">
      <c r="Z374" s="2" t="str">
        <f t="shared" si="23"/>
        <v>//</v>
      </c>
      <c r="AA374" s="2" t="str">
        <f t="shared" si="24"/>
        <v xml:space="preserve">// </v>
      </c>
    </row>
    <row r="375" spans="26:27" x14ac:dyDescent="0.2">
      <c r="Z375" s="2" t="str">
        <f t="shared" si="23"/>
        <v>//</v>
      </c>
      <c r="AA375" s="2" t="str">
        <f t="shared" si="24"/>
        <v xml:space="preserve">// </v>
      </c>
    </row>
    <row r="376" spans="26:27" x14ac:dyDescent="0.2">
      <c r="Z376" s="2" t="str">
        <f t="shared" si="23"/>
        <v>//</v>
      </c>
      <c r="AA376" s="2" t="str">
        <f t="shared" si="24"/>
        <v xml:space="preserve">// </v>
      </c>
    </row>
    <row r="377" spans="26:27" x14ac:dyDescent="0.2">
      <c r="Z377" s="2" t="str">
        <f t="shared" si="23"/>
        <v>//</v>
      </c>
      <c r="AA377" s="2" t="str">
        <f t="shared" si="24"/>
        <v xml:space="preserve">// </v>
      </c>
    </row>
    <row r="378" spans="26:27" x14ac:dyDescent="0.2">
      <c r="Z378" s="2" t="str">
        <f t="shared" si="23"/>
        <v>//</v>
      </c>
      <c r="AA378" s="2" t="str">
        <f t="shared" si="24"/>
        <v xml:space="preserve">// </v>
      </c>
    </row>
    <row r="379" spans="26:27" x14ac:dyDescent="0.2">
      <c r="Z379" s="2" t="str">
        <f t="shared" si="23"/>
        <v>//</v>
      </c>
      <c r="AA379" s="2" t="str">
        <f t="shared" si="24"/>
        <v xml:space="preserve">// </v>
      </c>
    </row>
    <row r="380" spans="26:27" x14ac:dyDescent="0.2">
      <c r="Z380" s="2" t="str">
        <f t="shared" si="23"/>
        <v>//</v>
      </c>
      <c r="AA380" s="2" t="str">
        <f t="shared" si="24"/>
        <v xml:space="preserve">// </v>
      </c>
    </row>
    <row r="381" spans="26:27" x14ac:dyDescent="0.2">
      <c r="Z381" s="2" t="str">
        <f t="shared" si="23"/>
        <v>//</v>
      </c>
      <c r="AA381" s="2" t="str">
        <f t="shared" si="24"/>
        <v xml:space="preserve">// </v>
      </c>
    </row>
    <row r="382" spans="26:27" x14ac:dyDescent="0.2">
      <c r="Z382" s="2" t="str">
        <f t="shared" si="23"/>
        <v>//</v>
      </c>
      <c r="AA382" s="2" t="str">
        <f t="shared" si="24"/>
        <v xml:space="preserve">// </v>
      </c>
    </row>
    <row r="383" spans="26:27" x14ac:dyDescent="0.2">
      <c r="Z383" s="2" t="str">
        <f t="shared" si="23"/>
        <v>//</v>
      </c>
      <c r="AA383" s="2" t="str">
        <f t="shared" si="24"/>
        <v xml:space="preserve">// </v>
      </c>
    </row>
  </sheetData>
  <conditionalFormatting sqref="L25:M319">
    <cfRule type="expression" dxfId="69" priority="76">
      <formula>IF($J25=-4, TRUE, FALSE)</formula>
    </cfRule>
  </conditionalFormatting>
  <conditionalFormatting sqref="N25:P319">
    <cfRule type="expression" dxfId="68" priority="75">
      <formula>IF($J25=-5, TRUE, FALSE)</formula>
    </cfRule>
  </conditionalFormatting>
  <conditionalFormatting sqref="K1:K1048576">
    <cfRule type="expression" dxfId="67" priority="73">
      <formula>IF($J1=-2, TRUE, FALSE)</formula>
    </cfRule>
  </conditionalFormatting>
  <conditionalFormatting sqref="W1:X1048576">
    <cfRule type="expression" dxfId="66" priority="70">
      <formula>OR($J1=-6, $J1=-7)</formula>
    </cfRule>
  </conditionalFormatting>
  <conditionalFormatting sqref="J1:J1048576">
    <cfRule type="cellIs" dxfId="65" priority="49" operator="greaterThan">
      <formula>0</formula>
    </cfRule>
    <cfRule type="expression" dxfId="64" priority="59">
      <formula>IF($J1=-5, TRUE, FALSE)</formula>
    </cfRule>
    <cfRule type="expression" dxfId="63" priority="60">
      <formula>IF($J1=-2, TRUE, FALSE)</formula>
    </cfRule>
  </conditionalFormatting>
  <conditionalFormatting sqref="Q1:S1 Q2:R8 Q10:S1048576">
    <cfRule type="expression" dxfId="62" priority="57">
      <formula>IF($J1=-5, TRUE, FALSE)</formula>
    </cfRule>
  </conditionalFormatting>
  <conditionalFormatting sqref="T1:U1048576">
    <cfRule type="cellIs" dxfId="61" priority="47" operator="lessThan">
      <formula>0</formula>
    </cfRule>
    <cfRule type="cellIs" dxfId="60" priority="55" operator="greaterThan">
      <formula>0</formula>
    </cfRule>
    <cfRule type="notContainsBlanks" dxfId="59" priority="78">
      <formula>LEN(TRIM(T1))&gt;0</formula>
    </cfRule>
  </conditionalFormatting>
  <conditionalFormatting sqref="Q9:R9">
    <cfRule type="expression" dxfId="58" priority="65">
      <formula>IF($J9=-5, TRUE, FALSE)</formula>
    </cfRule>
    <cfRule type="expression" dxfId="57" priority="74">
      <formula>IF($J9=-2, TRUE, FALSE)</formula>
    </cfRule>
  </conditionalFormatting>
  <conditionalFormatting sqref="D247 D249:D251 D253:D255 D257:D260 D262 D266:D279 D1:D245 D281:D1048576">
    <cfRule type="expression" dxfId="56" priority="46">
      <formula>T1&lt;0</formula>
    </cfRule>
    <cfRule type="expression" dxfId="55" priority="53">
      <formula>T1&gt;0</formula>
    </cfRule>
    <cfRule type="expression" dxfId="54" priority="54">
      <formula>NOT(ISBLANK(T1))</formula>
    </cfRule>
  </conditionalFormatting>
  <conditionalFormatting sqref="G1:G245 G247 G249:G255 G257:G261 G263:G277 G279:G280 G282:G1048576">
    <cfRule type="expression" dxfId="53" priority="51">
      <formula>U1&lt;0</formula>
    </cfRule>
    <cfRule type="expression" dxfId="52" priority="52">
      <formula>U1&gt;0</formula>
    </cfRule>
  </conditionalFormatting>
  <conditionalFormatting sqref="A1:A1048576">
    <cfRule type="expression" dxfId="51" priority="1">
      <formula>IFERROR(MATCH(VLOOKUP(A1,$W:$W, 1,FALSE),$W:$W, 0), 0)&gt;0</formula>
    </cfRule>
    <cfRule type="expression" dxfId="50" priority="45">
      <formula>IF(OR($J1=-2, $J1=-8, $J1=-9), TRUE, FALSE)</formula>
    </cfRule>
    <cfRule type="expression" dxfId="49" priority="48">
      <formula>$J1=-5</formula>
    </cfRule>
    <cfRule type="expression" dxfId="48" priority="66">
      <formula>OR(IFERROR(MATCH(VLOOKUP(A1,$L:$L, 1,FALSE),$L:$L, 0), 0)&gt;0, IFERROR(MATCH(VLOOKUP(A1,$M:$M, 1,FALSE),$M:$M, 0), 0)&gt;0)</formula>
    </cfRule>
    <cfRule type="expression" dxfId="47" priority="67">
      <formula>OR(IFERROR(MATCH(VLOOKUP(A1,$N:$N, 1,FALSE),$N:$N, 0), 0)&gt;0, IFERROR(MATCH(VLOOKUP(A1,$O:$O, 1,FALSE),$O:$O, 0), 0)&gt;0, IFERROR(MATCH(VLOOKUP(A1,$P:$P, 1,FALSE),$P:$P, 0), 0)&gt;0)</formula>
    </cfRule>
    <cfRule type="expression" dxfId="46" priority="68">
      <formula>IFERROR(MATCH(VLOOKUP(A1,J:J, 1,FALSE),J:J, 0), 0)&gt;0</formula>
    </cfRule>
  </conditionalFormatting>
  <conditionalFormatting sqref="S3:S9">
    <cfRule type="expression" dxfId="45" priority="89">
      <formula>IF($J2=-5, TRUE, FALSE)</formula>
    </cfRule>
    <cfRule type="expression" dxfId="44" priority="90">
      <formula>IF($J2=-2, TRUE, FALSE)</formula>
    </cfRule>
  </conditionalFormatting>
  <conditionalFormatting sqref="D246">
    <cfRule type="expression" dxfId="43" priority="42">
      <formula>T246&lt;0</formula>
    </cfRule>
    <cfRule type="expression" dxfId="42" priority="43">
      <formula>T246&gt;0</formula>
    </cfRule>
    <cfRule type="expression" dxfId="41" priority="44">
      <formula>NOT(ISBLANK(T246))</formula>
    </cfRule>
  </conditionalFormatting>
  <conditionalFormatting sqref="G246">
    <cfRule type="expression" dxfId="40" priority="40">
      <formula>U246&lt;0</formula>
    </cfRule>
    <cfRule type="expression" dxfId="39" priority="41">
      <formula>U246&gt;0</formula>
    </cfRule>
  </conditionalFormatting>
  <conditionalFormatting sqref="D248">
    <cfRule type="expression" dxfId="38" priority="37">
      <formula>T248&lt;0</formula>
    </cfRule>
    <cfRule type="expression" dxfId="37" priority="38">
      <formula>T248&gt;0</formula>
    </cfRule>
    <cfRule type="expression" dxfId="36" priority="39">
      <formula>NOT(ISBLANK(T248))</formula>
    </cfRule>
  </conditionalFormatting>
  <conditionalFormatting sqref="G248">
    <cfRule type="expression" dxfId="35" priority="35">
      <formula>U248&lt;0</formula>
    </cfRule>
    <cfRule type="expression" dxfId="34" priority="36">
      <formula>U248&gt;0</formula>
    </cfRule>
  </conditionalFormatting>
  <conditionalFormatting sqref="D252">
    <cfRule type="expression" dxfId="33" priority="32">
      <formula>T252&lt;0</formula>
    </cfRule>
    <cfRule type="expression" dxfId="32" priority="33">
      <formula>T252&gt;0</formula>
    </cfRule>
    <cfRule type="expression" dxfId="31" priority="34">
      <formula>NOT(ISBLANK(T252))</formula>
    </cfRule>
  </conditionalFormatting>
  <conditionalFormatting sqref="G256">
    <cfRule type="expression" dxfId="30" priority="30">
      <formula>U256&lt;0</formula>
    </cfRule>
    <cfRule type="expression" dxfId="29" priority="31">
      <formula>U256&gt;0</formula>
    </cfRule>
  </conditionalFormatting>
  <conditionalFormatting sqref="D256">
    <cfRule type="expression" dxfId="28" priority="27">
      <formula>T256&lt;0</formula>
    </cfRule>
    <cfRule type="expression" dxfId="27" priority="28">
      <formula>T256&gt;0</formula>
    </cfRule>
    <cfRule type="expression" dxfId="26" priority="29">
      <formula>NOT(ISBLANK(T256))</formula>
    </cfRule>
  </conditionalFormatting>
  <conditionalFormatting sqref="D261">
    <cfRule type="expression" dxfId="25" priority="24">
      <formula>T261&lt;0</formula>
    </cfRule>
    <cfRule type="expression" dxfId="24" priority="25">
      <formula>T261&gt;0</formula>
    </cfRule>
    <cfRule type="expression" dxfId="23" priority="26">
      <formula>NOT(ISBLANK(T261))</formula>
    </cfRule>
  </conditionalFormatting>
  <conditionalFormatting sqref="G262">
    <cfRule type="expression" dxfId="22" priority="22">
      <formula>U262&lt;0</formula>
    </cfRule>
    <cfRule type="expression" dxfId="21" priority="23">
      <formula>U262&gt;0</formula>
    </cfRule>
  </conditionalFormatting>
  <conditionalFormatting sqref="D263">
    <cfRule type="expression" dxfId="20" priority="19">
      <formula>T263&lt;0</formula>
    </cfRule>
    <cfRule type="expression" dxfId="19" priority="20">
      <formula>T263&gt;0</formula>
    </cfRule>
    <cfRule type="expression" dxfId="18" priority="21">
      <formula>NOT(ISBLANK(T263))</formula>
    </cfRule>
  </conditionalFormatting>
  <conditionalFormatting sqref="D264:D265">
    <cfRule type="expression" dxfId="17" priority="16">
      <formula>T264&lt;0</formula>
    </cfRule>
    <cfRule type="expression" dxfId="16" priority="17">
      <formula>T264&gt;0</formula>
    </cfRule>
    <cfRule type="expression" dxfId="15" priority="18">
      <formula>NOT(ISBLANK(T264))</formula>
    </cfRule>
  </conditionalFormatting>
  <conditionalFormatting sqref="G278">
    <cfRule type="expression" dxfId="14" priority="14">
      <formula>U278&lt;0</formula>
    </cfRule>
    <cfRule type="expression" dxfId="13" priority="15">
      <formula>U278&gt;0</formula>
    </cfRule>
  </conditionalFormatting>
  <conditionalFormatting sqref="D280">
    <cfRule type="expression" dxfId="12" priority="11">
      <formula>T280&lt;0</formula>
    </cfRule>
    <cfRule type="expression" dxfId="11" priority="12">
      <formula>T280&gt;0</formula>
    </cfRule>
    <cfRule type="expression" dxfId="10" priority="13">
      <formula>NOT(ISBLANK(T280))</formula>
    </cfRule>
  </conditionalFormatting>
  <conditionalFormatting sqref="G281">
    <cfRule type="expression" dxfId="9" priority="9">
      <formula>U281&lt;0</formula>
    </cfRule>
    <cfRule type="expression" dxfId="8" priority="10">
      <formula>U281&gt;0</formula>
    </cfRule>
  </conditionalFormatting>
  <conditionalFormatting sqref="Q1:Q1048576">
    <cfRule type="expression" dxfId="7" priority="58">
      <formula>IF($J1=-8, TRUE, FALSE)</formula>
    </cfRule>
  </conditionalFormatting>
  <conditionalFormatting sqref="W1:W1048576">
    <cfRule type="expression" dxfId="6" priority="2">
      <formula>IF($J1=-9, TRUE, FALSE)</formula>
    </cfRule>
  </conditionalFormatting>
  <dataValidations count="1">
    <dataValidation type="list" allowBlank="1" showInputMessage="1" showErrorMessage="1" sqref="K25:K267 I25:I269">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G25:G267 D25:D267</xm:sqref>
        </x14:dataValidation>
        <x14:dataValidation type="list" allowBlank="1" showInputMessage="1" showErrorMessage="1">
          <x14:formula1>
            <xm:f>'Chapter 1 (Generated)'!$Q$2:$Q$7</xm:f>
          </x14:formula1>
          <xm:sqref>H25:H267 E25:E267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313"/>
  <sheetViews>
    <sheetView tabSelected="1" topLeftCell="A24" zoomScale="115" zoomScaleNormal="115"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2">
        <f>0</f>
        <v>0</v>
      </c>
      <c r="B1" s="2" t="s">
        <v>19</v>
      </c>
      <c r="C1" s="1" t="s">
        <v>0</v>
      </c>
      <c r="D1" s="1"/>
      <c r="N1" s="32" t="s">
        <v>38</v>
      </c>
      <c r="O1" s="32" t="s">
        <v>48</v>
      </c>
      <c r="P1" s="32"/>
      <c r="Q1" s="32" t="s">
        <v>41</v>
      </c>
      <c r="R1" s="32" t="s">
        <v>18</v>
      </c>
      <c r="S1" s="32" t="s">
        <v>18</v>
      </c>
      <c r="U1" s="31" t="s">
        <v>258</v>
      </c>
    </row>
    <row r="2" spans="1:27" x14ac:dyDescent="0.2">
      <c r="A2" s="2">
        <f>1+A1</f>
        <v>1</v>
      </c>
      <c r="B2" s="2" t="s">
        <v>24</v>
      </c>
      <c r="C2" s="1" t="s">
        <v>1</v>
      </c>
      <c r="D2" s="1"/>
      <c r="N2" s="3" t="s">
        <v>39</v>
      </c>
      <c r="O2" s="2" t="s">
        <v>40</v>
      </c>
      <c r="Q2" s="2" t="s">
        <v>42</v>
      </c>
      <c r="R2" s="3">
        <f>0</f>
        <v>0</v>
      </c>
      <c r="S2" s="3">
        <f>0</f>
        <v>0</v>
      </c>
      <c r="T2" s="6"/>
      <c r="U2" s="2" t="s">
        <v>205</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203</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206</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207</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208</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209</v>
      </c>
      <c r="V7" s="2">
        <f t="shared" si="2"/>
        <v>6</v>
      </c>
      <c r="Y7" s="1"/>
      <c r="AA7" s="1"/>
    </row>
    <row r="8" spans="1:27" x14ac:dyDescent="0.2">
      <c r="A8" s="2">
        <f t="shared" si="0"/>
        <v>7</v>
      </c>
      <c r="B8" s="2" t="s">
        <v>26</v>
      </c>
      <c r="C8" s="1" t="s">
        <v>7</v>
      </c>
      <c r="D8" s="1"/>
      <c r="N8" s="3" t="s">
        <v>54</v>
      </c>
      <c r="O8" s="2" t="s">
        <v>54</v>
      </c>
      <c r="U8" s="2" t="s">
        <v>210</v>
      </c>
      <c r="V8" s="2">
        <f t="shared" si="2"/>
        <v>7</v>
      </c>
      <c r="Y8" s="1"/>
      <c r="AA8" s="1"/>
    </row>
    <row r="9" spans="1:27" x14ac:dyDescent="0.2">
      <c r="A9" s="2">
        <f t="shared" si="0"/>
        <v>8</v>
      </c>
      <c r="B9" s="2" t="s">
        <v>27</v>
      </c>
      <c r="C9" s="1" t="s">
        <v>8</v>
      </c>
      <c r="D9" s="1"/>
      <c r="N9" s="3" t="s">
        <v>55</v>
      </c>
      <c r="O9" s="2" t="s">
        <v>55</v>
      </c>
      <c r="U9" s="2" t="s">
        <v>211</v>
      </c>
      <c r="V9" s="2">
        <f t="shared" si="2"/>
        <v>8</v>
      </c>
      <c r="Y9" s="1"/>
      <c r="AA9" s="1"/>
    </row>
    <row r="10" spans="1:27" x14ac:dyDescent="0.2">
      <c r="A10" s="2">
        <f t="shared" si="0"/>
        <v>9</v>
      </c>
      <c r="B10" s="2" t="s">
        <v>28</v>
      </c>
      <c r="C10" s="1" t="s">
        <v>9</v>
      </c>
      <c r="D10" s="1"/>
      <c r="N10" s="3" t="s">
        <v>56</v>
      </c>
      <c r="O10" s="2" t="s">
        <v>56</v>
      </c>
      <c r="U10" s="2" t="s">
        <v>212</v>
      </c>
      <c r="V10" s="2">
        <f t="shared" si="2"/>
        <v>9</v>
      </c>
      <c r="Y10" s="1"/>
      <c r="AA10" s="1"/>
    </row>
    <row r="11" spans="1:27" x14ac:dyDescent="0.2">
      <c r="A11" s="2">
        <f t="shared" si="0"/>
        <v>10</v>
      </c>
      <c r="B11" s="2" t="s">
        <v>29</v>
      </c>
      <c r="C11" s="1" t="s">
        <v>10</v>
      </c>
      <c r="D11" s="1"/>
      <c r="N11" s="3" t="s">
        <v>57</v>
      </c>
      <c r="O11" s="2" t="s">
        <v>57</v>
      </c>
      <c r="U11" s="2" t="s">
        <v>213</v>
      </c>
      <c r="V11" s="2">
        <f t="shared" si="2"/>
        <v>10</v>
      </c>
      <c r="Y11" s="1"/>
      <c r="AA11" s="1"/>
    </row>
    <row r="12" spans="1:27" x14ac:dyDescent="0.2">
      <c r="A12" s="2">
        <f t="shared" si="0"/>
        <v>11</v>
      </c>
      <c r="B12" s="2" t="s">
        <v>30</v>
      </c>
      <c r="C12" s="1" t="s">
        <v>11</v>
      </c>
      <c r="D12" s="1"/>
      <c r="N12" s="3" t="s">
        <v>58</v>
      </c>
      <c r="O12" s="2" t="s">
        <v>58</v>
      </c>
      <c r="U12" s="2" t="s">
        <v>214</v>
      </c>
      <c r="V12" s="2">
        <f t="shared" si="2"/>
        <v>11</v>
      </c>
      <c r="Y12" s="1"/>
      <c r="AA12" s="1"/>
    </row>
    <row r="13" spans="1:27" x14ac:dyDescent="0.2">
      <c r="A13" s="2">
        <f t="shared" si="0"/>
        <v>12</v>
      </c>
      <c r="B13" s="2" t="s">
        <v>31</v>
      </c>
      <c r="C13" s="1" t="s">
        <v>12</v>
      </c>
      <c r="D13" s="1"/>
      <c r="N13" s="3" t="s">
        <v>59</v>
      </c>
      <c r="O13" s="2" t="s">
        <v>60</v>
      </c>
      <c r="U13" s="2" t="s">
        <v>215</v>
      </c>
      <c r="V13" s="2">
        <f t="shared" si="2"/>
        <v>12</v>
      </c>
      <c r="Y13" s="1"/>
    </row>
    <row r="14" spans="1:27" x14ac:dyDescent="0.2">
      <c r="A14" s="2">
        <f t="shared" si="0"/>
        <v>13</v>
      </c>
      <c r="B14" s="2" t="s">
        <v>32</v>
      </c>
      <c r="C14" s="1" t="s">
        <v>13</v>
      </c>
      <c r="D14" s="1"/>
      <c r="U14" s="2" t="s">
        <v>216</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7" x14ac:dyDescent="0.2">
      <c r="A17" s="2">
        <f t="shared" si="0"/>
        <v>16</v>
      </c>
      <c r="B17" s="2" t="s">
        <v>262</v>
      </c>
      <c r="C17" s="1" t="s">
        <v>16</v>
      </c>
      <c r="D17" s="1"/>
      <c r="Y17" s="1"/>
    </row>
    <row r="18" spans="1:27" x14ac:dyDescent="0.2">
      <c r="A18" s="2">
        <f t="shared" si="0"/>
        <v>17</v>
      </c>
      <c r="B18" s="2" t="s">
        <v>261</v>
      </c>
      <c r="C18" s="1" t="s">
        <v>264</v>
      </c>
      <c r="D18" s="1"/>
      <c r="Y18" s="1"/>
    </row>
    <row r="19" spans="1:27" x14ac:dyDescent="0.2">
      <c r="A19" s="2">
        <f t="shared" si="0"/>
        <v>18</v>
      </c>
      <c r="B19" s="2" t="s">
        <v>35</v>
      </c>
      <c r="C19" s="1" t="s">
        <v>265</v>
      </c>
      <c r="D19" s="1"/>
    </row>
    <row r="20" spans="1:27" x14ac:dyDescent="0.2">
      <c r="A20" s="2">
        <f t="shared" si="0"/>
        <v>19</v>
      </c>
      <c r="B20" s="2" t="s">
        <v>36</v>
      </c>
      <c r="C20" s="1" t="s">
        <v>266</v>
      </c>
      <c r="D20" s="1"/>
    </row>
    <row r="21" spans="1:27" x14ac:dyDescent="0.2">
      <c r="A21" s="2">
        <f t="shared" si="0"/>
        <v>20</v>
      </c>
      <c r="B21" s="2" t="s">
        <v>37</v>
      </c>
      <c r="C21" s="1" t="s">
        <v>267</v>
      </c>
      <c r="D21" s="1"/>
      <c r="X21" s="1"/>
    </row>
    <row r="22" spans="1:27" x14ac:dyDescent="0.2">
      <c r="C22" s="1"/>
      <c r="D22" s="1"/>
      <c r="X22" s="1"/>
    </row>
    <row r="23" spans="1:27"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c r="Z23" s="2" t="s">
        <v>467</v>
      </c>
    </row>
    <row r="24" spans="1:27"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469</v>
      </c>
    </row>
    <row r="25" spans="1:27"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470</v>
      </c>
      <c r="Z25" s="2" t="str">
        <f>"CREATE TABLE " &amp;$Y$25&amp;"_story("</f>
        <v>CREATE TABLE chapter1_story(</v>
      </c>
    </row>
    <row r="26" spans="1:27"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468</v>
      </c>
      <c r="AA26" s="2" t="str">
        <f>"INSERT INTO "&amp; Y25 &amp; "_story (id) SELECT id FROM userinfo"</f>
        <v>INSERT INTO chapter1_story (id) SELECT id FROM userinfo</v>
      </c>
    </row>
    <row r="27" spans="1:27"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personnages.l_arlington[5],//0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90"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c r="Z27" s="2" t="str">
        <f>IF($B27="];","PRIMARY KEY (id)",IF(Z26="PRIMARY KEY (id)",");","c"&amp;$A27&amp;" "&amp;Z$23&amp;","))</f>
        <v>c0 BOOLEAN DEFAULT false,</v>
      </c>
    </row>
    <row r="28" spans="1:27"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it's just been a very stressful day for me.",</v>
      </c>
      <c r="D28" s="4" t="str">
        <f>IF(D29="",
"];",IF('Chapter 1 (Input)'!D26="",
CHAR(34) &amp;"null"&amp; CHAR(34) &amp;",",
"personnages."&amp;
VLOOKUP('Chapter 1 (Input)'!D26,$N$2:$O$13,2,FALSE)&amp;
"[" &amp;
VLOOKUP('Chapter 1 (Input)'!E26,$Q$2:$R$13,2,FALSE) &amp;
"],")&amp;$W28)</f>
        <v>personnages.l_arlington[5],</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c r="Z28" s="2" t="str">
        <f t="shared" ref="Z28:Z91" si="14">IF($B28="];","PRIMARY KEY (id)",IF(Z27="PRIMARY KEY (id)",");","c"&amp;$A28&amp;" "&amp;Z$23&amp;","))</f>
        <v>c1 BOOLEAN DEFAULT false,</v>
      </c>
    </row>
    <row r="29" spans="1:27" x14ac:dyDescent="0.2">
      <c r="A29" s="12">
        <f t="shared" ref="A29:A92" si="15">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c r="Z29" s="2" t="str">
        <f t="shared" si="14"/>
        <v>c2 BOOLEAN DEFAULT false,</v>
      </c>
    </row>
    <row r="30" spans="1:27" x14ac:dyDescent="0.2">
      <c r="A30" s="12">
        <f t="shared" si="15"/>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c r="Z30" s="2" t="str">
        <f t="shared" si="14"/>
        <v>c3 BOOLEAN DEFAULT false,</v>
      </c>
    </row>
    <row r="31" spans="1:27" x14ac:dyDescent="0.2">
      <c r="A31" s="12">
        <f t="shared" si="15"/>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c r="Z31" s="2" t="str">
        <f t="shared" si="14"/>
        <v>c4 BOOLEAN DEFAULT false,</v>
      </c>
    </row>
    <row r="32" spans="1:27" x14ac:dyDescent="0.2">
      <c r="A32" s="12">
        <f t="shared" si="15"/>
        <v>5</v>
      </c>
      <c r="B32" s="4" t="str">
        <f>IF(B33="",
"];",
IF('Chapter 1 (Input)'!B30="",
CHAR(34) &amp;"null"&amp; CHAR(34) &amp;",",
CHAR(34) &amp;'Chapter 1 (Input)'!B30&amp; CHAR(34) &amp;",")&amp;$W32)</f>
        <v xml:space="preserve">"(She picked up the files that she had dropped to the floor and walked off in the other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c r="Z32" s="2" t="str">
        <f t="shared" si="14"/>
        <v>c5 BOOLEAN DEFAULT false,</v>
      </c>
    </row>
    <row r="33" spans="1:26" x14ac:dyDescent="0.2">
      <c r="A33" s="12">
        <f t="shared" si="15"/>
        <v>6</v>
      </c>
      <c r="B33" s="4" t="str">
        <f>IF(B34="",
"];",
IF('Chapter 1 (Input)'!B31="",
CHAR(34) &amp;"null"&amp; CHAR(34) &amp;",",
CHAR(34) &amp;'Chapter 1 (Input)'!B31&amp; CHAR(34) &amp;",")&amp;$W33)</f>
        <v>"Okay… that was odd.",</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13"/>
        <v>false,</v>
      </c>
      <c r="U33" s="3" t="str">
        <f>IF(U34="",
"];",IF('Chapter 1 (Input)'!W31="",
"-1"&amp;",",
'Chapter 1 (Input)'!W31&amp;",")&amp;$W33)</f>
        <v>-1,</v>
      </c>
      <c r="V33" s="3" t="str">
        <f>IF(V34="",
"];",IF('Chapter 1 (Input)'!X31="",
"-1"&amp;",",
'Chapter 1 (Input)'!X31&amp;",")&amp;$W33)</f>
        <v>-1,</v>
      </c>
      <c r="W33" s="18" t="str">
        <f>'Chapter 1 (Input)'!AA31</f>
        <v/>
      </c>
      <c r="Z33" s="2" t="str">
        <f t="shared" si="14"/>
        <v>c6 BOOLEAN DEFAULT false,</v>
      </c>
    </row>
    <row r="34" spans="1:26" x14ac:dyDescent="0.2">
      <c r="A34" s="12">
        <f t="shared" si="15"/>
        <v>7</v>
      </c>
      <c r="B34" s="4" t="str">
        <f>IF(B35="",
"];",
IF('Chapter 1 (Input)'!B32="",
CHAR(34) &amp;"null"&amp; CHAR(34) &amp;",",
CHAR(34) &amp;'Chapter 1 (Input)'!B32&amp; CHAR(34) &amp;",")&amp;$W34)</f>
        <v>"Nevermind that, " + user.username +"! You’re here; you’ve made it. Let’s just focus on getting these bags to my dorm.",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3"/>
        <v>false,</v>
      </c>
      <c r="U34" s="3" t="str">
        <f>IF(U35="",
"];",IF('Chapter 1 (Input)'!W32="",
"-1"&amp;",",
'Chapter 1 (Input)'!W32&amp;",")&amp;$W34)</f>
        <v>-1,</v>
      </c>
      <c r="V34" s="3" t="str">
        <f>IF(V35="",
"];",IF('Chapter 1 (Input)'!X32="",
"-1"&amp;",",
'Chapter 1 (Input)'!X32&amp;",")&amp;$W34)</f>
        <v>-1,</v>
      </c>
      <c r="W34" s="18" t="str">
        <f>'Chapter 1 (Input)'!AA32</f>
        <v/>
      </c>
      <c r="Z34" s="2" t="str">
        <f t="shared" si="14"/>
        <v>c7 BOOLEAN DEFAULT false,</v>
      </c>
    </row>
    <row r="35" spans="1:26" x14ac:dyDescent="0.2">
      <c r="A35" s="12">
        <f t="shared" si="15"/>
        <v>8</v>
      </c>
      <c r="B35" s="4" t="str">
        <f>IF(B36="",
"];",
IF('Chapter 1 (Input)'!B33="",
CHAR(34) &amp;"null"&amp; CHAR(34) &amp;",",
CHAR(34) &amp;'Chapter 1 (Input)'!B33&amp; CHAR(34) &amp;",")&amp;$W35)</f>
        <v>"(My dorm…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3"/>
        <v>false,</v>
      </c>
      <c r="U35" s="3" t="str">
        <f>IF(U36="",
"];",IF('Chapter 1 (Input)'!W33="",
"-1"&amp;",",
'Chapter 1 (Input)'!W33&amp;",")&amp;$W35)</f>
        <v>-1,</v>
      </c>
      <c r="V35" s="3" t="str">
        <f>IF(V36="",
"];",IF('Chapter 1 (Input)'!X33="",
"-1"&amp;",",
'Chapter 1 (Input)'!X33&amp;",")&amp;$W35)</f>
        <v>-1,</v>
      </c>
      <c r="W35" s="18" t="str">
        <f>'Chapter 1 (Input)'!AA33</f>
        <v/>
      </c>
      <c r="Z35" s="2" t="str">
        <f t="shared" si="14"/>
        <v>c8 BOOLEAN DEFAULT false,</v>
      </c>
    </row>
    <row r="36" spans="1:26" x14ac:dyDescent="0.2">
      <c r="A36" s="12">
        <f t="shared" si="15"/>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-8,</v>
      </c>
      <c r="I36" s="3" t="str">
        <f>IF(I37="",
"];",IF('Chapter 1 (Input)'!K34="",
"0"&amp;",",
VLOOKUP('Chapter 1 (Input)'!K34, 'Chapter 1 (Generated)'!$U$2:$V$14,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3"/>
        <v>false,</v>
      </c>
      <c r="U36" s="3" t="str">
        <f>IF(U37="",
"];",IF('Chapter 1 (Input)'!W34="",
"-1"&amp;",",
'Chapter 1 (Input)'!W34&amp;",")&amp;$W36)</f>
        <v>-1,</v>
      </c>
      <c r="V36" s="3" t="str">
        <f>IF(V37="",
"];",IF('Chapter 1 (Input)'!X34="",
"-1"&amp;",",
'Chapter 1 (Input)'!X34&amp;",")&amp;$W36)</f>
        <v>-1,</v>
      </c>
      <c r="W36" s="18" t="str">
        <f>'Chapter 1 (Input)'!AA34</f>
        <v/>
      </c>
      <c r="Z36" s="2" t="str">
        <f t="shared" si="14"/>
        <v>c9 BOOLEAN DEFAULT false,</v>
      </c>
    </row>
    <row r="37" spans="1:26" x14ac:dyDescent="0.2">
      <c r="A37" s="12">
        <f t="shared" si="15"/>
        <v>10</v>
      </c>
      <c r="B37" s="4" t="str">
        <f>IF(B38="",
"];",
IF('Chapter 1 (Input)'!B35="",
CHAR(34) &amp;"null"&amp; CHAR(34) &amp;",",
CHAR(34) &amp;'Chapter 1 (Input)'!B35&amp; CHAR(34) &amp;",")&amp;$W37)</f>
        <v xml:space="preserve">"null",//10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locations.hall1,//10 </v>
      </c>
      <c r="H37" s="3" t="str">
        <f>IF(H38="",
"];",IF('Chapter 1 (Input)'!J35="",
"-1"&amp;",",
'Chapter 1 (Input)'!J35&amp;",")&amp;$W37)</f>
        <v xml:space="preserve">-2,//10 </v>
      </c>
      <c r="I37" s="3" t="str">
        <f>IF(I38="",
"];",IF('Chapter 1 (Input)'!K35="",
"0"&amp;",",
VLOOKUP('Chapter 1 (Input)'!K35, 'Chapter 1 (Generated)'!$U$2:$V$14, 2,FALSE) &amp;",")&amp;$W37)</f>
        <v xml:space="preserve">12,//10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3"/>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c r="Z37" s="2" t="str">
        <f t="shared" si="14"/>
        <v>c10 BOOLEAN DEFAULT false,</v>
      </c>
    </row>
    <row r="38" spans="1:26" x14ac:dyDescent="0.2">
      <c r="A38" s="12">
        <f t="shared" si="15"/>
        <v>11</v>
      </c>
      <c r="B38" s="4" t="str">
        <f>IF(B39="",
"];",
IF('Chapter 1 (Input)'!B36="",
CHAR(34) &amp;"null"&amp; CHAR(34) &amp;",",
CHAR(34) &amp;'Chapter 1 (Input)'!B36&amp; CHAR(34) &amp;",")&amp;$W38)</f>
        <v>"(It's definitely a high-end room, but I still can’t believe how simple yet homey-looking it is… I was expecting golden handles and hand-carved wood!)",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3"/>
        <v>false,</v>
      </c>
      <c r="U38" s="3" t="str">
        <f>IF(U39="",
"];",IF('Chapter 1 (Input)'!W36="",
"-1"&amp;",",
'Chapter 1 (Input)'!W36&amp;",")&amp;$W38)</f>
        <v>-1,</v>
      </c>
      <c r="V38" s="3" t="str">
        <f>IF(V39="",
"];",IF('Chapter 1 (Input)'!X36="",
"-1"&amp;",",
'Chapter 1 (Input)'!X36&amp;",")&amp;$W38)</f>
        <v>-1,</v>
      </c>
      <c r="W38" s="18" t="str">
        <f>'Chapter 1 (Input)'!AA36</f>
        <v/>
      </c>
      <c r="Z38" s="2" t="str">
        <f t="shared" si="14"/>
        <v>c11 BOOLEAN DEFAULT false,</v>
      </c>
    </row>
    <row r="39" spans="1:26" x14ac:dyDescent="0.2">
      <c r="A39" s="12">
        <f t="shared" si="15"/>
        <v>12</v>
      </c>
      <c r="B39" s="4" t="str">
        <f>IF(B40="",
"];",
IF('Chapter 1 (Input)'!B37="",
CHAR(34) &amp;"null"&amp; CHAR(34) &amp;",",
CHAR(34) &amp;'Chapter 1 (Input)'!B37&amp; CHAR(34) &amp;",")&amp;$W39)</f>
        <v>"And to think I was actually worried…",</v>
      </c>
      <c r="C39" s="4" t="str">
        <f>IF(C40="",
"];",IF('Chapter 1 (Input)'!C37="",
CHAR(34) &amp;"null"&amp; CHAR(34) &amp;",",
CHAR(34) &amp;'Chapter 1 (Input)'!C37&amp; CHAR(34) &amp;",")&amp;$W39)</f>
        <v>"null",</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3"/>
        <v>false,</v>
      </c>
      <c r="U39" s="3" t="str">
        <f>IF(U40="",
"];",IF('Chapter 1 (Input)'!W37="",
"-1"&amp;",",
'Chapter 1 (Input)'!W37&amp;",")&amp;$W39)</f>
        <v>-1,</v>
      </c>
      <c r="V39" s="3" t="str">
        <f>IF(V40="",
"];",IF('Chapter 1 (Input)'!X37="",
"-1"&amp;",",
'Chapter 1 (Input)'!X37&amp;",")&amp;$W39)</f>
        <v>-1,</v>
      </c>
      <c r="W39" s="18" t="str">
        <f>'Chapter 1 (Input)'!AA37</f>
        <v/>
      </c>
      <c r="Z39" s="2" t="str">
        <f t="shared" si="14"/>
        <v>c12 BOOLEAN DEFAULT false,</v>
      </c>
    </row>
    <row r="40" spans="1:26" x14ac:dyDescent="0.2">
      <c r="A40" s="12">
        <f t="shared" si="15"/>
        <v>13</v>
      </c>
      <c r="B40" s="4" t="str">
        <f>IF(B41="",
"];",
IF('Chapter 1 (Input)'!B38="",
CHAR(34) &amp;"null"&amp; CHAR(34) &amp;",",
CHAR(34) &amp;'Chapter 1 (Input)'!B38&amp; CHAR(34) &amp;",")&amp;$W40)</f>
        <v>"(Next)",</v>
      </c>
      <c r="C40" s="4" t="str">
        <f>IF(C41="",
"];",IF('Chapter 1 (Input)'!C38="",
CHAR(34) &amp;"null"&amp; CHAR(34) &amp;",",
CHAR(34) &amp;'Chapter 1 (Input)'!C38&amp; CHAR(34) &amp;",")&amp;$W40)</f>
        <v>"Worried about what?",</v>
      </c>
      <c r="D40" s="4" t="str">
        <f>IF(D41="",
"];",IF('Chapter 1 (Input)'!D38="",
CHAR(34) &amp;"null"&amp; CHAR(34) &amp;",",
"personnages."&amp;
VLOOKUP('Chapter 1 (Input)'!D38,$N$2:$O$13,2,FALSE)&amp;
"[" &amp;
VLOOKUP('Chapter 1 (Input)'!E38,$Q$2:$R$13,2,FALSE) &amp;
"],")&amp;$W40)</f>
        <v>"null",</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3"/>
        <v>false,</v>
      </c>
      <c r="U40" s="3" t="str">
        <f>IF(U41="",
"];",IF('Chapter 1 (Input)'!W38="",
"-1"&amp;",",
'Chapter 1 (Input)'!W38&amp;",")&amp;$W40)</f>
        <v>-1,</v>
      </c>
      <c r="V40" s="3" t="str">
        <f>IF(V41="",
"];",IF('Chapter 1 (Input)'!X38="",
"-1"&amp;",",
'Chapter 1 (Input)'!X38&amp;",")&amp;$W40)</f>
        <v>-1,</v>
      </c>
      <c r="W40" s="18" t="str">
        <f>'Chapter 1 (Input)'!AA38</f>
        <v/>
      </c>
      <c r="Z40" s="2" t="str">
        <f t="shared" si="14"/>
        <v>c13 BOOLEAN DEFAULT false,</v>
      </c>
    </row>
    <row r="41" spans="1:26" x14ac:dyDescent="0.2">
      <c r="A41" s="12">
        <f t="shared" si="15"/>
        <v>14</v>
      </c>
      <c r="B41" s="4" t="str">
        <f>IF(B42="",
"];",
IF('Chapter 1 (Input)'!B39="",
CHAR(34) &amp;"null"&amp; CHAR(34) &amp;",",
CHAR(34) &amp;'Chapter 1 (Input)'!B39&amp; CHAR(34) &amp;",")&amp;$W41)</f>
        <v>"(I jumped, startled by the sudden sound, and quickly swiveled around to see a girl with long red hair walking into my room)",</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-1,</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13"/>
        <v>false,</v>
      </c>
      <c r="U41" s="3" t="str">
        <f>IF(U42="",
"];",IF('Chapter 1 (Input)'!W39="",
"-1"&amp;",",
'Chapter 1 (Input)'!W39&amp;",")&amp;$W41)</f>
        <v>-1,</v>
      </c>
      <c r="V41" s="3" t="str">
        <f>IF(V42="",
"];",IF('Chapter 1 (Input)'!X39="",
"-1"&amp;",",
'Chapter 1 (Input)'!X39&amp;",")&amp;$W41)</f>
        <v>-1,</v>
      </c>
      <c r="W41" s="18" t="str">
        <f>'Chapter 1 (Input)'!AA39</f>
        <v/>
      </c>
      <c r="Z41" s="2" t="str">
        <f t="shared" si="14"/>
        <v>c14 BOOLEAN DEFAULT false,</v>
      </c>
    </row>
    <row r="42" spans="1:26" x14ac:dyDescent="0.2">
      <c r="A42" s="12">
        <f t="shared" si="15"/>
        <v>15</v>
      </c>
      <c r="B42" s="4" t="str">
        <f>IF(B43="",
"];",
IF('Chapter 1 (Input)'!B40="",
CHAR(34) &amp;"null"&amp; CHAR(34) &amp;",",
CHAR(34) &amp;'Chapter 1 (Input)'!B40&amp; CHAR(34) &amp;",")&amp;$W42)</f>
        <v xml:space="preserve">"null",//15 </v>
      </c>
      <c r="C42" s="4" t="str">
        <f>IF(C43="",
"];",IF('Chapter 1 (Input)'!C40="",
CHAR(34) &amp;"null"&amp; CHAR(34) &amp;",",
CHAR(34) &amp;'Chapter 1 (Input)'!C40&amp; CHAR(34) &amp;",")&amp;$W42)</f>
        <v xml:space="preserve">"null",//15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-5,//15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16,//15 </v>
      </c>
      <c r="M42" s="3" t="str">
        <f>IF(M43="",
"];",IF('Chapter 1 (Input)'!O40="",
"-1"&amp;",",
'Chapter 1 (Input)'!O40&amp;",")&amp;$W42)</f>
        <v xml:space="preserve">17,//15 </v>
      </c>
      <c r="N42" s="3" t="str">
        <f>IF(N43="",
"];",IF('Chapter 1 (Input)'!P40="",
"-1"&amp;",",
'Chapter 1 (Input)'!P40&amp;",")&amp;$W42)</f>
        <v xml:space="preserve">18,//15 </v>
      </c>
      <c r="O42" s="3" t="str">
        <f>IF(O43="",
"];",IF('Chapter 1 (Input)'!Q40="",
CHAR(34) &amp;"null"&amp; CHAR(34) &amp;",",
CHAR(34) &amp;'Chapter 1 (Input)'!Q40&amp; CHAR(34) &amp;",")&amp;$W42)</f>
        <v xml:space="preserve">"Gah! You scared me...!",//15 </v>
      </c>
      <c r="P42" s="3" t="str">
        <f>IF(P43="",
"];",IF('Chapter 1 (Input)'!R40="",
CHAR(34) &amp;"null"&amp; CHAR(34) &amp;",",
CHAR(34) &amp;'Chapter 1 (Input)'!R40&amp; CHAR(34) &amp;",")&amp;$W42)</f>
        <v xml:space="preserve">"Jesus! Do you just walk into strangers’ rooms like you own the place all the time?!",//15 </v>
      </c>
      <c r="Q42" s="3" t="str">
        <f>IF(Q43="",
"];",IF('Chapter 1 (Input)'!S40="",
CHAR(34) &amp;"null"&amp; CHAR(34) &amp;",",
CHAR(34) &amp;'Chapter 1 (Input)'!S40&amp; CHAR(34) &amp;",")&amp;$W42)</f>
        <v xml:space="preserve">"W-what? Oh, nothing. I just thought the room would be more… extravagant.",//15 </v>
      </c>
      <c r="R42" s="3" t="str">
        <f>IF(R43="",
"];",IF('Chapter 1 (Input)'!T40="",
"0"&amp;",",
'Chapter 1 (Input)'!T40&amp;",")&amp;$W42)</f>
        <v xml:space="preserve">0,//15 </v>
      </c>
      <c r="S42" s="3" t="str">
        <f>IF(S43="",
"];",IF('Chapter 1 (Input)'!U40="",
"0"&amp;",",
'Chapter 1 (Input)'!U40&amp;",")&amp;$W42)</f>
        <v xml:space="preserve">0,//15 </v>
      </c>
      <c r="T42" s="3" t="str">
        <f t="shared" si="13"/>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c r="Z42" s="2" t="str">
        <f t="shared" si="14"/>
        <v>c15 BOOLEAN DEFAULT false,</v>
      </c>
    </row>
    <row r="43" spans="1:26" x14ac:dyDescent="0.2">
      <c r="A43" s="12">
        <f t="shared" si="15"/>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"Bit of a scaredy cat, aren’t ya?",</v>
      </c>
      <c r="D43" s="4" t="str">
        <f>IF(D44="",
"];",IF('Chapter 1 (Input)'!D41="",
CHAR(34) &amp;"null"&amp; CHAR(34) &amp;",",
"personnages."&amp;
VLOOKUP('Chapter 1 (Input)'!D41,$N$2:$O$13,2,FALSE)&amp;
"[" &amp;
VLOOKUP('Chapter 1 (Input)'!E41,$Q$2:$R$13,2,FALSE) &amp;
"],")&amp;$W43)</f>
        <v>personnages.karolina[0],</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19,</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13"/>
        <v>false,</v>
      </c>
      <c r="U43" s="3" t="str">
        <f>IF(U44="",
"];",IF('Chapter 1 (Input)'!W41="",
"-1"&amp;",",
'Chapter 1 (Input)'!W41&amp;",")&amp;$W43)</f>
        <v>-1,</v>
      </c>
      <c r="V43" s="3" t="str">
        <f>IF(V44="",
"];",IF('Chapter 1 (Input)'!X41="",
"-1"&amp;",",
'Chapter 1 (Input)'!X41&amp;",")&amp;$W43)</f>
        <v>-1,</v>
      </c>
      <c r="W43" s="18" t="str">
        <f>'Chapter 1 (Input)'!AA41</f>
        <v/>
      </c>
      <c r="Z43" s="2" t="str">
        <f t="shared" si="14"/>
        <v>c16 BOOLEAN DEFAULT false,</v>
      </c>
    </row>
    <row r="44" spans="1:26" x14ac:dyDescent="0.2">
      <c r="A44" s="12">
        <f t="shared" si="15"/>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"I hardly think that someone who likes talking to themselves in public should be judging me.",</v>
      </c>
      <c r="D44" s="4" t="str">
        <f>IF(D45="",
"];",IF('Chapter 1 (Input)'!D42="",
CHAR(34) &amp;"null"&amp; CHAR(34) &amp;",",
"personnages."&amp;
VLOOKUP('Chapter 1 (Input)'!D42,$N$2:$O$13,2,FALSE)&amp;
"[" &amp;
VLOOKUP('Chapter 1 (Input)'!E42,$Q$2:$R$13,2,FALSE) &amp;
"],")&amp;$W44)</f>
        <v>personnages.karolina[3],</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19,</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3"/>
        <v>false,</v>
      </c>
      <c r="U44" s="3" t="str">
        <f>IF(U45="",
"];",IF('Chapter 1 (Input)'!W42="",
"-1"&amp;",",
'Chapter 1 (Input)'!W42&amp;",")&amp;$W44)</f>
        <v>-1,</v>
      </c>
      <c r="V44" s="3" t="str">
        <f>IF(V45="",
"];",IF('Chapter 1 (Input)'!X42="",
"-1"&amp;",",
'Chapter 1 (Input)'!X42&amp;",")&amp;$W44)</f>
        <v>-1,</v>
      </c>
      <c r="W44" s="18" t="str">
        <f>'Chapter 1 (Input)'!AA42</f>
        <v/>
      </c>
      <c r="Z44" s="2" t="str">
        <f t="shared" si="14"/>
        <v>c17 BOOLEAN DEFAULT false,</v>
      </c>
    </row>
    <row r="45" spans="1:26" x14ac:dyDescent="0.2">
      <c r="A45" s="12">
        <f t="shared" si="15"/>
        <v>18</v>
      </c>
      <c r="B45" s="4" t="str">
        <f>IF(B46="",
"];",
IF('Chapter 1 (Input)'!B43="",
CHAR(34) &amp;"null"&amp; CHAR(34) &amp;",",
CHAR(34) &amp;'Chapter 1 (Input)'!B43&amp; CHAR(34) &amp;",")&amp;$W45)</f>
        <v>"I’m sorry, who are you? (I didn’t bother correcting her.)",</v>
      </c>
      <c r="C45" s="4" t="str">
        <f>IF(C46="",
"];",IF('Chapter 1 (Input)'!C43="",
CHAR(34) &amp;"null"&amp; CHAR(34) &amp;",",
CHAR(34) &amp;'Chapter 1 (Input)'!C43&amp; CHAR(34) &amp;",")&amp;$W45)</f>
        <v>"Ugh, I know right? It’s just so… plain. Thankfully, we’re allowed to decorate it any way we want. I mean, there’s no way I’m going to leave my walls with that awful wallpaper.",</v>
      </c>
      <c r="D45" s="4" t="str">
        <f>IF(D46="",
"];",IF('Chapter 1 (Input)'!D43="",
CHAR(34) &amp;"null"&amp; CHAR(34) &amp;",",
"personnages."&amp;
VLOOKUP('Chapter 1 (Input)'!D43,$N$2:$O$13,2,FALSE)&amp;
"[" &amp;
VLOOKUP('Chapter 1 (Input)'!E43,$Q$2:$R$13,2,FALSE) &amp;
"],")&amp;$W45)</f>
        <v>personnages.karolina[0],</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19,</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5,</v>
      </c>
      <c r="S45" s="3" t="str">
        <f>IF(S46="",
"];",IF('Chapter 1 (Input)'!U43="",
"0"&amp;",",
'Chapter 1 (Input)'!U43&amp;",")&amp;$W45)</f>
        <v>0,</v>
      </c>
      <c r="T45" s="3" t="str">
        <f t="shared" si="13"/>
        <v>false,</v>
      </c>
      <c r="U45" s="3" t="str">
        <f>IF(U46="",
"];",IF('Chapter 1 (Input)'!W43="",
"-1"&amp;",",
'Chapter 1 (Input)'!W43&amp;",")&amp;$W45)</f>
        <v>-1,</v>
      </c>
      <c r="V45" s="3" t="str">
        <f>IF(V46="",
"];",IF('Chapter 1 (Input)'!X43="",
"-1"&amp;",",
'Chapter 1 (Input)'!X43&amp;",")&amp;$W45)</f>
        <v>-1,</v>
      </c>
      <c r="W45" s="18" t="str">
        <f>'Chapter 1 (Input)'!AA43</f>
        <v/>
      </c>
      <c r="Z45" s="2" t="str">
        <f t="shared" si="14"/>
        <v>c18 BOOLEAN DEFAULT false,</v>
      </c>
    </row>
    <row r="46" spans="1:26" x14ac:dyDescent="0.2">
      <c r="A46" s="12">
        <f t="shared" si="15"/>
        <v>19</v>
      </c>
      <c r="B46" s="4" t="str">
        <f>IF(B47="",
"];",
IF('Chapter 1 (Input)'!B44="",
CHAR(34) &amp;"null"&amp; CHAR(34) &amp;",",
CHAR(34) &amp;'Chapter 1 (Input)'!B44&amp; CHAR(34) &amp;",")&amp;$W46)</f>
        <v>"(Next)",</v>
      </c>
      <c r="C46" s="4" t="str">
        <f>IF(C47="",
"];",IF('Chapter 1 (Input)'!C44="",
CHAR(34) &amp;"null"&amp; CHAR(34) &amp;",",
CHAR(34) &amp;'Chapter 1 (Input)'!C44&amp; CHAR(34) &amp;",")&amp;$W46)</f>
        <v>"Excuse me? I’m Karolína Nováková, the greatest up-and-coming model of the year. Not to mention, the hottest student on campus.",</v>
      </c>
      <c r="D46" s="4" t="str">
        <f>IF(D47="",
"];",IF('Chapter 1 (Input)'!D44="",
CHAR(34) &amp;"null"&amp; CHAR(34) &amp;",",
"personnages."&amp;
VLOOKUP('Chapter 1 (Input)'!D44,$N$2:$O$13,2,FALSE)&amp;
"[" &amp;
VLOOKUP('Chapter 1 (Input)'!E44,$Q$2:$R$13,2,FALSE) &amp;
"],")&amp;$W46)</f>
        <v>personnages.karolina[3],</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3"/>
        <v>false,</v>
      </c>
      <c r="U46" s="3" t="str">
        <f>IF(U47="",
"];",IF('Chapter 1 (Input)'!W44="",
"-1"&amp;",",
'Chapter 1 (Input)'!W44&amp;",")&amp;$W46)</f>
        <v>-1,</v>
      </c>
      <c r="V46" s="3" t="str">
        <f>IF(V47="",
"];",IF('Chapter 1 (Input)'!X44="",
"-1"&amp;",",
'Chapter 1 (Input)'!X44&amp;",")&amp;$W46)</f>
        <v>-1,</v>
      </c>
      <c r="W46" s="18" t="str">
        <f>'Chapter 1 (Input)'!AA44</f>
        <v/>
      </c>
      <c r="Z46" s="2" t="str">
        <f t="shared" si="14"/>
        <v>c19 BOOLEAN DEFAULT false,</v>
      </c>
    </row>
    <row r="47" spans="1:26" x14ac:dyDescent="0.2">
      <c r="A47" s="12">
        <f t="shared" si="15"/>
        <v>20</v>
      </c>
      <c r="B47" s="4" t="str">
        <f>IF(B48="",
"];",
IF('Chapter 1 (Input)'!B45="",
CHAR(34) &amp;"null"&amp; CHAR(34) &amp;",",
CHAR(34) &amp;'Chapter 1 (Input)'!B45&amp; CHAR(34) &amp;",")&amp;$W47)</f>
        <v xml:space="preserve">"(Her gaze seemed to survey me as she looked me up and down. Giving me the sudden urge to cover myself with something.)",//20 </v>
      </c>
      <c r="C47" s="4" t="str">
        <f>IF(C48="",
"];",IF('Chapter 1 (Input)'!C45="",
CHAR(34) &amp;"null"&amp; CHAR(34) &amp;",",
CHAR(34) &amp;'Chapter 1 (Input)'!C45&amp; CHAR(34) &amp;",")&amp;$W47)</f>
        <v xml:space="preserve">"null",//20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3"/>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c r="Z47" s="2" t="str">
        <f t="shared" si="14"/>
        <v>c20 BOOLEAN DEFAULT false,</v>
      </c>
    </row>
    <row r="48" spans="1:26" x14ac:dyDescent="0.2">
      <c r="A48" s="12">
        <f t="shared" si="15"/>
        <v>21</v>
      </c>
      <c r="B48" s="4" t="str">
        <f>IF(B49="",
"];",
IF('Chapter 1 (Input)'!B46="",
CHAR(34) &amp;"null"&amp; CHAR(34) &amp;",",
CHAR(34) &amp;'Chapter 1 (Input)'!B46&amp; CHAR(34) &amp;",")&amp;$W48)</f>
        <v>"Oh-I'm, uh, my name is " + user.scholarname + ".",</v>
      </c>
      <c r="C48" s="4" t="str">
        <f>IF(C49="",
"];",IF('Chapter 1 (Input)'!C46="",
CHAR(34) &amp;"null"&amp; CHAR(34) &amp;",",
CHAR(34) &amp;'Chapter 1 (Input)'!C46&amp; CHAR(34) &amp;",")&amp;$W48)</f>
        <v>"And...you are?",</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3"/>
        <v>false,</v>
      </c>
      <c r="U48" s="3" t="str">
        <f>IF(U49="",
"];",IF('Chapter 1 (Input)'!W46="",
"-1"&amp;",",
'Chapter 1 (Input)'!W46&amp;",")&amp;$W48)</f>
        <v>-1,</v>
      </c>
      <c r="V48" s="3" t="str">
        <f>IF(V49="",
"];",IF('Chapter 1 (Input)'!X46="",
"-1"&amp;",",
'Chapter 1 (Input)'!X46&amp;",")&amp;$W48)</f>
        <v>-1,</v>
      </c>
      <c r="W48" s="18" t="str">
        <f>'Chapter 1 (Input)'!AA46</f>
        <v/>
      </c>
      <c r="Z48" s="2" t="str">
        <f t="shared" si="14"/>
        <v>c21 BOOLEAN DEFAULT false,</v>
      </c>
    </row>
    <row r="49" spans="1:26" x14ac:dyDescent="0.2">
      <c r="A49" s="12">
        <f t="shared" si="15"/>
        <v>22</v>
      </c>
      <c r="B49" s="4" t="str">
        <f>IF(B50="",
"];",
IF('Chapter 1 (Input)'!B47="",
CHAR(34) &amp;"null"&amp; CHAR(34) &amp;",",
CHAR(34) &amp;'Chapter 1 (Input)'!B47&amp; CHAR(34) &amp;",")&amp;$W49)</f>
        <v>"How did you kno-",</v>
      </c>
      <c r="C49" s="4" t="str">
        <f>IF(C50="",
"];",IF('Chapter 1 (Input)'!C47="",
CHAR(34) &amp;"null"&amp; CHAR(34) &amp;",",
CHAR(34) &amp;'Chapter 1 (Input)'!C47&amp; CHAR(34) &amp;",")&amp;$W49)</f>
        <v>"New student, huh?",</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3"/>
        <v>false,</v>
      </c>
      <c r="U49" s="3" t="str">
        <f>IF(U50="",
"];",IF('Chapter 1 (Input)'!W47="",
"-1"&amp;",",
'Chapter 1 (Input)'!W47&amp;",")&amp;$W49)</f>
        <v>-1,</v>
      </c>
      <c r="V49" s="3" t="str">
        <f>IF(V50="",
"];",IF('Chapter 1 (Input)'!X47="",
"-1"&amp;",",
'Chapter 1 (Input)'!X47&amp;",")&amp;$W49)</f>
        <v>-1,</v>
      </c>
      <c r="W49" s="18" t="str">
        <f>'Chapter 1 (Input)'!AA47</f>
        <v/>
      </c>
      <c r="Z49" s="2" t="str">
        <f t="shared" si="14"/>
        <v>c22 BOOLEAN DEFAULT false,</v>
      </c>
    </row>
    <row r="50" spans="1:26" x14ac:dyDescent="0.2">
      <c r="A50" s="12">
        <f t="shared" si="15"/>
        <v>23</v>
      </c>
      <c r="B50" s="4" t="str">
        <f>IF(B51="",
"];",
IF('Chapter 1 (Input)'!B48="",
CHAR(34) &amp;"null"&amp; CHAR(34) &amp;",",
CHAR(34) &amp;'Chapter 1 (Input)'!B48&amp; CHAR(34) &amp;",")&amp;$W50)</f>
        <v>"(That last bit is not completely wrong.) Well, it's nice to meet you Karolina! I'm assuming those bags in the hallway are yours...is your dorm the one next door?",</v>
      </c>
      <c r="C50" s="4" t="str">
        <f>IF(C51="",
"];",IF('Chapter 1 (Input)'!C48="",
CHAR(34) &amp;"null"&amp; CHAR(34) &amp;",",
CHAR(34) &amp;'Chapter 1 (Input)'!C48&amp; CHAR(34) &amp;",")&amp;$W50)</f>
        <v>"Please, everybody in this school already knows me. Besides, you look like you have no clue what you're doing.",</v>
      </c>
      <c r="D50" s="4" t="str">
        <f>IF(D51="",
"];",IF('Chapter 1 (Input)'!D48="",
CHAR(34) &amp;"null"&amp; CHAR(34) &amp;",",
"personnages."&amp;
VLOOKUP('Chapter 1 (Input)'!D48,$N$2:$O$13,2,FALSE)&amp;
"[" &amp;
VLOOKUP('Chapter 1 (Input)'!E48,$Q$2:$R$13,2,FALSE) &amp;
"],")&amp;$W50)</f>
        <v>personnages.karolina[0],</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3"/>
        <v>false,</v>
      </c>
      <c r="U50" s="3" t="str">
        <f>IF(U51="",
"];",IF('Chapter 1 (Input)'!W48="",
"-1"&amp;",",
'Chapter 1 (Input)'!W48&amp;",")&amp;$W50)</f>
        <v>-1,</v>
      </c>
      <c r="V50" s="3" t="str">
        <f>IF(V51="",
"];",IF('Chapter 1 (Input)'!X48="",
"-1"&amp;",",
'Chapter 1 (Input)'!X48&amp;",")&amp;$W50)</f>
        <v>-1,</v>
      </c>
      <c r="W50" s="18" t="str">
        <f>'Chapter 1 (Input)'!AA48</f>
        <v/>
      </c>
      <c r="Z50" s="2" t="str">
        <f t="shared" si="14"/>
        <v>c23 BOOLEAN DEFAULT false,</v>
      </c>
    </row>
    <row r="51" spans="1:26" x14ac:dyDescent="0.2">
      <c r="A51" s="12">
        <f t="shared" si="15"/>
        <v>24</v>
      </c>
      <c r="B51" s="4" t="str">
        <f>IF(B52="",
"];",
IF('Chapter 1 (Input)'!B49="",
CHAR(34) &amp;"null"&amp; CHAR(34) &amp;",",
CHAR(34) &amp;'Chapter 1 (Input)'!B49&amp; CHAR(34) &amp;",")&amp;$W51)</f>
        <v>"(Next)",</v>
      </c>
      <c r="C51" s="4" t="str">
        <f>IF(C52="",
"];",IF('Chapter 1 (Input)'!C49="",
CHAR(34) &amp;"null"&amp; CHAR(34) &amp;",",
CHAR(34) &amp;'Chapter 1 (Input)'!C49&amp; CHAR(34) &amp;",")&amp;$W51)</f>
        <v>"Yes, and that's why I'm here. I do &lt;em&gt;not&lt;/em&gt; tolerate shitty neighbors, the last one we've had blasted their heavy metal music up until one in the morning every Thursday.",</v>
      </c>
      <c r="D51" s="4" t="str">
        <f>IF(D52="",
"];",IF('Chapter 1 (Input)'!D49="",
CHAR(34) &amp;"null"&amp; CHAR(34) &amp;",",
"personnages."&amp;
VLOOKUP('Chapter 1 (Input)'!D49,$N$2:$O$13,2,FALSE)&amp;
"[" &amp;
VLOOKUP('Chapter 1 (Input)'!E49,$Q$2:$R$13,2,FALSE) &amp;
"],")&amp;$W51)</f>
        <v>personnages.karolina[3],</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3"/>
        <v>false,</v>
      </c>
      <c r="U51" s="3" t="str">
        <f>IF(U52="",
"];",IF('Chapter 1 (Input)'!W49="",
"-1"&amp;",",
'Chapter 1 (Input)'!W49&amp;",")&amp;$W51)</f>
        <v>-1,</v>
      </c>
      <c r="V51" s="3" t="str">
        <f>IF(V52="",
"];",IF('Chapter 1 (Input)'!X49="",
"-1"&amp;",",
'Chapter 1 (Input)'!X49&amp;",")&amp;$W51)</f>
        <v>-1,</v>
      </c>
      <c r="W51" s="18" t="str">
        <f>'Chapter 1 (Input)'!AA49</f>
        <v/>
      </c>
      <c r="Z51" s="2" t="str">
        <f t="shared" si="14"/>
        <v>c24 BOOLEAN DEFAULT false,</v>
      </c>
    </row>
    <row r="52" spans="1:26" x14ac:dyDescent="0.2">
      <c r="A52" s="12">
        <f t="shared" si="15"/>
        <v>25</v>
      </c>
      <c r="B52" s="4" t="str">
        <f>IF(B53="",
"];",
IF('Chapter 1 (Input)'!B50="",
CHAR(34) &amp;"null"&amp; CHAR(34) &amp;",",
CHAR(34) &amp;'Chapter 1 (Input)'!B50&amp; CHAR(34) &amp;",")&amp;$W52)</f>
        <v xml:space="preserve">"(Her glare intimidated me more that I'd like to admit.) Woah! Okay, look I promise I'm really not going to-",//25 </v>
      </c>
      <c r="C52" s="4" t="str">
        <f>IF(C53="",
"];",IF('Chapter 1 (Input)'!C50="",
CHAR(34) &amp;"null"&amp; CHAR(34) &amp;",",
CHAR(34) &amp;'Chapter 1 (Input)'!C50&amp; CHAR(34) &amp;",")&amp;$W52)</f>
        <v xml:space="preserve">"Once I was done with him, he regretted it. &lt;em&gt;A lot.&lt;/em&gt;",//25 </v>
      </c>
      <c r="D52" s="4" t="str">
        <f>IF(D53="",
"];",IF('Chapter 1 (Input)'!D50="",
CHAR(34) &amp;"null"&amp; CHAR(34) &amp;",",
"personnages."&amp;
VLOOKUP('Chapter 1 (Input)'!D50,$N$2:$O$13,2,FALSE)&amp;
"[" &amp;
VLOOKUP('Chapter 1 (Input)'!E50,$Q$2:$R$13,2,FALSE) &amp;
"],")&amp;$W52)</f>
        <v xml:space="preserve">personnages.karolina[3],//25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3"/>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c r="Z52" s="2" t="str">
        <f t="shared" si="14"/>
        <v>c25 BOOLEAN DEFAULT false,</v>
      </c>
    </row>
    <row r="53" spans="1:26" x14ac:dyDescent="0.2">
      <c r="A53" s="12">
        <f t="shared" si="15"/>
        <v>26</v>
      </c>
      <c r="B53" s="4" t="str">
        <f>IF(B54="",
"];",
IF('Chapter 1 (Input)'!B51="",
CHAR(34) &amp;"null"&amp; CHAR(34) &amp;",",
CHAR(34) &amp;'Chapter 1 (Input)'!B51&amp; CHAR(34) &amp;",")&amp;$W53)</f>
        <v>"(She held up a finger, stopping me mid-sentence, and I watched as she pulled out a phone and gasped.)",</v>
      </c>
      <c r="C53" s="4" t="str">
        <f>IF(C54="",
"];",IF('Chapter 1 (Input)'!C51="",
CHAR(34) &amp;"null"&amp; CHAR(34) &amp;",",
CHAR(34) &amp;'Chapter 1 (Input)'!C51&amp; CHAR(34) &amp;",")&amp;$W53)</f>
        <v>"null",</v>
      </c>
      <c r="D53" s="4" t="str">
        <f>IF(D54="",
"];",IF('Chapter 1 (Input)'!D51="",
CHAR(34) &amp;"null"&amp; CHAR(34) &amp;",",
"personnages."&amp;
VLOOKUP('Chapter 1 (Input)'!D51,$N$2:$O$13,2,FALSE)&amp;
"[" &amp;
VLOOKUP('Chapter 1 (Input)'!E51,$Q$2:$R$13,2,FALSE) &amp;
"],")&amp;$W53)</f>
        <v>personnages.karolina[0],</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3"/>
        <v>false,</v>
      </c>
      <c r="U53" s="3" t="str">
        <f>IF(U54="",
"];",IF('Chapter 1 (Input)'!W51="",
"-1"&amp;",",
'Chapter 1 (Input)'!W51&amp;",")&amp;$W53)</f>
        <v>-1,</v>
      </c>
      <c r="V53" s="3" t="str">
        <f>IF(V54="",
"];",IF('Chapter 1 (Input)'!X51="",
"-1"&amp;",",
'Chapter 1 (Input)'!X51&amp;",")&amp;$W53)</f>
        <v>-1,</v>
      </c>
      <c r="W53" s="18" t="str">
        <f>'Chapter 1 (Input)'!AA51</f>
        <v/>
      </c>
      <c r="Z53" s="2" t="str">
        <f t="shared" si="14"/>
        <v>c26 BOOLEAN DEFAULT false,</v>
      </c>
    </row>
    <row r="54" spans="1:26" x14ac:dyDescent="0.2">
      <c r="A54" s="12">
        <f t="shared" si="15"/>
        <v>27</v>
      </c>
      <c r="B54" s="4" t="str">
        <f>IF(B55="",
"];",
IF('Chapter 1 (Input)'!B52="",
CHAR(34) &amp;"null"&amp; CHAR(34) &amp;",",
CHAR(34) &amp;'Chapter 1 (Input)'!B52&amp; CHAR(34) &amp;",")&amp;$W54)</f>
        <v>"(Her mood had changed almost instantly.)",</v>
      </c>
      <c r="C54" s="4" t="str">
        <f>IF(C55="",
"];",IF('Chapter 1 (Input)'!C52="",
CHAR(34) &amp;"null"&amp; CHAR(34) &amp;",",
CHAR(34) &amp;'Chapter 1 (Input)'!C52&amp; CHAR(34) &amp;",")&amp;$W54)</f>
        <v>"Oh god, look at the time! ",</v>
      </c>
      <c r="D54" s="4" t="str">
        <f>IF(D55="",
"];",IF('Chapter 1 (Input)'!D52="",
CHAR(34) &amp;"null"&amp; CHAR(34) &amp;",",
"personnages."&amp;
VLOOKUP('Chapter 1 (Input)'!D52,$N$2:$O$13,2,FALSE)&amp;
"[" &amp;
VLOOKUP('Chapter 1 (Input)'!E52,$Q$2:$R$13,2,FALSE) &amp;
"],")&amp;$W54)</f>
        <v>personnages.karolina[0],</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3"/>
        <v>false,</v>
      </c>
      <c r="U54" s="3" t="str">
        <f>IF(U55="",
"];",IF('Chapter 1 (Input)'!W52="",
"-1"&amp;",",
'Chapter 1 (Input)'!W52&amp;",")&amp;$W54)</f>
        <v>-1,</v>
      </c>
      <c r="V54" s="3" t="str">
        <f>IF(V55="",
"];",IF('Chapter 1 (Input)'!X52="",
"-1"&amp;",",
'Chapter 1 (Input)'!X52&amp;",")&amp;$W54)</f>
        <v>-1,</v>
      </c>
      <c r="W54" s="18" t="str">
        <f>'Chapter 1 (Input)'!AA52</f>
        <v/>
      </c>
      <c r="Z54" s="2" t="str">
        <f t="shared" si="14"/>
        <v>c27 BOOLEAN DEFAULT false,</v>
      </c>
    </row>
    <row r="55" spans="1:26" x14ac:dyDescent="0.2">
      <c r="A55" s="12">
        <f t="shared" si="15"/>
        <v>28</v>
      </c>
      <c r="B55" s="4" t="str">
        <f>IF(B56="",
"];",
IF('Chapter 1 (Input)'!B53="",
CHAR(34) &amp;"null"&amp; CHAR(34) &amp;",",
CHAR(34) &amp;'Chapter 1 (Input)'!B53&amp; CHAR(34) &amp;",")&amp;$W55)</f>
        <v>"(And with a flip of her hair, she turned and walked out of the room, a sway in her hips that was hard to miss but could still pass as natural.)",</v>
      </c>
      <c r="C55" s="4" t="str">
        <f>IF(C56="",
"];",IF('Chapter 1 (Input)'!C53="",
CHAR(34) &amp;"null"&amp; CHAR(34) &amp;",",
CHAR(34) &amp;'Chapter 1 (Input)'!C53&amp; CHAR(34) &amp;",")&amp;$W55)</f>
        <v>"I really should be going now, things to do and hearts to break, you know! Oh, and if you happen to see a girl with short brown hair who goes by the name Neha, tell her I’m looking for her. Later~",</v>
      </c>
      <c r="D55" s="4" t="str">
        <f>IF(D56="",
"];",IF('Chapter 1 (Input)'!D53="",
CHAR(34) &amp;"null"&amp; CHAR(34) &amp;",",
"personnages."&amp;
VLOOKUP('Chapter 1 (Input)'!D53,$N$2:$O$13,2,FALSE)&amp;
"[" &amp;
VLOOKUP('Chapter 1 (Input)'!E53,$Q$2:$R$13,2,FALSE) &amp;
"],")&amp;$W55)</f>
        <v>personnages.karolina[0],</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-1,</v>
      </c>
      <c r="I55" s="3" t="str">
        <f>IF(I56="",
"];",IF('Chapter 1 (Input)'!K53="",
"0"&amp;",",
VLOOKUP('Chapter 1 (Input)'!K53, 'Chapter 1 (Generated)'!$U$2:$V$14, 2,FALSE) &amp;",")&amp;$W55)</f>
        <v>0,</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"null",</v>
      </c>
      <c r="P55" s="3" t="str">
        <f>IF(P56="",
"];",IF('Chapter 1 (Input)'!R53="",
CHAR(34) &amp;"null"&amp; CHAR(34) &amp;",",
CHAR(34) &amp;'Chapter 1 (Input)'!R53&amp; CHAR(34) &amp;",")&amp;$W55)</f>
        <v>"null",</v>
      </c>
      <c r="Q55" s="3" t="str">
        <f>IF(Q56="",
"];",IF('Chapter 1 (Input)'!S53="",
CHAR(34) &amp;"null"&amp; CHAR(34) &amp;",",
CHAR(34) &amp;'Chapter 1 (Input)'!S53&amp; CHAR(34) &amp;",")&amp;$W55)</f>
        <v>"null",</v>
      </c>
      <c r="R55" s="3" t="str">
        <f>IF(R56="",
"];",IF('Chapter 1 (Input)'!T53="",
"0"&amp;",",
'Chapter 1 (Input)'!T53&amp;",")&amp;$W55)</f>
        <v>0,</v>
      </c>
      <c r="S55" s="3" t="str">
        <f>IF(S56="",
"];",IF('Chapter 1 (Input)'!U53="",
"0"&amp;",",
'Chapter 1 (Input)'!U53&amp;",")&amp;$W55)</f>
        <v>0,</v>
      </c>
      <c r="T55" s="3" t="str">
        <f t="shared" si="13"/>
        <v>false,</v>
      </c>
      <c r="U55" s="3" t="str">
        <f>IF(U56="",
"];",IF('Chapter 1 (Input)'!W53="",
"-1"&amp;",",
'Chapter 1 (Input)'!W53&amp;",")&amp;$W55)</f>
        <v>-1,</v>
      </c>
      <c r="V55" s="3" t="str">
        <f>IF(V56="",
"];",IF('Chapter 1 (Input)'!X53="",
"-1"&amp;",",
'Chapter 1 (Input)'!X53&amp;",")&amp;$W55)</f>
        <v>-1,</v>
      </c>
      <c r="W55" s="18" t="str">
        <f>'Chapter 1 (Input)'!AA53</f>
        <v/>
      </c>
      <c r="Z55" s="2" t="str">
        <f t="shared" si="14"/>
        <v>c28 BOOLEAN DEFAULT false,</v>
      </c>
    </row>
    <row r="56" spans="1:26" x14ac:dyDescent="0.2">
      <c r="A56" s="12">
        <f t="shared" si="15"/>
        <v>29</v>
      </c>
      <c r="B56" s="4" t="str">
        <f>IF(B57="",
"];",
IF('Chapter 1 (Input)'!B54="",
CHAR(34) &amp;"null"&amp; CHAR(34) &amp;",",
CHAR(34) &amp;'Chapter 1 (Input)'!B54&amp; CHAR(34) &amp;",")&amp;$W56)</f>
        <v>"(...)",</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locations.dorm,</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3"/>
        <v>false,</v>
      </c>
      <c r="U56" s="3" t="str">
        <f>IF(U57="",
"];",IF('Chapter 1 (Input)'!W54="",
"-1"&amp;",",
'Chapter 1 (Input)'!W54&amp;",")&amp;$W56)</f>
        <v>-1,</v>
      </c>
      <c r="V56" s="3" t="str">
        <f>IF(V57="",
"];",IF('Chapter 1 (Input)'!X54="",
"-1"&amp;",",
'Chapter 1 (Input)'!X54&amp;",")&amp;$W56)</f>
        <v>-1,</v>
      </c>
      <c r="W56" s="18" t="str">
        <f>'Chapter 1 (Input)'!AA54</f>
        <v/>
      </c>
      <c r="Z56" s="2" t="str">
        <f t="shared" si="14"/>
        <v>c29 BOOLEAN DEFAULT false,</v>
      </c>
    </row>
    <row r="57" spans="1:26" x14ac:dyDescent="0.2">
      <c r="A57" s="12">
        <f t="shared" si="15"/>
        <v>30</v>
      </c>
      <c r="B57" s="4" t="str">
        <f>IF(B58="",
"];",
IF('Chapter 1 (Input)'!B55="",
CHAR(34) &amp;"null"&amp; CHAR(34) &amp;",",
CHAR(34) &amp;'Chapter 1 (Input)'!B55&amp; CHAR(34) &amp;",")&amp;$W57)</f>
        <v xml:space="preserve">"(I’m going to end up with a huge headache today.)",//30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"null",//30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locations.dorm,//30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3"/>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c r="Z57" s="2" t="str">
        <f t="shared" si="14"/>
        <v>c30 BOOLEAN DEFAULT false,</v>
      </c>
    </row>
    <row r="58" spans="1:26" x14ac:dyDescent="0.2">
      <c r="A58" s="12">
        <f t="shared" si="15"/>
        <v>31</v>
      </c>
      <c r="B58" s="4" t="str">
        <f>IF(B59="",
"];",
IF('Chapter 1 (Input)'!B56="",
CHAR(34) &amp;"null"&amp; CHAR(34) &amp;",",
CHAR(34) &amp;'Chapter 1 (Input)'!B56&amp; CHAR(34) &amp;",")&amp;$W58)</f>
        <v>"*sigh* All that aside, I should go and explore this place while I can. Don’t want to get myself lost in the hallways once school starts tomorrow…",</v>
      </c>
      <c r="C58" s="4" t="str">
        <f>IF(C59="",
"];",IF('Chapter 1 (Input)'!C56="",
CHAR(34) &amp;"null"&amp; CHAR(34) &amp;",",
CHAR(34) &amp;'Chapter 1 (Input)'!C56&amp; CHAR(34) &amp;",")&amp;$W58)</f>
        <v>"null",</v>
      </c>
      <c r="D58" s="4" t="str">
        <f>IF(D59="",
"];",IF('Chapter 1 (Input)'!D56="",
CHAR(34) &amp;"null"&amp; CHAR(34) &amp;",",
"personnages."&amp;
VLOOKUP('Chapter 1 (Input)'!D56,$N$2:$O$13,2,FALSE)&amp;
"[" &amp;
VLOOKUP('Chapter 1 (Input)'!E56,$Q$2:$R$13,2,FALSE) &amp;
"],")&amp;$W58)</f>
        <v>"null",</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locations.dorm,</v>
      </c>
      <c r="H58" s="3" t="str">
        <f>IF(H59="",
"];",IF('Chapter 1 (Input)'!J56="",
"-1"&amp;",",
'Chapter 1 (Input)'!J56&amp;",")&amp;$W58)</f>
        <v>-1,</v>
      </c>
      <c r="I58" s="3" t="str">
        <f>IF(I59="",
"];",IF('Chapter 1 (Input)'!K56="",
"0"&amp;",",
VLOOKUP('Chapter 1 (Input)'!K56, 'Chapter 1 (Generated)'!$U$2:$V$14,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13"/>
        <v>false,</v>
      </c>
      <c r="U58" s="3" t="str">
        <f>IF(U59="",
"];",IF('Chapter 1 (Input)'!W56="",
"-1"&amp;",",
'Chapter 1 (Input)'!W56&amp;",")&amp;$W58)</f>
        <v>-1,</v>
      </c>
      <c r="V58" s="3" t="str">
        <f>IF(V59="",
"];",IF('Chapter 1 (Input)'!X56="",
"-1"&amp;",",
'Chapter 1 (Input)'!X56&amp;",")&amp;$W58)</f>
        <v>-1,</v>
      </c>
      <c r="W58" s="18" t="str">
        <f>'Chapter 1 (Input)'!AA56</f>
        <v/>
      </c>
      <c r="Z58" s="2" t="str">
        <f t="shared" si="14"/>
        <v>c31 BOOLEAN DEFAULT false,</v>
      </c>
    </row>
    <row r="59" spans="1:26" x14ac:dyDescent="0.2">
      <c r="A59" s="12">
        <f t="shared" si="15"/>
        <v>32</v>
      </c>
      <c r="B59" s="4" t="str">
        <f>IF(B60="",
"];",
IF('Chapter 1 (Input)'!B57="",
CHAR(34) &amp;"null"&amp; CHAR(34) &amp;",",
CHAR(34) &amp;'Chapter 1 (Input)'!B57&amp; CHAR(34) &amp;",")&amp;$W59)</f>
        <v>"null",</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"null",</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locations.dorm,</v>
      </c>
      <c r="H59" s="3" t="str">
        <f>IF(H60="",
"];",IF('Chapter 1 (Input)'!J57="",
"-1"&amp;",",
'Chapter 1 (Input)'!J57&amp;",")&amp;$W59)</f>
        <v>-8,</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"Explore the school!",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3"/>
        <v>false,</v>
      </c>
      <c r="U59" s="3" t="str">
        <f>IF(U60="",
"];",IF('Chapter 1 (Input)'!W57="",
"-1"&amp;",",
'Chapter 1 (Input)'!W57&amp;",")&amp;$W59)</f>
        <v>-1,</v>
      </c>
      <c r="V59" s="3" t="str">
        <f>IF(V60="",
"];",IF('Chapter 1 (Input)'!X57="",
"-1"&amp;",",
'Chapter 1 (Input)'!X57&amp;",")&amp;$W59)</f>
        <v>-1,</v>
      </c>
      <c r="W59" s="18" t="str">
        <f>'Chapter 1 (Input)'!AA57</f>
        <v/>
      </c>
      <c r="Z59" s="2" t="str">
        <f t="shared" si="14"/>
        <v>c32 BOOLEAN DEFAULT false,</v>
      </c>
    </row>
    <row r="60" spans="1:26" x14ac:dyDescent="0.2">
      <c r="A60" s="12">
        <f t="shared" si="15"/>
        <v>33</v>
      </c>
      <c r="B60" s="4" t="str">
        <f>IF(B61="",
"];",
IF('Chapter 1 (Input)'!B58="",
CHAR(34) &amp;"null"&amp; CHAR(34) &amp;",",
CHAR(34) &amp;'Chapter 1 (Input)'!B58&amp; CHAR(34) &amp;",")&amp;$W60)</f>
        <v>"null",</v>
      </c>
      <c r="C60" s="4" t="str">
        <f>IF(C61="",
"];",IF('Chapter 1 (Input)'!C58="",
CHAR(34) &amp;"null"&amp; CHAR(34) &amp;",",
CHAR(34) &amp;'Chapter 1 (Input)'!C58&amp; CHAR(34) &amp;",")&amp;$W60)</f>
        <v>"null",</v>
      </c>
      <c r="D60" s="4" t="str">
        <f>IF(D61="",
"];",IF('Chapter 1 (Input)'!D58="",
CHAR(34) &amp;"null"&amp; CHAR(34) &amp;",",
"personnages."&amp;
VLOOKUP('Chapter 1 (Input)'!D58,$N$2:$O$13,2,FALSE)&amp;
"[" &amp;
VLOOKUP('Chapter 1 (Input)'!E58,$Q$2:$R$13,2,FALSE) &amp;
"],")&amp;$W60)</f>
        <v>"null",</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locations.dorm,</v>
      </c>
      <c r="H60" s="3" t="str">
        <f>IF(H61="",
"];",IF('Chapter 1 (Input)'!J58="",
"-1"&amp;",",
'Chapter 1 (Input)'!J58&amp;",")&amp;$W60)</f>
        <v>-8,</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"Talk to some students.",</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3"/>
        <v>false,</v>
      </c>
      <c r="U60" s="3" t="str">
        <f>IF(U61="",
"];",IF('Chapter 1 (Input)'!W58="",
"-1"&amp;",",
'Chapter 1 (Input)'!W58&amp;",")&amp;$W60)</f>
        <v>-1,</v>
      </c>
      <c r="V60" s="3" t="str">
        <f>IF(V61="",
"];",IF('Chapter 1 (Input)'!X58="",
"-1"&amp;",",
'Chapter 1 (Input)'!X58&amp;",")&amp;$W60)</f>
        <v>-1,</v>
      </c>
      <c r="W60" s="18" t="str">
        <f>'Chapter 1 (Input)'!AA58</f>
        <v/>
      </c>
      <c r="Z60" s="2" t="str">
        <f t="shared" si="14"/>
        <v>c33 BOOLEAN DEFAULT false,</v>
      </c>
    </row>
    <row r="61" spans="1:26" x14ac:dyDescent="0.2">
      <c r="A61" s="12">
        <f t="shared" si="15"/>
        <v>34</v>
      </c>
      <c r="B61" s="4" t="str">
        <f>IF(B62="",
"];",
IF('Chapter 1 (Input)'!B59="",
CHAR(34) &amp;"null"&amp; CHAR(34) &amp;",",
CHAR(34) &amp;'Chapter 1 (Input)'!B59&amp; CHAR(34) &amp;",")&amp;$W61)</f>
        <v>"null",//34 Objective Complete: Go to your dorm and unpack your bags.</v>
      </c>
      <c r="C61" s="4" t="str">
        <f>IF(C62="",
"];",IF('Chapter 1 (Input)'!C59="",
CHAR(34) &amp;"null"&amp; CHAR(34) &amp;",",
CHAR(34) &amp;'Chapter 1 (Input)'!C59&amp; CHAR(34) &amp;",")&amp;$W61)</f>
        <v>"null",//34 Objective Complete: Go to your dorm and unpack your bags.</v>
      </c>
      <c r="D61" s="4" t="str">
        <f>IF(D62="",
"];",IF('Chapter 1 (Input)'!D59="",
CHAR(34) &amp;"null"&amp; CHAR(34) &amp;",",
"personnages."&amp;
VLOOKUP('Chapter 1 (Input)'!D59,$N$2:$O$13,2,FALSE)&amp;
"[" &amp;
VLOOKUP('Chapter 1 (Input)'!E59,$Q$2:$R$13,2,FALSE) &amp;
"],")&amp;$W61)</f>
        <v>"null",//34 Objective Complete: Go to your dorm and unpack your bags.</v>
      </c>
      <c r="E61" s="4" t="str">
        <f>IF(E62="",
"];",IF('Chapter 1 (Input)'!F59="",
CHAR(34) &amp;"null"&amp; CHAR(34) &amp;",",
CHAR(34) &amp;'Chapter 1 (Input)'!F59&amp; CHAR(34) &amp;",")&amp;$W61)</f>
        <v>"null",//34 Objective Complete: Go to your dorm and unpack your bags.</v>
      </c>
      <c r="F61" s="4" t="str">
        <f>IF(F62="",
"];",IF('Chapter 1 (Input)'!G59="",
CHAR(34) &amp;"null"&amp; CHAR(34) &amp;",",
"personnages."&amp;
VLOOKUP('Chapter 1 (Input)'!G59,$N$2:$O$13,2,FALSE)&amp;
"[" &amp;
VLOOKUP('Chapter 1 (Input)'!H59, $Q$2:$R$13,2,FALSE) &amp;
"],")&amp;$W61)</f>
        <v>"null",//34 Objective Complete: Go to your dorm and unpack your bags.</v>
      </c>
      <c r="G61" s="3" t="str">
        <f>IF(G62="",
"];",IF('Chapter 1 (Input)'!I59="",
CHAR(34) &amp;"null"&amp; CHAR(34) &amp;",",
"locations."&amp;
'Chapter 1 (Input)'!I59&amp;",")&amp;$W61)</f>
        <v>locations.dorm,//34 Objective Complete: Go to your dorm and unpack your bags.</v>
      </c>
      <c r="H61" s="3" t="str">
        <f>IF(H62="",
"];",IF('Chapter 1 (Input)'!J59="",
"-1"&amp;",",
'Chapter 1 (Input)'!J59&amp;",")&amp;$W61)</f>
        <v>-9,//34 Objective Complete: Go to your dorm and unpack your bags.</v>
      </c>
      <c r="I61" s="3" t="str">
        <f>IF(I62="",
"];",IF('Chapter 1 (Input)'!K59="",
"0"&amp;",",
VLOOKUP('Chapter 1 (Input)'!K59, 'Chapter 1 (Generated)'!$U$2:$V$14, 2,FALSE) &amp;",")&amp;$W61)</f>
        <v>0,//34 Objective Complete: Go to your dorm and unpack your bags.</v>
      </c>
      <c r="J61" s="3" t="str">
        <f>IF(J62="",
"];",IF('Chapter 1 (Input)'!L59="",
"-1"&amp;",",
'Chapter 1 (Input)'!L59&amp;",")&amp;$W61)</f>
        <v>-1,//34 Objective Complete: Go to your dorm and unpack your bags.</v>
      </c>
      <c r="K61" s="3" t="str">
        <f>IF(K62="",
"];",IF('Chapter 1 (Input)'!M59="",
"-1"&amp;",",
'Chapter 1 (Input)'!M59&amp;",")&amp;$W61)</f>
        <v>-1,//34 Objective Complete: Go to your dorm and unpack your bags.</v>
      </c>
      <c r="L61" s="3" t="str">
        <f>IF(L62="",
"];",IF('Chapter 1 (Input)'!N59="",
"-1"&amp;",",
'Chapter 1 (Input)'!N59&amp;",")&amp;$W61)</f>
        <v>-1,//34 Objective Complete: Go to your dorm and unpack your bags.</v>
      </c>
      <c r="M61" s="3" t="str">
        <f>IF(M62="",
"];",IF('Chapter 1 (Input)'!O59="",
"-1"&amp;",",
'Chapter 1 (Input)'!O59&amp;",")&amp;$W61)</f>
        <v>-1,//34 Objective Complete: Go to your dorm and unpack your bags.</v>
      </c>
      <c r="N61" s="3" t="str">
        <f>IF(N62="",
"];",IF('Chapter 1 (Input)'!P59="",
"-1"&amp;",",
'Chapter 1 (Input)'!P59&amp;",")&amp;$W61)</f>
        <v>-1,//34 Objective Complete: Go to your dorm and unpack your bags.</v>
      </c>
      <c r="O61" s="3" t="str">
        <f>IF(O62="",
"];",IF('Chapter 1 (Input)'!Q59="",
CHAR(34) &amp;"null"&amp; CHAR(34) &amp;",",
CHAR(34) &amp;'Chapter 1 (Input)'!Q59&amp; CHAR(34) &amp;",")&amp;$W61)</f>
        <v>"null",//34 Objective Complete: Go to your dorm and unpack your bags.</v>
      </c>
      <c r="P61" s="3" t="str">
        <f>IF(P62="",
"];",IF('Chapter 1 (Input)'!R59="",
CHAR(34) &amp;"null"&amp; CHAR(34) &amp;",",
CHAR(34) &amp;'Chapter 1 (Input)'!R59&amp; CHAR(34) &amp;",")&amp;$W61)</f>
        <v>"null",//34 Objective Complete: Go to your dorm and unpack your bags.</v>
      </c>
      <c r="Q61" s="3" t="str">
        <f>IF(Q62="",
"];",IF('Chapter 1 (Input)'!S59="",
CHAR(34) &amp;"null"&amp; CHAR(34) &amp;",",
CHAR(34) &amp;'Chapter 1 (Input)'!S59&amp; CHAR(34) &amp;",")&amp;$W61)</f>
        <v>"null",//34 Objective Complete: Go to your dorm and unpack your bags.</v>
      </c>
      <c r="R61" s="3" t="str">
        <f>IF(R62="",
"];",IF('Chapter 1 (Input)'!T59="",
"0"&amp;",",
'Chapter 1 (Input)'!T59&amp;",")&amp;$W61)</f>
        <v>0,//34 Objective Complete: Go to your dorm and unpack your bags.</v>
      </c>
      <c r="S61" s="3" t="str">
        <f>IF(S62="",
"];",IF('Chapter 1 (Input)'!U59="",
"0"&amp;",",
'Chapter 1 (Input)'!U59&amp;",")&amp;$W61)</f>
        <v>0,//34 Objective Complete: Go to your dorm and unpack your bags.</v>
      </c>
      <c r="T61" s="3" t="str">
        <f t="shared" si="13"/>
        <v>false,//34 Objective Complete: Go to your dorm and unpack your bags.</v>
      </c>
      <c r="U61" s="3" t="str">
        <f>IF(U62="",
"];",IF('Chapter 1 (Input)'!W59="",
"-1"&amp;",",
'Chapter 1 (Input)'!W59&amp;",")&amp;$W61)</f>
        <v>9,//34 Objective Complete: Go to your dorm and unpack your bags.</v>
      </c>
      <c r="V61" s="3" t="str">
        <f>IF(V62="",
"];",IF('Chapter 1 (Input)'!X59="",
"-1"&amp;",",
'Chapter 1 (Input)'!X59&amp;",")&amp;$W61)</f>
        <v>-1,//34 Objective Complete: Go to your dorm and unpack your bags.</v>
      </c>
      <c r="W61" s="18" t="str">
        <f>'Chapter 1 (Input)'!AA59</f>
        <v>//34 Objective Complete: Go to your dorm and unpack your bags.</v>
      </c>
      <c r="Z61" s="2" t="str">
        <f t="shared" si="14"/>
        <v>c34 BOOLEAN DEFAULT false,</v>
      </c>
    </row>
    <row r="62" spans="1:26" x14ac:dyDescent="0.2">
      <c r="A62" s="12">
        <f t="shared" si="15"/>
        <v>35</v>
      </c>
      <c r="B62" s="4" t="str">
        <f>IF(B63="",
"];",
IF('Chapter 1 (Input)'!B60="",
CHAR(34) &amp;"null"&amp; CHAR(34) &amp;",",
CHAR(34) &amp;'Chapter 1 (Input)'!B60&amp; CHAR(34) &amp;",")&amp;$W62)</f>
        <v xml:space="preserve">"null",//35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"null",//35 </v>
      </c>
      <c r="E62" s="4" t="str">
        <f>IF(E63="",
"];",IF('Chapter 1 (Input)'!F60="",
CHAR(34) &amp;"null"&amp; CHAR(34) &amp;",",
CHAR(34) &amp;'Chapter 1 (Input)'!F60&amp; CHAR(34) &amp;",")&amp;$W62)</f>
        <v xml:space="preserve">"null",//35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locations.dorm,//35 </v>
      </c>
      <c r="H62" s="3" t="str">
        <f>IF(H63="",
"];",IF('Chapter 1 (Input)'!J60="",
"-1"&amp;",",
'Chapter 1 (Input)'!J60&amp;",")&amp;$W62)</f>
        <v xml:space="preserve">-2,//35 </v>
      </c>
      <c r="I62" s="3" t="str">
        <f>IF(I63="",
"];",IF('Chapter 1 (Input)'!K60="",
"0"&amp;",",
VLOOKUP('Chapter 1 (Input)'!K60, 'Chapter 1 (Generated)'!$U$2:$V$14, 2,FALSE) &amp;",")&amp;$W62)</f>
        <v xml:space="preserve">2,//35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3"/>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c r="Z62" s="2" t="str">
        <f t="shared" si="14"/>
        <v>c35 BOOLEAN DEFAULT false,</v>
      </c>
    </row>
    <row r="63" spans="1:26" x14ac:dyDescent="0.2">
      <c r="A63" s="12">
        <f t="shared" si="15"/>
        <v>36</v>
      </c>
      <c r="B63" s="4" t="str">
        <f>IF(B64="",
"];",
IF('Chapter 1 (Input)'!B61="",
CHAR(34) &amp;"null"&amp; CHAR(34) &amp;",",
CHAR(34) &amp;'Chapter 1 (Input)'!B61&amp; CHAR(34) &amp;",")&amp;$W63)</f>
        <v>"(Just as I turned the corner into another hallway, I collided head-first into a warm mass and instinctively reached out and grabbed it to steady myself.)",</v>
      </c>
      <c r="C63" s="4" t="str">
        <f>IF(C64="",
"];",IF('Chapter 1 (Input)'!C61="",
CHAR(34) &amp;"null"&amp; CHAR(34) &amp;",",
CHAR(34) &amp;'Chapter 1 (Input)'!C61&amp; CHAR(34) &amp;",")&amp;$W63)</f>
        <v>"null",</v>
      </c>
      <c r="D63" s="4" t="str">
        <f>IF(D64="",
"];",IF('Chapter 1 (Input)'!D61="",
CHAR(34) &amp;"null"&amp; CHAR(34) &amp;",",
"personnages."&amp;
VLOOKUP('Chapter 1 (Input)'!D61,$N$2:$O$13,2,FALSE)&amp;
"[" &amp;
VLOOKUP('Chapter 1 (Input)'!E61,$Q$2:$R$13,2,FALSE) &amp;
"],")&amp;$W63)</f>
        <v>"null",</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"null",</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3"/>
        <v>false,</v>
      </c>
      <c r="U63" s="3" t="str">
        <f>IF(U64="",
"];",IF('Chapter 1 (Input)'!W61="",
"-1"&amp;",",
'Chapter 1 (Input)'!W61&amp;",")&amp;$W63)</f>
        <v>-1,</v>
      </c>
      <c r="V63" s="3" t="str">
        <f>IF(V64="",
"];",IF('Chapter 1 (Input)'!X61="",
"-1"&amp;",",
'Chapter 1 (Input)'!X61&amp;",")&amp;$W63)</f>
        <v>-1,</v>
      </c>
      <c r="W63" s="18" t="str">
        <f>'Chapter 1 (Input)'!AA61</f>
        <v/>
      </c>
      <c r="Z63" s="2" t="str">
        <f t="shared" si="14"/>
        <v>c36 BOOLEAN DEFAULT false,</v>
      </c>
    </row>
    <row r="64" spans="1:26" x14ac:dyDescent="0.2">
      <c r="A64" s="12">
        <f t="shared" si="15"/>
        <v>37</v>
      </c>
      <c r="B64" s="4" t="str">
        <f>IF(B65="",
"];",
IF('Chapter 1 (Input)'!B62="",
CHAR(34) &amp;"null"&amp; CHAR(34) &amp;",",
CHAR(34) &amp;'Chapter 1 (Input)'!B62&amp; CHAR(34) &amp;",")&amp;$W64)</f>
        <v>"(A mass with green eyes, blond hair, and really muscular arms.)",</v>
      </c>
      <c r="C64" s="4" t="str">
        <f>IF(C65="",
"];",IF('Chapter 1 (Input)'!C62="",
CHAR(34) &amp;"null"&amp; CHAR(34) &amp;",",
CHAR(34) &amp;'Chapter 1 (Input)'!C62&amp; CHAR(34) &amp;",")&amp;$W64)</f>
        <v>"null",</v>
      </c>
      <c r="D64" s="4" t="str">
        <f>IF(D65="",
"];",IF('Chapter 1 (Input)'!D62="",
CHAR(34) &amp;"null"&amp; CHAR(34) &amp;",",
"personnages."&amp;
VLOOKUP('Chapter 1 (Input)'!D62,$N$2:$O$13,2,FALSE)&amp;
"[" &amp;
VLOOKUP('Chapter 1 (Input)'!E62,$Q$2:$R$13,2,FALSE) &amp;
"],")&amp;$W64)</f>
        <v>personnages.alistair[0],</v>
      </c>
      <c r="E64" s="4" t="str">
        <f>IF(E65="",
"];",IF('Chapter 1 (Input)'!F62="",
CHAR(34) &amp;"null"&amp; CHAR(34) &amp;",",
CHAR(34) &amp;'Chapter 1 (Input)'!F62&amp; CHAR(34) &amp;",")&amp;$W64)</f>
        <v>"null",</v>
      </c>
      <c r="F64" s="4" t="str">
        <f>IF(F65="",
"];",IF('Chapter 1 (Input)'!G62="",
CHAR(34) &amp;"null"&amp; CHAR(34) &amp;",",
"personnages."&amp;
VLOOKUP('Chapter 1 (Input)'!G62,$N$2:$O$13,2,FALSE)&amp;
"[" &amp;
VLOOKUP('Chapter 1 (Input)'!H62, $Q$2:$R$13,2,FALSE) &amp;
"],")&amp;$W64)</f>
        <v>"null",</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3"/>
        <v>false,</v>
      </c>
      <c r="U64" s="3" t="str">
        <f>IF(U65="",
"];",IF('Chapter 1 (Input)'!W62="",
"-1"&amp;",",
'Chapter 1 (Input)'!W62&amp;",")&amp;$W64)</f>
        <v>-1,</v>
      </c>
      <c r="V64" s="3" t="str">
        <f>IF(V65="",
"];",IF('Chapter 1 (Input)'!X62="",
"-1"&amp;",",
'Chapter 1 (Input)'!X62&amp;",")&amp;$W64)</f>
        <v>-1,</v>
      </c>
      <c r="W64" s="18" t="str">
        <f>'Chapter 1 (Input)'!AA62</f>
        <v/>
      </c>
      <c r="Z64" s="2" t="str">
        <f t="shared" si="14"/>
        <v>c37 BOOLEAN DEFAULT false,</v>
      </c>
    </row>
    <row r="65" spans="1:26" x14ac:dyDescent="0.2">
      <c r="A65" s="12">
        <f t="shared" si="15"/>
        <v>38</v>
      </c>
      <c r="B65" s="4" t="str">
        <f>IF(B66="",
"];",
IF('Chapter 1 (Input)'!B63="",
CHAR(34) &amp;"null"&amp; CHAR(34) &amp;",",
CHAR(34) &amp;'Chapter 1 (Input)'!B63&amp; CHAR(34) &amp;",")&amp;$W65)</f>
        <v>"(An embarrassing squeak left my mouth as I quickly let go of him and took a step back.)",</v>
      </c>
      <c r="C65" s="4" t="str">
        <f>IF(C66="",
"];",IF('Chapter 1 (Input)'!C63="",
CHAR(34) &amp;"null"&amp; CHAR(34) &amp;",",
CHAR(34) &amp;'Chapter 1 (Input)'!C63&amp; CHAR(34) &amp;",")&amp;$W65)</f>
        <v>"Hey.",</v>
      </c>
      <c r="D65" s="4" t="str">
        <f>IF(D66="",
"];",IF('Chapter 1 (Input)'!D63="",
CHAR(34) &amp;"null"&amp; CHAR(34) &amp;",",
"personnages."&amp;
VLOOKUP('Chapter 1 (Input)'!D63,$N$2:$O$13,2,FALSE)&amp;
"[" &amp;
VLOOKUP('Chapter 1 (Input)'!E63,$Q$2:$R$13,2,FALSE) &amp;
"],")&amp;$W65)</f>
        <v>personnages.alistair[0],</v>
      </c>
      <c r="E65" s="4" t="str">
        <f>IF(E66="",
"];",IF('Chapter 1 (Input)'!F63="",
CHAR(34) &amp;"null"&amp; CHAR(34) &amp;",",
CHAR(34) &amp;'Chapter 1 (Input)'!F63&amp; CHAR(34) &amp;",")&amp;$W65)</f>
        <v>"null",</v>
      </c>
      <c r="F65" s="4" t="str">
        <f>IF(F66="",
"];",IF('Chapter 1 (Input)'!G63="",
CHAR(34) &amp;"null"&amp; CHAR(34) &amp;",",
"personnages."&amp;
VLOOKUP('Chapter 1 (Input)'!G63,$N$2:$O$13,2,FALSE)&amp;
"[" &amp;
VLOOKUP('Chapter 1 (Input)'!H63, $Q$2:$R$13,2,FALSE) &amp;
"],")&amp;$W65)</f>
        <v>"null",</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3"/>
        <v>false,</v>
      </c>
      <c r="U65" s="3" t="str">
        <f>IF(U66="",
"];",IF('Chapter 1 (Input)'!W63="",
"-1"&amp;",",
'Chapter 1 (Input)'!W63&amp;",")&amp;$W65)</f>
        <v>-1,</v>
      </c>
      <c r="V65" s="3" t="str">
        <f>IF(V66="",
"];",IF('Chapter 1 (Input)'!X63="",
"-1"&amp;",",
'Chapter 1 (Input)'!X63&amp;",")&amp;$W65)</f>
        <v>-1,</v>
      </c>
      <c r="W65" s="18" t="str">
        <f>'Chapter 1 (Input)'!AA63</f>
        <v/>
      </c>
      <c r="Z65" s="2" t="str">
        <f t="shared" si="14"/>
        <v>c38 BOOLEAN DEFAULT false,</v>
      </c>
    </row>
    <row r="66" spans="1:26" x14ac:dyDescent="0.2">
      <c r="A66" s="12">
        <f t="shared" si="15"/>
        <v>39</v>
      </c>
      <c r="B66" s="4" t="str">
        <f>IF(B67="",
"];",
IF('Chapter 1 (Input)'!B64="",
CHAR(34) &amp;"null"&amp; CHAR(34) &amp;",",
CHAR(34) &amp;'Chapter 1 (Input)'!B64&amp; CHAR(34) &amp;",")&amp;$W66)</f>
        <v>"S-Sorry.",</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personnages.alistair[0],</v>
      </c>
      <c r="E66" s="4" t="str">
        <f>IF(E67="",
"];",IF('Chapter 1 (Input)'!F64="",
CHAR(34) &amp;"null"&amp; CHAR(34) &amp;",",
CHAR(34) &amp;'Chapter 1 (Input)'!F64&amp; CHAR(34) &amp;",")&amp;$W66)</f>
        <v>"null",</v>
      </c>
      <c r="F66" s="4" t="str">
        <f>IF(F67="",
"];",IF('Chapter 1 (Input)'!G64="",
CHAR(34) &amp;"null"&amp; CHAR(34) &amp;",",
"personnages."&amp;
VLOOKUP('Chapter 1 (Input)'!G64,$N$2:$O$13,2,FALSE)&amp;
"[" &amp;
VLOOKUP('Chapter 1 (Input)'!H64, $Q$2:$R$13,2,FALSE) &amp;
"],")&amp;$W66)</f>
        <v>"null",</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3"/>
        <v>false,</v>
      </c>
      <c r="U66" s="3" t="str">
        <f>IF(U67="",
"];",IF('Chapter 1 (Input)'!W64="",
"-1"&amp;",",
'Chapter 1 (Input)'!W64&amp;",")&amp;$W66)</f>
        <v>-1,</v>
      </c>
      <c r="V66" s="3" t="str">
        <f>IF(V67="",
"];",IF('Chapter 1 (Input)'!X64="",
"-1"&amp;",",
'Chapter 1 (Input)'!X64&amp;",")&amp;$W66)</f>
        <v>-1,</v>
      </c>
      <c r="W66" s="18" t="str">
        <f>'Chapter 1 (Input)'!AA64</f>
        <v/>
      </c>
      <c r="Z66" s="2" t="str">
        <f t="shared" si="14"/>
        <v>c39 BOOLEAN DEFAULT false,</v>
      </c>
    </row>
    <row r="67" spans="1:26" x14ac:dyDescent="0.2">
      <c r="A67" s="12">
        <f t="shared" si="15"/>
        <v>40</v>
      </c>
      <c r="B67" s="4" t="str">
        <f>IF(B68="",
"];",
IF('Chapter 1 (Input)'!B65="",
CHAR(34) &amp;"null"&amp; CHAR(34) &amp;",",
CHAR(34) &amp;'Chapter 1 (Input)'!B65&amp; CHAR(34) &amp;",")&amp;$W67)</f>
        <v xml:space="preserve">"Y-Yeah, I’m " + user.scholarname + ". Sorry about almost throwing us both to the ground...",//40 </v>
      </c>
      <c r="C67" s="4" t="str">
        <f>IF(C68="",
"];",IF('Chapter 1 (Input)'!C65="",
CHAR(34) &amp;"null"&amp; CHAR(34) &amp;",",
CHAR(34) &amp;'Chapter 1 (Input)'!C65&amp; CHAR(34) &amp;",")&amp;$W67)</f>
        <v xml:space="preserve">"Don’t worry, I was a bit lost in thought… are you the new kid?",//40 </v>
      </c>
      <c r="D67" s="4" t="str">
        <f>IF(D68="",
"];",IF('Chapter 1 (Input)'!D65="",
CHAR(34) &amp;"null"&amp; CHAR(34) &amp;",",
"personnages."&amp;
VLOOKUP('Chapter 1 (Input)'!D65,$N$2:$O$13,2,FALSE)&amp;
"[" &amp;
VLOOKUP('Chapter 1 (Input)'!E65,$Q$2:$R$13,2,FALSE) &amp;
"],")&amp;$W67)</f>
        <v xml:space="preserve">personnages.alistair[1],//40 </v>
      </c>
      <c r="E67" s="4" t="str">
        <f>IF(E68="",
"];",IF('Chapter 1 (Input)'!F65="",
CHAR(34) &amp;"null"&amp; CHAR(34) &amp;",",
CHAR(34) &amp;'Chapter 1 (Input)'!F65&amp; CHAR(34) &amp;",")&amp;$W67)</f>
        <v xml:space="preserve">"null",//40 </v>
      </c>
      <c r="F67" s="4" t="str">
        <f>IF(F68="",
"];",IF('Chapter 1 (Input)'!G65="",
CHAR(34) &amp;"null"&amp; CHAR(34) &amp;",",
"personnages."&amp;
VLOOKUP('Chapter 1 (Input)'!G65,$N$2:$O$13,2,FALSE)&amp;
"[" &amp;
VLOOKUP('Chapter 1 (Input)'!H65, $Q$2:$R$13,2,FALSE) &amp;
"],")&amp;$W67)</f>
        <v xml:space="preserve">"null",//40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3"/>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c r="Z67" s="2" t="str">
        <f t="shared" si="14"/>
        <v>c40 BOOLEAN DEFAULT false,</v>
      </c>
    </row>
    <row r="68" spans="1:26" x14ac:dyDescent="0.2">
      <c r="A68" s="12">
        <f t="shared" si="15"/>
        <v>41</v>
      </c>
      <c r="B68" s="4" t="str">
        <f>IF(B69="",
"];",
IF('Chapter 1 (Input)'!B66="",
CHAR(34) &amp;"null"&amp; CHAR(34) &amp;",",
CHAR(34) &amp;'Chapter 1 (Input)'!B66&amp; CHAR(34) &amp;",")&amp;$W68)</f>
        <v>"(Next)",</v>
      </c>
      <c r="C68" s="4" t="str">
        <f>IF(C69="",
"];",IF('Chapter 1 (Input)'!C66="",
CHAR(34) &amp;"null"&amp; CHAR(34) &amp;",",
CHAR(34) &amp;'Chapter 1 (Input)'!C66&amp; CHAR(34) &amp;",")&amp;$W68)</f>
        <v>"Again, no worries. I’m as sturdy as I look. My name’s Alistair.",</v>
      </c>
      <c r="D68" s="4" t="str">
        <f>IF(D69="",
"];",IF('Chapter 1 (Input)'!D66="",
CHAR(34) &amp;"null"&amp; CHAR(34) &amp;",",
"personnages."&amp;
VLOOKUP('Chapter 1 (Input)'!D66,$N$2:$O$13,2,FALSE)&amp;
"[" &amp;
VLOOKUP('Chapter 1 (Input)'!E66,$Q$2:$R$13,2,FALSE) &amp;
"],")&amp;$W68)</f>
        <v>personnages.alistair[0],</v>
      </c>
      <c r="E68" s="4" t="str">
        <f>IF(E69="",
"];",IF('Chapter 1 (Input)'!F66="",
CHAR(34) &amp;"null"&amp; CHAR(34) &amp;",",
CHAR(34) &amp;'Chapter 1 (Input)'!F66&amp; CHAR(34) &amp;",")&amp;$W68)</f>
        <v>"null",</v>
      </c>
      <c r="F68" s="4" t="str">
        <f>IF(F69="",
"];",IF('Chapter 1 (Input)'!G66="",
CHAR(34) &amp;"null"&amp; CHAR(34) &amp;",",
"personnages."&amp;
VLOOKUP('Chapter 1 (Input)'!G66,$N$2:$O$13,2,FALSE)&amp;
"[" &amp;
VLOOKUP('Chapter 1 (Input)'!H66, $Q$2:$R$13,2,FALSE) &amp;
"],")&amp;$W68)</f>
        <v>"null",</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3"/>
        <v>false,</v>
      </c>
      <c r="U68" s="3" t="str">
        <f>IF(U69="",
"];",IF('Chapter 1 (Input)'!W66="",
"-1"&amp;",",
'Chapter 1 (Input)'!W66&amp;",")&amp;$W68)</f>
        <v>-1,</v>
      </c>
      <c r="V68" s="3" t="str">
        <f>IF(V69="",
"];",IF('Chapter 1 (Input)'!X66="",
"-1"&amp;",",
'Chapter 1 (Input)'!X66&amp;",")&amp;$W68)</f>
        <v>-1,</v>
      </c>
      <c r="W68" s="18" t="str">
        <f>'Chapter 1 (Input)'!AA66</f>
        <v/>
      </c>
      <c r="Z68" s="2" t="str">
        <f t="shared" si="14"/>
        <v>c41 BOOLEAN DEFAULT false,</v>
      </c>
    </row>
    <row r="69" spans="1:26" x14ac:dyDescent="0.2">
      <c r="A69" s="12">
        <f t="shared" si="15"/>
        <v>42</v>
      </c>
      <c r="B69" s="4" t="str">
        <f>IF(B70="",
"];",
IF('Chapter 1 (Input)'!B67="",
CHAR(34) &amp;"null"&amp; CHAR(34) &amp;",",
CHAR(34) &amp;'Chapter 1 (Input)'!B67&amp; CHAR(34) &amp;",")&amp;$W69)</f>
        <v>"(Next)",</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"Alistair!",</v>
      </c>
      <c r="F69" s="4" t="str">
        <f>IF(F70="",
"];",IF('Chapter 1 (Input)'!G67="",
CHAR(34) &amp;"null"&amp; CHAR(34) &amp;",",
"personnages."&amp;
VLOOKUP('Chapter 1 (Input)'!G67,$N$2:$O$13,2,FALSE)&amp;
"[" &amp;
VLOOKUP('Chapter 1 (Input)'!H67, $Q$2:$R$13,2,FALSE) &amp;
"],")&amp;$W69)</f>
        <v>"null",</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3"/>
        <v>false,</v>
      </c>
      <c r="U69" s="3" t="str">
        <f>IF(U70="",
"];",IF('Chapter 1 (Input)'!W67="",
"-1"&amp;",",
'Chapter 1 (Input)'!W67&amp;",")&amp;$W69)</f>
        <v>-1,</v>
      </c>
      <c r="V69" s="3" t="str">
        <f>IF(V70="",
"];",IF('Chapter 1 (Input)'!X67="",
"-1"&amp;",",
'Chapter 1 (Input)'!X67&amp;",")&amp;$W69)</f>
        <v>-1,</v>
      </c>
      <c r="W69" s="18" t="str">
        <f>'Chapter 1 (Input)'!AA67</f>
        <v/>
      </c>
      <c r="Z69" s="2" t="str">
        <f t="shared" si="14"/>
        <v>c42 BOOLEAN DEFAULT false,</v>
      </c>
    </row>
    <row r="70" spans="1:26" x14ac:dyDescent="0.2">
      <c r="A70" s="12">
        <f t="shared" si="15"/>
        <v>43</v>
      </c>
      <c r="B70" s="4" t="str">
        <f>IF(B71="",
"];",
IF('Chapter 1 (Input)'!B68="",
CHAR(34) &amp;"null"&amp; CHAR(34) &amp;",",
CHAR(34) &amp;'Chapter 1 (Input)'!B68&amp; CHAR(34) &amp;",")&amp;$W70)</f>
        <v>"(I turned to see a tall, lean boy with dark black hair walking briskly towards us.)",</v>
      </c>
      <c r="C70" s="4" t="str">
        <f>IF(C71="",
"];",IF('Chapter 1 (Input)'!C68="",
CHAR(34) &amp;"null"&amp; CHAR(34) &amp;",",
CHAR(34) &amp;'Chapter 1 (Input)'!C68&amp; CHAR(34) &amp;",")&amp;$W70)</f>
        <v>"null",</v>
      </c>
      <c r="D70" s="4" t="str">
        <f>IF(D71="",
"];",IF('Chapter 1 (Input)'!D68="",
CHAR(34) &amp;"null"&amp; CHAR(34) &amp;",",
"personnages."&amp;
VLOOKUP('Chapter 1 (Input)'!D68,$N$2:$O$13,2,FALSE)&amp;
"[" &amp;
VLOOKUP('Chapter 1 (Input)'!E68,$Q$2:$R$13,2,FALSE) &amp;
"],")&amp;$W70)</f>
        <v>"null",</v>
      </c>
      <c r="E70" s="4" t="str">
        <f>IF(E71="",
"];",IF('Chapter 1 (Input)'!F68="",
CHAR(34) &amp;"null"&amp; CHAR(34) &amp;",",
CHAR(34) &amp;'Chapter 1 (Input)'!F68&amp; CHAR(34) &amp;",")&amp;$W70)</f>
        <v>"null",</v>
      </c>
      <c r="F70" s="4" t="str">
        <f>IF(F71="",
"];",IF('Chapter 1 (Input)'!G68="",
CHAR(34) &amp;"null"&amp; CHAR(34) &amp;",",
"personnages."&amp;
VLOOKUP('Chapter 1 (Input)'!G68,$N$2:$O$13,2,FALSE)&amp;
"[" &amp;
VLOOKUP('Chapter 1 (Input)'!H68, $Q$2:$R$13,2,FALSE) &amp;
"],")&amp;$W70)</f>
        <v>personnages.tadashi[0],</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3"/>
        <v>false,</v>
      </c>
      <c r="U70" s="3" t="str">
        <f>IF(U71="",
"];",IF('Chapter 1 (Input)'!W68="",
"-1"&amp;",",
'Chapter 1 (Input)'!W68&amp;",")&amp;$W70)</f>
        <v>-1,</v>
      </c>
      <c r="V70" s="3" t="str">
        <f>IF(V71="",
"];",IF('Chapter 1 (Input)'!X68="",
"-1"&amp;",",
'Chapter 1 (Input)'!X68&amp;",")&amp;$W70)</f>
        <v>-1,</v>
      </c>
      <c r="W70" s="18" t="str">
        <f>'Chapter 1 (Input)'!AA68</f>
        <v/>
      </c>
      <c r="Z70" s="2" t="str">
        <f t="shared" si="14"/>
        <v>c43 BOOLEAN DEFAULT false,</v>
      </c>
    </row>
    <row r="71" spans="1:26" x14ac:dyDescent="0.2">
      <c r="A71" s="12">
        <f t="shared" si="15"/>
        <v>44</v>
      </c>
      <c r="B71" s="4" t="str">
        <f>IF(B72="",
"];",
IF('Chapter 1 (Input)'!B69="",
CHAR(34) &amp;"null"&amp; CHAR(34) &amp;",",
CHAR(34) &amp;'Chapter 1 (Input)'!B69&amp; CHAR(34) &amp;",")&amp;$W71)</f>
        <v>"(He stopped suddenly upon noticing my presence.)",</v>
      </c>
      <c r="C71" s="4" t="str">
        <f>IF(C72="",
"];",IF('Chapter 1 (Input)'!C69="",
CHAR(34) &amp;"null"&amp; CHAR(34) &amp;",",
CHAR(34) &amp;'Chapter 1 (Input)'!C69&amp; CHAR(34) &amp;",")&amp;$W71)</f>
        <v>"null",</v>
      </c>
      <c r="D71" s="4" t="str">
        <f>IF(D72="",
"];",IF('Chapter 1 (Input)'!D69="",
CHAR(34) &amp;"null"&amp; CHAR(34) &amp;",",
"personnages."&amp;
VLOOKUP('Chapter 1 (Input)'!D69,$N$2:$O$13,2,FALSE)&amp;
"[" &amp;
VLOOKUP('Chapter 1 (Input)'!E69,$Q$2:$R$13,2,FALSE) &amp;
"],")&amp;$W71)</f>
        <v>"null",</v>
      </c>
      <c r="E71" s="4" t="str">
        <f>IF(E72="",
"];",IF('Chapter 1 (Input)'!F69="",
CHAR(34) &amp;"null"&amp; CHAR(34) &amp;",",
CHAR(34) &amp;'Chapter 1 (Input)'!F69&amp; CHAR(34) &amp;",")&amp;$W71)</f>
        <v>"Hey man, I’ve been looking for you. There’s still a ton of stuff to do before this afternoon, we really should get going...Oh.",</v>
      </c>
      <c r="F71" s="4" t="str">
        <f>IF(F72="",
"];",IF('Chapter 1 (Input)'!G69="",
CHAR(34) &amp;"null"&amp; CHAR(34) &amp;",",
"personnages."&amp;
VLOOKUP('Chapter 1 (Input)'!G69,$N$2:$O$13,2,FALSE)&amp;
"[" &amp;
VLOOKUP('Chapter 1 (Input)'!H69, $Q$2:$R$13,2,FALSE) &amp;
"],")&amp;$W71)</f>
        <v>personnages.tadashi[0],</v>
      </c>
      <c r="G71" s="3" t="str">
        <f>IF(G72="",
"];",IF('Chapter 1 (Input)'!I69="",
CHAR(34) &amp;"null"&amp; CHAR(34) &amp;",",
"locations."&amp;
'Chapter 1 (Input)'!I69&amp;",")&amp;$W71)</f>
        <v>locations.hall1,</v>
      </c>
      <c r="H71" s="3" t="str">
        <f>IF(H72="",
"];",IF('Chapter 1 (Input)'!J69="",
"-1"&amp;",",
'Chapter 1 (Input)'!J69&amp;",")&amp;$W71)</f>
        <v>-1,</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13"/>
        <v>false,</v>
      </c>
      <c r="U71" s="3" t="str">
        <f>IF(U72="",
"];",IF('Chapter 1 (Input)'!W69="",
"-1"&amp;",",
'Chapter 1 (Input)'!W69&amp;",")&amp;$W71)</f>
        <v>-1,</v>
      </c>
      <c r="V71" s="3" t="str">
        <f>IF(V72="",
"];",IF('Chapter 1 (Input)'!X69="",
"-1"&amp;",",
'Chapter 1 (Input)'!X69&amp;",")&amp;$W71)</f>
        <v>-1,</v>
      </c>
      <c r="W71" s="18" t="str">
        <f>'Chapter 1 (Input)'!AA69</f>
        <v/>
      </c>
      <c r="Z71" s="2" t="str">
        <f t="shared" si="14"/>
        <v>c44 BOOLEAN DEFAULT false,</v>
      </c>
    </row>
    <row r="72" spans="1:26" x14ac:dyDescent="0.2">
      <c r="A72" s="12">
        <f t="shared" si="15"/>
        <v>45</v>
      </c>
      <c r="B72" s="4" t="str">
        <f>IF(B73="",
"];",
IF('Chapter 1 (Input)'!B70="",
CHAR(34) &amp;"null"&amp; CHAR(34) &amp;",",
CHAR(34) &amp;'Chapter 1 (Input)'!B70&amp; CHAR(34) &amp;",")&amp;$W72)</f>
        <v xml:space="preserve">"H-hi I’m " + user.scholarname + "... (I extended my hand for him to shake.)",//45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"null",//45 </v>
      </c>
      <c r="E72" s="4" t="str">
        <f>IF(E73="",
"];",IF('Chapter 1 (Input)'!F70="",
CHAR(34) &amp;"null"&amp; CHAR(34) &amp;",",
CHAR(34) &amp;'Chapter 1 (Input)'!F70&amp; CHAR(34) &amp;",")&amp;$W72)</f>
        <v xml:space="preserve">"Hello.",//45 </v>
      </c>
      <c r="F72" s="4" t="str">
        <f>IF(F73="",
"];",IF('Chapter 1 (Input)'!G70="",
CHAR(34) &amp;"null"&amp; CHAR(34) &amp;",",
"personnages."&amp;
VLOOKUP('Chapter 1 (Input)'!G70,$N$2:$O$13,2,FALSE)&amp;
"[" &amp;
VLOOKUP('Chapter 1 (Input)'!H70, $Q$2:$R$13,2,FALSE) &amp;
"],")&amp;$W72)</f>
        <v xml:space="preserve">personnages.tadashi[0],//45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0,//45 </v>
      </c>
      <c r="S72" s="3" t="str">
        <f>IF(S73="",
"];",IF('Chapter 1 (Input)'!U70="",
"0"&amp;",",
'Chapter 1 (Input)'!U70&amp;",")&amp;$W72)</f>
        <v xml:space="preserve">0,//45 </v>
      </c>
      <c r="T72" s="3" t="str">
        <f t="shared" si="13"/>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c r="Z72" s="2" t="str">
        <f t="shared" si="14"/>
        <v>c45 BOOLEAN DEFAULT false,</v>
      </c>
    </row>
    <row r="73" spans="1:26" x14ac:dyDescent="0.2">
      <c r="A73" s="12">
        <f t="shared" si="15"/>
        <v>46</v>
      </c>
      <c r="B73" s="4" t="str">
        <f>IF(B74="",
"];",
IF('Chapter 1 (Input)'!B71="",
CHAR(34) &amp;"null"&amp; CHAR(34) &amp;",",
CHAR(34) &amp;'Chapter 1 (Input)'!B71&amp; CHAR(34) &amp;",")&amp;$W73)</f>
        <v>"(His handshake was solid and confident.) The pleasure's all mine. I was just looking around trying to familiarize myself with the layout of this place, but I completely forgot how huge it is.",</v>
      </c>
      <c r="C73" s="4" t="str">
        <f>IF(C74="",
"];",IF('Chapter 1 (Input)'!C71="",
CHAR(34) &amp;"null"&amp; CHAR(34) &amp;",",
CHAR(34) &amp;'Chapter 1 (Input)'!C71&amp; CHAR(34) &amp;",")&amp;$W73)</f>
        <v>"null",</v>
      </c>
      <c r="D73" s="4" t="str">
        <f>IF(D74="",
"];",IF('Chapter 1 (Input)'!D71="",
CHAR(34) &amp;"null"&amp; CHAR(34) &amp;",",
"personnages."&amp;
VLOOKUP('Chapter 1 (Input)'!D71,$N$2:$O$13,2,FALSE)&amp;
"[" &amp;
VLOOKUP('Chapter 1 (Input)'!E71,$Q$2:$R$13,2,FALSE) &amp;
"],")&amp;$W73)</f>
        <v>"null",</v>
      </c>
      <c r="E73" s="4" t="str">
        <f>IF(E74="",
"];",IF('Chapter 1 (Input)'!F71="",
CHAR(34) &amp;"null"&amp; CHAR(34) &amp;",",
CHAR(34) &amp;'Chapter 1 (Input)'!F71&amp; CHAR(34) &amp;",")&amp;$W73)</f>
        <v>"Tadashi Nakano. Student Council President and member of the Business, Commerce, and Politics department. Pleasure to meet you.",</v>
      </c>
      <c r="F73" s="4" t="str">
        <f>IF(F74="",
"];",IF('Chapter 1 (Input)'!G71="",
CHAR(34) &amp;"null"&amp; CHAR(34) &amp;",",
"personnages."&amp;
VLOOKUP('Chapter 1 (Input)'!G71,$N$2:$O$13,2,FALSE)&amp;
"[" &amp;
VLOOKUP('Chapter 1 (Input)'!H71, $Q$2:$R$13,2,FALSE) &amp;
"],")&amp;$W73)</f>
        <v>personnages.tadashi[0],</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3"/>
        <v>false,</v>
      </c>
      <c r="U73" s="3" t="str">
        <f>IF(U74="",
"];",IF('Chapter 1 (Input)'!W71="",
"-1"&amp;",",
'Chapter 1 (Input)'!W71&amp;",")&amp;$W73)</f>
        <v>-1,</v>
      </c>
      <c r="V73" s="3" t="str">
        <f>IF(V74="",
"];",IF('Chapter 1 (Input)'!X71="",
"-1"&amp;",",
'Chapter 1 (Input)'!X71&amp;",")&amp;$W73)</f>
        <v>-1,</v>
      </c>
      <c r="W73" s="18" t="str">
        <f>'Chapter 1 (Input)'!AA71</f>
        <v/>
      </c>
      <c r="Z73" s="2" t="str">
        <f t="shared" si="14"/>
        <v>c46 BOOLEAN DEFAULT false,</v>
      </c>
    </row>
    <row r="74" spans="1:26" x14ac:dyDescent="0.2">
      <c r="A74" s="12">
        <f t="shared" si="15"/>
        <v>47</v>
      </c>
      <c r="B74" s="4" t="str">
        <f>IF(B75="",
"];",
IF('Chapter 1 (Input)'!B72="",
CHAR(34) &amp;"null"&amp; CHAR(34) &amp;",",
CHAR(34) &amp;'Chapter 1 (Input)'!B72&amp; CHAR(34) &amp;",")&amp;$W74)</f>
        <v>"(Next)",</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"null",</v>
      </c>
      <c r="E74" s="4" t="str">
        <f>IF(E75="",
"];",IF('Chapter 1 (Input)'!F72="",
CHAR(34) &amp;"null"&amp; CHAR(34) &amp;",",
CHAR(34) &amp;'Chapter 1 (Input)'!F72&amp; CHAR(34) &amp;",")&amp;$W74)</f>
        <v>"Well don’t let us stop you. Alistair and I need to take care of some stuff anyway.",</v>
      </c>
      <c r="F74" s="4" t="str">
        <f>IF(F75="",
"];",IF('Chapter 1 (Input)'!G72="",
CHAR(34) &amp;"null"&amp; CHAR(34) &amp;",",
"personnages."&amp;
VLOOKUP('Chapter 1 (Input)'!G72,$N$2:$O$13,2,FALSE)&amp;
"[" &amp;
VLOOKUP('Chapter 1 (Input)'!H72, $Q$2:$R$13,2,FALSE) &amp;
"],")&amp;$W74)</f>
        <v>personnages.tadashi[0],</v>
      </c>
      <c r="G74" s="3" t="str">
        <f>IF(G75="",
"];",IF('Chapter 1 (Input)'!I72="",
CHAR(34) &amp;"null"&amp; CHAR(34) &amp;",",
"locations."&amp;
'Chapter 1 (Input)'!I72&amp;",")&amp;$W74)</f>
        <v>locations.hall1,</v>
      </c>
      <c r="H74" s="3" t="str">
        <f>IF(H75="",
"];",IF('Chapter 1 (Input)'!J72="",
"-1"&amp;",",
'Chapter 1 (Input)'!J72&amp;",")&amp;$W74)</f>
        <v>-1,</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13"/>
        <v>false,</v>
      </c>
      <c r="U74" s="3" t="str">
        <f>IF(U75="",
"];",IF('Chapter 1 (Input)'!W72="",
"-1"&amp;",",
'Chapter 1 (Input)'!W72&amp;",")&amp;$W74)</f>
        <v>-1,</v>
      </c>
      <c r="V74" s="3" t="str">
        <f>IF(V75="",
"];",IF('Chapter 1 (Input)'!X72="",
"-1"&amp;",",
'Chapter 1 (Input)'!X72&amp;",")&amp;$W74)</f>
        <v>-1,</v>
      </c>
      <c r="W74" s="18" t="str">
        <f>'Chapter 1 (Input)'!AA72</f>
        <v/>
      </c>
      <c r="Z74" s="2" t="str">
        <f t="shared" si="14"/>
        <v>c47 BOOLEAN DEFAULT false,</v>
      </c>
    </row>
    <row r="75" spans="1:26" x14ac:dyDescent="0.2">
      <c r="A75" s="12">
        <f t="shared" si="15"/>
        <v>48</v>
      </c>
      <c r="B75" s="4" t="str">
        <f>IF(B76="",
"];",
IF('Chapter 1 (Input)'!B73="",
CHAR(34) &amp;"null"&amp; CHAR(34) &amp;",",
CHAR(34) &amp;'Chapter 1 (Input)'!B73&amp; CHAR(34) &amp;",")&amp;$W75)</f>
        <v>"(Next)",</v>
      </c>
      <c r="C75" s="4" t="str">
        <f>IF(C76="",
"];",IF('Chapter 1 (Input)'!C73="",
CHAR(34) &amp;"null"&amp; CHAR(34) &amp;",",
CHAR(34) &amp;'Chapter 1 (Input)'!C73&amp; CHAR(34) &amp;",")&amp;$W75)</f>
        <v>"What?? I was just on my way to the gym!",</v>
      </c>
      <c r="D75" s="4" t="str">
        <f>IF(D76="",
"];",IF('Chapter 1 (Input)'!D73="",
CHAR(34) &amp;"null"&amp; CHAR(34) &amp;",",
"personnages."&amp;
VLOOKUP('Chapter 1 (Input)'!D73,$N$2:$O$13,2,FALSE)&amp;
"[" &amp;
VLOOKUP('Chapter 1 (Input)'!E73,$Q$2:$R$13,2,FALSE) &amp;
"],")&amp;$W75)</f>
        <v>personnages.alistair[5],</v>
      </c>
      <c r="E75" s="4" t="str">
        <f>IF(E76="",
"];",IF('Chapter 1 (Input)'!F73="",
CHAR(34) &amp;"null"&amp; CHAR(34) &amp;",",
CHAR(34) &amp;'Chapter 1 (Input)'!F73&amp; CHAR(34) &amp;",")&amp;$W75)</f>
        <v>"null",</v>
      </c>
      <c r="F75" s="4" t="str">
        <f>IF(F76="",
"];",IF('Chapter 1 (Input)'!G73="",
CHAR(34) &amp;"null"&amp; CHAR(34) &amp;",",
"personnages."&amp;
VLOOKUP('Chapter 1 (Input)'!G73,$N$2:$O$13,2,FALSE)&amp;
"[" &amp;
VLOOKUP('Chapter 1 (Input)'!H73, $Q$2:$R$13,2,FALSE) &amp;
"],")&amp;$W75)</f>
        <v>"null",</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0,</v>
      </c>
      <c r="S75" s="3" t="str">
        <f>IF(S76="",
"];",IF('Chapter 1 (Input)'!U73="",
"0"&amp;",",
'Chapter 1 (Input)'!U73&amp;",")&amp;$W75)</f>
        <v>0,</v>
      </c>
      <c r="T75" s="3" t="str">
        <f t="shared" si="13"/>
        <v>false,</v>
      </c>
      <c r="U75" s="3" t="str">
        <f>IF(U76="",
"];",IF('Chapter 1 (Input)'!W73="",
"-1"&amp;",",
'Chapter 1 (Input)'!W73&amp;",")&amp;$W75)</f>
        <v>-1,</v>
      </c>
      <c r="V75" s="3" t="str">
        <f>IF(V76="",
"];",IF('Chapter 1 (Input)'!X73="",
"-1"&amp;",",
'Chapter 1 (Input)'!X73&amp;",")&amp;$W75)</f>
        <v>-1,</v>
      </c>
      <c r="W75" s="18" t="str">
        <f>'Chapter 1 (Input)'!AA73</f>
        <v/>
      </c>
      <c r="Z75" s="2" t="str">
        <f t="shared" si="14"/>
        <v>c48 BOOLEAN DEFAULT false,</v>
      </c>
    </row>
    <row r="76" spans="1:26" x14ac:dyDescent="0.2">
      <c r="A76" s="12">
        <f t="shared" si="15"/>
        <v>49</v>
      </c>
      <c r="B76" s="4" t="str">
        <f>IF(B77="",
"];",
IF('Chapter 1 (Input)'!B74="",
CHAR(34) &amp;"null"&amp; CHAR(34) &amp;",",
CHAR(34) &amp;'Chapter 1 (Input)'!B74&amp; CHAR(34) &amp;",")&amp;$W76)</f>
        <v>"(Next)",</v>
      </c>
      <c r="C76" s="4" t="str">
        <f>IF(C77="",
"];",IF('Chapter 1 (Input)'!C74="",
CHAR(34) &amp;"null"&amp; CHAR(34) &amp;",",
CHAR(34) &amp;'Chapter 1 (Input)'!C74&amp; CHAR(34) &amp;",")&amp;$W76)</f>
        <v>"null",</v>
      </c>
      <c r="D76" s="4" t="str">
        <f>IF(D77="",
"];",IF('Chapter 1 (Input)'!D74="",
CHAR(34) &amp;"null"&amp; CHAR(34) &amp;",",
"personnages."&amp;
VLOOKUP('Chapter 1 (Input)'!D74,$N$2:$O$13,2,FALSE)&amp;
"[" &amp;
VLOOKUP('Chapter 1 (Input)'!E74,$Q$2:$R$13,2,FALSE) &amp;
"],")&amp;$W76)</f>
        <v>"null",</v>
      </c>
      <c r="E76" s="4" t="str">
        <f>IF(E77="",
"];",IF('Chapter 1 (Input)'!F74="",
CHAR(34) &amp;"null"&amp; CHAR(34) &amp;",",
CHAR(34) &amp;'Chapter 1 (Input)'!F74&amp; CHAR(34) &amp;",")&amp;$W76)</f>
        <v>"What are you talking about man, I told you this yesterday. You can go to the gym after we’re done.",</v>
      </c>
      <c r="F76" s="4" t="str">
        <f>IF(F77="",
"];",IF('Chapter 1 (Input)'!G74="",
CHAR(34) &amp;"null"&amp; CHAR(34) &amp;",",
"personnages."&amp;
VLOOKUP('Chapter 1 (Input)'!G74,$N$2:$O$13,2,FALSE)&amp;
"[" &amp;
VLOOKUP('Chapter 1 (Input)'!H74, $Q$2:$R$13,2,FALSE) &amp;
"],")&amp;$W76)</f>
        <v>personnages.tadashi[3],</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3"/>
        <v>false,</v>
      </c>
      <c r="U76" s="3" t="str">
        <f>IF(U77="",
"];",IF('Chapter 1 (Input)'!W74="",
"-1"&amp;",",
'Chapter 1 (Input)'!W74&amp;",")&amp;$W76)</f>
        <v>-1,</v>
      </c>
      <c r="V76" s="3" t="str">
        <f>IF(V77="",
"];",IF('Chapter 1 (Input)'!X74="",
"-1"&amp;",",
'Chapter 1 (Input)'!X74&amp;",")&amp;$W76)</f>
        <v>-1,</v>
      </c>
      <c r="W76" s="18" t="str">
        <f>'Chapter 1 (Input)'!AA74</f>
        <v/>
      </c>
      <c r="Z76" s="2" t="str">
        <f t="shared" si="14"/>
        <v>c49 BOOLEAN DEFAULT false,</v>
      </c>
    </row>
    <row r="77" spans="1:26" x14ac:dyDescent="0.2">
      <c r="A77" s="12">
        <f t="shared" si="15"/>
        <v>50</v>
      </c>
      <c r="B77" s="4" t="str">
        <f>IF(B78="",
"];",
IF('Chapter 1 (Input)'!B75="",
CHAR(34) &amp;"null"&amp; CHAR(34) &amp;",",
CHAR(34) &amp;'Chapter 1 (Input)'!B75&amp; CHAR(34) &amp;",")&amp;$W77)</f>
        <v xml:space="preserve">"(Next)",//50 </v>
      </c>
      <c r="C77" s="4" t="str">
        <f>IF(C78="",
"];",IF('Chapter 1 (Input)'!C75="",
CHAR(34) &amp;"null"&amp; CHAR(34) &amp;",",
CHAR(34) &amp;'Chapter 1 (Input)'!C75&amp; CHAR(34) &amp;",")&amp;$W77)</f>
        <v xml:space="preserve">"That’d throw off my whole schedule! Why don’t you go and start on your own and I’ll catch up with you after my morning workout.",//50 </v>
      </c>
      <c r="D77" s="4" t="str">
        <f>IF(D78="",
"];",IF('Chapter 1 (Input)'!D75="",
CHAR(34) &amp;"null"&amp; CHAR(34) &amp;",",
"personnages."&amp;
VLOOKUP('Chapter 1 (Input)'!D75,$N$2:$O$13,2,FALSE)&amp;
"[" &amp;
VLOOKUP('Chapter 1 (Input)'!E75,$Q$2:$R$13,2,FALSE) &amp;
"],")&amp;$W77)</f>
        <v xml:space="preserve">personnages.alistair[3],//50 </v>
      </c>
      <c r="E77" s="4" t="str">
        <f>IF(E78="",
"];",IF('Chapter 1 (Input)'!F75="",
CHAR(34) &amp;"null"&amp; CHAR(34) &amp;",",
CHAR(34) &amp;'Chapter 1 (Input)'!F75&amp; CHAR(34) &amp;",")&amp;$W77)</f>
        <v xml:space="preserve">"null",//50 </v>
      </c>
      <c r="F77" s="4" t="str">
        <f>IF(F78="",
"];",IF('Chapter 1 (Input)'!G75="",
CHAR(34) &amp;"null"&amp; CHAR(34) &amp;",",
"personnages."&amp;
VLOOKUP('Chapter 1 (Input)'!G75,$N$2:$O$13,2,FALSE)&amp;
"[" &amp;
VLOOKUP('Chapter 1 (Input)'!H75, $Q$2:$R$13,2,FALSE) &amp;
"],")&amp;$W77)</f>
        <v xml:space="preserve">"null",//50 </v>
      </c>
      <c r="G77" s="3" t="str">
        <f>IF(G78="",
"];",IF('Chapter 1 (Input)'!I75="",
CHAR(34) &amp;"null"&amp; CHAR(34) &amp;",",
"locations."&amp;
'Chapter 1 (Input)'!I75&amp;",")&amp;$W77)</f>
        <v xml:space="preserve">locations.hall1,//50 </v>
      </c>
      <c r="H77" s="3" t="str">
        <f>IF(H78="",
"];",IF('Chapter 1 (Input)'!J75="",
"-1"&amp;",",
'Chapter 1 (Input)'!J75&amp;",")&amp;$W77)</f>
        <v xml:space="preserve">-1,//50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3"/>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c r="Z77" s="2" t="str">
        <f t="shared" si="14"/>
        <v>c50 BOOLEAN DEFAULT false,</v>
      </c>
    </row>
    <row r="78" spans="1:26" x14ac:dyDescent="0.2">
      <c r="A78" s="12">
        <f t="shared" si="15"/>
        <v>51</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personnages.alistair[3],</v>
      </c>
      <c r="E78" s="4" t="str">
        <f>IF(E79="",
"];",IF('Chapter 1 (Input)'!F76="",
CHAR(34) &amp;"null"&amp; CHAR(34) &amp;",",
CHAR(34) &amp;'Chapter 1 (Input)'!F76&amp; CHAR(34) &amp;",")&amp;$W78)</f>
        <v>"null",</v>
      </c>
      <c r="F78" s="4" t="str">
        <f>IF(F79="",
"];",IF('Chapter 1 (Input)'!G76="",
CHAR(34) &amp;"null"&amp; CHAR(34) &amp;",",
"personnages."&amp;
VLOOKUP('Chapter 1 (Input)'!G76,$N$2:$O$13,2,FALSE)&amp;
"[" &amp;
VLOOKUP('Chapter 1 (Input)'!H76, $Q$2:$R$13,2,FALSE) &amp;
"],")&amp;$W78)</f>
        <v>personnages.tadashi[3],</v>
      </c>
      <c r="G78" s="3" t="str">
        <f>IF(G79="",
"];",IF('Chapter 1 (Input)'!I76="",
CHAR(34) &amp;"null"&amp; CHAR(34) &amp;",",
"locations."&amp;
'Chapter 1 (Input)'!I76&amp;",")&amp;$W78)</f>
        <v>locations.hall1,</v>
      </c>
      <c r="H78" s="3" t="str">
        <f>IF(H79="",
"];",IF('Chapter 1 (Input)'!J76="",
"-1"&amp;",",
'Chapter 1 (Input)'!J76&amp;",")&amp;$W78)</f>
        <v>-5,</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52,</v>
      </c>
      <c r="M78" s="3" t="str">
        <f>IF(M79="",
"];",IF('Chapter 1 (Input)'!O76="",
"-1"&amp;",",
'Chapter 1 (Input)'!O76&amp;",")&amp;$W78)</f>
        <v>58,</v>
      </c>
      <c r="N78" s="3" t="str">
        <f>IF(N79="",
"];",IF('Chapter 1 (Input)'!P76="",
"-1"&amp;",",
'Chapter 1 (Input)'!P76&amp;",")&amp;$W78)</f>
        <v>64,</v>
      </c>
      <c r="O78" s="3" t="str">
        <f>IF(O79="",
"];",IF('Chapter 1 (Input)'!Q76="",
CHAR(34) &amp;"null"&amp; CHAR(34) &amp;",",
CHAR(34) &amp;'Chapter 1 (Input)'!Q76&amp; CHAR(34) &amp;",")&amp;$W78)</f>
        <v>"(Side with Alistair) ",</v>
      </c>
      <c r="P78" s="3" t="str">
        <f>IF(P79="",
"];",IF('Chapter 1 (Input)'!R76="",
CHAR(34) &amp;"null"&amp; CHAR(34) &amp;",",
CHAR(34) &amp;'Chapter 1 (Input)'!R76&amp; CHAR(34) &amp;",")&amp;$W78)</f>
        <v>"(Side with Tadashi)",</v>
      </c>
      <c r="Q78" s="3" t="str">
        <f>IF(Q79="",
"];",IF('Chapter 1 (Input)'!S76="",
CHAR(34) &amp;"null"&amp; CHAR(34) &amp;",",
CHAR(34) &amp;'Chapter 1 (Input)'!S76&amp; CHAR(34) &amp;",")&amp;$W78)</f>
        <v>"(Leave without saying anything)",</v>
      </c>
      <c r="R78" s="3" t="str">
        <f>IF(R79="",
"];",IF('Chapter 1 (Input)'!T76="",
"0"&amp;",",
'Chapter 1 (Input)'!T76&amp;",")&amp;$W78)</f>
        <v>0,</v>
      </c>
      <c r="S78" s="3" t="str">
        <f>IF(S79="",
"];",IF('Chapter 1 (Input)'!U76="",
"0"&amp;",",
'Chapter 1 (Input)'!U76&amp;",")&amp;$W78)</f>
        <v>0,</v>
      </c>
      <c r="T78" s="3" t="str">
        <f t="shared" si="13"/>
        <v>false,</v>
      </c>
      <c r="U78" s="3" t="str">
        <f>IF(U79="",
"];",IF('Chapter 1 (Input)'!W76="",
"-1"&amp;",",
'Chapter 1 (Input)'!W76&amp;",")&amp;$W78)</f>
        <v>-1,</v>
      </c>
      <c r="V78" s="3" t="str">
        <f>IF(V79="",
"];",IF('Chapter 1 (Input)'!X76="",
"-1"&amp;",",
'Chapter 1 (Input)'!X76&amp;",")&amp;$W78)</f>
        <v>-1,</v>
      </c>
      <c r="W78" s="18" t="str">
        <f>'Chapter 1 (Input)'!AA76</f>
        <v/>
      </c>
      <c r="Z78" s="2" t="str">
        <f t="shared" si="14"/>
        <v>c51 BOOLEAN DEFAULT false,</v>
      </c>
    </row>
    <row r="79" spans="1:26" x14ac:dyDescent="0.2">
      <c r="A79" s="12">
        <f t="shared" si="15"/>
        <v>52</v>
      </c>
      <c r="B79" s="4" t="str">
        <f>IF(B80="",
"];",
IF('Chapter 1 (Input)'!B77="",
CHAR(34) &amp;"null"&amp; CHAR(34) &amp;",",
CHAR(34) &amp;'Chapter 1 (Input)'!B77&amp; CHAR(34) &amp;",")&amp;$W79)</f>
        <v>"Yeah. His workout shouldn’t take that long anyway.",</v>
      </c>
      <c r="C79" s="4" t="str">
        <f>IF(C80="",
"];",IF('Chapter 1 (Input)'!C77="",
CHAR(34) &amp;"null"&amp; CHAR(34) &amp;",",
CHAR(34) &amp;'Chapter 1 (Input)'!C77&amp; CHAR(34) &amp;",")&amp;$W79)</f>
        <v>"null",</v>
      </c>
      <c r="D79" s="4" t="str">
        <f>IF(D80="",
"];",IF('Chapter 1 (Input)'!D77="",
CHAR(34) &amp;"null"&amp; CHAR(34) &amp;",",
"personnages."&amp;
VLOOKUP('Chapter 1 (Input)'!D77,$N$2:$O$13,2,FALSE)&amp;
"[" &amp;
VLOOKUP('Chapter 1 (Input)'!E77,$Q$2:$R$13,2,FALSE) &amp;
"],")&amp;$W79)</f>
        <v>personnages.alistair[3],</v>
      </c>
      <c r="E79" s="4" t="str">
        <f>IF(E80="",
"];",IF('Chapter 1 (Input)'!F77="",
CHAR(34) &amp;"null"&amp; CHAR(34) &amp;",",
CHAR(34) &amp;'Chapter 1 (Input)'!F77&amp; CHAR(34) &amp;",")&amp;$W79)</f>
        <v>"null",</v>
      </c>
      <c r="F79" s="4" t="str">
        <f>IF(F80="",
"];",IF('Chapter 1 (Input)'!G77="",
CHAR(34) &amp;"null"&amp; CHAR(34) &amp;",",
"personnages."&amp;
VLOOKUP('Chapter 1 (Input)'!G77,$N$2:$O$13,2,FALSE)&amp;
"[" &amp;
VLOOKUP('Chapter 1 (Input)'!H77, $Q$2:$R$13,2,FALSE) &amp;
"],")&amp;$W79)</f>
        <v>personnages.tadashi[3],</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-5,</v>
      </c>
      <c r="T79" s="3" t="str">
        <f t="shared" si="13"/>
        <v>false,</v>
      </c>
      <c r="U79" s="3" t="str">
        <f>IF(U80="",
"];",IF('Chapter 1 (Input)'!W77="",
"-1"&amp;",",
'Chapter 1 (Input)'!W77&amp;",")&amp;$W79)</f>
        <v>-1,</v>
      </c>
      <c r="V79" s="3" t="str">
        <f>IF(V80="",
"];",IF('Chapter 1 (Input)'!X77="",
"-1"&amp;",",
'Chapter 1 (Input)'!X77&amp;",")&amp;$W79)</f>
        <v>-1,</v>
      </c>
      <c r="W79" s="18" t="str">
        <f>'Chapter 1 (Input)'!AA77</f>
        <v/>
      </c>
      <c r="Z79" s="2" t="str">
        <f t="shared" si="14"/>
        <v>c52 BOOLEAN DEFAULT false,</v>
      </c>
    </row>
    <row r="80" spans="1:26" x14ac:dyDescent="0.2">
      <c r="A80" s="12">
        <f t="shared" si="15"/>
        <v>53</v>
      </c>
      <c r="B80" s="4" t="str">
        <f>IF(B81="",
"];",
IF('Chapter 1 (Input)'!B78="",
CHAR(34) &amp;"null"&amp; CHAR(34) &amp;",",
CHAR(34) &amp;'Chapter 1 (Input)'!B78&amp; CHAR(34) &amp;",")&amp;$W80)</f>
        <v>"(Next)",</v>
      </c>
      <c r="C80" s="4" t="str">
        <f>IF(C81="",
"];",IF('Chapter 1 (Input)'!C78="",
CHAR(34) &amp;"null"&amp; CHAR(34) &amp;",",
CHAR(34) &amp;'Chapter 1 (Input)'!C78&amp; CHAR(34) &amp;",")&amp;$W80)</f>
        <v>"Exactly! Thanks man.",</v>
      </c>
      <c r="D80" s="4" t="str">
        <f>IF(D81="",
"];",IF('Chapter 1 (Input)'!D78="",
CHAR(34) &amp;"null"&amp; CHAR(34) &amp;",",
"personnages."&amp;
VLOOKUP('Chapter 1 (Input)'!D78,$N$2:$O$13,2,FALSE)&amp;
"[" &amp;
VLOOKUP('Chapter 1 (Input)'!E78,$Q$2:$R$13,2,FALSE) &amp;
"],")&amp;$W80)</f>
        <v>personnages.alistair[1],</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-1,</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3"/>
        <v>false,</v>
      </c>
      <c r="U80" s="3" t="str">
        <f>IF(U81="",
"];",IF('Chapter 1 (Input)'!W78="",
"-1"&amp;",",
'Chapter 1 (Input)'!W78&amp;",")&amp;$W80)</f>
        <v>-1,</v>
      </c>
      <c r="V80" s="3" t="str">
        <f>IF(V81="",
"];",IF('Chapter 1 (Input)'!X78="",
"-1"&amp;",",
'Chapter 1 (Input)'!X78&amp;",")&amp;$W80)</f>
        <v>-1,</v>
      </c>
      <c r="W80" s="18" t="str">
        <f>'Chapter 1 (Input)'!AA78</f>
        <v/>
      </c>
      <c r="Z80" s="2" t="str">
        <f t="shared" si="14"/>
        <v>c53 BOOLEAN DEFAULT false,</v>
      </c>
    </row>
    <row r="81" spans="1:26" x14ac:dyDescent="0.2">
      <c r="A81" s="12">
        <f t="shared" si="15"/>
        <v>54</v>
      </c>
      <c r="B81" s="4" t="str">
        <f>IF(B82="",
"];",
IF('Chapter 1 (Input)'!B79="",
CHAR(34) &amp;"null"&amp; CHAR(34) &amp;",",
CHAR(34) &amp;'Chapter 1 (Input)'!B79&amp; CHAR(34) &amp;",")&amp;$W81)</f>
        <v>"(He glared at me… maybe pissing this guy off might not be very smart.)",</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"null",</v>
      </c>
      <c r="E81" s="4" t="str">
        <f>IF(E82="",
"];",IF('Chapter 1 (Input)'!F79="",
CHAR(34) &amp;"null"&amp; CHAR(34) &amp;",",
CHAR(34) &amp;'Chapter 1 (Input)'!F79&amp; CHAR(34) &amp;",")&amp;$W81)</f>
        <v>"I don’t remember asking for your opinion, newbie.",</v>
      </c>
      <c r="F81" s="4" t="str">
        <f>IF(F82="",
"];",IF('Chapter 1 (Input)'!G79="",
CHAR(34) &amp;"null"&amp; CHAR(34) &amp;",",
"personnages."&amp;
VLOOKUP('Chapter 1 (Input)'!G79,$N$2:$O$13,2,FALSE)&amp;
"[" &amp;
VLOOKUP('Chapter 1 (Input)'!H79, $Q$2:$R$13,2,FALSE) &amp;
"],")&amp;$W81)</f>
        <v>personnages.tadashi[3],</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13"/>
        <v>false,</v>
      </c>
      <c r="U81" s="3" t="str">
        <f>IF(U82="",
"];",IF('Chapter 1 (Input)'!W79="",
"-1"&amp;",",
'Chapter 1 (Input)'!W79&amp;",")&amp;$W81)</f>
        <v>-1,</v>
      </c>
      <c r="V81" s="3" t="str">
        <f>IF(V82="",
"];",IF('Chapter 1 (Input)'!X79="",
"-1"&amp;",",
'Chapter 1 (Input)'!X79&amp;",")&amp;$W81)</f>
        <v>-1,</v>
      </c>
      <c r="W81" s="18" t="str">
        <f>'Chapter 1 (Input)'!AA79</f>
        <v/>
      </c>
      <c r="Z81" s="2" t="str">
        <f t="shared" si="14"/>
        <v>c54 BOOLEAN DEFAULT false,</v>
      </c>
    </row>
    <row r="82" spans="1:26" x14ac:dyDescent="0.2">
      <c r="A82" s="12">
        <f t="shared" si="15"/>
        <v>55</v>
      </c>
      <c r="B82" s="4" t="str">
        <f>IF(B83="",
"];",
IF('Chapter 1 (Input)'!B80="",
CHAR(34) &amp;"null"&amp; CHAR(34) &amp;",",
CHAR(34) &amp;'Chapter 1 (Input)'!B80&amp; CHAR(34) &amp;",")&amp;$W82)</f>
        <v xml:space="preserve">"(He took one more look at me and scoffed before walking off)",//55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"Whatever, you know where to find me Al. Just find me when you think you have time",//55 </v>
      </c>
      <c r="F82" s="4" t="str">
        <f>IF(F83="",
"];",IF('Chapter 1 (Input)'!G80="",
CHAR(34) &amp;"null"&amp; CHAR(34) &amp;",",
"personnages."&amp;
VLOOKUP('Chapter 1 (Input)'!G80,$N$2:$O$13,2,FALSE)&amp;
"[" &amp;
VLOOKUP('Chapter 1 (Input)'!H80, $Q$2:$R$13,2,FALSE) &amp;
"],")&amp;$W82)</f>
        <v xml:space="preserve">personnages.tadashi[0],//55 </v>
      </c>
      <c r="G82" s="3" t="str">
        <f>IF(G83="",
"];",IF('Chapter 1 (Input)'!I80="",
CHAR(34) &amp;"null"&amp; CHAR(34) &amp;",",
"locations."&amp;
'Chapter 1 (Input)'!I80&amp;",")&amp;$W82)</f>
        <v xml:space="preserve">locations.hall1,//55 </v>
      </c>
      <c r="H82" s="3" t="str">
        <f>IF(H83="",
"];",IF('Chapter 1 (Input)'!J80="",
"-1"&amp;",",
'Chapter 1 (Input)'!J80&amp;",")&amp;$W82)</f>
        <v xml:space="preserve">-1,//55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3"/>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c r="Z82" s="2" t="str">
        <f t="shared" si="14"/>
        <v>c55 BOOLEAN DEFAULT false,</v>
      </c>
    </row>
    <row r="83" spans="1:26" x14ac:dyDescent="0.2">
      <c r="A83" s="12">
        <f t="shared" si="15"/>
        <v>56</v>
      </c>
      <c r="B83" s="4" t="str">
        <f>IF(B84="",
"];",
IF('Chapter 1 (Input)'!B81="",
CHAR(34) &amp;"null"&amp; CHAR(34) &amp;",",
CHAR(34) &amp;'Chapter 1 (Input)'!B81&amp; CHAR(34) &amp;",")&amp;$W83)</f>
        <v>"S-Sure. (I smiled)",</v>
      </c>
      <c r="C83" s="4" t="str">
        <f>IF(C84="",
"];",IF('Chapter 1 (Input)'!C81="",
CHAR(34) &amp;"null"&amp; CHAR(34) &amp;",",
CHAR(34) &amp;'Chapter 1 (Input)'!C81&amp; CHAR(34) &amp;",")&amp;$W83)</f>
        <v>"Don’t mind him, he can be a bit hard-headed at times. Anyway, it was nice meeting you... maybe I’ll see you later.",</v>
      </c>
      <c r="D83" s="4" t="str">
        <f>IF(D84="",
"];",IF('Chapter 1 (Input)'!D81="",
CHAR(34) &amp;"null"&amp; CHAR(34) &amp;",",
"personnages."&amp;
VLOOKUP('Chapter 1 (Input)'!D81,$N$2:$O$13,2,FALSE)&amp;
"[" &amp;
VLOOKUP('Chapter 1 (Input)'!E81,$Q$2:$R$13,2,FALSE) &amp;
"],")&amp;$W83)</f>
        <v>personnages.alistair[0],</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-1,</v>
      </c>
      <c r="I83" s="3" t="str">
        <f>IF(I84="",
"];",IF('Chapter 1 (Input)'!K81="",
"0"&amp;",",
VLOOKUP('Chapter 1 (Input)'!K81, 'Chapter 1 (Generated)'!$U$2:$V$14,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3"/>
        <v>false,</v>
      </c>
      <c r="U83" s="3" t="str">
        <f>IF(U84="",
"];",IF('Chapter 1 (Input)'!W81="",
"-1"&amp;",",
'Chapter 1 (Input)'!W81&amp;",")&amp;$W83)</f>
        <v>-1,</v>
      </c>
      <c r="V83" s="3" t="str">
        <f>IF(V84="",
"];",IF('Chapter 1 (Input)'!X81="",
"-1"&amp;",",
'Chapter 1 (Input)'!X81&amp;",")&amp;$W83)</f>
        <v>-1,</v>
      </c>
      <c r="W83" s="18" t="str">
        <f>'Chapter 1 (Input)'!AA81</f>
        <v/>
      </c>
      <c r="Z83" s="2" t="str">
        <f t="shared" si="14"/>
        <v>c56 BOOLEAN DEFAULT false,</v>
      </c>
    </row>
    <row r="84" spans="1:26" x14ac:dyDescent="0.2">
      <c r="A84" s="12">
        <f t="shared" si="15"/>
        <v>57</v>
      </c>
      <c r="B84" s="4" t="str">
        <f>IF(B85="",
"];",
IF('Chapter 1 (Input)'!B82="",
CHAR(34) &amp;"null"&amp; CHAR(34) &amp;",",
CHAR(34) &amp;'Chapter 1 (Input)'!B82&amp; CHAR(34) &amp;",")&amp;$W84)</f>
        <v>"(He grinned back at me before heading off in the opposite direction of Tadashi. Probably to the gym.)",</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"null",</v>
      </c>
      <c r="F84" s="4" t="str">
        <f>IF(F85="",
"];",IF('Chapter 1 (Input)'!G82="",
CHAR(34) &amp;"null"&amp; CHAR(34) &amp;",",
"personnages."&amp;
VLOOKUP('Chapter 1 (Input)'!G82,$N$2:$O$13,2,FALSE)&amp;
"[" &amp;
VLOOKUP('Chapter 1 (Input)'!H82, $Q$2:$R$13,2,FALSE) &amp;
"],")&amp;$W84)</f>
        <v>"null",</v>
      </c>
      <c r="G84" s="3" t="str">
        <f>IF(G85="",
"];",IF('Chapter 1 (Input)'!I82="",
CHAR(34) &amp;"null"&amp; CHAR(34) &amp;",",
"locations."&amp;
'Chapter 1 (Input)'!I82&amp;",")&amp;$W84)</f>
        <v>locations.hall1,</v>
      </c>
      <c r="H84" s="3" t="str">
        <f>IF(H85="",
"];",IF('Chapter 1 (Input)'!J82="",
"-1"&amp;",",
'Chapter 1 (Input)'!J82&amp;",")&amp;$W84)</f>
        <v>64,</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3"/>
        <v>false,</v>
      </c>
      <c r="U84" s="3" t="str">
        <f>IF(U85="",
"];",IF('Chapter 1 (Input)'!W82="",
"-1"&amp;",",
'Chapter 1 (Input)'!W82&amp;",")&amp;$W84)</f>
        <v>-1,</v>
      </c>
      <c r="V84" s="3" t="str">
        <f>IF(V85="",
"];",IF('Chapter 1 (Input)'!X82="",
"-1"&amp;",",
'Chapter 1 (Input)'!X82&amp;",")&amp;$W84)</f>
        <v>-1,</v>
      </c>
      <c r="W84" s="18" t="str">
        <f>'Chapter 1 (Input)'!AA82</f>
        <v/>
      </c>
      <c r="Z84" s="2" t="str">
        <f t="shared" si="14"/>
        <v>c57 BOOLEAN DEFAULT false,</v>
      </c>
    </row>
    <row r="85" spans="1:26" x14ac:dyDescent="0.2">
      <c r="A85" s="12">
        <f t="shared" si="15"/>
        <v>58</v>
      </c>
      <c r="B85" s="4" t="str">
        <f>IF(B86="",
"];",
IF('Chapter 1 (Input)'!B83="",
CHAR(34) &amp;"null"&amp; CHAR(34) &amp;",",
CHAR(34) &amp;'Chapter 1 (Input)'!B83&amp; CHAR(34) &amp;",")&amp;$W85)</f>
        <v>"Maybe it would be best to get whatever it is that you need to do, done now? That way you’d have the rest of the day free.",</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personnages.alistair[3],</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personnages.tadashi[0],</v>
      </c>
      <c r="G85" s="3" t="str">
        <f>IF(G86="",
"];",IF('Chapter 1 (Input)'!I83="",
CHAR(34) &amp;"null"&amp; CHAR(34) &amp;",",
"locations."&amp;
'Chapter 1 (Input)'!I83&amp;",")&amp;$W85)</f>
        <v>locations.hall1,</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-5,</v>
      </c>
      <c r="S85" s="3" t="str">
        <f>IF(S86="",
"];",IF('Chapter 1 (Input)'!U83="",
"0"&amp;",",
'Chapter 1 (Input)'!U83&amp;",")&amp;$W85)</f>
        <v>5,</v>
      </c>
      <c r="T85" s="3" t="str">
        <f t="shared" si="13"/>
        <v>false,</v>
      </c>
      <c r="U85" s="3" t="str">
        <f>IF(U86="",
"];",IF('Chapter 1 (Input)'!W83="",
"-1"&amp;",",
'Chapter 1 (Input)'!W83&amp;",")&amp;$W85)</f>
        <v>-1,</v>
      </c>
      <c r="V85" s="3" t="str">
        <f>IF(V86="",
"];",IF('Chapter 1 (Input)'!X83="",
"-1"&amp;",",
'Chapter 1 (Input)'!X83&amp;",")&amp;$W85)</f>
        <v>-1,</v>
      </c>
      <c r="W85" s="18" t="str">
        <f>'Chapter 1 (Input)'!AA83</f>
        <v/>
      </c>
      <c r="Z85" s="2" t="str">
        <f t="shared" si="14"/>
        <v>c58 BOOLEAN DEFAULT false,</v>
      </c>
    </row>
    <row r="86" spans="1:26" x14ac:dyDescent="0.2">
      <c r="A86" s="12">
        <f t="shared" si="15"/>
        <v>59</v>
      </c>
      <c r="B86" s="4" t="str">
        <f>IF(B87="",
"];",
IF('Chapter 1 (Input)'!B84="",
CHAR(34) &amp;"null"&amp; CHAR(34) &amp;",",
CHAR(34) &amp;'Chapter 1 (Input)'!B84&amp; CHAR(34) &amp;",")&amp;$W86)</f>
        <v>"(Next)",</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"null",</v>
      </c>
      <c r="E86" s="4" t="str">
        <f>IF(E87="",
"];",IF('Chapter 1 (Input)'!F84="",
CHAR(34) &amp;"null"&amp; CHAR(34) &amp;",",
CHAR(34) &amp;'Chapter 1 (Input)'!F84&amp; CHAR(34) &amp;",")&amp;$W86)</f>
        <v>"My point exactly. See Alistair, the new kid gets my logic.",</v>
      </c>
      <c r="F86" s="4" t="str">
        <f>IF(F87="",
"];",IF('Chapter 1 (Input)'!G84="",
CHAR(34) &amp;"null"&amp; CHAR(34) &amp;",",
"personnages."&amp;
VLOOKUP('Chapter 1 (Input)'!G84,$N$2:$O$13,2,FALSE)&amp;
"[" &amp;
VLOOKUP('Chapter 1 (Input)'!H84, $Q$2:$R$13,2,FALSE) &amp;
"],")&amp;$W86)</f>
        <v>personnages.tadashi[1],</v>
      </c>
      <c r="G86" s="3" t="str">
        <f>IF(G87="",
"];",IF('Chapter 1 (Input)'!I84="",
CHAR(34) &amp;"null"&amp; CHAR(34) &amp;",",
"locations."&amp;
'Chapter 1 (Input)'!I84&amp;",")&amp;$W86)</f>
        <v>locations.hall1,</v>
      </c>
      <c r="H86" s="3" t="str">
        <f>IF(H87="",
"];",IF('Chapter 1 (Input)'!J84="",
"-1"&amp;",",
'Chapter 1 (Input)'!J84&amp;",")&amp;$W86)</f>
        <v>-1,</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3"/>
        <v>false,</v>
      </c>
      <c r="U86" s="3" t="str">
        <f>IF(U87="",
"];",IF('Chapter 1 (Input)'!W84="",
"-1"&amp;",",
'Chapter 1 (Input)'!W84&amp;",")&amp;$W86)</f>
        <v>-1,</v>
      </c>
      <c r="V86" s="3" t="str">
        <f>IF(V87="",
"];",IF('Chapter 1 (Input)'!X84="",
"-1"&amp;",",
'Chapter 1 (Input)'!X84&amp;",")&amp;$W86)</f>
        <v>-1,</v>
      </c>
      <c r="W86" s="18" t="str">
        <f>'Chapter 1 (Input)'!AA84</f>
        <v/>
      </c>
      <c r="Z86" s="2" t="str">
        <f t="shared" si="14"/>
        <v>c59 BOOLEAN DEFAULT false,</v>
      </c>
    </row>
    <row r="87" spans="1:26" x14ac:dyDescent="0.2">
      <c r="A87" s="12">
        <f t="shared" si="15"/>
        <v>60</v>
      </c>
      <c r="B87" s="4" t="str">
        <f>IF(B88="",
"];",
IF('Chapter 1 (Input)'!B85="",
CHAR(34) &amp;"null"&amp; CHAR(34) &amp;",",
CHAR(34) &amp;'Chapter 1 (Input)'!B85&amp; CHAR(34) &amp;",")&amp;$W87)</f>
        <v xml:space="preserve">"(Next)",//60 </v>
      </c>
      <c r="C87" s="4" t="str">
        <f>IF(C88="",
"];",IF('Chapter 1 (Input)'!C85="",
CHAR(34) &amp;"null"&amp; CHAR(34) &amp;",",
CHAR(34) &amp;'Chapter 1 (Input)'!C85&amp; CHAR(34) &amp;",")&amp;$W87)</f>
        <v xml:space="preserve">"Fine! Whatever, man. It’s not like this is going to completely screw over my whole schedule for the week!",//60 </v>
      </c>
      <c r="D87" s="4" t="str">
        <f>IF(D88="",
"];",IF('Chapter 1 (Input)'!D85="",
CHAR(34) &amp;"null"&amp; CHAR(34) &amp;",",
"personnages."&amp;
VLOOKUP('Chapter 1 (Input)'!D85,$N$2:$O$13,2,FALSE)&amp;
"[" &amp;
VLOOKUP('Chapter 1 (Input)'!E85,$Q$2:$R$13,2,FALSE) &amp;
"],")&amp;$W87)</f>
        <v xml:space="preserve">personnages.alistair[3],//60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locations.hall1,//60 </v>
      </c>
      <c r="H87" s="3" t="str">
        <f>IF(H88="",
"];",IF('Chapter 1 (Input)'!J85="",
"-1"&amp;",",
'Chapter 1 (Input)'!J85&amp;",")&amp;$W87)</f>
        <v xml:space="preserve">-1,//60 </v>
      </c>
      <c r="I87" s="3" t="str">
        <f>IF(I88="",
"];",IF('Chapter 1 (Input)'!K85="",
"0"&amp;",",
VLOOKUP('Chapter 1 (Input)'!K85, 'Chapter 1 (Generated)'!$U$2:$V$14, 2,FALSE) &amp;",")&amp;$W87)</f>
        <v xml:space="preserve">0,//60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3"/>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c r="Z87" s="2" t="str">
        <f t="shared" si="14"/>
        <v>c60 BOOLEAN DEFAULT false,</v>
      </c>
    </row>
    <row r="88" spans="1:26" x14ac:dyDescent="0.2">
      <c r="A88" s="12">
        <f t="shared" si="15"/>
        <v>61</v>
      </c>
      <c r="B88" s="4" t="str">
        <f>IF(B89="",
"];",
IF('Chapter 1 (Input)'!B86="",
CHAR(34) &amp;"null"&amp; CHAR(34) &amp;",",
CHAR(34) &amp;'Chapter 1 (Input)'!B86&amp; CHAR(34) &amp;",")&amp;$W88)</f>
        <v>"(Next)",</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"null",</v>
      </c>
      <c r="E88" s="4" t="str">
        <f>IF(E89="",
"];",IF('Chapter 1 (Input)'!F86="",
CHAR(34) &amp;"null"&amp; CHAR(34) &amp;",",
CHAR(34) &amp;'Chapter 1 (Input)'!F86&amp; CHAR(34) &amp;",")&amp;$W88)</f>
        <v>"Yeah, yeah, I’ll make it up to you. Come on.",</v>
      </c>
      <c r="F88" s="4" t="str">
        <f>IF(F89="",
"];",IF('Chapter 1 (Input)'!G86="",
CHAR(34) &amp;"null"&amp; CHAR(34) &amp;",",
"personnages."&amp;
VLOOKUP('Chapter 1 (Input)'!G86,$N$2:$O$13,2,FALSE)&amp;
"[" &amp;
VLOOKUP('Chapter 1 (Input)'!H86, $Q$2:$R$13,2,FALSE) &amp;
"],")&amp;$W88)</f>
        <v>personnages.tadashi[0],</v>
      </c>
      <c r="G88" s="3" t="str">
        <f>IF(G89="",
"];",IF('Chapter 1 (Input)'!I86="",
CHAR(34) &amp;"null"&amp; CHAR(34) &amp;",",
"locations."&amp;
'Chapter 1 (Input)'!I86&amp;",")&amp;$W88)</f>
        <v>locations.hall1,</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3"/>
        <v>false,</v>
      </c>
      <c r="U88" s="3" t="str">
        <f>IF(U89="",
"];",IF('Chapter 1 (Input)'!W86="",
"-1"&amp;",",
'Chapter 1 (Input)'!W86&amp;",")&amp;$W88)</f>
        <v>-1,</v>
      </c>
      <c r="V88" s="3" t="str">
        <f>IF(V89="",
"];",IF('Chapter 1 (Input)'!X86="",
"-1"&amp;",",
'Chapter 1 (Input)'!X86&amp;",")&amp;$W88)</f>
        <v>-1,</v>
      </c>
      <c r="W88" s="18" t="str">
        <f>'Chapter 1 (Input)'!AA86</f>
        <v/>
      </c>
      <c r="Z88" s="2" t="str">
        <f t="shared" si="14"/>
        <v>c61 BOOLEAN DEFAULT false,</v>
      </c>
    </row>
    <row r="89" spans="1:26" x14ac:dyDescent="0.2">
      <c r="A89" s="12">
        <f t="shared" si="15"/>
        <v>62</v>
      </c>
      <c r="B89" s="4" t="str">
        <f>IF(B90="",
"];",
IF('Chapter 1 (Input)'!B87="",
CHAR(34) &amp;"null"&amp; CHAR(34) &amp;",",
CHAR(34) &amp;'Chapter 1 (Input)'!B87&amp; CHAR(34) &amp;",")&amp;$W89)</f>
        <v>"(They started heading in the same direction, Alistair grumbling all the way. Once they we’re at the end of the hallway, Tadashi turned back to look at me.)",</v>
      </c>
      <c r="C89" s="4" t="str">
        <f>IF(C90="",
"];",IF('Chapter 1 (Input)'!C87="",
CHAR(34) &amp;"null"&amp; CHAR(34) &amp;",",
CHAR(34) &amp;'Chapter 1 (Input)'!C87&amp; CHAR(34) &amp;",")&amp;$W89)</f>
        <v>"null",</v>
      </c>
      <c r="D89" s="4" t="str">
        <f>IF(D90="",
"];",IF('Chapter 1 (Input)'!D87="",
CHAR(34) &amp;"null"&amp; CHAR(34) &amp;",",
"personnages."&amp;
VLOOKUP('Chapter 1 (Input)'!D87,$N$2:$O$13,2,FALSE)&amp;
"[" &amp;
VLOOKUP('Chapter 1 (Input)'!E87,$Q$2:$R$13,2,FALSE) &amp;
"],")&amp;$W89)</f>
        <v>"null",</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locations.hall1,</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3"/>
        <v>false,</v>
      </c>
      <c r="U89" s="3" t="str">
        <f>IF(U90="",
"];",IF('Chapter 1 (Input)'!W87="",
"-1"&amp;",",
'Chapter 1 (Input)'!W87&amp;",")&amp;$W89)</f>
        <v>-1,</v>
      </c>
      <c r="V89" s="3" t="str">
        <f>IF(V90="",
"];",IF('Chapter 1 (Input)'!X87="",
"-1"&amp;",",
'Chapter 1 (Input)'!X87&amp;",")&amp;$W89)</f>
        <v>-1,</v>
      </c>
      <c r="W89" s="18" t="str">
        <f>'Chapter 1 (Input)'!AA87</f>
        <v/>
      </c>
      <c r="Z89" s="2" t="str">
        <f t="shared" si="14"/>
        <v>c62 BOOLEAN DEFAULT false,</v>
      </c>
    </row>
    <row r="90" spans="1:26" x14ac:dyDescent="0.2">
      <c r="A90" s="12">
        <f t="shared" si="15"/>
        <v>63</v>
      </c>
      <c r="B90" s="4" t="str">
        <f>IF(B91="",
"];",
IF('Chapter 1 (Input)'!B88="",
CHAR(34) &amp;"null"&amp; CHAR(34) &amp;",",
CHAR(34) &amp;'Chapter 1 (Input)'!B88&amp; CHAR(34) &amp;",")&amp;$W90)</f>
        <v>"(Next)",</v>
      </c>
      <c r="C90" s="4" t="str">
        <f>IF(C91="",
"];",IF('Chapter 1 (Input)'!C88="",
CHAR(34) &amp;"null"&amp; CHAR(34) &amp;",",
CHAR(34) &amp;'Chapter 1 (Input)'!C88&amp; CHAR(34) &amp;",")&amp;$W90)</f>
        <v>"null",</v>
      </c>
      <c r="D90" s="4" t="str">
        <f>IF(D91="",
"];",IF('Chapter 1 (Input)'!D88="",
CHAR(34) &amp;"null"&amp; CHAR(34) &amp;",",
"personnages."&amp;
VLOOKUP('Chapter 1 (Input)'!D88,$N$2:$O$13,2,FALSE)&amp;
"[" &amp;
VLOOKUP('Chapter 1 (Input)'!E88,$Q$2:$R$13,2,FALSE) &amp;
"],")&amp;$W90)</f>
        <v>"null",</v>
      </c>
      <c r="E90" s="4" t="str">
        <f>IF(E91="",
"];",IF('Chapter 1 (Input)'!F88="",
CHAR(34) &amp;"null"&amp; CHAR(34) &amp;",",
CHAR(34) &amp;'Chapter 1 (Input)'!F88&amp; CHAR(34) &amp;",")&amp;$W90)</f>
        <v>"See you around, newbie!",</v>
      </c>
      <c r="F90" s="4" t="str">
        <f>IF(F91="",
"];",IF('Chapter 1 (Input)'!G88="",
CHAR(34) &amp;"null"&amp; CHAR(34) &amp;",",
"personnages."&amp;
VLOOKUP('Chapter 1 (Input)'!G88,$N$2:$O$13,2,FALSE)&amp;
"[" &amp;
VLOOKUP('Chapter 1 (Input)'!H88, $Q$2:$R$13,2,FALSE) &amp;
"],")&amp;$W90)</f>
        <v>personnages.tadashi[1],</v>
      </c>
      <c r="G90" s="3" t="str">
        <f>IF(G91="",
"];",IF('Chapter 1 (Input)'!I88="",
CHAR(34) &amp;"null"&amp; CHAR(34) &amp;",",
"locations."&amp;
'Chapter 1 (Input)'!I88&amp;",")&amp;$W90)</f>
        <v>locations.hall1,</v>
      </c>
      <c r="H90" s="3" t="str">
        <f>IF(H91="",
"];",IF('Chapter 1 (Input)'!J88="",
"-1"&amp;",",
'Chapter 1 (Input)'!J88&amp;",")&amp;$W90)</f>
        <v>64,</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3"/>
        <v>false,</v>
      </c>
      <c r="U90" s="3" t="str">
        <f>IF(U91="",
"];",IF('Chapter 1 (Input)'!W88="",
"-1"&amp;",",
'Chapter 1 (Input)'!W88&amp;",")&amp;$W90)</f>
        <v>-1,</v>
      </c>
      <c r="V90" s="3" t="str">
        <f>IF(V91="",
"];",IF('Chapter 1 (Input)'!X88="",
"-1"&amp;",",
'Chapter 1 (Input)'!X88&amp;",")&amp;$W90)</f>
        <v>-1,</v>
      </c>
      <c r="W90" s="18" t="str">
        <f>'Chapter 1 (Input)'!AA88</f>
        <v/>
      </c>
      <c r="Z90" s="2" t="str">
        <f t="shared" si="14"/>
        <v>c63 BOOLEAN DEFAULT false,</v>
      </c>
    </row>
    <row r="91" spans="1:26" x14ac:dyDescent="0.2">
      <c r="A91" s="12">
        <f t="shared" si="15"/>
        <v>64</v>
      </c>
      <c r="B91" s="4" t="str">
        <f>IF(B92="",
"];",
IF('Chapter 1 (Input)'!B89="",
CHAR(34) &amp;"null"&amp; CHAR(34) &amp;",",
CHAR(34) &amp;'Chapter 1 (Input)'!B89&amp; CHAR(34) &amp;",")&amp;$W91)</f>
        <v>"null",</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"null",</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locations.hall1,</v>
      </c>
      <c r="H91" s="3" t="str">
        <f>IF(H92="",
"];",IF('Chapter 1 (Input)'!J89="",
"-1"&amp;",",
'Chapter 1 (Input)'!J89&amp;",")&amp;$W91)</f>
        <v>-2,</v>
      </c>
      <c r="I91" s="3" t="str">
        <f>IF(I92="",
"];",IF('Chapter 1 (Input)'!K89="",
"0"&amp;",",
VLOOKUP('Chapter 1 (Input)'!K89, 'Chapter 1 (Generated)'!$U$2:$V$14, 2,FALSE) &amp;",")&amp;$W91)</f>
        <v>6,</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ref="T91:T154" si="16">IF(T92="",
"];",
"false"&amp;","&amp;$W91)</f>
        <v>false,</v>
      </c>
      <c r="U91" s="3" t="str">
        <f>IF(U92="",
"];",IF('Chapter 1 (Input)'!W89="",
"-1"&amp;",",
'Chapter 1 (Input)'!W89&amp;",")&amp;$W91)</f>
        <v>-1,</v>
      </c>
      <c r="V91" s="3" t="str">
        <f>IF(V92="",
"];",IF('Chapter 1 (Input)'!X89="",
"-1"&amp;",",
'Chapter 1 (Input)'!X89&amp;",")&amp;$W91)</f>
        <v>-1,</v>
      </c>
      <c r="W91" s="18" t="str">
        <f>'Chapter 1 (Input)'!AA89</f>
        <v/>
      </c>
      <c r="Z91" s="2" t="str">
        <f t="shared" si="14"/>
        <v>c64 BOOLEAN DEFAULT false,</v>
      </c>
    </row>
    <row r="92" spans="1:26" x14ac:dyDescent="0.2">
      <c r="A92" s="12">
        <f t="shared" si="15"/>
        <v>65</v>
      </c>
      <c r="B92" s="4" t="str">
        <f>IF(B93="",
"];",
IF('Chapter 1 (Input)'!B90="",
CHAR(34) &amp;"null"&amp; CHAR(34) &amp;",",
CHAR(34) &amp;'Chapter 1 (Input)'!B90&amp; CHAR(34) &amp;",")&amp;$W92)</f>
        <v xml:space="preserve">"Whoa… is every room in this place incredibly huge?",//65 </v>
      </c>
      <c r="C92" s="4" t="str">
        <f>IF(C93="",
"];",IF('Chapter 1 (Input)'!C90="",
CHAR(34) &amp;"null"&amp; CHAR(34) &amp;",",
CHAR(34) &amp;'Chapter 1 (Input)'!C90&amp; CHAR(34) &amp;",")&amp;$W92)</f>
        <v xml:space="preserve">"null",//65 </v>
      </c>
      <c r="D92" s="4" t="str">
        <f>IF(D93="",
"];",IF('Chapter 1 (Input)'!D90="",
CHAR(34) &amp;"null"&amp; CHAR(34) &amp;",",
"personnages."&amp;
VLOOKUP('Chapter 1 (Input)'!D90,$N$2:$O$13,2,FALSE)&amp;
"[" &amp;
VLOOKUP('Chapter 1 (Input)'!E90,$Q$2:$R$13,2,FALSE) &amp;
"],")&amp;$W92)</f>
        <v xml:space="preserve">"null",//65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6"/>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c r="Z92" s="2" t="str">
        <f t="shared" ref="Z92:Z155" si="17">IF($B92="];","PRIMARY KEY (id)",IF(Z91="PRIMARY KEY (id)",");","c"&amp;$A92&amp;" "&amp;Z$23&amp;","))</f>
        <v>c65 BOOLEAN DEFAULT false,</v>
      </c>
    </row>
    <row r="93" spans="1:26" x14ac:dyDescent="0.2">
      <c r="A93" s="12">
        <f t="shared" ref="A93:A156" si="18">1+A92</f>
        <v>66</v>
      </c>
      <c r="B93" s="4" t="str">
        <f>IF(B94="",
"];",
IF('Chapter 1 (Input)'!B91="",
CHAR(34) &amp;"null"&amp; CHAR(34) &amp;",",
CHAR(34) &amp;'Chapter 1 (Input)'!B91&amp; CHAR(34) &amp;",")&amp;$W93)</f>
        <v>"(For it being such a huge cafeteria there was no one in it apart from myself, a few workers that were behind the counter…)",</v>
      </c>
      <c r="C93" s="4" t="str">
        <f>IF(C94="",
"];",IF('Chapter 1 (Input)'!C91="",
CHAR(34) &amp;"null"&amp; CHAR(34) &amp;",",
CHAR(34) &amp;'Chapter 1 (Input)'!C91&amp; CHAR(34) &amp;",")&amp;$W93)</f>
        <v>"null",</v>
      </c>
      <c r="D93" s="4" t="str">
        <f>IF(D94="",
"];",IF('Chapter 1 (Input)'!D91="",
CHAR(34) &amp;"null"&amp; CHAR(34) &amp;",",
"personnages."&amp;
VLOOKUP('Chapter 1 (Input)'!D91,$N$2:$O$13,2,FALSE)&amp;
"[" &amp;
VLOOKUP('Chapter 1 (Input)'!E91,$Q$2:$R$13,2,FALSE) &amp;
"],")&amp;$W93)</f>
        <v>"null",</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-1,</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16"/>
        <v>false,</v>
      </c>
      <c r="U93" s="3" t="str">
        <f>IF(U94="",
"];",IF('Chapter 1 (Input)'!W91="",
"-1"&amp;",",
'Chapter 1 (Input)'!W91&amp;",")&amp;$W93)</f>
        <v>-1,</v>
      </c>
      <c r="V93" s="3" t="str">
        <f>IF(V94="",
"];",IF('Chapter 1 (Input)'!X91="",
"-1"&amp;",",
'Chapter 1 (Input)'!X91&amp;",")&amp;$W93)</f>
        <v>-1,</v>
      </c>
      <c r="W93" s="18" t="str">
        <f>'Chapter 1 (Input)'!AA91</f>
        <v/>
      </c>
      <c r="Z93" s="2" t="str">
        <f t="shared" si="17"/>
        <v>c66 BOOLEAN DEFAULT false,</v>
      </c>
    </row>
    <row r="94" spans="1:26" x14ac:dyDescent="0.2">
      <c r="A94" s="12">
        <f t="shared" si="18"/>
        <v>67</v>
      </c>
      <c r="B94" s="4" t="str">
        <f>IF(B95="",
"];",
IF('Chapter 1 (Input)'!B92="",
CHAR(34) &amp;"null"&amp; CHAR(34) &amp;",",
CHAR(34) &amp;'Chapter 1 (Input)'!B92&amp; CHAR(34) &amp;",")&amp;$W94)</f>
        <v>"(...and a girl with short brown hair who was fretting with her blouse.)",</v>
      </c>
      <c r="C94" s="4" t="str">
        <f>IF(C95="",
"];",IF('Chapter 1 (Input)'!C92="",
CHAR(34) &amp;"null"&amp; CHAR(34) &amp;",",
CHAR(34) &amp;'Chapter 1 (Input)'!C92&amp; CHAR(34) &amp;",")&amp;$W94)</f>
        <v>"null",</v>
      </c>
      <c r="D94" s="4" t="str">
        <f>IF(D95="",
"];",IF('Chapter 1 (Input)'!D92="",
CHAR(34) &amp;"null"&amp; CHAR(34) &amp;",",
"personnages."&amp;
VLOOKUP('Chapter 1 (Input)'!D92,$N$2:$O$13,2,FALSE)&amp;
"[" &amp;
VLOOKUP('Chapter 1 (Input)'!E92,$Q$2:$R$13,2,FALSE) &amp;
"],")&amp;$W94)</f>
        <v>personnages.neha[3],</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-1,</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16"/>
        <v>false,</v>
      </c>
      <c r="U94" s="3" t="str">
        <f>IF(U95="",
"];",IF('Chapter 1 (Input)'!W92="",
"-1"&amp;",",
'Chapter 1 (Input)'!W92&amp;",")&amp;$W94)</f>
        <v>-1,</v>
      </c>
      <c r="V94" s="3" t="str">
        <f>IF(V95="",
"];",IF('Chapter 1 (Input)'!X92="",
"-1"&amp;",",
'Chapter 1 (Input)'!X92&amp;",")&amp;$W94)</f>
        <v>-1,</v>
      </c>
      <c r="W94" s="18" t="str">
        <f>'Chapter 1 (Input)'!AA92</f>
        <v/>
      </c>
      <c r="Z94" s="2" t="str">
        <f t="shared" si="17"/>
        <v>c67 BOOLEAN DEFAULT false,</v>
      </c>
    </row>
    <row r="95" spans="1:26" x14ac:dyDescent="0.2">
      <c r="A95" s="12">
        <f t="shared" si="18"/>
        <v>68</v>
      </c>
      <c r="B95" s="4" t="str">
        <f>IF(B96="",
"];",
IF('Chapter 1 (Input)'!B93="",
CHAR(34) &amp;"null"&amp; CHAR(34) &amp;",",
CHAR(34) &amp;'Chapter 1 (Input)'!B93&amp; CHAR(34) &amp;",")&amp;$W95)</f>
        <v>"(Wait… maybe that’s the girl Karolina was looking for!",</v>
      </c>
      <c r="C95" s="4" t="str">
        <f>IF(C96="",
"];",IF('Chapter 1 (Input)'!C93="",
CHAR(34) &amp;"null"&amp; CHAR(34) &amp;",",
CHAR(34) &amp;'Chapter 1 (Input)'!C93&amp; CHAR(34) &amp;",")&amp;$W95)</f>
        <v>"null",</v>
      </c>
      <c r="D95" s="4" t="str">
        <f>IF(D96="",
"];",IF('Chapter 1 (Input)'!D93="",
CHAR(34) &amp;"null"&amp; CHAR(34) &amp;",",
"personnages."&amp;
VLOOKUP('Chapter 1 (Input)'!D93,$N$2:$O$13,2,FALSE)&amp;
"[" &amp;
VLOOKUP('Chapter 1 (Input)'!E93,$Q$2:$R$13,2,FALSE) &amp;
"],")&amp;$W95)</f>
        <v>"null",</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0,</v>
      </c>
      <c r="S95" s="3" t="str">
        <f>IF(S96="",
"];",IF('Chapter 1 (Input)'!U93="",
"0"&amp;",",
'Chapter 1 (Input)'!U93&amp;",")&amp;$W95)</f>
        <v>0,</v>
      </c>
      <c r="T95" s="3" t="str">
        <f t="shared" si="16"/>
        <v>false,</v>
      </c>
      <c r="U95" s="3" t="str">
        <f>IF(U96="",
"];",IF('Chapter 1 (Input)'!W93="",
"-1"&amp;",",
'Chapter 1 (Input)'!W93&amp;",")&amp;$W95)</f>
        <v>-1,</v>
      </c>
      <c r="V95" s="3" t="str">
        <f>IF(V96="",
"];",IF('Chapter 1 (Input)'!X93="",
"-1"&amp;",",
'Chapter 1 (Input)'!X93&amp;",")&amp;$W95)</f>
        <v>-1,</v>
      </c>
      <c r="W95" s="18" t="str">
        <f>'Chapter 1 (Input)'!AA93</f>
        <v/>
      </c>
      <c r="Z95" s="2" t="str">
        <f t="shared" si="17"/>
        <v>c68 BOOLEAN DEFAULT false,</v>
      </c>
    </row>
    <row r="96" spans="1:26" x14ac:dyDescent="0.2">
      <c r="A96" s="12">
        <f t="shared" si="18"/>
        <v>69</v>
      </c>
      <c r="B96" s="4" t="str">
        <f>IF(B97="",
"];",
IF('Chapter 1 (Input)'!B94="",
CHAR(34) &amp;"null"&amp; CHAR(34) &amp;",",
CHAR(34) &amp;'Chapter 1 (Input)'!B94&amp; CHAR(34) &amp;",")&amp;$W96)</f>
        <v>"(I quickly approached her.)",</v>
      </c>
      <c r="C96" s="4" t="str">
        <f>IF(C97="",
"];",IF('Chapter 1 (Input)'!C94="",
CHAR(34) &amp;"null"&amp; CHAR(34) &amp;",",
CHAR(34) &amp;'Chapter 1 (Input)'!C94&amp; CHAR(34) &amp;",")&amp;$W96)</f>
        <v>"null",</v>
      </c>
      <c r="D96" s="4" t="str">
        <f>IF(D97="",
"];",IF('Chapter 1 (Input)'!D94="",
CHAR(34) &amp;"null"&amp; CHAR(34) &amp;",",
"personnages."&amp;
VLOOKUP('Chapter 1 (Input)'!D94,$N$2:$O$13,2,FALSE)&amp;
"[" &amp;
VLOOKUP('Chapter 1 (Input)'!E94,$Q$2:$R$13,2,FALSE) &amp;
"],")&amp;$W96)</f>
        <v>"null",</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-1,</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16"/>
        <v>false,</v>
      </c>
      <c r="U96" s="3" t="str">
        <f>IF(U97="",
"];",IF('Chapter 1 (Input)'!W94="",
"-1"&amp;",",
'Chapter 1 (Input)'!W94&amp;",")&amp;$W96)</f>
        <v>-1,</v>
      </c>
      <c r="V96" s="3" t="str">
        <f>IF(V97="",
"];",IF('Chapter 1 (Input)'!X94="",
"-1"&amp;",",
'Chapter 1 (Input)'!X94&amp;",")&amp;$W96)</f>
        <v>-1,</v>
      </c>
      <c r="W96" s="18" t="str">
        <f>'Chapter 1 (Input)'!AA94</f>
        <v/>
      </c>
      <c r="Z96" s="2" t="str">
        <f t="shared" si="17"/>
        <v>c69 BOOLEAN DEFAULT false,</v>
      </c>
    </row>
    <row r="97" spans="1:26" x14ac:dyDescent="0.2">
      <c r="A97" s="12">
        <f t="shared" si="18"/>
        <v>70</v>
      </c>
      <c r="B97" s="4" t="str">
        <f>IF(B98="",
"];",
IF('Chapter 1 (Input)'!B95="",
CHAR(34) &amp;"null"&amp; CHAR(34) &amp;",",
CHAR(34) &amp;'Chapter 1 (Input)'!B95&amp; CHAR(34) &amp;",")&amp;$W97)</f>
        <v xml:space="preserve">"(She’s too busy dealing with that stain on her shirt to notice me) Um… excuse me?",//70 </v>
      </c>
      <c r="C97" s="4" t="str">
        <f>IF(C98="",
"];",IF('Chapter 1 (Input)'!C95="",
CHAR(34) &amp;"null"&amp; CHAR(34) &amp;",",
CHAR(34) &amp;'Chapter 1 (Input)'!C95&amp; CHAR(34) &amp;",")&amp;$W97)</f>
        <v xml:space="preserve">"Oh no, you've got to be kidding me!",//70 </v>
      </c>
      <c r="D97" s="4" t="str">
        <f>IF(D98="",
"];",IF('Chapter 1 (Input)'!D95="",
CHAR(34) &amp;"null"&amp; CHAR(34) &amp;",",
"personnages."&amp;
VLOOKUP('Chapter 1 (Input)'!D95,$N$2:$O$13,2,FALSE)&amp;
"[" &amp;
VLOOKUP('Chapter 1 (Input)'!E95,$Q$2:$R$13,2,FALSE) &amp;
"],")&amp;$W97)</f>
        <v xml:space="preserve">personnages.neha[3],//70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-1,//70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0,//70 </v>
      </c>
      <c r="S97" s="3" t="str">
        <f>IF(S98="",
"];",IF('Chapter 1 (Input)'!U95="",
"0"&amp;",",
'Chapter 1 (Input)'!U95&amp;",")&amp;$W97)</f>
        <v xml:space="preserve">0,//70 </v>
      </c>
      <c r="T97" s="3" t="str">
        <f t="shared" si="16"/>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c r="Z97" s="2" t="str">
        <f t="shared" si="17"/>
        <v>c70 BOOLEAN DEFAULT false,</v>
      </c>
    </row>
    <row r="98" spans="1:26" x14ac:dyDescent="0.2">
      <c r="A98" s="12">
        <f t="shared" si="18"/>
        <v>71</v>
      </c>
      <c r="B98" s="4" t="str">
        <f>IF(B99="",
"];",
IF('Chapter 1 (Input)'!B96="",
CHAR(34) &amp;"null"&amp; CHAR(34) &amp;",",
CHAR(34) &amp;'Chapter 1 (Input)'!B96&amp; CHAR(34) &amp;",")&amp;$W98)</f>
        <v>"(She sighed, dropping her hands from their incessant scrubbing against the fabric.)",</v>
      </c>
      <c r="C98" s="4" t="str">
        <f>IF(C99="",
"];",IF('Chapter 1 (Input)'!C96="",
CHAR(34) &amp;"null"&amp; CHAR(34) &amp;",",
CHAR(34) &amp;'Chapter 1 (Input)'!C96&amp; CHAR(34) &amp;",")&amp;$W98)</f>
        <v>"W-what? Oh! I’m sorry, it’s just-- I just spilled coffee all over my shirt! I can’t--",</v>
      </c>
      <c r="D98" s="4" t="str">
        <f>IF(D99="",
"];",IF('Chapter 1 (Input)'!D96="",
CHAR(34) &amp;"null"&amp; CHAR(34) &amp;",",
"personnages."&amp;
VLOOKUP('Chapter 1 (Input)'!D96,$N$2:$O$13,2,FALSE)&amp;
"[" &amp;
VLOOKUP('Chapter 1 (Input)'!E96,$Q$2:$R$13,2,FALSE) &amp;
"],")&amp;$W98)</f>
        <v>personnages.neha[5],</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-1,</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16"/>
        <v>false,</v>
      </c>
      <c r="U98" s="3" t="str">
        <f>IF(U99="",
"];",IF('Chapter 1 (Input)'!W96="",
"-1"&amp;",",
'Chapter 1 (Input)'!W96&amp;",")&amp;$W98)</f>
        <v>-1,</v>
      </c>
      <c r="V98" s="3" t="str">
        <f>IF(V99="",
"];",IF('Chapter 1 (Input)'!X96="",
"-1"&amp;",",
'Chapter 1 (Input)'!X96&amp;",")&amp;$W98)</f>
        <v>-1,</v>
      </c>
      <c r="W98" s="18" t="str">
        <f>'Chapter 1 (Input)'!AA96</f>
        <v/>
      </c>
      <c r="Z98" s="2" t="str">
        <f t="shared" si="17"/>
        <v>c71 BOOLEAN DEFAULT false,</v>
      </c>
    </row>
    <row r="99" spans="1:26" x14ac:dyDescent="0.2">
      <c r="A99" s="12">
        <f t="shared" si="18"/>
        <v>72</v>
      </c>
      <c r="B99" s="4" t="str">
        <f>IF(B100="",
"];",
IF('Chapter 1 (Input)'!B97="",
CHAR(34) &amp;"null"&amp; CHAR(34) &amp;",",
CHAR(34) &amp;'Chapter 1 (Input)'!B97&amp; CHAR(34) &amp;",")&amp;$W99)</f>
        <v>"(Next)",</v>
      </c>
      <c r="C99" s="4" t="str">
        <f>IF(C100="",
"];",IF('Chapter 1 (Input)'!C97="",
CHAR(34) &amp;"null"&amp; CHAR(34) &amp;",",
CHAR(34) &amp;'Chapter 1 (Input)'!C97&amp; CHAR(34) &amp;",")&amp;$W99)</f>
        <v>"It’s no use… it’s ruined.",</v>
      </c>
      <c r="D99" s="4" t="str">
        <f>IF(D100="",
"];",IF('Chapter 1 (Input)'!D97="",
CHAR(34) &amp;"null"&amp; CHAR(34) &amp;",",
"personnages."&amp;
VLOOKUP('Chapter 1 (Input)'!D97,$N$2:$O$13,2,FALSE)&amp;
"[" &amp;
VLOOKUP('Chapter 1 (Input)'!E97,$Q$2:$R$13,2,FALSE) &amp;
"],")&amp;$W99)</f>
        <v>personnages.neha[3],</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16"/>
        <v>false,</v>
      </c>
      <c r="U99" s="3" t="str">
        <f>IF(U100="",
"];",IF('Chapter 1 (Input)'!W97="",
"-1"&amp;",",
'Chapter 1 (Input)'!W97&amp;",")&amp;$W99)</f>
        <v>-1,</v>
      </c>
      <c r="V99" s="3" t="str">
        <f>IF(V100="",
"];",IF('Chapter 1 (Input)'!X97="",
"-1"&amp;",",
'Chapter 1 (Input)'!X97&amp;",")&amp;$W99)</f>
        <v>-1,</v>
      </c>
      <c r="W99" s="18" t="str">
        <f>'Chapter 1 (Input)'!AA97</f>
        <v/>
      </c>
      <c r="Z99" s="2" t="str">
        <f t="shared" si="17"/>
        <v>c72 BOOLEAN DEFAULT false,</v>
      </c>
    </row>
    <row r="100" spans="1:26" x14ac:dyDescent="0.2">
      <c r="A100" s="12">
        <f t="shared" si="18"/>
        <v>73</v>
      </c>
      <c r="B100" s="4" t="str">
        <f>IF(B101="",
"];",
IF('Chapter 1 (Input)'!B98="",
CHAR(34) &amp;"null"&amp; CHAR(34) &amp;",",
CHAR(34) &amp;'Chapter 1 (Input)'!B98&amp; CHAR(34) &amp;",")&amp;$W100)</f>
        <v>"null",</v>
      </c>
      <c r="C100" s="4" t="str">
        <f>IF(C101="",
"];",IF('Chapter 1 (Input)'!C98="",
CHAR(34) &amp;"null"&amp; CHAR(34) &amp;",",
CHAR(34) &amp;'Chapter 1 (Input)'!C98&amp; CHAR(34) &amp;",")&amp;$W100)</f>
        <v>"null",</v>
      </c>
      <c r="D100" s="4" t="str">
        <f>IF(D101="",
"];",IF('Chapter 1 (Input)'!D98="",
CHAR(34) &amp;"null"&amp; CHAR(34) &amp;",",
"personnages."&amp;
VLOOKUP('Chapter 1 (Input)'!D98,$N$2:$O$13,2,FALSE)&amp;
"[" &amp;
VLOOKUP('Chapter 1 (Input)'!E98,$Q$2:$R$13,2,FALSE) &amp;
"],")&amp;$W100)</f>
        <v>personnages.neha[3],</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-5,</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77,</v>
      </c>
      <c r="M100" s="3" t="str">
        <f>IF(M101="",
"];",IF('Chapter 1 (Input)'!O98="",
"-1"&amp;",",
'Chapter 1 (Input)'!O98&amp;",")&amp;$W100)</f>
        <v>74,</v>
      </c>
      <c r="N100" s="3" t="str">
        <f>IF(N101="",
"];",IF('Chapter 1 (Input)'!P98="",
"-1"&amp;",",
'Chapter 1 (Input)'!P98&amp;",")&amp;$W100)</f>
        <v>75,</v>
      </c>
      <c r="O100" s="3" t="str">
        <f>IF(O101="",
"];",IF('Chapter 1 (Input)'!Q98="",
CHAR(34) &amp;"null"&amp; CHAR(34) &amp;",",
CHAR(34) &amp;'Chapter 1 (Input)'!Q98&amp; CHAR(34) &amp;",")&amp;$W100)</f>
        <v>"...",</v>
      </c>
      <c r="P100" s="3" t="str">
        <f>IF(P101="",
"];",IF('Chapter 1 (Input)'!R98="",
CHAR(34) &amp;"null"&amp; CHAR(34) &amp;",",
CHAR(34) &amp;'Chapter 1 (Input)'!R98&amp; CHAR(34) &amp;",")&amp;$W100)</f>
        <v>"Get over it, it’s just a shirt.",</v>
      </c>
      <c r="Q100" s="3" t="str">
        <f>IF(Q101="",
"];",IF('Chapter 1 (Input)'!S98="",
CHAR(34) &amp;"null"&amp; CHAR(34) &amp;",",
CHAR(34) &amp;'Chapter 1 (Input)'!S98&amp; CHAR(34) &amp;",")&amp;$W100)</f>
        <v>"Why don’t you try washing it with baking soda?",</v>
      </c>
      <c r="R100" s="3" t="str">
        <f>IF(R101="",
"];",IF('Chapter 1 (Input)'!T98="",
"0"&amp;",",
'Chapter 1 (Input)'!T98&amp;",")&amp;$W100)</f>
        <v>0,</v>
      </c>
      <c r="S100" s="3" t="str">
        <f>IF(S101="",
"];",IF('Chapter 1 (Input)'!U98="",
"0"&amp;",",
'Chapter 1 (Input)'!U98&amp;",")&amp;$W100)</f>
        <v>0,</v>
      </c>
      <c r="T100" s="3" t="str">
        <f t="shared" si="16"/>
        <v>false,</v>
      </c>
      <c r="U100" s="3" t="str">
        <f>IF(U101="",
"];",IF('Chapter 1 (Input)'!W98="",
"-1"&amp;",",
'Chapter 1 (Input)'!W98&amp;",")&amp;$W100)</f>
        <v>-1,</v>
      </c>
      <c r="V100" s="3" t="str">
        <f>IF(V101="",
"];",IF('Chapter 1 (Input)'!X98="",
"-1"&amp;",",
'Chapter 1 (Input)'!X98&amp;",")&amp;$W100)</f>
        <v>-1,</v>
      </c>
      <c r="W100" s="18" t="str">
        <f>'Chapter 1 (Input)'!AA98</f>
        <v/>
      </c>
      <c r="Z100" s="2" t="str">
        <f t="shared" si="17"/>
        <v>c73 BOOLEAN DEFAULT false,</v>
      </c>
    </row>
    <row r="101" spans="1:26" x14ac:dyDescent="0.2">
      <c r="A101" s="12">
        <f t="shared" si="18"/>
        <v>74</v>
      </c>
      <c r="B101" s="4" t="str">
        <f>IF(B102="",
"];",
IF('Chapter 1 (Input)'!B99="",
CHAR(34) &amp;"null"&amp; CHAR(34) &amp;",",
CHAR(34) &amp;'Chapter 1 (Input)'!B99&amp; CHAR(34) &amp;",")&amp;$W101)</f>
        <v>"…Sorry, you’re right, I’m just a bit stressed today.",</v>
      </c>
      <c r="C101" s="4" t="str">
        <f>IF(C102="",
"];",IF('Chapter 1 (Input)'!C99="",
CHAR(34) &amp;"null"&amp; CHAR(34) &amp;",",
CHAR(34) &amp;'Chapter 1 (Input)'!C99&amp; CHAR(34) &amp;",")&amp;$W101)</f>
        <v>"Well, &lt;em&gt;excuse me&lt;/em&gt; if I seem to care about the money lost with the ruining of this shirt.",</v>
      </c>
      <c r="D101" s="4" t="str">
        <f>IF(D102="",
"];",IF('Chapter 1 (Input)'!D99="",
CHAR(34) &amp;"null"&amp; CHAR(34) &amp;",",
"personnages."&amp;
VLOOKUP('Chapter 1 (Input)'!D99,$N$2:$O$13,2,FALSE)&amp;
"[" &amp;
VLOOKUP('Chapter 1 (Input)'!E99,$Q$2:$R$13,2,FALSE) &amp;
"],")&amp;$W101)</f>
        <v>personnages.neha[0],</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77,</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-5,</v>
      </c>
      <c r="S101" s="3" t="str">
        <f>IF(S102="",
"];",IF('Chapter 1 (Input)'!U99="",
"0"&amp;",",
'Chapter 1 (Input)'!U99&amp;",")&amp;$W101)</f>
        <v>0,</v>
      </c>
      <c r="T101" s="3" t="str">
        <f t="shared" si="16"/>
        <v>false,</v>
      </c>
      <c r="U101" s="3" t="str">
        <f>IF(U102="",
"];",IF('Chapter 1 (Input)'!W99="",
"-1"&amp;",",
'Chapter 1 (Input)'!W99&amp;",")&amp;$W101)</f>
        <v>-1,</v>
      </c>
      <c r="V101" s="3" t="str">
        <f>IF(V102="",
"];",IF('Chapter 1 (Input)'!X99="",
"-1"&amp;",",
'Chapter 1 (Input)'!X99&amp;",")&amp;$W101)</f>
        <v>-1,</v>
      </c>
      <c r="W101" s="18" t="str">
        <f>'Chapter 1 (Input)'!AA99</f>
        <v/>
      </c>
      <c r="Z101" s="2" t="str">
        <f t="shared" si="17"/>
        <v>c74 BOOLEAN DEFAULT false,</v>
      </c>
    </row>
    <row r="102" spans="1:26" x14ac:dyDescent="0.2">
      <c r="A102" s="12">
        <f t="shared" si="18"/>
        <v>75</v>
      </c>
      <c r="B102" s="4" t="str">
        <f>IF(B103="",
"];",
IF('Chapter 1 (Input)'!B100="",
CHAR(34) &amp;"null"&amp; CHAR(34) &amp;",",
CHAR(34) &amp;'Chapter 1 (Input)'!B100&amp; CHAR(34) &amp;",")&amp;$W102)</f>
        <v xml:space="preserve">"It always does the job for me.",//75 </v>
      </c>
      <c r="C102" s="4" t="str">
        <f>IF(C103="",
"];",IF('Chapter 1 (Input)'!C100="",
CHAR(34) &amp;"null"&amp; CHAR(34) &amp;",",
CHAR(34) &amp;'Chapter 1 (Input)'!C100&amp; CHAR(34) &amp;",")&amp;$W102)</f>
        <v xml:space="preserve">"That… might actually work, now that you mention it.",//75 </v>
      </c>
      <c r="D102" s="4" t="str">
        <f>IF(D103="",
"];",IF('Chapter 1 (Input)'!D100="",
CHAR(34) &amp;"null"&amp; CHAR(34) &amp;",",
"personnages."&amp;
VLOOKUP('Chapter 1 (Input)'!D100,$N$2:$O$13,2,FALSE)&amp;
"[" &amp;
VLOOKUP('Chapter 1 (Input)'!E100,$Q$2:$R$13,2,FALSE) &amp;
"],")&amp;$W102)</f>
        <v xml:space="preserve">personnages.neha[0],//75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77,//75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5,//75 </v>
      </c>
      <c r="S102" s="3" t="str">
        <f>IF(S103="",
"];",IF('Chapter 1 (Input)'!U100="",
"0"&amp;",",
'Chapter 1 (Input)'!U100&amp;",")&amp;$W102)</f>
        <v xml:space="preserve">0,//75 </v>
      </c>
      <c r="T102" s="3" t="str">
        <f t="shared" si="16"/>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c r="Z102" s="2" t="str">
        <f t="shared" si="17"/>
        <v>c75 BOOLEAN DEFAULT false,</v>
      </c>
    </row>
    <row r="103" spans="1:26" x14ac:dyDescent="0.2">
      <c r="A103" s="12">
        <f t="shared" si="18"/>
        <v>76</v>
      </c>
      <c r="B103" s="4" t="str">
        <f>IF(B104="",
"];",
IF('Chapter 1 (Input)'!B101="",
CHAR(34) &amp;"null"&amp; CHAR(34) &amp;",",
CHAR(34) &amp;'Chapter 1 (Input)'!B101&amp; CHAR(34) &amp;",")&amp;$W103)</f>
        <v>"No problem!",</v>
      </c>
      <c r="C103" s="4" t="str">
        <f>IF(C104="",
"];",IF('Chapter 1 (Input)'!C101="",
CHAR(34) &amp;"null"&amp; CHAR(34) &amp;",",
CHAR(34) &amp;'Chapter 1 (Input)'!C101&amp; CHAR(34) &amp;",")&amp;$W103)</f>
        <v>"Thank you so much!",</v>
      </c>
      <c r="D103" s="4" t="str">
        <f>IF(D104="",
"];",IF('Chapter 1 (Input)'!D101="",
CHAR(34) &amp;"null"&amp; CHAR(34) &amp;",",
"personnages."&amp;
VLOOKUP('Chapter 1 (Input)'!D101,$N$2:$O$13,2,FALSE)&amp;
"[" &amp;
VLOOKUP('Chapter 1 (Input)'!E101,$Q$2:$R$13,2,FALSE) &amp;
"],")&amp;$W103)</f>
        <v>personnages.neha[0],</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-1,</v>
      </c>
      <c r="I103" s="3" t="str">
        <f>IF(I104="",
"];",IF('Chapter 1 (Input)'!K101="",
"0"&amp;",",
VLOOKUP('Chapter 1 (Input)'!K101, 'Chapter 1 (Generated)'!$U$2:$V$14,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16"/>
        <v>false,</v>
      </c>
      <c r="U103" s="3" t="str">
        <f>IF(U104="",
"];",IF('Chapter 1 (Input)'!W101="",
"-1"&amp;",",
'Chapter 1 (Input)'!W101&amp;",")&amp;$W103)</f>
        <v>-1,</v>
      </c>
      <c r="V103" s="3" t="str">
        <f>IF(V104="",
"];",IF('Chapter 1 (Input)'!X101="",
"-1"&amp;",",
'Chapter 1 (Input)'!X101&amp;",")&amp;$W103)</f>
        <v>-1,</v>
      </c>
      <c r="W103" s="18" t="str">
        <f>'Chapter 1 (Input)'!AA101</f>
        <v/>
      </c>
      <c r="Z103" s="2" t="str">
        <f t="shared" si="17"/>
        <v>c76 BOOLEAN DEFAULT false,</v>
      </c>
    </row>
    <row r="104" spans="1:26" x14ac:dyDescent="0.2">
      <c r="A104" s="12">
        <f t="shared" si="18"/>
        <v>77</v>
      </c>
      <c r="B104" s="4" t="str">
        <f>IF(B105="",
"];",
IF('Chapter 1 (Input)'!B102="",
CHAR(34) &amp;"null"&amp; CHAR(34) &amp;",",
CHAR(34) &amp;'Chapter 1 (Input)'!B102&amp; CHAR(34) &amp;",")&amp;$W104)</f>
        <v>"" + user.scholarname + ", I’m new here. Actually, I ran into a girl called Karolina who was looking for someone with your description. Do you know her?",</v>
      </c>
      <c r="C104" s="4" t="str">
        <f>IF(C105="",
"];",IF('Chapter 1 (Input)'!C102="",
CHAR(34) &amp;"null"&amp; CHAR(34) &amp;",",
CHAR(34) &amp;'Chapter 1 (Input)'!C102&amp; CHAR(34) &amp;",")&amp;$W104)</f>
        <v>"In any case, I’m Neha. And you? I don’t think I’ve met you before.",</v>
      </c>
      <c r="D104" s="4" t="str">
        <f>IF(D105="",
"];",IF('Chapter 1 (Input)'!D102="",
CHAR(34) &amp;"null"&amp; CHAR(34) &amp;",",
"personnages."&amp;
VLOOKUP('Chapter 1 (Input)'!D102,$N$2:$O$13,2,FALSE)&amp;
"[" &amp;
VLOOKUP('Chapter 1 (Input)'!E102,$Q$2:$R$13,2,FALSE) &amp;
"],")&amp;$W104)</f>
        <v>personnages.neha[0],</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locations.cafeteria,</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16"/>
        <v>false,</v>
      </c>
      <c r="U104" s="3" t="str">
        <f>IF(U105="",
"];",IF('Chapter 1 (Input)'!W102="",
"-1"&amp;",",
'Chapter 1 (Input)'!W102&amp;",")&amp;$W104)</f>
        <v>-1,</v>
      </c>
      <c r="V104" s="3" t="str">
        <f>IF(V105="",
"];",IF('Chapter 1 (Input)'!X102="",
"-1"&amp;",",
'Chapter 1 (Input)'!X102&amp;",")&amp;$W104)</f>
        <v>-1,</v>
      </c>
      <c r="W104" s="18" t="str">
        <f>'Chapter 1 (Input)'!AA102</f>
        <v/>
      </c>
      <c r="Z104" s="2" t="str">
        <f t="shared" si="17"/>
        <v>c77 BOOLEAN DEFAULT false,</v>
      </c>
    </row>
    <row r="105" spans="1:26" x14ac:dyDescent="0.2">
      <c r="A105" s="12">
        <f t="shared" si="18"/>
        <v>78</v>
      </c>
      <c r="B105" s="4" t="str">
        <f>IF(B106="",
"];",
IF('Chapter 1 (Input)'!B103="",
CHAR(34) &amp;"null"&amp; CHAR(34) &amp;",",
CHAR(34) &amp;'Chapter 1 (Input)'!B103&amp; CHAR(34) &amp;",")&amp;$W105)</f>
        <v>"(She began to quickly clean up the remnants of her breakfast and stood up to throw them out)",</v>
      </c>
      <c r="C105" s="4" t="str">
        <f>IF(C106="",
"];",IF('Chapter 1 (Input)'!C103="",
CHAR(34) &amp;"null"&amp; CHAR(34) &amp;",",
CHAR(34) &amp;'Chapter 1 (Input)'!C103&amp; CHAR(34) &amp;",")&amp;$W105)</f>
        <v>"Wait, what?! Karolina is looking for me? Why didn’t you lead with that?!",</v>
      </c>
      <c r="D105" s="4" t="str">
        <f>IF(D106="",
"];",IF('Chapter 1 (Input)'!D103="",
CHAR(34) &amp;"null"&amp; CHAR(34) &amp;",",
"personnages."&amp;
VLOOKUP('Chapter 1 (Input)'!D103,$N$2:$O$13,2,FALSE)&amp;
"[" &amp;
VLOOKUP('Chapter 1 (Input)'!E103,$Q$2:$R$13,2,FALSE) &amp;
"],")&amp;$W105)</f>
        <v>personnages.neha[5],</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locations.cafeteria,</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16"/>
        <v>false,</v>
      </c>
      <c r="U105" s="3" t="str">
        <f>IF(U106="",
"];",IF('Chapter 1 (Input)'!W103="",
"-1"&amp;",",
'Chapter 1 (Input)'!W103&amp;",")&amp;$W105)</f>
        <v>-1,</v>
      </c>
      <c r="V105" s="3" t="str">
        <f>IF(V106="",
"];",IF('Chapter 1 (Input)'!X103="",
"-1"&amp;",",
'Chapter 1 (Input)'!X103&amp;",")&amp;$W105)</f>
        <v>-1,</v>
      </c>
      <c r="W105" s="18" t="str">
        <f>'Chapter 1 (Input)'!AA103</f>
        <v/>
      </c>
      <c r="Z105" s="2" t="str">
        <f t="shared" si="17"/>
        <v>c78 BOOLEAN DEFAULT false,</v>
      </c>
    </row>
    <row r="106" spans="1:26" x14ac:dyDescent="0.2">
      <c r="A106" s="12">
        <f t="shared" si="18"/>
        <v>79</v>
      </c>
      <c r="B106" s="4" t="str">
        <f>IF(B107="",
"];",
IF('Chapter 1 (Input)'!B104="",
CHAR(34) &amp;"null"&amp; CHAR(34) &amp;",",
CHAR(34) &amp;'Chapter 1 (Input)'!B104&amp; CHAR(34) &amp;",")&amp;$W106)</f>
        <v>"N-not that long ago and no, she didn’t say what she--",</v>
      </c>
      <c r="C106" s="4" t="str">
        <f>IF(C107="",
"];",IF('Chapter 1 (Input)'!C104="",
CHAR(34) &amp;"null"&amp; CHAR(34) &amp;",",
CHAR(34) &amp;'Chapter 1 (Input)'!C104&amp; CHAR(34) &amp;",")&amp;$W106)</f>
        <v>"Has it been long since you spoke with her? Did she say what she wanted? Is it about this afternoon?",</v>
      </c>
      <c r="D106" s="4" t="str">
        <f>IF(D107="",
"];",IF('Chapter 1 (Input)'!D104="",
CHAR(34) &amp;"null"&amp; CHAR(34) &amp;",",
"personnages."&amp;
VLOOKUP('Chapter 1 (Input)'!D104,$N$2:$O$13,2,FALSE)&amp;
"[" &amp;
VLOOKUP('Chapter 1 (Input)'!E104,$Q$2:$R$13,2,FALSE) &amp;
"],")&amp;$W106)</f>
        <v>personnages.neha[0],</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locations.cafeteria,</v>
      </c>
      <c r="H106" s="3" t="str">
        <f>IF(H107="",
"];",IF('Chapter 1 (Input)'!J104="",
"-1"&amp;",",
'Chapter 1 (Input)'!J104&amp;",")&amp;$W106)</f>
        <v>-1,</v>
      </c>
      <c r="I106" s="3" t="str">
        <f>IF(I107="",
"];",IF('Chapter 1 (Input)'!K104="",
"0"&amp;",",
VLOOKUP('Chapter 1 (Input)'!K104, 'Chapter 1 (Generated)'!$U$2:$V$14,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16"/>
        <v>false,</v>
      </c>
      <c r="U106" s="3" t="str">
        <f>IF(U107="",
"];",IF('Chapter 1 (Input)'!W104="",
"-1"&amp;",",
'Chapter 1 (Input)'!W104&amp;",")&amp;$W106)</f>
        <v>-1,</v>
      </c>
      <c r="V106" s="3" t="str">
        <f>IF(V107="",
"];",IF('Chapter 1 (Input)'!X104="",
"-1"&amp;",",
'Chapter 1 (Input)'!X104&amp;",")&amp;$W106)</f>
        <v>-1,</v>
      </c>
      <c r="W106" s="18" t="str">
        <f>'Chapter 1 (Input)'!AA104</f>
        <v/>
      </c>
      <c r="Z106" s="2" t="str">
        <f t="shared" si="17"/>
        <v>c79 BOOLEAN DEFAULT false,</v>
      </c>
    </row>
    <row r="107" spans="1:26" x14ac:dyDescent="0.2">
      <c r="A107" s="12">
        <f t="shared" si="18"/>
        <v>80</v>
      </c>
      <c r="B107" s="4" t="str">
        <f>IF(B108="",
"];",
IF('Chapter 1 (Input)'!B105="",
CHAR(34) &amp;"null"&amp; CHAR(34) &amp;",",
CHAR(34) &amp;'Chapter 1 (Input)'!B105&amp; CHAR(34) &amp;",")&amp;$W107)</f>
        <v xml:space="preserve">"(The words hadn't even fully left my mouth before she was dashing out of the cafeteria.)",//80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"null",//80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locations.cafeteria,//80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16"/>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c r="Z107" s="2" t="str">
        <f t="shared" si="17"/>
        <v>c80 BOOLEAN DEFAULT false,</v>
      </c>
    </row>
    <row r="108" spans="1:26" x14ac:dyDescent="0.2">
      <c r="A108" s="12">
        <f t="shared" si="18"/>
        <v>81</v>
      </c>
      <c r="B108" s="4" t="str">
        <f>IF(B109="",
"];",
IF('Chapter 1 (Input)'!B106="",
CHAR(34) &amp;"null"&amp; CHAR(34) &amp;",",
CHAR(34) &amp;'Chapter 1 (Input)'!B106&amp; CHAR(34) &amp;",")&amp;$W108)</f>
        <v>"--wanted from... you…",</v>
      </c>
      <c r="C108" s="4" t="str">
        <f>IF(C109="",
"];",IF('Chapter 1 (Input)'!C106="",
CHAR(34) &amp;"null"&amp; CHAR(34) &amp;",",
CHAR(34) &amp;'Chapter 1 (Input)'!C106&amp; CHAR(34) &amp;",")&amp;$W108)</f>
        <v>"null",</v>
      </c>
      <c r="D108" s="4" t="str">
        <f>IF(D109="",
"];",IF('Chapter 1 (Input)'!D106="",
CHAR(34) &amp;"null"&amp; CHAR(34) &amp;",",
"personnages."&amp;
VLOOKUP('Chapter 1 (Input)'!D106,$N$2:$O$13,2,FALSE)&amp;
"[" &amp;
VLOOKUP('Chapter 1 (Input)'!E106,$Q$2:$R$13,2,FALSE) &amp;
"],")&amp;$W108)</f>
        <v>"null",</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locations.cafeteria,</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16"/>
        <v>false,</v>
      </c>
      <c r="U108" s="3" t="str">
        <f>IF(U109="",
"];",IF('Chapter 1 (Input)'!W106="",
"-1"&amp;",",
'Chapter 1 (Input)'!W106&amp;",")&amp;$W108)</f>
        <v>-1,</v>
      </c>
      <c r="V108" s="3" t="str">
        <f>IF(V109="",
"];",IF('Chapter 1 (Input)'!X106="",
"-1"&amp;",",
'Chapter 1 (Input)'!X106&amp;",")&amp;$W108)</f>
        <v>-1,</v>
      </c>
      <c r="W108" s="18" t="str">
        <f>'Chapter 1 (Input)'!AA106</f>
        <v/>
      </c>
      <c r="Z108" s="2" t="str">
        <f t="shared" si="17"/>
        <v>c81 BOOLEAN DEFAULT false,</v>
      </c>
    </row>
    <row r="109" spans="1:26" x14ac:dyDescent="0.2">
      <c r="A109" s="12">
        <f t="shared" si="18"/>
        <v>82</v>
      </c>
      <c r="B109" s="4" t="str">
        <f>IF(B110="",
"];",
IF('Chapter 1 (Input)'!B107="",
CHAR(34) &amp;"null"&amp; CHAR(34) &amp;",",
CHAR(34) &amp;'Chapter 1 (Input)'!B107&amp; CHAR(34) &amp;",")&amp;$W109)</f>
        <v>"Nice to meet you too.",</v>
      </c>
      <c r="C109" s="4" t="str">
        <f>IF(C110="",
"];",IF('Chapter 1 (Input)'!C107="",
CHAR(34) &amp;"null"&amp; CHAR(34) &amp;",",
CHAR(34) &amp;'Chapter 1 (Input)'!C107&amp; CHAR(34) &amp;",")&amp;$W109)</f>
        <v>"null",</v>
      </c>
      <c r="D109" s="4" t="str">
        <f>IF(D110="",
"];",IF('Chapter 1 (Input)'!D107="",
CHAR(34) &amp;"null"&amp; CHAR(34) &amp;",",
"personnages."&amp;
VLOOKUP('Chapter 1 (Input)'!D107,$N$2:$O$13,2,FALSE)&amp;
"[" &amp;
VLOOKUP('Chapter 1 (Input)'!E107,$Q$2:$R$13,2,FALSE)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locations.cafeteria,</v>
      </c>
      <c r="H109" s="3" t="str">
        <f>IF(H110="",
"];",IF('Chapter 1 (Input)'!J107="",
"-1"&amp;",",
'Chapter 1 (Input)'!J107&amp;",")&amp;$W109)</f>
        <v>-1,</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16"/>
        <v>false,</v>
      </c>
      <c r="U109" s="3" t="str">
        <f>IF(U110="",
"];",IF('Chapter 1 (Input)'!W107="",
"-1"&amp;",",
'Chapter 1 (Input)'!W107&amp;",")&amp;$W109)</f>
        <v>-1,</v>
      </c>
      <c r="V109" s="3" t="str">
        <f>IF(V110="",
"];",IF('Chapter 1 (Input)'!X107="",
"-1"&amp;",",
'Chapter 1 (Input)'!X107&amp;",")&amp;$W109)</f>
        <v>-1,</v>
      </c>
      <c r="W109" s="18" t="str">
        <f>'Chapter 1 (Input)'!AA107</f>
        <v/>
      </c>
      <c r="Z109" s="2" t="str">
        <f t="shared" si="17"/>
        <v>c82 BOOLEAN DEFAULT false,</v>
      </c>
    </row>
    <row r="110" spans="1:26" x14ac:dyDescent="0.2">
      <c r="A110" s="12">
        <f t="shared" si="18"/>
        <v>83</v>
      </c>
      <c r="B110" s="4" t="str">
        <f>IF(B111="",
"];",
IF('Chapter 1 (Input)'!B108="",
CHAR(34) &amp;"null"&amp; CHAR(34) &amp;",",
CHAR(34) &amp;'Chapter 1 (Input)'!B108&amp; CHAR(34) &amp;",")&amp;$W110)</f>
        <v>"null",</v>
      </c>
      <c r="C110" s="4" t="str">
        <f>IF(C111="",
"];",IF('Chapter 1 (Input)'!C108="",
CHAR(34) &amp;"null"&amp; CHAR(34) &amp;",",
CHAR(34) &amp;'Chapter 1 (Input)'!C108&amp; CHAR(34) &amp;",")&amp;$W110)</f>
        <v>"null",</v>
      </c>
      <c r="D110" s="4" t="str">
        <f>IF(D111="",
"];",IF('Chapter 1 (Input)'!D108="",
CHAR(34) &amp;"null"&amp; CHAR(34) &amp;",",
"personnages."&amp;
VLOOKUP('Chapter 1 (Input)'!D108,$N$2:$O$13,2,FALSE)&amp;
"[" &amp;
VLOOKUP('Chapter 1 (Input)'!E108,$Q$2:$R$13,2,FALSE) &amp;
"],")&amp;$W110)</f>
        <v>"null",</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locations.cafeteria,</v>
      </c>
      <c r="H110" s="3" t="str">
        <f>IF(H111="",
"];",IF('Chapter 1 (Input)'!J108="",
"-1"&amp;",",
'Chapter 1 (Input)'!J108&amp;",")&amp;$W110)</f>
        <v>-2,</v>
      </c>
      <c r="I110" s="3" t="str">
        <f>IF(I111="",
"];",IF('Chapter 1 (Input)'!K108="",
"0"&amp;",",
VLOOKUP('Chapter 1 (Input)'!K108, 'Chapter 1 (Generated)'!$U$2:$V$14, 2,FALSE) &amp;",")&amp;$W110)</f>
        <v>4,</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0,</v>
      </c>
      <c r="S110" s="3" t="str">
        <f>IF(S111="",
"];",IF('Chapter 1 (Input)'!U108="",
"0"&amp;",",
'Chapter 1 (Input)'!U108&amp;",")&amp;$W110)</f>
        <v>0,</v>
      </c>
      <c r="T110" s="3" t="str">
        <f t="shared" si="16"/>
        <v>false,</v>
      </c>
      <c r="U110" s="3" t="str">
        <f>IF(U111="",
"];",IF('Chapter 1 (Input)'!W108="",
"-1"&amp;",",
'Chapter 1 (Input)'!W108&amp;",")&amp;$W110)</f>
        <v>-1,</v>
      </c>
      <c r="V110" s="3" t="str">
        <f>IF(V111="",
"];",IF('Chapter 1 (Input)'!X108="",
"-1"&amp;",",
'Chapter 1 (Input)'!X108&amp;",")&amp;$W110)</f>
        <v>-1,</v>
      </c>
      <c r="W110" s="18" t="str">
        <f>'Chapter 1 (Input)'!AA108</f>
        <v/>
      </c>
      <c r="Z110" s="2" t="str">
        <f t="shared" si="17"/>
        <v>c83 BOOLEAN DEFAULT false,</v>
      </c>
    </row>
    <row r="111" spans="1:26" x14ac:dyDescent="0.2">
      <c r="A111" s="12">
        <f t="shared" si="18"/>
        <v>84</v>
      </c>
      <c r="B111" s="4" t="str">
        <f>IF(B112="",
"];",
IF('Chapter 1 (Input)'!B109="",
CHAR(34) &amp;"null"&amp; CHAR(34) &amp;",",
CHAR(34) &amp;'Chapter 1 (Input)'!B109&amp; CHAR(34) &amp;",")&amp;$W111)</f>
        <v>"(A boy with short red hair was sitting at one of the desks; working on his laptop. He looked up once he heard me come in.)",</v>
      </c>
      <c r="C111" s="4" t="str">
        <f>IF(C112="",
"];",IF('Chapter 1 (Input)'!C109="",
CHAR(34) &amp;"null"&amp; CHAR(34) &amp;",",
CHAR(34) &amp;'Chapter 1 (Input)'!C109&amp; CHAR(34) &amp;",")&amp;$W111)</f>
        <v>"null",</v>
      </c>
      <c r="D111" s="4" t="str">
        <f>IF(D112="",
"];",IF('Chapter 1 (Input)'!D109="",
CHAR(34) &amp;"null"&amp; CHAR(34) &amp;",",
"personnages."&amp;
VLOOKUP('Chapter 1 (Input)'!D109,$N$2:$O$13,2,FALSE)&amp;
"[" &amp;
VLOOKUP('Chapter 1 (Input)'!E109,$Q$2:$R$13,2,FALSE) &amp;
"],")&amp;$W111)</f>
        <v>personnages.tegan[0],</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16"/>
        <v>false,</v>
      </c>
      <c r="U111" s="3" t="str">
        <f>IF(U112="",
"];",IF('Chapter 1 (Input)'!W109="",
"-1"&amp;",",
'Chapter 1 (Input)'!W109&amp;",")&amp;$W111)</f>
        <v>-1,</v>
      </c>
      <c r="V111" s="3" t="str">
        <f>IF(V112="",
"];",IF('Chapter 1 (Input)'!X109="",
"-1"&amp;",",
'Chapter 1 (Input)'!X109&amp;",")&amp;$W111)</f>
        <v>-1,</v>
      </c>
      <c r="W111" s="18" t="str">
        <f>'Chapter 1 (Input)'!AA109</f>
        <v/>
      </c>
      <c r="Z111" s="2" t="str">
        <f t="shared" si="17"/>
        <v>c84 BOOLEAN DEFAULT false,</v>
      </c>
    </row>
    <row r="112" spans="1:26" x14ac:dyDescent="0.2">
      <c r="A112" s="12">
        <f t="shared" si="18"/>
        <v>85</v>
      </c>
      <c r="B112" s="4" t="str">
        <f>IF(B113="",
"];",
IF('Chapter 1 (Input)'!B110="",
CHAR(34) &amp;"null"&amp; CHAR(34) &amp;",",
CHAR(34) &amp;'Chapter 1 (Input)'!B110&amp; CHAR(34) &amp;",")&amp;$W112)</f>
        <v xml:space="preserve">"(He was mumbling and furiously typing on his keyboard, his eyes red and eyebrows knitted together.)",//85 </v>
      </c>
      <c r="C112" s="4" t="str">
        <f>IF(C113="",
"];",IF('Chapter 1 (Input)'!C110="",
CHAR(34) &amp;"null"&amp; CHAR(34) &amp;",",
CHAR(34) &amp;'Chapter 1 (Input)'!C110&amp; CHAR(34) &amp;",")&amp;$W112)</f>
        <v xml:space="preserve">"Let's hope it works this time…",//85 </v>
      </c>
      <c r="D112" s="4" t="str">
        <f>IF(D113="",
"];",IF('Chapter 1 (Input)'!D110="",
CHAR(34) &amp;"null"&amp; CHAR(34) &amp;",",
"personnages."&amp;
VLOOKUP('Chapter 1 (Input)'!D110,$N$2:$O$13,2,FALSE)&amp;
"[" &amp;
VLOOKUP('Chapter 1 (Input)'!E110,$Q$2:$R$13,2,FALSE) &amp;
"],")&amp;$W112)</f>
        <v xml:space="preserve">personnages.tegan[0],//85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 t="shared" si="16"/>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c r="Z112" s="2" t="str">
        <f t="shared" si="17"/>
        <v>c85 BOOLEAN DEFAULT false,</v>
      </c>
    </row>
    <row r="113" spans="1:26" x14ac:dyDescent="0.2">
      <c r="A113" s="12">
        <f t="shared" si="18"/>
        <v>86</v>
      </c>
      <c r="B113" s="4" t="str">
        <f>IF(B114="",
"];",
IF('Chapter 1 (Input)'!B111="",
CHAR(34) &amp;"null"&amp; CHAR(34) &amp;",",
CHAR(34) &amp;'Chapter 1 (Input)'!B111&amp; CHAR(34) &amp;",")&amp;$W113)</f>
        <v>"(After a few seconds of going over the contents of his screen, he pressed the Enter key, an anxious look on his face.)",</v>
      </c>
      <c r="C113" s="4" t="str">
        <f>IF(C114="",
"];",IF('Chapter 1 (Input)'!C111="",
CHAR(34) &amp;"null"&amp; CHAR(34) &amp;",",
CHAR(34) &amp;'Chapter 1 (Input)'!C111&amp; CHAR(34) &amp;",")&amp;$W113)</f>
        <v>"Tegan... I-I’m from the Pure and Applied Sciences department.",</v>
      </c>
      <c r="D113" s="4" t="str">
        <f>IF(D114="",
"];",IF('Chapter 1 (Input)'!D111="",
CHAR(34) &amp;"null"&amp; CHAR(34) &amp;",",
"personnages."&amp;
VLOOKUP('Chapter 1 (Input)'!D111,$N$2:$O$13,2,FALSE)&amp;
"[" &amp;
VLOOKUP('Chapter 1 (Input)'!E111,$Q$2:$R$13,2,FALSE) &amp;
"],")&amp;$W113)</f>
        <v>personnages.tegan[0],</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si="16"/>
        <v>false,</v>
      </c>
      <c r="U113" s="3" t="str">
        <f>IF(U114="",
"];",IF('Chapter 1 (Input)'!W111="",
"-1"&amp;",",
'Chapter 1 (Input)'!W111&amp;",")&amp;$W113)</f>
        <v>-1,</v>
      </c>
      <c r="V113" s="3" t="str">
        <f>IF(V114="",
"];",IF('Chapter 1 (Input)'!X111="",
"-1"&amp;",",
'Chapter 1 (Input)'!X111&amp;",")&amp;$W113)</f>
        <v>-1,</v>
      </c>
      <c r="W113" s="18" t="str">
        <f>'Chapter 1 (Input)'!AA111</f>
        <v/>
      </c>
      <c r="Z113" s="2" t="str">
        <f t="shared" si="17"/>
        <v>c86 BOOLEAN DEFAULT false,</v>
      </c>
    </row>
    <row r="114" spans="1:26" x14ac:dyDescent="0.2">
      <c r="A114" s="12">
        <f t="shared" si="18"/>
        <v>87</v>
      </c>
      <c r="B114" s="4" t="str">
        <f>IF(B115="",
"];",
IF('Chapter 1 (Input)'!B112="",
CHAR(34) &amp;"null"&amp; CHAR(34) &amp;",",
CHAR(34) &amp;'Chapter 1 (Input)'!B112&amp; CHAR(34) &amp;",")&amp;$W114)</f>
        <v>"(Something I couldn't quite decipher changed on his laptop's screen and the boy jumped, letting out a tiny cry of victory.)",</v>
      </c>
      <c r="C114" s="4" t="str">
        <f>IF(C115="",
"];",IF('Chapter 1 (Input)'!C112="",
CHAR(34) &amp;"null"&amp; CHAR(34) &amp;",",
CHAR(34) &amp;'Chapter 1 (Input)'!C112&amp; CHAR(34) &amp;",")&amp;$W114)</f>
        <v>"Come on, work with me…",</v>
      </c>
      <c r="D114" s="4" t="str">
        <f>IF(D115="",
"];",IF('Chapter 1 (Input)'!D112="",
CHAR(34) &amp;"null"&amp; CHAR(34) &amp;",",
"personnages."&amp;
VLOOKUP('Chapter 1 (Input)'!D112,$N$2:$O$13,2,FALSE)&amp;
"[" &amp;
VLOOKUP('Chapter 1 (Input)'!E112,$Q$2:$R$13,2,FALSE) &amp;
"],")&amp;$W114)</f>
        <v>personnages.tegan[3],</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16"/>
        <v>false,</v>
      </c>
      <c r="U114" s="3" t="str">
        <f>IF(U115="",
"];",IF('Chapter 1 (Input)'!W112="",
"-1"&amp;",",
'Chapter 1 (Input)'!W112&amp;",")&amp;$W114)</f>
        <v>-1,</v>
      </c>
      <c r="V114" s="3" t="str">
        <f>IF(V115="",
"];",IF('Chapter 1 (Input)'!X112="",
"-1"&amp;",",
'Chapter 1 (Input)'!X112&amp;",")&amp;$W114)</f>
        <v>-1,</v>
      </c>
      <c r="W114" s="18" t="str">
        <f>'Chapter 1 (Input)'!AA112</f>
        <v/>
      </c>
      <c r="Z114" s="2" t="str">
        <f t="shared" si="17"/>
        <v>c87 BOOLEAN DEFAULT false,</v>
      </c>
    </row>
    <row r="115" spans="1:26" x14ac:dyDescent="0.2">
      <c r="A115" s="12">
        <f t="shared" si="18"/>
        <v>88</v>
      </c>
      <c r="B115" s="4" t="str">
        <f>IF(B116="",
"];",
IF('Chapter 1 (Input)'!B113="",
CHAR(34) &amp;"null"&amp; CHAR(34) &amp;",",
CHAR(34) &amp;'Chapter 1 (Input)'!B113&amp; CHAR(34) &amp;",")&amp;$W115)</f>
        <v>"(Next)",</v>
      </c>
      <c r="C115" s="4" t="str">
        <f>IF(C116="",
"];",IF('Chapter 1 (Input)'!C113="",
CHAR(34) &amp;"null"&amp; CHAR(34) &amp;",",
CHAR(34) &amp;'Chapter 1 (Input)'!C113&amp; CHAR(34) &amp;",")&amp;$W115)</f>
        <v>"Yes!",</v>
      </c>
      <c r="D115" s="4" t="str">
        <f>IF(D116="",
"];",IF('Chapter 1 (Input)'!D113="",
CHAR(34) &amp;"null"&amp; CHAR(34) &amp;",",
"personnages."&amp;
VLOOKUP('Chapter 1 (Input)'!D113,$N$2:$O$13,2,FALSE)&amp;
"[" &amp;
VLOOKUP('Chapter 1 (Input)'!E113,$Q$2:$R$13,2,FALSE) &amp;
"],")&amp;$W115)</f>
        <v>personnages.tegan[1],</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16"/>
        <v>false,</v>
      </c>
      <c r="U115" s="3" t="str">
        <f>IF(U116="",
"];",IF('Chapter 1 (Input)'!W113="",
"-1"&amp;",",
'Chapter 1 (Input)'!W113&amp;",")&amp;$W115)</f>
        <v>-1,</v>
      </c>
      <c r="V115" s="3" t="str">
        <f>IF(V116="",
"];",IF('Chapter 1 (Input)'!X113="",
"-1"&amp;",",
'Chapter 1 (Input)'!X113&amp;",")&amp;$W115)</f>
        <v>-1,</v>
      </c>
      <c r="W115" s="18" t="str">
        <f>'Chapter 1 (Input)'!AA113</f>
        <v/>
      </c>
      <c r="Z115" s="2" t="str">
        <f t="shared" si="17"/>
        <v>c88 BOOLEAN DEFAULT false,</v>
      </c>
    </row>
    <row r="116" spans="1:26" x14ac:dyDescent="0.2">
      <c r="A116" s="12">
        <f t="shared" si="18"/>
        <v>89</v>
      </c>
      <c r="B116" s="4" t="str">
        <f>IF(B117="",
"];",
IF('Chapter 1 (Input)'!B114="",
CHAR(34) &amp;"null"&amp; CHAR(34) &amp;",",
CHAR(34) &amp;'Chapter 1 (Input)'!B114&amp; CHAR(34) &amp;",")&amp;$W116)</f>
        <v>"(I felt like I was intruding and turned my heels to leave the classroom, when the boy noticed me and cleared his throat.)",</v>
      </c>
      <c r="C116" s="4" t="str">
        <f>IF(C117="",
"];",IF('Chapter 1 (Input)'!C114="",
CHAR(34) &amp;"null"&amp; CHAR(34) &amp;",",
CHAR(34) &amp;'Chapter 1 (Input)'!C114&amp; CHAR(34) &amp;",")&amp;$W116)</f>
        <v>"Now, he owes me big time.",</v>
      </c>
      <c r="D116" s="4" t="str">
        <f>IF(D117="",
"];",IF('Chapter 1 (Input)'!D114="",
CHAR(34) &amp;"null"&amp; CHAR(34) &amp;",",
"personnages."&amp;
VLOOKUP('Chapter 1 (Input)'!D114,$N$2:$O$13,2,FALSE)&amp;
"[" &amp;
VLOOKUP('Chapter 1 (Input)'!E114,$Q$2:$R$13,2,FALSE) &amp;
"],")&amp;$W116)</f>
        <v>personnages.tegan[1],</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-1,</v>
      </c>
      <c r="I116" s="3" t="str">
        <f>IF(I117="",
"];",IF('Chapter 1 (Input)'!K114="",
"0"&amp;",",
VLOOKUP('Chapter 1 (Input)'!K114, 'Chapter 1 (Generated)'!$U$2:$V$14,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16"/>
        <v>false,</v>
      </c>
      <c r="U116" s="3" t="str">
        <f>IF(U117="",
"];",IF('Chapter 1 (Input)'!W114="",
"-1"&amp;",",
'Chapter 1 (Input)'!W114&amp;",")&amp;$W116)</f>
        <v>-1,</v>
      </c>
      <c r="V116" s="3" t="str">
        <f>IF(V117="",
"];",IF('Chapter 1 (Input)'!X114="",
"-1"&amp;",",
'Chapter 1 (Input)'!X114&amp;",")&amp;$W116)</f>
        <v>-1,</v>
      </c>
      <c r="W116" s="18" t="str">
        <f>'Chapter 1 (Input)'!AA114</f>
        <v/>
      </c>
      <c r="Z116" s="2" t="str">
        <f t="shared" si="17"/>
        <v>c89 BOOLEAN DEFAULT false,</v>
      </c>
    </row>
    <row r="117" spans="1:26" x14ac:dyDescent="0.2">
      <c r="A117" s="12">
        <f t="shared" si="18"/>
        <v>90</v>
      </c>
      <c r="B117" s="4" t="str">
        <f>IF(B118="",
"];",
IF('Chapter 1 (Input)'!B115="",
CHAR(34) &amp;"null"&amp; CHAR(34) &amp;",",
CHAR(34) &amp;'Chapter 1 (Input)'!B115&amp; CHAR(34) &amp;",")&amp;$W117)</f>
        <v xml:space="preserve">"(His face reddened slightly, and I figured he had not expected anybody to catch him in his moment of glory.)",//90 </v>
      </c>
      <c r="C117" s="4" t="str">
        <f>IF(C118="",
"];",IF('Chapter 1 (Input)'!C115="",
CHAR(34) &amp;"null"&amp; CHAR(34) &amp;",",
CHAR(34) &amp;'Chapter 1 (Input)'!C115&amp; CHAR(34) &amp;",")&amp;$W117)</f>
        <v xml:space="preserve">"...Can I help you?",//90 </v>
      </c>
      <c r="D117" s="4" t="str">
        <f>IF(D118="",
"];",IF('Chapter 1 (Input)'!D115="",
CHAR(34) &amp;"null"&amp; CHAR(34) &amp;",",
"personnages."&amp;
VLOOKUP('Chapter 1 (Input)'!D115,$N$2:$O$13,2,FALSE)&amp;
"[" &amp;
VLOOKUP('Chapter 1 (Input)'!E115,$Q$2:$R$13,2,FALSE) &amp;
"],")&amp;$W117)</f>
        <v xml:space="preserve">personnages.tegan[2],//90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locations.class2,//90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16"/>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c r="Z117" s="2" t="str">
        <f t="shared" si="17"/>
        <v>c90 BOOLEAN DEFAULT false,</v>
      </c>
    </row>
    <row r="118" spans="1:26" x14ac:dyDescent="0.2">
      <c r="A118" s="12">
        <f t="shared" si="18"/>
        <v>91</v>
      </c>
      <c r="B118" s="4" t="str">
        <f>IF(B119="",
"];",
IF('Chapter 1 (Input)'!B116="",
CHAR(34) &amp;"null"&amp; CHAR(34) &amp;",",
CHAR(34) &amp;'Chapter 1 (Input)'!B116&amp; CHAR(34) &amp;",")&amp;$W118)</f>
        <v>"(Ugh, way to be a creep " + user.scholarname + ".)",</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personnages.tegan[0],</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locations.class2,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16"/>
        <v>false,</v>
      </c>
      <c r="U118" s="3" t="str">
        <f>IF(U119="",
"];",IF('Chapter 1 (Input)'!W116="",
"-1"&amp;",",
'Chapter 1 (Input)'!W116&amp;",")&amp;$W118)</f>
        <v>-1,</v>
      </c>
      <c r="V118" s="3" t="str">
        <f>IF(V119="",
"];",IF('Chapter 1 (Input)'!X116="",
"-1"&amp;",",
'Chapter 1 (Input)'!X116&amp;",")&amp;$W118)</f>
        <v>-1,</v>
      </c>
      <c r="W118" s="18" t="str">
        <f>'Chapter 1 (Input)'!AA116</f>
        <v/>
      </c>
      <c r="Z118" s="2" t="str">
        <f t="shared" si="17"/>
        <v>c91 BOOLEAN DEFAULT false,</v>
      </c>
    </row>
    <row r="119" spans="1:26" x14ac:dyDescent="0.2">
      <c r="A119" s="12">
        <f t="shared" si="18"/>
        <v>92</v>
      </c>
      <c r="B119" s="4" t="str">
        <f>IF(B120="",
"];",
IF('Chapter 1 (Input)'!B117="",
CHAR(34) &amp;"null"&amp; CHAR(34) &amp;",",
CHAR(34) &amp;'Chapter 1 (Input)'!B117&amp; CHAR(34) &amp;",")&amp;$W119)</f>
        <v>"Hmm? Oh, ah, no. I’m just looking around the school, I’m " + user.scholarname + ". (I quickly moved forward and offered my hand to shake.)",</v>
      </c>
      <c r="C119" s="4" t="str">
        <f>IF(C120="",
"];",IF('Chapter 1 (Input)'!C117="",
CHAR(34) &amp;"null"&amp; CHAR(34) &amp;",",
CHAR(34) &amp;'Chapter 1 (Input)'!C117&amp; CHAR(34) &amp;",")&amp;$W119)</f>
        <v>"null",</v>
      </c>
      <c r="D119" s="4" t="str">
        <f>IF(D120="",
"];",IF('Chapter 1 (Input)'!D117="",
CHAR(34) &amp;"null"&amp; CHAR(34) &amp;",",
"personnages."&amp;
VLOOKUP('Chapter 1 (Input)'!D117,$N$2:$O$13,2,FALSE)&amp;
"[" &amp;
VLOOKUP('Chapter 1 (Input)'!E117,$Q$2:$R$13,2,FALSE) &amp;
"],")&amp;$W119)</f>
        <v>personnages.tegan[0],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locations.class2,</v>
      </c>
      <c r="H119" s="3" t="str">
        <f>IF(H120="",
"];",IF('Chapter 1 (Input)'!J117="",
"-1"&amp;",",
'Chapter 1 (Input)'!J117&amp;",")&amp;$W119)</f>
        <v>-1,</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16"/>
        <v>false,</v>
      </c>
      <c r="U119" s="3" t="str">
        <f>IF(U120="",
"];",IF('Chapter 1 (Input)'!W117="",
"-1"&amp;",",
'Chapter 1 (Input)'!W117&amp;",")&amp;$W119)</f>
        <v>-1,</v>
      </c>
      <c r="V119" s="3" t="str">
        <f>IF(V120="",
"];",IF('Chapter 1 (Input)'!X117="",
"-1"&amp;",",
'Chapter 1 (Input)'!X117&amp;",")&amp;$W119)</f>
        <v>-1,</v>
      </c>
      <c r="W119" s="18" t="str">
        <f>'Chapter 1 (Input)'!AA117</f>
        <v/>
      </c>
      <c r="Z119" s="2" t="str">
        <f t="shared" si="17"/>
        <v>c92 BOOLEAN DEFAULT false,</v>
      </c>
    </row>
    <row r="120" spans="1:26" x14ac:dyDescent="0.2">
      <c r="A120" s="12">
        <f t="shared" si="18"/>
        <v>93</v>
      </c>
      <c r="B120" s="4" t="str">
        <f>IF(B121="",
"];",
IF('Chapter 1 (Input)'!B118="",
CHAR(34) &amp;"null"&amp; CHAR(34) &amp;",",
CHAR(34) &amp;'Chapter 1 (Input)'!B118&amp; CHAR(34) &amp;",")&amp;$W120)</f>
        <v>"(He shook my hand.)",</v>
      </c>
      <c r="C120" s="4" t="str">
        <f>IF(C121="",
"];",IF('Chapter 1 (Input)'!C118="",
CHAR(34) &amp;"null"&amp; CHAR(34) &amp;",",
CHAR(34) &amp;'Chapter 1 (Input)'!C118&amp; CHAR(34) &amp;",")&amp;$W120)</f>
        <v>"Tegan... I-I’m from the Pure and Applied Sciences department.",</v>
      </c>
      <c r="D120" s="4" t="str">
        <f>IF(D121="",
"];",IF('Chapter 1 (Input)'!D118="",
CHAR(34) &amp;"null"&amp; CHAR(34) &amp;",",
"personnages."&amp;
VLOOKUP('Chapter 1 (Input)'!D118,$N$2:$O$13,2,FALSE)&amp;
"[" &amp;
VLOOKUP('Chapter 1 (Input)'!E118,$Q$2:$R$13,2,FALSE) &amp;
"],")&amp;$W120)</f>
        <v>personnages.tegan[0],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locations.class2,</v>
      </c>
      <c r="H120" s="3" t="str">
        <f>IF(H121="",
"];",IF('Chapter 1 (Input)'!J118="",
"-1"&amp;",",
'Chapter 1 (Input)'!J118&amp;",")&amp;$W120)</f>
        <v>-1,</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v>
      </c>
      <c r="M120" s="3" t="str">
        <f>IF(M121="",
"];",IF('Chapter 1 (Input)'!O118="",
"-1"&amp;",",
'Chapter 1 (Input)'!O118&amp;",")&amp;$W120)</f>
        <v>-1,</v>
      </c>
      <c r="N120" s="3" t="str">
        <f>IF(N121="",
"];",IF('Chapter 1 (Input)'!P118="",
"-1"&amp;",",
'Chapter 1 (Input)'!P118&amp;",")&amp;$W120)</f>
        <v>-1,</v>
      </c>
      <c r="O120" s="3" t="str">
        <f>IF(O121="",
"];",IF('Chapter 1 (Input)'!Q118="",
CHAR(34) &amp;"null"&amp; CHAR(34) &amp;",",
CHAR(34) &amp;'Chapter 1 (Input)'!Q118&amp; CHAR(34) &amp;",")&amp;$W120)</f>
        <v>"null",</v>
      </c>
      <c r="P120" s="3" t="str">
        <f>IF(P121="",
"];",IF('Chapter 1 (Input)'!R118="",
CHAR(34) &amp;"null"&amp; CHAR(34) &amp;",",
CHAR(34) &amp;'Chapter 1 (Input)'!R118&amp; CHAR(34) &amp;",")&amp;$W120)</f>
        <v>"null",</v>
      </c>
      <c r="Q120" s="3" t="str">
        <f>IF(Q121="",
"];",IF('Chapter 1 (Input)'!S118="",
CHAR(34) &amp;"null"&amp; CHAR(34) &amp;",",
CHAR(34) &amp;'Chapter 1 (Input)'!S118&amp; CHAR(34) &amp;",")&amp;$W120)</f>
        <v>"null",</v>
      </c>
      <c r="R120" s="3" t="str">
        <f>IF(R121="",
"];",IF('Chapter 1 (Input)'!T118="",
"0"&amp;",",
'Chapter 1 (Input)'!T118&amp;",")&amp;$W120)</f>
        <v>0,</v>
      </c>
      <c r="S120" s="3" t="str">
        <f>IF(S121="",
"];",IF('Chapter 1 (Input)'!U118="",
"0"&amp;",",
'Chapter 1 (Input)'!U118&amp;",")&amp;$W120)</f>
        <v>0,</v>
      </c>
      <c r="T120" s="3" t="str">
        <f t="shared" si="16"/>
        <v>false,</v>
      </c>
      <c r="U120" s="3" t="str">
        <f>IF(U121="",
"];",IF('Chapter 1 (Input)'!W118="",
"-1"&amp;",",
'Chapter 1 (Input)'!W118&amp;",")&amp;$W120)</f>
        <v>-1,</v>
      </c>
      <c r="V120" s="3" t="str">
        <f>IF(V121="",
"];",IF('Chapter 1 (Input)'!X118="",
"-1"&amp;",",
'Chapter 1 (Input)'!X118&amp;",")&amp;$W120)</f>
        <v>-1,</v>
      </c>
      <c r="W120" s="18" t="str">
        <f>'Chapter 1 (Input)'!AA118</f>
        <v/>
      </c>
      <c r="Z120" s="2" t="str">
        <f t="shared" si="17"/>
        <v>c93 BOOLEAN DEFAULT false,</v>
      </c>
    </row>
    <row r="121" spans="1:26" x14ac:dyDescent="0.2">
      <c r="A121" s="12">
        <f t="shared" si="18"/>
        <v>94</v>
      </c>
      <c r="B121" s="4" t="str">
        <f>IF(B122="",
"];",
IF('Chapter 1 (Input)'!B119="",
CHAR(34) &amp;"null"&amp; CHAR(34) &amp;",",
CHAR(34) &amp;'Chapter 1 (Input)'!B119&amp; CHAR(34) &amp;",")&amp;$W121)</f>
        <v>"(I glanced at the screen of his laptop, my curiosity getting the best of me.) What are you working on? If you don’t mind me asking.",</v>
      </c>
      <c r="C121" s="4" t="str">
        <f>IF(C122="",
"];",IF('Chapter 1 (Input)'!C119="",
CHAR(34) &amp;"null"&amp; CHAR(34) &amp;",",
CHAR(34) &amp;'Chapter 1 (Input)'!C119&amp; CHAR(34) &amp;",")&amp;$W121)</f>
        <v>"null",</v>
      </c>
      <c r="D121" s="4" t="str">
        <f>IF(D122="",
"];",IF('Chapter 1 (Input)'!D119="",
CHAR(34) &amp;"null"&amp; CHAR(34) &amp;",",
"personnages."&amp;
VLOOKUP('Chapter 1 (Input)'!D119,$N$2:$O$13,2,FALSE)&amp;
"[" &amp;
VLOOKUP('Chapter 1 (Input)'!E119,$Q$2:$R$13,2,FALSE) &amp;
"],")&amp;$W121)</f>
        <v>personnages.tegan[0],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locations.class2,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16"/>
        <v>false,</v>
      </c>
      <c r="U121" s="3" t="str">
        <f>IF(U122="",
"];",IF('Chapter 1 (Input)'!W119="",
"-1"&amp;",",
'Chapter 1 (Input)'!W119&amp;",")&amp;$W121)</f>
        <v>-1,</v>
      </c>
      <c r="V121" s="3" t="str">
        <f>IF(V122="",
"];",IF('Chapter 1 (Input)'!X119="",
"-1"&amp;",",
'Chapter 1 (Input)'!X119&amp;",")&amp;$W121)</f>
        <v>-1,</v>
      </c>
      <c r="W121" s="18" t="str">
        <f>'Chapter 1 (Input)'!AA119</f>
        <v/>
      </c>
      <c r="Z121" s="2" t="str">
        <f t="shared" si="17"/>
        <v>c94 BOOLEAN DEFAULT false,</v>
      </c>
    </row>
    <row r="122" spans="1:26" x14ac:dyDescent="0.2">
      <c r="A122" s="12">
        <f t="shared" si="18"/>
        <v>95</v>
      </c>
      <c r="B122" s="4" t="str">
        <f>IF(B123="",
"];",
IF('Chapter 1 (Input)'!B120="",
CHAR(34) &amp;"null"&amp; CHAR(34) &amp;",",
CHAR(34) &amp;'Chapter 1 (Input)'!B120&amp; CHAR(34) &amp;",")&amp;$W122)</f>
        <v xml:space="preserve">"(His eyes widened slightly and he quickly minimized his window and replaced it with a generic spreadsheet.)",//95 </v>
      </c>
      <c r="C122" s="4" t="str">
        <f>IF(C123="",
"];",IF('Chapter 1 (Input)'!C120="",
CHAR(34) &amp;"null"&amp; CHAR(34) &amp;",",
CHAR(34) &amp;'Chapter 1 (Input)'!C120&amp; CHAR(34) &amp;",")&amp;$W122)</f>
        <v xml:space="preserve">"null",//95 </v>
      </c>
      <c r="D122" s="4" t="str">
        <f>IF(D123="",
"];",IF('Chapter 1 (Input)'!D120="",
CHAR(34) &amp;"null"&amp; CHAR(34) &amp;",",
"personnages."&amp;
VLOOKUP('Chapter 1 (Input)'!D120,$N$2:$O$13,2,FALSE)&amp;
"[" &amp;
VLOOKUP('Chapter 1 (Input)'!E120,$Q$2:$R$13,2,FALSE) &amp;
"],")&amp;$W122)</f>
        <v xml:space="preserve">personnages.tegan[5],//95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locations.class2,//95 </v>
      </c>
      <c r="H122" s="3" t="str">
        <f>IF(H123="",
"];",IF('Chapter 1 (Input)'!J120="",
"-1"&amp;",",
'Chapter 1 (Input)'!J120&amp;",")&amp;$W122)</f>
        <v xml:space="preserve">-1,//95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0,//95 </v>
      </c>
      <c r="S122" s="3" t="str">
        <f>IF(S123="",
"];",IF('Chapter 1 (Input)'!U120="",
"0"&amp;",",
'Chapter 1 (Input)'!U120&amp;",")&amp;$W122)</f>
        <v xml:space="preserve">0,//95 </v>
      </c>
      <c r="T122" s="3" t="str">
        <f t="shared" si="16"/>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c r="Z122" s="2" t="str">
        <f t="shared" si="17"/>
        <v>c95 BOOLEAN DEFAULT false,</v>
      </c>
    </row>
    <row r="123" spans="1:26" x14ac:dyDescent="0.2">
      <c r="A123" s="12">
        <f t="shared" si="18"/>
        <v>96</v>
      </c>
      <c r="B123" s="4" t="str">
        <f>IF(B124="",
"];",
IF('Chapter 1 (Input)'!B121="",
CHAR(34) &amp;"null"&amp; CHAR(34) &amp;",",
CHAR(34) &amp;'Chapter 1 (Input)'!B121&amp; CHAR(34) &amp;",")&amp;$W123)</f>
        <v>"Oh… (I nodded, focusing my gaze on the floor.)",</v>
      </c>
      <c r="C123" s="4" t="str">
        <f>IF(C124="",
"];",IF('Chapter 1 (Input)'!C121="",
CHAR(34) &amp;"null"&amp; CHAR(34) &amp;",",
CHAR(34) &amp;'Chapter 1 (Input)'!C121&amp; CHAR(34) &amp;",")&amp;$W123)</f>
        <v>"It-it's just some school stuff… w-which, I really should… get back to… I need to finish this before noon. ",</v>
      </c>
      <c r="D123" s="4" t="str">
        <f>IF(D124="",
"];",IF('Chapter 1 (Input)'!D121="",
CHAR(34) &amp;"null"&amp; CHAR(34) &amp;",",
"personnages."&amp;
VLOOKUP('Chapter 1 (Input)'!D121,$N$2:$O$13,2,FALSE)&amp;
"[" &amp;
VLOOKUP('Chapter 1 (Input)'!E121,$Q$2:$R$13,2,FALSE) &amp;
"],")&amp;$W123)</f>
        <v>personnages.tegan[0],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locations.class2,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16"/>
        <v>false,</v>
      </c>
      <c r="U123" s="3" t="str">
        <f>IF(U124="",
"];",IF('Chapter 1 (Input)'!W121="",
"-1"&amp;",",
'Chapter 1 (Input)'!W121&amp;",")&amp;$W123)</f>
        <v>-1,</v>
      </c>
      <c r="V123" s="3" t="str">
        <f>IF(V124="",
"];",IF('Chapter 1 (Input)'!X121="",
"-1"&amp;",",
'Chapter 1 (Input)'!X121&amp;",")&amp;$W123)</f>
        <v>-1,</v>
      </c>
      <c r="W123" s="18" t="str">
        <f>'Chapter 1 (Input)'!AA121</f>
        <v/>
      </c>
      <c r="Z123" s="2" t="str">
        <f t="shared" si="17"/>
        <v>c96 BOOLEAN DEFAULT false,</v>
      </c>
    </row>
    <row r="124" spans="1:26" x14ac:dyDescent="0.2">
      <c r="A124" s="12">
        <f t="shared" si="18"/>
        <v>97</v>
      </c>
      <c r="B124" s="4" t="str">
        <f>IF(B125="",
"];",
IF('Chapter 1 (Input)'!B122="",
CHAR(34) &amp;"null"&amp; CHAR(34) &amp;",",
CHAR(34) &amp;'Chapter 1 (Input)'!B122&amp; CHAR(34) &amp;",")&amp;$W124)</f>
        <v>"null",</v>
      </c>
      <c r="C124" s="4" t="str">
        <f>IF(C125="",
"];",IF('Chapter 1 (Input)'!C122="",
CHAR(34) &amp;"null"&amp; CHAR(34) &amp;",",
CHAR(34) &amp;'Chapter 1 (Input)'!C122&amp; CHAR(34) &amp;",")&amp;$W124)</f>
        <v>"null",</v>
      </c>
      <c r="D124" s="4" t="str">
        <f>IF(D125="",
"];",IF('Chapter 1 (Input)'!D122="",
CHAR(34) &amp;"null"&amp; CHAR(34) &amp;",",
"personnages."&amp;
VLOOKUP('Chapter 1 (Input)'!D122,$N$2:$O$13,2,FALSE)&amp;
"[" &amp;
VLOOKUP('Chapter 1 (Input)'!E122,$Q$2:$R$13,2,FALSE) &amp;
"],")&amp;$W124)</f>
        <v>personnages.tegan[0],</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locations.class2,</v>
      </c>
      <c r="H124" s="3" t="str">
        <f>IF(H125="",
"];",IF('Chapter 1 (Input)'!J122="",
"-1"&amp;",",
'Chapter 1 (Input)'!J122&amp;",")&amp;$W124)</f>
        <v>-5,</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104,</v>
      </c>
      <c r="M124" s="3" t="str">
        <f>IF(M125="",
"];",IF('Chapter 1 (Input)'!O122="",
"-1"&amp;",",
'Chapter 1 (Input)'!O122&amp;",")&amp;$W124)</f>
        <v>98,</v>
      </c>
      <c r="N124" s="3" t="str">
        <f>IF(N125="",
"];",IF('Chapter 1 (Input)'!P122="",
"-1"&amp;",",
'Chapter 1 (Input)'!P122&amp;",")&amp;$W124)</f>
        <v>-1,</v>
      </c>
      <c r="O124" s="3" t="str">
        <f>IF(O125="",
"];",IF('Chapter 1 (Input)'!Q122="",
CHAR(34) &amp;"null"&amp; CHAR(34) &amp;",",
CHAR(34) &amp;'Chapter 1 (Input)'!Q122&amp; CHAR(34) &amp;",")&amp;$W124)</f>
        <v>"(Leave without saying anything else.)",</v>
      </c>
      <c r="P124" s="3" t="str">
        <f>IF(P125="",
"];",IF('Chapter 1 (Input)'!R122="",
CHAR(34) &amp;"null"&amp; CHAR(34) &amp;",",
CHAR(34) &amp;'Chapter 1 (Input)'!R122&amp; CHAR(34) &amp;",")&amp;$W124)</f>
        <v>"...Are you wearing mismatched socks?",</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16"/>
        <v>false,</v>
      </c>
      <c r="U124" s="3" t="str">
        <f>IF(U125="",
"];",IF('Chapter 1 (Input)'!W122="",
"-1"&amp;",",
'Chapter 1 (Input)'!W122&amp;",")&amp;$W124)</f>
        <v>-1,</v>
      </c>
      <c r="V124" s="3" t="str">
        <f>IF(V125="",
"];",IF('Chapter 1 (Input)'!X122="",
"-1"&amp;",",
'Chapter 1 (Input)'!X122&amp;",")&amp;$W124)</f>
        <v>-1,</v>
      </c>
      <c r="W124" s="18" t="str">
        <f>'Chapter 1 (Input)'!AA122</f>
        <v/>
      </c>
      <c r="Z124" s="2" t="str">
        <f t="shared" si="17"/>
        <v>c97 BOOLEAN DEFAULT false,</v>
      </c>
    </row>
    <row r="125" spans="1:26" x14ac:dyDescent="0.2">
      <c r="A125" s="12">
        <f t="shared" si="18"/>
        <v>98</v>
      </c>
      <c r="B125" s="4" t="str">
        <f>IF(B126="",
"];",
IF('Chapter 1 (Input)'!B123="",
CHAR(34) &amp;"null"&amp; CHAR(34) &amp;",",
CHAR(34) &amp;'Chapter 1 (Input)'!B123&amp; CHAR(34) &amp;",")&amp;$W125)</f>
        <v>"…",</v>
      </c>
      <c r="C125" s="4" t="str">
        <f>IF(C126="",
"];",IF('Chapter 1 (Input)'!C123="",
CHAR(34) &amp;"null"&amp; CHAR(34) &amp;",",
CHAR(34) &amp;'Chapter 1 (Input)'!C123&amp; CHAR(34) &amp;",")&amp;$W125)</f>
        <v>"Yeah, I have another pair just like it.",</v>
      </c>
      <c r="D125" s="4" t="str">
        <f>IF(D126="",
"];",IF('Chapter 1 (Input)'!D123="",
CHAR(34) &amp;"null"&amp; CHAR(34) &amp;",",
"personnages."&amp;
VLOOKUP('Chapter 1 (Input)'!D123,$N$2:$O$13,2,FALSE)&amp;
"[" &amp;
VLOOKUP('Chapter 1 (Input)'!E123,$Q$2:$R$13,2,FALSE) &amp;
"],")&amp;$W125)</f>
        <v>personnages.tegan[0],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locations.class2,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5,</v>
      </c>
      <c r="S125" s="3" t="str">
        <f>IF(S126="",
"];",IF('Chapter 1 (Input)'!U123="",
"0"&amp;",",
'Chapter 1 (Input)'!U123&amp;",")&amp;$W125)</f>
        <v>0,</v>
      </c>
      <c r="T125" s="3" t="str">
        <f t="shared" si="16"/>
        <v>false,</v>
      </c>
      <c r="U125" s="3" t="str">
        <f>IF(U126="",
"];",IF('Chapter 1 (Input)'!W123="",
"-1"&amp;",",
'Chapter 1 (Input)'!W123&amp;",")&amp;$W125)</f>
        <v>-1,</v>
      </c>
      <c r="V125" s="3" t="str">
        <f>IF(V126="",
"];",IF('Chapter 1 (Input)'!X123="",
"-1"&amp;",",
'Chapter 1 (Input)'!X123&amp;",")&amp;$W125)</f>
        <v>-1,</v>
      </c>
      <c r="W125" s="18" t="str">
        <f>'Chapter 1 (Input)'!AA123</f>
        <v/>
      </c>
      <c r="Z125" s="2" t="str">
        <f t="shared" si="17"/>
        <v>c98 BOOLEAN DEFAULT false,</v>
      </c>
    </row>
    <row r="126" spans="1:26" x14ac:dyDescent="0.2">
      <c r="A126" s="12">
        <f t="shared" si="18"/>
        <v>99</v>
      </c>
      <c r="B126" s="4" t="str">
        <f>IF(B127="",
"];",
IF('Chapter 1 (Input)'!B124="",
CHAR(34) &amp;"null"&amp; CHAR(34) &amp;",",
CHAR(34) &amp;'Chapter 1 (Input)'!B124&amp; CHAR(34) &amp;",")&amp;$W126)</f>
        <v>"Pfft! (I burst out laughing, causing Tegan to jump slightly and look up from his laptop.)",</v>
      </c>
      <c r="C126" s="4" t="str">
        <f>IF(C127="",
"];",IF('Chapter 1 (Input)'!C124="",
CHAR(34) &amp;"null"&amp; CHAR(34) &amp;",",
CHAR(34) &amp;'Chapter 1 (Input)'!C124&amp; CHAR(34) &amp;",")&amp;$W126)</f>
        <v>"null",</v>
      </c>
      <c r="D126" s="4" t="str">
        <f>IF(D127="",
"];",IF('Chapter 1 (Input)'!D124="",
CHAR(34) &amp;"null"&amp; CHAR(34) &amp;",",
"personnages."&amp;
VLOOKUP('Chapter 1 (Input)'!D124,$N$2:$O$13,2,FALSE)&amp;
"[" &amp;
VLOOKUP('Chapter 1 (Input)'!E124,$Q$2:$R$13,2,FALSE) &amp;
"],")&amp;$W126)</f>
        <v>personnages.tegan[5],</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locations.class2,</v>
      </c>
      <c r="H126" s="3" t="str">
        <f>IF(H127="",
"];",IF('Chapter 1 (Input)'!J124="",
"-1"&amp;",",
'Chapter 1 (Input)'!J124&amp;",")&amp;$W126)</f>
        <v>-1,</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16"/>
        <v>false,</v>
      </c>
      <c r="U126" s="3" t="str">
        <f>IF(U127="",
"];",IF('Chapter 1 (Input)'!W124="",
"-1"&amp;",",
'Chapter 1 (Input)'!W124&amp;",")&amp;$W126)</f>
        <v>-1,</v>
      </c>
      <c r="V126" s="3" t="str">
        <f>IF(V127="",
"];",IF('Chapter 1 (Input)'!X124="",
"-1"&amp;",",
'Chapter 1 (Input)'!X124&amp;",")&amp;$W126)</f>
        <v>-1,</v>
      </c>
      <c r="W126" s="18" t="str">
        <f>'Chapter 1 (Input)'!AA124</f>
        <v/>
      </c>
      <c r="Z126" s="2" t="str">
        <f t="shared" si="17"/>
        <v>c99 BOOLEAN DEFAULT false,</v>
      </c>
    </row>
    <row r="127" spans="1:26" x14ac:dyDescent="0.2">
      <c r="A127" s="12">
        <f t="shared" si="18"/>
        <v>100</v>
      </c>
      <c r="B127" s="4" t="str">
        <f>IF(B128="",
"];",
IF('Chapter 1 (Input)'!B125="",
CHAR(34) &amp;"null"&amp; CHAR(34) &amp;",",
CHAR(34) &amp;'Chapter 1 (Input)'!B125&amp; CHAR(34) &amp;",")&amp;$W127)</f>
        <v xml:space="preserve">"I-I’m sorry… *snort* it took me a moment t-to get that… *laugh* but good one. (I smiled.)",//100 </v>
      </c>
      <c r="C127" s="4" t="str">
        <f>IF(C128="",
"];",IF('Chapter 1 (Input)'!C125="",
CHAR(34) &amp;"null"&amp; CHAR(34) &amp;",",
CHAR(34) &amp;'Chapter 1 (Input)'!C125&amp; CHAR(34) &amp;",")&amp;$W127)</f>
        <v xml:space="preserve">"null",//100 </v>
      </c>
      <c r="D127" s="4" t="str">
        <f>IF(D128="",
"];",IF('Chapter 1 (Input)'!D125="",
CHAR(34) &amp;"null"&amp; CHAR(34) &amp;",",
"personnages."&amp;
VLOOKUP('Chapter 1 (Input)'!D125,$N$2:$O$13,2,FALSE)&amp;
"[" &amp;
VLOOKUP('Chapter 1 (Input)'!E125,$Q$2:$R$13,2,FALSE) &amp;
"],")&amp;$W127)</f>
        <v xml:space="preserve">personnages.tegan[0],//100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locations.class2,//100 </v>
      </c>
      <c r="H127" s="3" t="str">
        <f>IF(H128="",
"];",IF('Chapter 1 (Input)'!J125="",
"-1"&amp;",",
'Chapter 1 (Input)'!J125&amp;",")&amp;$W127)</f>
        <v xml:space="preserve">-1,//100 </v>
      </c>
      <c r="I127" s="3" t="str">
        <f>IF(I128="",
"];",IF('Chapter 1 (Input)'!K125="",
"0"&amp;",",
VLOOKUP('Chapter 1 (Input)'!K125, 'Chapter 1 (Generated)'!$U$2:$V$14, 2,FALSE) &amp;",")&amp;$W127)</f>
        <v xml:space="preserve">0,//100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16"/>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c r="Z127" s="2" t="str">
        <f t="shared" si="17"/>
        <v>c100 BOOLEAN DEFAULT false,</v>
      </c>
    </row>
    <row r="128" spans="1:26" x14ac:dyDescent="0.2">
      <c r="A128" s="12">
        <f t="shared" si="18"/>
        <v>101</v>
      </c>
      <c r="B128" s="4" t="str">
        <f>IF(B129="",
"];",
IF('Chapter 1 (Input)'!B126="",
CHAR(34) &amp;"null"&amp; CHAR(34) &amp;",",
CHAR(34) &amp;'Chapter 1 (Input)'!B126&amp; CHAR(34) &amp;",")&amp;$W128)</f>
        <v>"(I’m gonna take a wild guess and say that not a lot of people get that joke.)",</v>
      </c>
      <c r="C128" s="4" t="str">
        <f>IF(C129="",
"];",IF('Chapter 1 (Input)'!C126="",
CHAR(34) &amp;"null"&amp; CHAR(34) &amp;",",
CHAR(34) &amp;'Chapter 1 (Input)'!C126&amp; CHAR(34) &amp;",")&amp;$W128)</f>
        <v>"...T-Thanks",</v>
      </c>
      <c r="D128" s="4" t="str">
        <f>IF(D129="",
"];",IF('Chapter 1 (Input)'!D126="",
CHAR(34) &amp;"null"&amp; CHAR(34) &amp;",",
"personnages."&amp;
VLOOKUP('Chapter 1 (Input)'!D126,$N$2:$O$13,2,FALSE)&amp;
"[" &amp;
VLOOKUP('Chapter 1 (Input)'!E126,$Q$2:$R$13,2,FALSE) &amp;
"],")&amp;$W128)</f>
        <v>personnages.tegan[2],</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locations.class2,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16"/>
        <v>false,</v>
      </c>
      <c r="U128" s="3" t="str">
        <f>IF(U129="",
"];",IF('Chapter 1 (Input)'!W126="",
"-1"&amp;",",
'Chapter 1 (Input)'!W126&amp;",")&amp;$W128)</f>
        <v>-1,</v>
      </c>
      <c r="V128" s="3" t="str">
        <f>IF(V129="",
"];",IF('Chapter 1 (Input)'!X126="",
"-1"&amp;",",
'Chapter 1 (Input)'!X126&amp;",")&amp;$W128)</f>
        <v>-1,</v>
      </c>
      <c r="W128" s="18" t="str">
        <f>'Chapter 1 (Input)'!AA126</f>
        <v/>
      </c>
      <c r="Z128" s="2" t="str">
        <f t="shared" si="17"/>
        <v>c101 BOOLEAN DEFAULT false,</v>
      </c>
    </row>
    <row r="129" spans="1:26" x14ac:dyDescent="0.2">
      <c r="A129" s="12">
        <f t="shared" si="18"/>
        <v>102</v>
      </c>
      <c r="B129" s="4" t="str">
        <f>IF(B130="",
"];",
IF('Chapter 1 (Input)'!B127="",
CHAR(34) &amp;"null"&amp; CHAR(34) &amp;",",
CHAR(34) &amp;'Chapter 1 (Input)'!B127&amp; CHAR(34) &amp;",")&amp;$W129)</f>
        <v>"Well, it was nice meeting you Tegan… I should get going now.",</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personnages.tegan[0],</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locations.class2,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16"/>
        <v>false,</v>
      </c>
      <c r="U129" s="3" t="str">
        <f>IF(U130="",
"];",IF('Chapter 1 (Input)'!W127="",
"-1"&amp;",",
'Chapter 1 (Input)'!W127&amp;",")&amp;$W129)</f>
        <v>-1,</v>
      </c>
      <c r="V129" s="3" t="str">
        <f>IF(V130="",
"];",IF('Chapter 1 (Input)'!X127="",
"-1"&amp;",",
'Chapter 1 (Input)'!X127&amp;",")&amp;$W129)</f>
        <v>-1,</v>
      </c>
      <c r="W129" s="18" t="str">
        <f>'Chapter 1 (Input)'!AA127</f>
        <v/>
      </c>
      <c r="Z129" s="2" t="str">
        <f t="shared" si="17"/>
        <v>c102 BOOLEAN DEFAULT false,</v>
      </c>
    </row>
    <row r="130" spans="1:26" x14ac:dyDescent="0.2">
      <c r="A130" s="12">
        <f t="shared" si="18"/>
        <v>103</v>
      </c>
      <c r="B130" s="4" t="str">
        <f>IF(B131="",
"];",
IF('Chapter 1 (Input)'!B128="",
CHAR(34) &amp;"null"&amp; CHAR(34) &amp;",",
CHAR(34) &amp;'Chapter 1 (Input)'!B128&amp; CHAR(34) &amp;",")&amp;$W130)</f>
        <v>"(Next)",</v>
      </c>
      <c r="C130" s="4" t="str">
        <f>IF(C131="",
"];",IF('Chapter 1 (Input)'!C128="",
CHAR(34) &amp;"null"&amp; CHAR(34) &amp;",",
CHAR(34) &amp;'Chapter 1 (Input)'!C128&amp; CHAR(34) &amp;",")&amp;$W130)</f>
        <v>"Yeah… you too.",</v>
      </c>
      <c r="D130" s="4" t="str">
        <f>IF(D131="",
"];",IF('Chapter 1 (Input)'!D128="",
CHAR(34) &amp;"null"&amp; CHAR(34) &amp;",",
"personnages."&amp;
VLOOKUP('Chapter 1 (Input)'!D128,$N$2:$O$13,2,FALSE)&amp;
"[" &amp;
VLOOKUP('Chapter 1 (Input)'!E128,$Q$2:$R$13,2,FALSE) &amp;
"],")&amp;$W130)</f>
        <v>personnages.tegan[0],</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locations.class2,</v>
      </c>
      <c r="H130" s="3" t="str">
        <f>IF(H131="",
"];",IF('Chapter 1 (Input)'!J128="",
"-1"&amp;",",
'Chapter 1 (Input)'!J128&amp;",")&amp;$W130)</f>
        <v>104,</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v>
      </c>
      <c r="M130" s="3" t="str">
        <f>IF(M131="",
"];",IF('Chapter 1 (Input)'!O128="",
"-1"&amp;",",
'Chapter 1 (Input)'!O128&amp;",")&amp;$W130)</f>
        <v>-1,</v>
      </c>
      <c r="N130" s="3" t="str">
        <f>IF(N131="",
"];",IF('Chapter 1 (Input)'!P128="",
"-1"&amp;",",
'Chapter 1 (Input)'!P128&amp;",")&amp;$W130)</f>
        <v>-1,</v>
      </c>
      <c r="O130" s="3" t="str">
        <f>IF(O131="",
"];",IF('Chapter 1 (Input)'!Q128="",
CHAR(34) &amp;"null"&amp; CHAR(34) &amp;",",
CHAR(34) &amp;'Chapter 1 (Input)'!Q128&amp; CHAR(34) &amp;",")&amp;$W130)</f>
        <v>"null",</v>
      </c>
      <c r="P130" s="3" t="str">
        <f>IF(P131="",
"];",IF('Chapter 1 (Input)'!R128="",
CHAR(34) &amp;"null"&amp; CHAR(34) &amp;",",
CHAR(34) &amp;'Chapter 1 (Input)'!R128&amp; CHAR(34) &amp;",")&amp;$W130)</f>
        <v>"null",</v>
      </c>
      <c r="Q130" s="3" t="str">
        <f>IF(Q131="",
"];",IF('Chapter 1 (Input)'!S128="",
CHAR(34) &amp;"null"&amp; CHAR(34) &amp;",",
CHAR(34) &amp;'Chapter 1 (Input)'!S128&amp; CHAR(34) &amp;",")&amp;$W130)</f>
        <v>"null",</v>
      </c>
      <c r="R130" s="3" t="str">
        <f>IF(R131="",
"];",IF('Chapter 1 (Input)'!T128="",
"0"&amp;",",
'Chapter 1 (Input)'!T128&amp;",")&amp;$W130)</f>
        <v>0,</v>
      </c>
      <c r="S130" s="3" t="str">
        <f>IF(S131="",
"];",IF('Chapter 1 (Input)'!U128="",
"0"&amp;",",
'Chapter 1 (Input)'!U128&amp;",")&amp;$W130)</f>
        <v>0,</v>
      </c>
      <c r="T130" s="3" t="str">
        <f t="shared" si="16"/>
        <v>false,</v>
      </c>
      <c r="U130" s="3" t="str">
        <f>IF(U131="",
"];",IF('Chapter 1 (Input)'!W128="",
"-1"&amp;",",
'Chapter 1 (Input)'!W128&amp;",")&amp;$W130)</f>
        <v>-1,</v>
      </c>
      <c r="V130" s="3" t="str">
        <f>IF(V131="",
"];",IF('Chapter 1 (Input)'!X128="",
"-1"&amp;",",
'Chapter 1 (Input)'!X128&amp;",")&amp;$W130)</f>
        <v>-1,</v>
      </c>
      <c r="W130" s="18" t="str">
        <f>'Chapter 1 (Input)'!AA128</f>
        <v/>
      </c>
      <c r="Z130" s="2" t="str">
        <f t="shared" si="17"/>
        <v>c103 BOOLEAN DEFAULT false,</v>
      </c>
    </row>
    <row r="131" spans="1:26" x14ac:dyDescent="0.2">
      <c r="A131" s="12">
        <f t="shared" si="18"/>
        <v>104</v>
      </c>
      <c r="B131" s="4" t="str">
        <f>IF(B132="",
"];",
IF('Chapter 1 (Input)'!B129="",
CHAR(34) &amp;"null"&amp; CHAR(34) &amp;",",
CHAR(34) &amp;'Chapter 1 (Input)'!B129&amp; CHAR(34) &amp;",")&amp;$W131)</f>
        <v>"null",</v>
      </c>
      <c r="C131" s="4" t="str">
        <f>IF(C132="",
"];",IF('Chapter 1 (Input)'!C129="",
CHAR(34) &amp;"null"&amp; CHAR(34) &amp;",",
CHAR(34) &amp;'Chapter 1 (Input)'!C129&amp; CHAR(34) &amp;",")&amp;$W131)</f>
        <v>"null",</v>
      </c>
      <c r="D131" s="4" t="str">
        <f>IF(D132="",
"];",IF('Chapter 1 (Input)'!D129="",
CHAR(34) &amp;"null"&amp; CHAR(34) &amp;",",
"personnages."&amp;
VLOOKUP('Chapter 1 (Input)'!D129,$N$2:$O$13,2,FALSE)&amp;
"[" &amp;
VLOOKUP('Chapter 1 (Input)'!E129,$Q$2:$R$13,2,FALSE) &amp;
"],")&amp;$W131)</f>
        <v>"null",</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locations.class2,</v>
      </c>
      <c r="H131" s="3" t="str">
        <f>IF(H132="",
"];",IF('Chapter 1 (Input)'!J129="",
"-1"&amp;",",
'Chapter 1 (Input)'!J129&amp;",")&amp;$W131)</f>
        <v>-2,</v>
      </c>
      <c r="I131" s="3" t="str">
        <f>IF(I132="",
"];",IF('Chapter 1 (Input)'!K129="",
"0"&amp;",",
VLOOKUP('Chapter 1 (Input)'!K129, 'Chapter 1 (Generated)'!$U$2:$V$14, 2,FALSE) &amp;",")&amp;$W131)</f>
        <v>5,</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0,</v>
      </c>
      <c r="S131" s="3" t="str">
        <f>IF(S132="",
"];",IF('Chapter 1 (Input)'!U129="",
"0"&amp;",",
'Chapter 1 (Input)'!U129&amp;",")&amp;$W131)</f>
        <v>0,</v>
      </c>
      <c r="T131" s="3" t="str">
        <f t="shared" si="16"/>
        <v>false,</v>
      </c>
      <c r="U131" s="3" t="str">
        <f>IF(U132="",
"];",IF('Chapter 1 (Input)'!W129="",
"-1"&amp;",",
'Chapter 1 (Input)'!W129&amp;",")&amp;$W131)</f>
        <v>-1,</v>
      </c>
      <c r="V131" s="3" t="str">
        <f>IF(V132="",
"];",IF('Chapter 1 (Input)'!X129="",
"-1"&amp;",",
'Chapter 1 (Input)'!X129&amp;",")&amp;$W131)</f>
        <v>-1,</v>
      </c>
      <c r="W131" s="18" t="str">
        <f>'Chapter 1 (Input)'!AA129</f>
        <v/>
      </c>
      <c r="Z131" s="2" t="str">
        <f t="shared" si="17"/>
        <v>c104 BOOLEAN DEFAULT false,</v>
      </c>
    </row>
    <row r="132" spans="1:26" x14ac:dyDescent="0.2">
      <c r="A132" s="12">
        <f t="shared" si="18"/>
        <v>105</v>
      </c>
      <c r="B132" s="4" t="str">
        <f>IF(B133="",
"];",
IF('Chapter 1 (Input)'!B130="",
CHAR(34) &amp;"null"&amp; CHAR(34) &amp;",",
CHAR(34) &amp;'Chapter 1 (Input)'!B130&amp; CHAR(34) &amp;",")&amp;$W132)</f>
        <v xml:space="preserve">"(Next)",//105 </v>
      </c>
      <c r="C132" s="4" t="str">
        <f>IF(C133="",
"];",IF('Chapter 1 (Input)'!C130="",
CHAR(34) &amp;"null"&amp; CHAR(34) &amp;",",
CHAR(34) &amp;'Chapter 1 (Input)'!C130&amp; CHAR(34) &amp;",")&amp;$W132)</f>
        <v xml:space="preserve">"Heads up!",//105 </v>
      </c>
      <c r="D132" s="4" t="str">
        <f>IF(D133="",
"];",IF('Chapter 1 (Input)'!D130="",
CHAR(34) &amp;"null"&amp; CHAR(34) &amp;",",
"personnages."&amp;
VLOOKUP('Chapter 1 (Input)'!D130,$N$2:$O$13,2,FALSE)&amp;
"[" &amp;
VLOOKUP('Chapter 1 (Input)'!E130,$Q$2:$R$13,2,FALSE) &amp;
"],")&amp;$W132)</f>
        <v xml:space="preserve">"null",//105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-1,//105 </v>
      </c>
      <c r="I132" s="3" t="str">
        <f>IF(I133="",
"];",IF('Chapter 1 (Input)'!K130="",
"0"&amp;",",
VLOOKUP('Chapter 1 (Input)'!K130, 'Chapter 1 (Generated)'!$U$2:$V$14, 2,FALSE) &amp;",")&amp;$W132)</f>
        <v xml:space="preserve">0,//105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16"/>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c r="Z132" s="2" t="str">
        <f t="shared" si="17"/>
        <v>c105 BOOLEAN DEFAULT false,</v>
      </c>
    </row>
    <row r="133" spans="1:26" x14ac:dyDescent="0.2">
      <c r="A133" s="12">
        <f t="shared" si="18"/>
        <v>106</v>
      </c>
      <c r="B133" s="4" t="str">
        <f>IF(B134="",
"];",
IF('Chapter 1 (Input)'!B131="",
CHAR(34) &amp;"null"&amp; CHAR(34) &amp;",",
CHAR(34) &amp;'Chapter 1 (Input)'!B131&amp; CHAR(34) &amp;",")&amp;$W133)</f>
        <v>"(I looked up to see a dark skinned girl kicking a soccer ball straight at me.)",</v>
      </c>
      <c r="C133" s="4" t="str">
        <f>IF(C134="",
"];",IF('Chapter 1 (Input)'!C131="",
CHAR(34) &amp;"null"&amp; CHAR(34) &amp;",",
CHAR(34) &amp;'Chapter 1 (Input)'!C131&amp; CHAR(34) &amp;",")&amp;$W133)</f>
        <v>"null",</v>
      </c>
      <c r="D133" s="4" t="str">
        <f>IF(D134="",
"];",IF('Chapter 1 (Input)'!D131="",
CHAR(34) &amp;"null"&amp; CHAR(34) &amp;",",
"personnages."&amp;
VLOOKUP('Chapter 1 (Input)'!D131,$N$2:$O$13,2,FALSE)&amp;
"[" &amp;
VLOOKUP('Chapter 1 (Input)'!E131,$Q$2:$R$13,2,FALSE) &amp;
"],")&amp;$W133)</f>
        <v>personnages.raquel[0],</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locations.hall2,</v>
      </c>
      <c r="H133" s="3" t="str">
        <f>IF(H134="",
"];",IF('Chapter 1 (Input)'!J131="",
"-1"&amp;",",
'Chapter 1 (Input)'!J131&amp;",")&amp;$W133)</f>
        <v>-1,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16"/>
        <v>false,</v>
      </c>
      <c r="U133" s="3" t="str">
        <f>IF(U134="",
"];",IF('Chapter 1 (Input)'!W131="",
"-1"&amp;",",
'Chapter 1 (Input)'!W131&amp;",")&amp;$W133)</f>
        <v>-1,</v>
      </c>
      <c r="V133" s="3" t="str">
        <f>IF(V134="",
"];",IF('Chapter 1 (Input)'!X131="",
"-1"&amp;",",
'Chapter 1 (Input)'!X131&amp;",")&amp;$W133)</f>
        <v>-1,</v>
      </c>
      <c r="W133" s="18" t="str">
        <f>'Chapter 1 (Input)'!AA131</f>
        <v/>
      </c>
      <c r="Z133" s="2" t="str">
        <f t="shared" si="17"/>
        <v>c106 BOOLEAN DEFAULT false,</v>
      </c>
    </row>
    <row r="134" spans="1:26" x14ac:dyDescent="0.2">
      <c r="A134" s="12">
        <f t="shared" si="18"/>
        <v>107</v>
      </c>
      <c r="B134" s="4" t="str">
        <f>IF(B135="",
"];",
IF('Chapter 1 (Input)'!B132="",
CHAR(34) &amp;"null"&amp; CHAR(34) &amp;",",
CHAR(34) &amp;'Chapter 1 (Input)'!B132&amp; CHAR(34) &amp;",")&amp;$W134)</f>
        <v>"null",</v>
      </c>
      <c r="C134" s="4" t="str">
        <f>IF(C135="",
"];",IF('Chapter 1 (Input)'!C132="",
CHAR(34) &amp;"null"&amp; CHAR(34) &amp;",",
CHAR(34) &amp;'Chapter 1 (Input)'!C132&amp; CHAR(34) &amp;",")&amp;$W134)</f>
        <v>"null",</v>
      </c>
      <c r="D134" s="4" t="str">
        <f>IF(D135="",
"];",IF('Chapter 1 (Input)'!D132="",
CHAR(34) &amp;"null"&amp; CHAR(34) &amp;",",
"personnages."&amp;
VLOOKUP('Chapter 1 (Input)'!D132,$N$2:$O$13,2,FALSE)&amp;
"[" &amp;
VLOOKUP('Chapter 1 (Input)'!E132,$Q$2:$R$13,2,FALSE) &amp;
"],")&amp;$W134)</f>
        <v>personnages.raquel[0],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locations.hall2,</v>
      </c>
      <c r="H134" s="3" t="str">
        <f>IF(H135="",
"];",IF('Chapter 1 (Input)'!J132="",
"-1"&amp;",",
'Chapter 1 (Input)'!J132&amp;",")&amp;$W134)</f>
        <v>-5,</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108,</v>
      </c>
      <c r="M134" s="3" t="str">
        <f>IF(M135="",
"];",IF('Chapter 1 (Input)'!O132="",
"-1"&amp;",",
'Chapter 1 (Input)'!O132&amp;",")&amp;$W134)</f>
        <v>111,</v>
      </c>
      <c r="N134" s="3" t="str">
        <f>IF(N135="",
"];",IF('Chapter 1 (Input)'!P132="",
"-1"&amp;",",
'Chapter 1 (Input)'!P132&amp;",")&amp;$W134)</f>
        <v>113,</v>
      </c>
      <c r="O134" s="3" t="str">
        <f>IF(O135="",
"];",IF('Chapter 1 (Input)'!Q132="",
CHAR(34) &amp;"null"&amp; CHAR(34) &amp;",",
CHAR(34) &amp;'Chapter 1 (Input)'!Q132&amp; CHAR(34) &amp;",")&amp;$W134)</f>
        <v>"(Moving as if on auto mode, I took a step back and then used my leg to kick it as hard as I could, back to its owner.)",</v>
      </c>
      <c r="P134" s="3" t="str">
        <f>IF(P135="",
"];",IF('Chapter 1 (Input)'!R132="",
CHAR(34) &amp;"null"&amp; CHAR(34) &amp;",",
CHAR(34) &amp;'Chapter 1 (Input)'!R132&amp; CHAR(34) &amp;",")&amp;$W134)</f>
        <v>"(Startled, I had just enough time to move my hands and catch it.)",</v>
      </c>
      <c r="Q134" s="3" t="str">
        <f>IF(Q135="",
"];",IF('Chapter 1 (Input)'!S132="",
CHAR(34) &amp;"null"&amp; CHAR(34) &amp;",",
CHAR(34) &amp;'Chapter 1 (Input)'!S132&amp; CHAR(34) &amp;",")&amp;$W134)</f>
        <v>"(Quickly, I moved to the side just in time for the ball to go flying past me.)",</v>
      </c>
      <c r="R134" s="3" t="str">
        <f>IF(R135="",
"];",IF('Chapter 1 (Input)'!T132="",
"0"&amp;",",
'Chapter 1 (Input)'!T132&amp;",")&amp;$W134)</f>
        <v>0,</v>
      </c>
      <c r="S134" s="3" t="str">
        <f>IF(S135="",
"];",IF('Chapter 1 (Input)'!U132="",
"0"&amp;",",
'Chapter 1 (Input)'!U132&amp;",")&amp;$W134)</f>
        <v>0,</v>
      </c>
      <c r="T134" s="3" t="str">
        <f t="shared" si="16"/>
        <v>false,</v>
      </c>
      <c r="U134" s="3" t="str">
        <f>IF(U135="",
"];",IF('Chapter 1 (Input)'!W132="",
"-1"&amp;",",
'Chapter 1 (Input)'!W132&amp;",")&amp;$W134)</f>
        <v>-1,</v>
      </c>
      <c r="V134" s="3" t="str">
        <f>IF(V135="",
"];",IF('Chapter 1 (Input)'!X132="",
"-1"&amp;",",
'Chapter 1 (Input)'!X132&amp;",")&amp;$W134)</f>
        <v>-1,</v>
      </c>
      <c r="W134" s="18" t="str">
        <f>'Chapter 1 (Input)'!AA132</f>
        <v/>
      </c>
      <c r="Z134" s="2" t="str">
        <f t="shared" si="17"/>
        <v>c107 BOOLEAN DEFAULT false,</v>
      </c>
    </row>
    <row r="135" spans="1:26" x14ac:dyDescent="0.2">
      <c r="A135" s="12">
        <f t="shared" si="18"/>
        <v>108</v>
      </c>
      <c r="B135" s="4" t="str">
        <f>IF(B136="",
"];",
IF('Chapter 1 (Input)'!B133="",
CHAR(34) &amp;"null"&amp; CHAR(34) &amp;",",
CHAR(34) &amp;'Chapter 1 (Input)'!B133&amp; CHAR(34) &amp;",")&amp;$W135)</f>
        <v>"Not really.",</v>
      </c>
      <c r="C135" s="4" t="str">
        <f>IF(C136="",
"];",IF('Chapter 1 (Input)'!C133="",
CHAR(34) &amp;"null"&amp; CHAR(34) &amp;",",
CHAR(34) &amp;'Chapter 1 (Input)'!C133&amp; CHAR(34) &amp;",")&amp;$W135)</f>
        <v>"Niiice, you’ve got a good kick there. You play?",</v>
      </c>
      <c r="D135" s="4" t="str">
        <f>IF(D136="",
"];",IF('Chapter 1 (Input)'!D133="",
CHAR(34) &amp;"null"&amp; CHAR(34) &amp;",",
"personnages."&amp;
VLOOKUP('Chapter 1 (Input)'!D133,$N$2:$O$13,2,FALSE)&amp;
"[" &amp;
VLOOKUP('Chapter 1 (Input)'!E133,$Q$2:$R$13,2,FALSE) &amp;
"],")&amp;$W135)</f>
        <v>personnages.raquel[1],</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locations.hall2,</v>
      </c>
      <c r="H135" s="3" t="str">
        <f>IF(H136="",
"];",IF('Chapter 1 (Input)'!J133="",
"-1"&amp;",",
'Chapter 1 (Input)'!J133&amp;",")&amp;$W135)</f>
        <v>-1,</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v>
      </c>
      <c r="M135" s="3" t="str">
        <f>IF(M136="",
"];",IF('Chapter 1 (Input)'!O133="",
"-1"&amp;",",
'Chapter 1 (Input)'!O133&amp;",")&amp;$W135)</f>
        <v>-1,</v>
      </c>
      <c r="N135" s="3" t="str">
        <f>IF(N136="",
"];",IF('Chapter 1 (Input)'!P133="",
"-1"&amp;",",
'Chapter 1 (Input)'!P133&amp;",")&amp;$W135)</f>
        <v>-1,</v>
      </c>
      <c r="O135" s="3" t="str">
        <f>IF(O136="",
"];",IF('Chapter 1 (Input)'!Q133="",
CHAR(34) &amp;"null"&amp; CHAR(34) &amp;",",
CHAR(34) &amp;'Chapter 1 (Input)'!Q133&amp; CHAR(34) &amp;",")&amp;$W135)</f>
        <v>"null",</v>
      </c>
      <c r="P135" s="3" t="str">
        <f>IF(P136="",
"];",IF('Chapter 1 (Input)'!R133="",
CHAR(34) &amp;"null"&amp; CHAR(34) &amp;",",
CHAR(34) &amp;'Chapter 1 (Input)'!R133&amp; CHAR(34) &amp;",")&amp;$W135)</f>
        <v>"null",</v>
      </c>
      <c r="Q135" s="3" t="str">
        <f>IF(Q136="",
"];",IF('Chapter 1 (Input)'!S133="",
CHAR(34) &amp;"null"&amp; CHAR(34) &amp;",",
CHAR(34) &amp;'Chapter 1 (Input)'!S133&amp; CHAR(34) &amp;",")&amp;$W135)</f>
        <v>"null",</v>
      </c>
      <c r="R135" s="3" t="str">
        <f>IF(R136="",
"];",IF('Chapter 1 (Input)'!T133="",
"0"&amp;",",
'Chapter 1 (Input)'!T133&amp;",")&amp;$W135)</f>
        <v>5,</v>
      </c>
      <c r="S135" s="3" t="str">
        <f>IF(S136="",
"];",IF('Chapter 1 (Input)'!U133="",
"0"&amp;",",
'Chapter 1 (Input)'!U133&amp;",")&amp;$W135)</f>
        <v>0,</v>
      </c>
      <c r="T135" s="3" t="str">
        <f t="shared" si="16"/>
        <v>false,</v>
      </c>
      <c r="U135" s="3" t="str">
        <f>IF(U136="",
"];",IF('Chapter 1 (Input)'!W133="",
"-1"&amp;",",
'Chapter 1 (Input)'!W133&amp;",")&amp;$W135)</f>
        <v>-1,</v>
      </c>
      <c r="V135" s="3" t="str">
        <f>IF(V136="",
"];",IF('Chapter 1 (Input)'!X133="",
"-1"&amp;",",
'Chapter 1 (Input)'!X133&amp;",")&amp;$W135)</f>
        <v>-1,</v>
      </c>
      <c r="W135" s="18" t="str">
        <f>'Chapter 1 (Input)'!AA133</f>
        <v/>
      </c>
      <c r="Z135" s="2" t="str">
        <f t="shared" si="17"/>
        <v>c108 BOOLEAN DEFAULT false,</v>
      </c>
    </row>
    <row r="136" spans="1:26" x14ac:dyDescent="0.2">
      <c r="A136" s="12">
        <f t="shared" si="18"/>
        <v>109</v>
      </c>
      <c r="B136" s="4" t="str">
        <f>IF(B137="",
"];",
IF('Chapter 1 (Input)'!B134="",
CHAR(34) &amp;"null"&amp; CHAR(34) &amp;",",
CHAR(34) &amp;'Chapter 1 (Input)'!B134&amp; CHAR(34) &amp;",")&amp;$W136)</f>
        <v>"You think so?",</v>
      </c>
      <c r="C136" s="4" t="str">
        <f>IF(C137="",
"];",IF('Chapter 1 (Input)'!C134="",
CHAR(34) &amp;"null"&amp; CHAR(34) &amp;",",
CHAR(34) &amp;'Chapter 1 (Input)'!C134&amp; CHAR(34) &amp;",")&amp;$W136)</f>
        <v>"You should give it a try then. I mean, if you play as good as you kick…",</v>
      </c>
      <c r="D136" s="4" t="str">
        <f>IF(D137="",
"];",IF('Chapter 1 (Input)'!D134="",
CHAR(34) &amp;"null"&amp; CHAR(34) &amp;",",
"personnages."&amp;
VLOOKUP('Chapter 1 (Input)'!D134,$N$2:$O$13,2,FALSE)&amp;
"[" &amp;
VLOOKUP('Chapter 1 (Input)'!E134,$Q$2:$R$13,2,FALSE) &amp;
"],")&amp;$W136)</f>
        <v>personnages.raquel[0],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locations.hall2,</v>
      </c>
      <c r="H136" s="3" t="str">
        <f>IF(H137="",
"];",IF('Chapter 1 (Input)'!J134="",
"-1"&amp;",",
'Chapter 1 (Input)'!J134&amp;",")&amp;$W136)</f>
        <v>-1,</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6"/>
        <v>false,</v>
      </c>
      <c r="U136" s="3" t="str">
        <f>IF(U137="",
"];",IF('Chapter 1 (Input)'!W134="",
"-1"&amp;",",
'Chapter 1 (Input)'!W134&amp;",")&amp;$W136)</f>
        <v>-1,</v>
      </c>
      <c r="V136" s="3" t="str">
        <f>IF(V137="",
"];",IF('Chapter 1 (Input)'!X134="",
"-1"&amp;",",
'Chapter 1 (Input)'!X134&amp;",")&amp;$W136)</f>
        <v>-1,</v>
      </c>
      <c r="W136" s="18" t="str">
        <f>'Chapter 1 (Input)'!AA134</f>
        <v/>
      </c>
      <c r="Z136" s="2" t="str">
        <f t="shared" si="17"/>
        <v>c109 BOOLEAN DEFAULT false,</v>
      </c>
    </row>
    <row r="137" spans="1:26" x14ac:dyDescent="0.2">
      <c r="A137" s="12">
        <f t="shared" si="18"/>
        <v>110</v>
      </c>
      <c r="B137" s="4" t="str">
        <f>IF(B138="",
"];",
IF('Chapter 1 (Input)'!B135="",
CHAR(34) &amp;"null"&amp; CHAR(34) &amp;",",
CHAR(34) &amp;'Chapter 1 (Input)'!B135&amp; CHAR(34) &amp;",")&amp;$W137)</f>
        <v xml:space="preserve">"(Next)",//110 </v>
      </c>
      <c r="C137" s="4" t="str">
        <f>IF(C138="",
"];",IF('Chapter 1 (Input)'!C135="",
CHAR(34) &amp;"null"&amp; CHAR(34) &amp;",",
CHAR(34) &amp;'Chapter 1 (Input)'!C135&amp; CHAR(34) &amp;",")&amp;$W137)</f>
        <v xml:space="preserve">"Totally!",//110 </v>
      </c>
      <c r="D137" s="4" t="str">
        <f>IF(D138="",
"];",IF('Chapter 1 (Input)'!D135="",
CHAR(34) &amp;"null"&amp; CHAR(34) &amp;",",
"personnages."&amp;
VLOOKUP('Chapter 1 (Input)'!D135,$N$2:$O$13,2,FALSE)&amp;
"[" &amp;
VLOOKUP('Chapter 1 (Input)'!E135,$Q$2:$R$13,2,FALSE) &amp;
"],")&amp;$W137)</f>
        <v xml:space="preserve">personnages.raquel[1],//110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locations.hall2,//110 </v>
      </c>
      <c r="H137" s="3" t="str">
        <f>IF(H138="",
"];",IF('Chapter 1 (Input)'!J135="",
"-1"&amp;",",
'Chapter 1 (Input)'!J135&amp;",")&amp;$W137)</f>
        <v xml:space="preserve">115,//110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0,//110 </v>
      </c>
      <c r="S137" s="3" t="str">
        <f>IF(S138="",
"];",IF('Chapter 1 (Input)'!U135="",
"0"&amp;",",
'Chapter 1 (Input)'!U135&amp;",")&amp;$W137)</f>
        <v xml:space="preserve">0,//110 </v>
      </c>
      <c r="T137" s="3" t="str">
        <f t="shared" si="16"/>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c r="Z137" s="2" t="str">
        <f t="shared" si="17"/>
        <v>c110 BOOLEAN DEFAULT false,</v>
      </c>
    </row>
    <row r="138" spans="1:26" x14ac:dyDescent="0.2">
      <c r="A138" s="12">
        <f t="shared" si="18"/>
        <v>111</v>
      </c>
      <c r="B138" s="4" t="str">
        <f>IF(B139="",
"];",
IF('Chapter 1 (Input)'!B136="",
CHAR(34) &amp;"null"&amp; CHAR(34) &amp;",",
CHAR(34) &amp;'Chapter 1 (Input)'!B136&amp; CHAR(34) &amp;",")&amp;$W138)</f>
        <v>"Y-yeah, that kinda startled me a bit…",</v>
      </c>
      <c r="C138" s="4" t="str">
        <f>IF(C139="",
"];",IF('Chapter 1 (Input)'!C136="",
CHAR(34) &amp;"null"&amp; CHAR(34) &amp;",",
CHAR(34) &amp;'Chapter 1 (Input)'!C136&amp; CHAR(34) &amp;",")&amp;$W138)</f>
        <v>"Haha! Well, at least you’ve got nice reflexes!",</v>
      </c>
      <c r="D138" s="4" t="str">
        <f>IF(D139="",
"];",IF('Chapter 1 (Input)'!D136="",
CHAR(34) &amp;"null"&amp; CHAR(34) &amp;",",
"personnages."&amp;
VLOOKUP('Chapter 1 (Input)'!D136,$N$2:$O$13,2,FALSE)&amp;
"[" &amp;
VLOOKUP('Chapter 1 (Input)'!E136,$Q$2:$R$13,2,FALSE) &amp;
"],")&amp;$W138)</f>
        <v>personnages.raquel[0],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locations.hall2,</v>
      </c>
      <c r="H138" s="3" t="str">
        <f>IF(H139="",
"];",IF('Chapter 1 (Input)'!J136="",
"-1"&amp;",",
'Chapter 1 (Input)'!J136&amp;",")&amp;$W138)</f>
        <v>-1,</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6"/>
        <v>false,</v>
      </c>
      <c r="U138" s="3" t="str">
        <f>IF(U139="",
"];",IF('Chapter 1 (Input)'!W136="",
"-1"&amp;",",
'Chapter 1 (Input)'!W136&amp;",")&amp;$W138)</f>
        <v>-1,</v>
      </c>
      <c r="V138" s="3" t="str">
        <f>IF(V139="",
"];",IF('Chapter 1 (Input)'!X136="",
"-1"&amp;",",
'Chapter 1 (Input)'!X136&amp;",")&amp;$W138)</f>
        <v>-1,</v>
      </c>
      <c r="W138" s="18" t="str">
        <f>'Chapter 1 (Input)'!AA136</f>
        <v/>
      </c>
      <c r="Z138" s="2" t="str">
        <f t="shared" si="17"/>
        <v>c111 BOOLEAN DEFAULT false,</v>
      </c>
    </row>
    <row r="139" spans="1:26" x14ac:dyDescent="0.2">
      <c r="A139" s="12">
        <f t="shared" si="18"/>
        <v>112</v>
      </c>
      <c r="B139" s="4" t="str">
        <f>IF(B140="",
"];",
IF('Chapter 1 (Input)'!B137="",
CHAR(34) &amp;"null"&amp; CHAR(34) &amp;",",
CHAR(34) &amp;'Chapter 1 (Input)'!B137&amp; CHAR(34) &amp;",")&amp;$W139)</f>
        <v>"(Next)",</v>
      </c>
      <c r="C139" s="4" t="str">
        <f>IF(C140="",
"];",IF('Chapter 1 (Input)'!C137="",
CHAR(34) &amp;"null"&amp; CHAR(34) &amp;",",
CHAR(34) &amp;'Chapter 1 (Input)'!C137&amp; CHAR(34) &amp;",")&amp;$W139)</f>
        <v>"Sorry ‘bout that, just trying to see if the new kid had some skills.",</v>
      </c>
      <c r="D139" s="4" t="str">
        <f>IF(D140="",
"];",IF('Chapter 1 (Input)'!D137="",
CHAR(34) &amp;"null"&amp; CHAR(34) &amp;",",
"personnages."&amp;
VLOOKUP('Chapter 1 (Input)'!D137,$N$2:$O$13,2,FALSE)&amp;
"[" &amp;
VLOOKUP('Chapter 1 (Input)'!E137,$Q$2:$R$13,2,FALSE) &amp;
"],")&amp;$W139)</f>
        <v>personnages.raquel[0],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locations.hall2,</v>
      </c>
      <c r="H139" s="3" t="str">
        <f>IF(H140="",
"];",IF('Chapter 1 (Input)'!J137="",
"-1"&amp;",",
'Chapter 1 (Input)'!J137&amp;",")&amp;$W139)</f>
        <v>115,</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6"/>
        <v>false,</v>
      </c>
      <c r="U139" s="3" t="str">
        <f>IF(U140="",
"];",IF('Chapter 1 (Input)'!W137="",
"-1"&amp;",",
'Chapter 1 (Input)'!W137&amp;",")&amp;$W139)</f>
        <v>-1,</v>
      </c>
      <c r="V139" s="3" t="str">
        <f>IF(V140="",
"];",IF('Chapter 1 (Input)'!X137="",
"-1"&amp;",",
'Chapter 1 (Input)'!X137&amp;",")&amp;$W139)</f>
        <v>-1,</v>
      </c>
      <c r="W139" s="18" t="str">
        <f>'Chapter 1 (Input)'!AA137</f>
        <v/>
      </c>
      <c r="Z139" s="2" t="str">
        <f t="shared" si="17"/>
        <v>c112 BOOLEAN DEFAULT false,</v>
      </c>
    </row>
    <row r="140" spans="1:26" x14ac:dyDescent="0.2">
      <c r="A140" s="12">
        <f t="shared" si="18"/>
        <v>113</v>
      </c>
      <c r="B140" s="4" t="str">
        <f>IF(B141="",
"];",
IF('Chapter 1 (Input)'!B138="",
CHAR(34) &amp;"null"&amp; CHAR(34) &amp;",",
CHAR(34) &amp;'Chapter 1 (Input)'!B138&amp; CHAR(34) &amp;",")&amp;$W140)</f>
        <v>"I don’t do well with people who throw stuff at me. Especially if I don’t know them.",</v>
      </c>
      <c r="C140" s="4" t="str">
        <f>IF(C141="",
"];",IF('Chapter 1 (Input)'!C138="",
CHAR(34) &amp;"null"&amp; CHAR(34) &amp;",",
CHAR(34) &amp;'Chapter 1 (Input)'!C138&amp; CHAR(34) &amp;",")&amp;$W140)</f>
        <v>"...You could’ve at least made the attempt to catch it.",</v>
      </c>
      <c r="D140" s="4" t="str">
        <f>IF(D141="",
"];",IF('Chapter 1 (Input)'!D138="",
CHAR(34) &amp;"null"&amp; CHAR(34) &amp;",",
"personnages."&amp;
VLOOKUP('Chapter 1 (Input)'!D138,$N$2:$O$13,2,FALSE)&amp;
"[" &amp;
VLOOKUP('Chapter 1 (Input)'!E138,$Q$2:$R$13,2,FALSE) &amp;
"],")&amp;$W140)</f>
        <v>personnages.raquel[0],</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locations.hall2,</v>
      </c>
      <c r="H140" s="3" t="str">
        <f>IF(H141="",
"];",IF('Chapter 1 (Input)'!J138="",
"-1"&amp;",",
'Chapter 1 (Input)'!J138&amp;",")&amp;$W140)</f>
        <v>-1,</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v>
      </c>
      <c r="M140" s="3" t="str">
        <f>IF(M141="",
"];",IF('Chapter 1 (Input)'!O138="",
"-1"&amp;",",
'Chapter 1 (Input)'!O138&amp;",")&amp;$W140)</f>
        <v>-1,</v>
      </c>
      <c r="N140" s="3" t="str">
        <f>IF(N141="",
"];",IF('Chapter 1 (Input)'!P138="",
"-1"&amp;",",
'Chapter 1 (Input)'!P138&amp;",")&amp;$W140)</f>
        <v>-1,</v>
      </c>
      <c r="O140" s="3" t="str">
        <f>IF(O141="",
"];",IF('Chapter 1 (Input)'!Q138="",
CHAR(34) &amp;"null"&amp; CHAR(34) &amp;",",
CHAR(34) &amp;'Chapter 1 (Input)'!Q138&amp; CHAR(34) &amp;",")&amp;$W140)</f>
        <v>"null",</v>
      </c>
      <c r="P140" s="3" t="str">
        <f>IF(P141="",
"];",IF('Chapter 1 (Input)'!R138="",
CHAR(34) &amp;"null"&amp; CHAR(34) &amp;",",
CHAR(34) &amp;'Chapter 1 (Input)'!R138&amp; CHAR(34) &amp;",")&amp;$W140)</f>
        <v>"null",</v>
      </c>
      <c r="Q140" s="3" t="str">
        <f>IF(Q141="",
"];",IF('Chapter 1 (Input)'!S138="",
CHAR(34) &amp;"null"&amp; CHAR(34) &amp;",",
CHAR(34) &amp;'Chapter 1 (Input)'!S138&amp; CHAR(34) &amp;",")&amp;$W140)</f>
        <v>"null",</v>
      </c>
      <c r="R140" s="3" t="str">
        <f>IF(R141="",
"];",IF('Chapter 1 (Input)'!T138="",
"0"&amp;",",
'Chapter 1 (Input)'!T138&amp;",")&amp;$W140)</f>
        <v>-5,</v>
      </c>
      <c r="S140" s="3" t="str">
        <f>IF(S141="",
"];",IF('Chapter 1 (Input)'!U138="",
"0"&amp;",",
'Chapter 1 (Input)'!U138&amp;",")&amp;$W140)</f>
        <v>0,</v>
      </c>
      <c r="T140" s="3" t="str">
        <f t="shared" si="16"/>
        <v>false,</v>
      </c>
      <c r="U140" s="3" t="str">
        <f>IF(U141="",
"];",IF('Chapter 1 (Input)'!W138="",
"-1"&amp;",",
'Chapter 1 (Input)'!W138&amp;",")&amp;$W140)</f>
        <v>-1,</v>
      </c>
      <c r="V140" s="3" t="str">
        <f>IF(V141="",
"];",IF('Chapter 1 (Input)'!X138="",
"-1"&amp;",",
'Chapter 1 (Input)'!X138&amp;",")&amp;$W140)</f>
        <v>-1,</v>
      </c>
      <c r="W140" s="18" t="str">
        <f>'Chapter 1 (Input)'!AA138</f>
        <v/>
      </c>
      <c r="Z140" s="2" t="str">
        <f t="shared" si="17"/>
        <v>c113 BOOLEAN DEFAULT false,</v>
      </c>
    </row>
    <row r="141" spans="1:26" x14ac:dyDescent="0.2">
      <c r="A141" s="12">
        <f t="shared" si="18"/>
        <v>114</v>
      </c>
      <c r="B141" s="4" t="str">
        <f>IF(B142="",
"];",
IF('Chapter 1 (Input)'!B139="",
CHAR(34) &amp;"null"&amp; CHAR(34) &amp;",",
CHAR(34) &amp;'Chapter 1 (Input)'!B139&amp; CHAR(34) &amp;",")&amp;$W141)</f>
        <v>"(Next)",</v>
      </c>
      <c r="C141" s="4" t="str">
        <f>IF(C142="",
"];",IF('Chapter 1 (Input)'!C139="",
CHAR(34) &amp;"null"&amp; CHAR(34) &amp;",",
CHAR(34) &amp;'Chapter 1 (Input)'!C139&amp; CHAR(34) &amp;",")&amp;$W141)</f>
        <v>"...Alright then.",</v>
      </c>
      <c r="D141" s="4" t="str">
        <f>IF(D142="",
"];",IF('Chapter 1 (Input)'!D139="",
CHAR(34) &amp;"null"&amp; CHAR(34) &amp;",",
"personnages."&amp;
VLOOKUP('Chapter 1 (Input)'!D139,$N$2:$O$13,2,FALSE)&amp;
"[" &amp;
VLOOKUP('Chapter 1 (Input)'!E139,$Q$2:$R$13,2,FALSE) &amp;
"],")&amp;$W141)</f>
        <v>personnages.raquel[0],</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locations.hall2,</v>
      </c>
      <c r="H141" s="3" t="str">
        <f>IF(H142="",
"];",IF('Chapter 1 (Input)'!J139="",
"-1"&amp;",",
'Chapter 1 (Input)'!J139&amp;",")&amp;$W141)</f>
        <v>115,</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6"/>
        <v>false,</v>
      </c>
      <c r="U141" s="3" t="str">
        <f>IF(U142="",
"];",IF('Chapter 1 (Input)'!W139="",
"-1"&amp;",",
'Chapter 1 (Input)'!W139&amp;",")&amp;$W141)</f>
        <v>-1,</v>
      </c>
      <c r="V141" s="3" t="str">
        <f>IF(V142="",
"];",IF('Chapter 1 (Input)'!X139="",
"-1"&amp;",",
'Chapter 1 (Input)'!X139&amp;",")&amp;$W141)</f>
        <v>-1,</v>
      </c>
      <c r="W141" s="18" t="str">
        <f>'Chapter 1 (Input)'!AA139</f>
        <v/>
      </c>
      <c r="Z141" s="2" t="str">
        <f t="shared" si="17"/>
        <v>c114 BOOLEAN DEFAULT false,</v>
      </c>
    </row>
    <row r="142" spans="1:26" x14ac:dyDescent="0.2">
      <c r="A142" s="12">
        <f t="shared" si="18"/>
        <v>115</v>
      </c>
      <c r="B142" s="4" t="str">
        <f>IF(B143="",
"];",
IF('Chapter 1 (Input)'!B140="",
CHAR(34) &amp;"null"&amp; CHAR(34) &amp;",",
CHAR(34) &amp;'Chapter 1 (Input)'!B140&amp; CHAR(34) &amp;",")&amp;$W142)</f>
        <v xml:space="preserve">"" + user.scholarname + ".  Athletics department, then?",//115 </v>
      </c>
      <c r="C142" s="4" t="str">
        <f>IF(C143="",
"];",IF('Chapter 1 (Input)'!C140="",
CHAR(34) &amp;"null"&amp; CHAR(34) &amp;",",
CHAR(34) &amp;'Chapter 1 (Input)'!C140&amp; CHAR(34) &amp;",")&amp;$W142)</f>
        <v xml:space="preserve">"Name’s Raquel and as you might have noticed, soccer’s what I live for.",//115 </v>
      </c>
      <c r="D142" s="4" t="str">
        <f>IF(D143="",
"];",IF('Chapter 1 (Input)'!D140="",
CHAR(34) &amp;"null"&amp; CHAR(34) &amp;",",
"personnages."&amp;
VLOOKUP('Chapter 1 (Input)'!D140,$N$2:$O$13,2,FALSE)&amp;
"[" &amp;
VLOOKUP('Chapter 1 (Input)'!E140,$Q$2:$R$13,2,FALSE) &amp;
"],")&amp;$W142)</f>
        <v xml:space="preserve">personnages.raquel[0],//115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locations.hall2,//115 </v>
      </c>
      <c r="H142" s="3" t="str">
        <f>IF(H143="",
"];",IF('Chapter 1 (Input)'!J140="",
"-1"&amp;",",
'Chapter 1 (Input)'!J140&amp;",")&amp;$W142)</f>
        <v xml:space="preserve">-1,//115 </v>
      </c>
      <c r="I142" s="3" t="str">
        <f>IF(I143="",
"];",IF('Chapter 1 (Input)'!K140="",
"0"&amp;",",
VLOOKUP('Chapter 1 (Input)'!K140, 'Chapter 1 (Generated)'!$U$2:$V$14, 2,FALSE) &amp;",")&amp;$W142)</f>
        <v xml:space="preserve">0,//115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16"/>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c r="Z142" s="2" t="str">
        <f t="shared" si="17"/>
        <v>c115 BOOLEAN DEFAULT false,</v>
      </c>
    </row>
    <row r="143" spans="1:26" x14ac:dyDescent="0.2">
      <c r="A143" s="12">
        <f t="shared" si="18"/>
        <v>116</v>
      </c>
      <c r="B143" s="4" t="str">
        <f>IF(B144="",
"];",
IF('Chapter 1 (Input)'!B141="",
CHAR(34) &amp;"null"&amp; CHAR(34) &amp;",",
CHAR(34) &amp;'Chapter 1 (Input)'!B141&amp; CHAR(34) &amp;",")&amp;$W143)</f>
        <v>"(She walked away without waiting for a reply. Soccer ball tucked under her arm.)",</v>
      </c>
      <c r="C143" s="4" t="str">
        <f>IF(C144="",
"];",IF('Chapter 1 (Input)'!C141="",
CHAR(34) &amp;"null"&amp; CHAR(34) &amp;",",
CHAR(34) &amp;'Chapter 1 (Input)'!C141&amp; CHAR(34) &amp;",")&amp;$W143)</f>
        <v>"The one and only. Which reminds me, I don’t have a lot of time to practice today, something important I have to do this afternoon so I really should get going. See you kid!",</v>
      </c>
      <c r="D143" s="4" t="str">
        <f>IF(D144="",
"];",IF('Chapter 1 (Input)'!D141="",
CHAR(34) &amp;"null"&amp; CHAR(34) &amp;",",
"personnages."&amp;
VLOOKUP('Chapter 1 (Input)'!D141,$N$2:$O$13,2,FALSE)&amp;
"[" &amp;
VLOOKUP('Chapter 1 (Input)'!E141,$Q$2:$R$13,2,FALSE) &amp;
"],")&amp;$W143)</f>
        <v>personnages.raquel[0],</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locations.hall2,</v>
      </c>
      <c r="H143" s="3" t="str">
        <f>IF(H144="",
"];",IF('Chapter 1 (Input)'!J141="",
"-1"&amp;",",
'Chapter 1 (Input)'!J141&amp;",")&amp;$W143)</f>
        <v>-1,</v>
      </c>
      <c r="I143" s="3" t="str">
        <f>IF(I144="",
"];",IF('Chapter 1 (Input)'!K141="",
"0"&amp;",",
VLOOKUP('Chapter 1 (Input)'!K141, 'Chapter 1 (Generated)'!$U$2:$V$14,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6"/>
        <v>false,</v>
      </c>
      <c r="U143" s="3" t="str">
        <f>IF(U144="",
"];",IF('Chapter 1 (Input)'!W141="",
"-1"&amp;",",
'Chapter 1 (Input)'!W141&amp;",")&amp;$W143)</f>
        <v>-1,</v>
      </c>
      <c r="V143" s="3" t="str">
        <f>IF(V144="",
"];",IF('Chapter 1 (Input)'!X141="",
"-1"&amp;",",
'Chapter 1 (Input)'!X141&amp;",")&amp;$W143)</f>
        <v>-1,</v>
      </c>
      <c r="W143" s="18" t="str">
        <f>'Chapter 1 (Input)'!AA141</f>
        <v/>
      </c>
      <c r="Z143" s="2" t="str">
        <f t="shared" si="17"/>
        <v>c116 BOOLEAN DEFAULT false,</v>
      </c>
    </row>
    <row r="144" spans="1:26" x14ac:dyDescent="0.2">
      <c r="A144" s="12">
        <f t="shared" si="18"/>
        <v>117</v>
      </c>
      <c r="B144" s="4" t="str">
        <f>IF(B145="",
"];",
IF('Chapter 1 (Input)'!B142="",
CHAR(34) &amp;"null"&amp; CHAR(34) &amp;",",
CHAR(34) &amp;'Chapter 1 (Input)'!B142&amp; CHAR(34) &amp;",")&amp;$W144)</f>
        <v>"…kid?",</v>
      </c>
      <c r="C144" s="4" t="str">
        <f>IF(C145="",
"];",IF('Chapter 1 (Input)'!C142="",
CHAR(34) &amp;"null"&amp; CHAR(34) &amp;",",
CHAR(34) &amp;'Chapter 1 (Input)'!C142&amp; CHAR(34) &amp;",")&amp;$W144)</f>
        <v>"null",</v>
      </c>
      <c r="D144" s="4" t="str">
        <f>IF(D145="",
"];",IF('Chapter 1 (Input)'!D142="",
CHAR(34) &amp;"null"&amp; CHAR(34) &amp;",",
"personnages."&amp;
VLOOKUP('Chapter 1 (Input)'!D142,$N$2:$O$13,2,FALSE)&amp;
"[" &amp;
VLOOKUP('Chapter 1 (Input)'!E142,$Q$2:$R$13,2,FALSE) &amp;
"],")&amp;$W144)</f>
        <v>"null",</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locations.hall2,</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6"/>
        <v>false,</v>
      </c>
      <c r="U144" s="3" t="str">
        <f>IF(U145="",
"];",IF('Chapter 1 (Input)'!W142="",
"-1"&amp;",",
'Chapter 1 (Input)'!W142&amp;",")&amp;$W144)</f>
        <v>-1,</v>
      </c>
      <c r="V144" s="3" t="str">
        <f>IF(V145="",
"];",IF('Chapter 1 (Input)'!X142="",
"-1"&amp;",",
'Chapter 1 (Input)'!X142&amp;",")&amp;$W144)</f>
        <v>-1,</v>
      </c>
      <c r="W144" s="18" t="str">
        <f>'Chapter 1 (Input)'!AA142</f>
        <v/>
      </c>
      <c r="Z144" s="2" t="str">
        <f t="shared" si="17"/>
        <v>c117 BOOLEAN DEFAULT false,</v>
      </c>
    </row>
    <row r="145" spans="1:26" x14ac:dyDescent="0.2">
      <c r="A145" s="12">
        <f t="shared" si="18"/>
        <v>118</v>
      </c>
      <c r="B145" s="4" t="str">
        <f>IF(B146="",
"];",
IF('Chapter 1 (Input)'!B143="",
CHAR(34) &amp;"null"&amp; CHAR(34) &amp;",",
CHAR(34) &amp;'Chapter 1 (Input)'!B143&amp; CHAR(34) &amp;",")&amp;$W145)</f>
        <v>"(Everybody here seems to have things to do later today, I wonder if there’s something I don’t know about...? )",</v>
      </c>
      <c r="C145" s="4" t="str">
        <f>IF(C146="",
"];",IF('Chapter 1 (Input)'!C143="",
CHAR(34) &amp;"null"&amp; CHAR(34) &amp;",",
CHAR(34) &amp;'Chapter 1 (Input)'!C143&amp; CHAR(34) &amp;",")&amp;$W145)</f>
        <v>"null",</v>
      </c>
      <c r="D145" s="4" t="str">
        <f>IF(D146="",
"];",IF('Chapter 1 (Input)'!D143="",
CHAR(34) &amp;"null"&amp; CHAR(34) &amp;",",
"personnages."&amp;
VLOOKUP('Chapter 1 (Input)'!D143,$N$2:$O$13,2,FALSE)&amp;
"[" &amp;
VLOOKUP('Chapter 1 (Input)'!E143,$Q$2:$R$13,2,FALSE) &amp;
"],")&amp;$W145)</f>
        <v>"null",</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locations.hall2,</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16"/>
        <v>false,</v>
      </c>
      <c r="U145" s="3" t="str">
        <f>IF(U146="",
"];",IF('Chapter 1 (Input)'!W143="",
"-1"&amp;",",
'Chapter 1 (Input)'!W143&amp;",")&amp;$W145)</f>
        <v>-1,</v>
      </c>
      <c r="V145" s="3" t="str">
        <f>IF(V146="",
"];",IF('Chapter 1 (Input)'!X143="",
"-1"&amp;",",
'Chapter 1 (Input)'!X143&amp;",")&amp;$W145)</f>
        <v>-1,</v>
      </c>
      <c r="W145" s="18" t="str">
        <f>'Chapter 1 (Input)'!AA143</f>
        <v/>
      </c>
      <c r="Z145" s="2" t="str">
        <f t="shared" si="17"/>
        <v>c118 BOOLEAN DEFAULT false,</v>
      </c>
    </row>
    <row r="146" spans="1:26" x14ac:dyDescent="0.2">
      <c r="A146" s="12">
        <f t="shared" si="18"/>
        <v>119</v>
      </c>
      <c r="B146" s="4" t="str">
        <f>IF(B147="",
"];",
IF('Chapter 1 (Input)'!B144="",
CHAR(34) &amp;"null"&amp; CHAR(34) &amp;",",
CHAR(34) &amp;'Chapter 1 (Input)'!B144&amp; CHAR(34) &amp;",")&amp;$W146)</f>
        <v>"(Anyway, I should go back to exploring the school. )",</v>
      </c>
      <c r="C146" s="4" t="str">
        <f>IF(C147="",
"];",IF('Chapter 1 (Input)'!C144="",
CHAR(34) &amp;"null"&amp; CHAR(34) &amp;",",
CHAR(34) &amp;'Chapter 1 (Input)'!C144&amp; CHAR(34) &amp;",")&amp;$W146)</f>
        <v>"null",</v>
      </c>
      <c r="D146" s="4" t="str">
        <f>IF(D147="",
"];",IF('Chapter 1 (Input)'!D144="",
CHAR(34) &amp;"null"&amp; CHAR(34) &amp;",",
"personnages."&amp;
VLOOKUP('Chapter 1 (Input)'!D144,$N$2:$O$13,2,FALSE)&amp;
"[" &amp;
VLOOKUP('Chapter 1 (Input)'!E144,$Q$2:$R$13,2,FALSE) &amp;
"],")&amp;$W146)</f>
        <v>"null",</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locations.hall2,</v>
      </c>
      <c r="H146" s="3" t="str">
        <f>IF(H147="",
"];",IF('Chapter 1 (Input)'!J144="",
"-1"&amp;",",
'Chapter 1 (Input)'!J144&amp;",")&amp;$W146)</f>
        <v>-1,</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6"/>
        <v>false,</v>
      </c>
      <c r="U146" s="3" t="str">
        <f>IF(U147="",
"];",IF('Chapter 1 (Input)'!W144="",
"-1"&amp;",",
'Chapter 1 (Input)'!W144&amp;",")&amp;$W146)</f>
        <v>-1,</v>
      </c>
      <c r="V146" s="3" t="str">
        <f>IF(V147="",
"];",IF('Chapter 1 (Input)'!X144="",
"-1"&amp;",",
'Chapter 1 (Input)'!X144&amp;",")&amp;$W146)</f>
        <v>-1,</v>
      </c>
      <c r="W146" s="18" t="str">
        <f>'Chapter 1 (Input)'!AA144</f>
        <v/>
      </c>
      <c r="Z146" s="2" t="str">
        <f t="shared" si="17"/>
        <v>c119 BOOLEAN DEFAULT false,</v>
      </c>
    </row>
    <row r="147" spans="1:26" x14ac:dyDescent="0.2">
      <c r="A147" s="12">
        <f t="shared" si="18"/>
        <v>120</v>
      </c>
      <c r="B147" s="4" t="str">
        <f>IF(B148="",
"];",
IF('Chapter 1 (Input)'!B145="",
CHAR(34) &amp;"null"&amp; CHAR(34) &amp;",",
CHAR(34) &amp;'Chapter 1 (Input)'!B145&amp; CHAR(34) &amp;",")&amp;$W147)</f>
        <v xml:space="preserve">"null",//120 </v>
      </c>
      <c r="C147" s="4" t="str">
        <f>IF(C148="",
"];",IF('Chapter 1 (Input)'!C145="",
CHAR(34) &amp;"null"&amp; CHAR(34) &amp;",",
CHAR(34) &amp;'Chapter 1 (Input)'!C145&amp; CHAR(34) &amp;",")&amp;$W147)</f>
        <v xml:space="preserve">"null",//120 </v>
      </c>
      <c r="D147" s="4" t="str">
        <f>IF(D148="",
"];",IF('Chapter 1 (Input)'!D145="",
CHAR(34) &amp;"null"&amp; CHAR(34) &amp;",",
"personnages."&amp;
VLOOKUP('Chapter 1 (Input)'!D145,$N$2:$O$13,2,FALSE)&amp;
"[" &amp;
VLOOKUP('Chapter 1 (Input)'!E145,$Q$2:$R$13,2,FALSE) &amp;
"],")&amp;$W147)</f>
        <v xml:space="preserve">"null",//120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locations.hall2,//120 </v>
      </c>
      <c r="H147" s="3" t="str">
        <f>IF(H148="",
"];",IF('Chapter 1 (Input)'!J145="",
"-1"&amp;",",
'Chapter 1 (Input)'!J145&amp;",")&amp;$W147)</f>
        <v xml:space="preserve">-2,//120 </v>
      </c>
      <c r="I147" s="3" t="str">
        <f>IF(I148="",
"];",IF('Chapter 1 (Input)'!K145="",
"0"&amp;",",
VLOOKUP('Chapter 1 (Input)'!K145, 'Chapter 1 (Generated)'!$U$2:$V$14, 2,FALSE) &amp;",")&amp;$W147)</f>
        <v xml:space="preserve">3,//120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-1,//120 </v>
      </c>
      <c r="M147" s="3" t="str">
        <f>IF(M148="",
"];",IF('Chapter 1 (Input)'!O145="",
"-1"&amp;",",
'Chapter 1 (Input)'!O145&amp;",")&amp;$W147)</f>
        <v xml:space="preserve">-1,//120 </v>
      </c>
      <c r="N147" s="3" t="str">
        <f>IF(N148="",
"];",IF('Chapter 1 (Input)'!P145="",
"-1"&amp;",",
'Chapter 1 (Input)'!P145&amp;",")&amp;$W147)</f>
        <v xml:space="preserve">-1,//120 </v>
      </c>
      <c r="O147" s="3" t="str">
        <f>IF(O148="",
"];",IF('Chapter 1 (Input)'!Q145="",
CHAR(34) &amp;"null"&amp; CHAR(34) &amp;",",
CHAR(34) &amp;'Chapter 1 (Input)'!Q145&amp; CHAR(34) &amp;",")&amp;$W147)</f>
        <v xml:space="preserve">"null",//120 </v>
      </c>
      <c r="P147" s="3" t="str">
        <f>IF(P148="",
"];",IF('Chapter 1 (Input)'!R145="",
CHAR(34) &amp;"null"&amp; CHAR(34) &amp;",",
CHAR(34) &amp;'Chapter 1 (Input)'!R145&amp; CHAR(34) &amp;",")&amp;$W147)</f>
        <v xml:space="preserve">"null",//120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16"/>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c r="Z147" s="2" t="str">
        <f t="shared" si="17"/>
        <v>c120 BOOLEAN DEFAULT false,</v>
      </c>
    </row>
    <row r="148" spans="1:26" x14ac:dyDescent="0.2">
      <c r="A148" s="12">
        <f t="shared" si="18"/>
        <v>121</v>
      </c>
      <c r="B148" s="4" t="str">
        <f>IF(B149="",
"];",
IF('Chapter 1 (Input)'!B146="",
CHAR(34) &amp;"null"&amp; CHAR(34) &amp;",",
CHAR(34) &amp;'Chapter 1 (Input)'!B146&amp; CHAR(34) &amp;",")&amp;$W148)</f>
        <v>"(A loud clunking noise immediately drew my attention to one of the corners of the room, where a girl stood sorting through what appeared to be scraps of metal. She stopped upon noticing me.)",</v>
      </c>
      <c r="C148" s="4" t="str">
        <f>IF(C149="",
"];",IF('Chapter 1 (Input)'!C146="",
CHAR(34) &amp;"null"&amp; CHAR(34) &amp;",",
CHAR(34) &amp;'Chapter 1 (Input)'!C146&amp; CHAR(34) &amp;",")&amp;$W148)</f>
        <v>"null",</v>
      </c>
      <c r="D148" s="4" t="str">
        <f>IF(D149="",
"];",IF('Chapter 1 (Input)'!D146="",
CHAR(34) &amp;"null"&amp; CHAR(34) &amp;",",
"personnages."&amp;
VLOOKUP('Chapter 1 (Input)'!D146,$N$2:$O$13,2,FALSE)&amp;
"[" &amp;
VLOOKUP('Chapter 1 (Input)'!E146,$Q$2:$R$13,2,FALSE) &amp;
"],")&amp;$W148)</f>
        <v>personnages.ellie[0],</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locations.class1,</v>
      </c>
      <c r="H148" s="3" t="str">
        <f>IF(H149="",
"];",IF('Chapter 1 (Input)'!J146="",
"-1"&amp;",",
'Chapter 1 (Input)'!J146&amp;",")&amp;$W148)</f>
        <v>-1,</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0,</v>
      </c>
      <c r="S148" s="3" t="str">
        <f>IF(S149="",
"];",IF('Chapter 1 (Input)'!U146="",
"0"&amp;",",
'Chapter 1 (Input)'!U146&amp;",")&amp;$W148)</f>
        <v>0,</v>
      </c>
      <c r="T148" s="3" t="str">
        <f t="shared" si="16"/>
        <v>false,</v>
      </c>
      <c r="U148" s="3" t="str">
        <f>IF(U149="",
"];",IF('Chapter 1 (Input)'!W146="",
"-1"&amp;",",
'Chapter 1 (Input)'!W146&amp;",")&amp;$W148)</f>
        <v>-1,</v>
      </c>
      <c r="V148" s="3" t="str">
        <f>IF(V149="",
"];",IF('Chapter 1 (Input)'!X146="",
"-1"&amp;",",
'Chapter 1 (Input)'!X146&amp;",")&amp;$W148)</f>
        <v>-1,</v>
      </c>
      <c r="W148" s="18" t="str">
        <f>'Chapter 1 (Input)'!AA146</f>
        <v/>
      </c>
      <c r="Z148" s="2" t="str">
        <f t="shared" si="17"/>
        <v>c121 BOOLEAN DEFAULT false,</v>
      </c>
    </row>
    <row r="149" spans="1:26" x14ac:dyDescent="0.2">
      <c r="A149" s="12">
        <f t="shared" si="18"/>
        <v>122</v>
      </c>
      <c r="B149" s="4" t="str">
        <f>IF(B150="",
"];",
IF('Chapter 1 (Input)'!B147="",
CHAR(34) &amp;"null"&amp; CHAR(34) &amp;",",
CHAR(34) &amp;'Chapter 1 (Input)'!B147&amp; CHAR(34) &amp;",")&amp;$W149)</f>
        <v>"Yeah… I just got here. I’m " + user.scholarname + ".",</v>
      </c>
      <c r="C149" s="4" t="str">
        <f>IF(C150="",
"];",IF('Chapter 1 (Input)'!C147="",
CHAR(34) &amp;"null"&amp; CHAR(34) &amp;",",
CHAR(34) &amp;'Chapter 1 (Input)'!C147&amp; CHAR(34) &amp;",")&amp;$W149)</f>
        <v>"Hi! I don’t think I’ve seen you around before. Are you new?",</v>
      </c>
      <c r="D149" s="4" t="str">
        <f>IF(D150="",
"];",IF('Chapter 1 (Input)'!D147="",
CHAR(34) &amp;"null"&amp; CHAR(34) &amp;",",
"personnages."&amp;
VLOOKUP('Chapter 1 (Input)'!D147,$N$2:$O$13,2,FALSE)&amp;
"[" &amp;
VLOOKUP('Chapter 1 (Input)'!E147,$Q$2:$R$13,2,FALSE) &amp;
"],")&amp;$W149)</f>
        <v>personnages.ellie[0],</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locations.class1,</v>
      </c>
      <c r="H149" s="3" t="str">
        <f>IF(H150="",
"];",IF('Chapter 1 (Input)'!J147="",
"-1"&amp;",",
'Chapter 1 (Input)'!J147&amp;",")&amp;$W149)</f>
        <v>-1,</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6"/>
        <v>false,</v>
      </c>
      <c r="U149" s="3" t="str">
        <f>IF(U150="",
"];",IF('Chapter 1 (Input)'!W147="",
"-1"&amp;",",
'Chapter 1 (Input)'!W147&amp;",")&amp;$W149)</f>
        <v>-1,</v>
      </c>
      <c r="V149" s="3" t="str">
        <f>IF(V150="",
"];",IF('Chapter 1 (Input)'!X147="",
"-1"&amp;",",
'Chapter 1 (Input)'!X147&amp;",")&amp;$W149)</f>
        <v>-1,</v>
      </c>
      <c r="W149" s="18" t="str">
        <f>'Chapter 1 (Input)'!AA147</f>
        <v/>
      </c>
      <c r="Z149" s="2" t="str">
        <f t="shared" si="17"/>
        <v>c122 BOOLEAN DEFAULT false,</v>
      </c>
    </row>
    <row r="150" spans="1:26" x14ac:dyDescent="0.2">
      <c r="A150" s="12">
        <f t="shared" si="18"/>
        <v>123</v>
      </c>
      <c r="B150" s="4" t="str">
        <f>IF(B151="",
"];",
IF('Chapter 1 (Input)'!B148="",
CHAR(34) &amp;"null"&amp; CHAR(34) &amp;",",
CHAR(34) &amp;'Chapter 1 (Input)'!B148&amp; CHAR(34) &amp;",")&amp;$W150)</f>
        <v>"null",</v>
      </c>
      <c r="C150" s="4" t="str">
        <f>IF(C151="",
"];",IF('Chapter 1 (Input)'!C148="",
CHAR(34) &amp;"null"&amp; CHAR(34) &amp;",",
CHAR(34) &amp;'Chapter 1 (Input)'!C148&amp; CHAR(34) &amp;",")&amp;$W150)</f>
        <v>"Nice to meet you " + user.scholarname + "! I’m Ellie Collins, president of the robotics club.",</v>
      </c>
      <c r="D150" s="4" t="str">
        <f>IF(D151="",
"];",IF('Chapter 1 (Input)'!D148="",
CHAR(34) &amp;"null"&amp; CHAR(34) &amp;",",
"personnages."&amp;
VLOOKUP('Chapter 1 (Input)'!D148,$N$2:$O$13,2,FALSE)&amp;
"[" &amp;
VLOOKUP('Chapter 1 (Input)'!E148,$Q$2:$R$13,2,FALSE) &amp;
"],")&amp;$W150)</f>
        <v>personnages.ellie[1],</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locations.class1,</v>
      </c>
      <c r="H150" s="3" t="str">
        <f>IF(H151="",
"];",IF('Chapter 1 (Input)'!J148="",
"-1"&amp;",",
'Chapter 1 (Input)'!J148&amp;",")&amp;$W150)</f>
        <v>-5,</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124,</v>
      </c>
      <c r="M150" s="3" t="str">
        <f>IF(M151="",
"];",IF('Chapter 1 (Input)'!O148="",
"-1"&amp;",",
'Chapter 1 (Input)'!O148&amp;",")&amp;$W150)</f>
        <v>125,</v>
      </c>
      <c r="N150" s="3" t="str">
        <f>IF(N151="",
"];",IF('Chapter 1 (Input)'!P148="",
"-1"&amp;",",
'Chapter 1 (Input)'!P148&amp;",")&amp;$W150)</f>
        <v>126,</v>
      </c>
      <c r="O150" s="3" t="str">
        <f>IF(O151="",
"];",IF('Chapter 1 (Input)'!Q148="",
CHAR(34) &amp;"null"&amp; CHAR(34) &amp;",",
CHAR(34) &amp;'Chapter 1 (Input)'!Q148&amp; CHAR(34) &amp;",")&amp;$W150)</f>
        <v>"Robots so… you’re in the Pure and Applied Science department?",</v>
      </c>
      <c r="P150" s="3" t="str">
        <f>IF(P151="",
"];",IF('Chapter 1 (Input)'!R148="",
CHAR(34) &amp;"null"&amp; CHAR(34) &amp;",",
CHAR(34) &amp;'Chapter 1 (Input)'!R148&amp; CHAR(34) &amp;",")&amp;$W150)</f>
        <v>"A robotics club?! Think it might be possible for me to join?",</v>
      </c>
      <c r="Q150" s="3" t="str">
        <f>IF(Q151="",
"];",IF('Chapter 1 (Input)'!S148="",
CHAR(34) &amp;"null"&amp; CHAR(34) &amp;",",
CHAR(34) &amp;'Chapter 1 (Input)'!S148&amp; CHAR(34) &amp;",")&amp;$W150)</f>
        <v>"Robots… yeah, that’s too nerdy for my tastes.",</v>
      </c>
      <c r="R150" s="3" t="str">
        <f>IF(R151="",
"];",IF('Chapter 1 (Input)'!T148="",
"0"&amp;",",
'Chapter 1 (Input)'!T148&amp;",")&amp;$W150)</f>
        <v>0,</v>
      </c>
      <c r="S150" s="3" t="str">
        <f>IF(S151="",
"];",IF('Chapter 1 (Input)'!U148="",
"0"&amp;",",
'Chapter 1 (Input)'!U148&amp;",")&amp;$W150)</f>
        <v>0,</v>
      </c>
      <c r="T150" s="3" t="str">
        <f t="shared" si="16"/>
        <v>false,</v>
      </c>
      <c r="U150" s="3" t="str">
        <f>IF(U151="",
"];",IF('Chapter 1 (Input)'!W148="",
"-1"&amp;",",
'Chapter 1 (Input)'!W148&amp;",")&amp;$W150)</f>
        <v>-1,</v>
      </c>
      <c r="V150" s="3" t="str">
        <f>IF(V151="",
"];",IF('Chapter 1 (Input)'!X148="",
"-1"&amp;",",
'Chapter 1 (Input)'!X148&amp;",")&amp;$W150)</f>
        <v>-1,</v>
      </c>
      <c r="W150" s="18" t="str">
        <f>'Chapter 1 (Input)'!AA148</f>
        <v/>
      </c>
      <c r="Z150" s="2" t="str">
        <f t="shared" si="17"/>
        <v>c123 BOOLEAN DEFAULT false,</v>
      </c>
    </row>
    <row r="151" spans="1:26" x14ac:dyDescent="0.2">
      <c r="A151" s="12">
        <f t="shared" si="18"/>
        <v>124</v>
      </c>
      <c r="B151" s="4" t="str">
        <f>IF(B152="",
"];",
IF('Chapter 1 (Input)'!B149="",
CHAR(34) &amp;"null"&amp; CHAR(34) &amp;",",
CHAR(34) &amp;'Chapter 1 (Input)'!B149&amp; CHAR(34) &amp;",")&amp;$W151)</f>
        <v>"(Next)",</v>
      </c>
      <c r="C151" s="4" t="str">
        <f>IF(C152="",
"];",IF('Chapter 1 (Input)'!C149="",
CHAR(34) &amp;"null"&amp; CHAR(34) &amp;",",
CHAR(34) &amp;'Chapter 1 (Input)'!C149&amp; CHAR(34) &amp;",")&amp;$W151)</f>
        <v>"Yup. I know having two science departments can be a bit confusing but you’ll get the hang of it.",</v>
      </c>
      <c r="D151" s="4" t="str">
        <f>IF(D152="",
"];",IF('Chapter 1 (Input)'!D149="",
CHAR(34) &amp;"null"&amp; CHAR(34) &amp;",",
"personnages."&amp;
VLOOKUP('Chapter 1 (Input)'!D149,$N$2:$O$13,2,FALSE)&amp;
"[" &amp;
VLOOKUP('Chapter 1 (Input)'!E149,$Q$2:$R$13,2,FALSE) &amp;
"],")&amp;$W151)</f>
        <v>personnages.ellie[0],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locations.class1,</v>
      </c>
      <c r="H151" s="3" t="str">
        <f>IF(H152="",
"];",IF('Chapter 1 (Input)'!J149="",
"-1"&amp;",",
'Chapter 1 (Input)'!J149&amp;",")&amp;$W151)</f>
        <v>127,</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6"/>
        <v>false,</v>
      </c>
      <c r="U151" s="3" t="str">
        <f>IF(U152="",
"];",IF('Chapter 1 (Input)'!W149="",
"-1"&amp;",",
'Chapter 1 (Input)'!W149&amp;",")&amp;$W151)</f>
        <v>-1,</v>
      </c>
      <c r="V151" s="3" t="str">
        <f>IF(V152="",
"];",IF('Chapter 1 (Input)'!X149="",
"-1"&amp;",",
'Chapter 1 (Input)'!X149&amp;",")&amp;$W151)</f>
        <v>-1,</v>
      </c>
      <c r="W151" s="18" t="str">
        <f>'Chapter 1 (Input)'!AA149</f>
        <v/>
      </c>
      <c r="Z151" s="2" t="str">
        <f t="shared" si="17"/>
        <v>c124 BOOLEAN DEFAULT false,</v>
      </c>
    </row>
    <row r="152" spans="1:26" x14ac:dyDescent="0.2">
      <c r="A152" s="12">
        <f t="shared" si="18"/>
        <v>125</v>
      </c>
      <c r="B152" s="4" t="str">
        <f>IF(B153="",
"];",
IF('Chapter 1 (Input)'!B150="",
CHAR(34) &amp;"null"&amp; CHAR(34) &amp;",",
CHAR(34) &amp;'Chapter 1 (Input)'!B150&amp; CHAR(34) &amp;",")&amp;$W152)</f>
        <v xml:space="preserve">"(Next)",//125 </v>
      </c>
      <c r="C152" s="4" t="str">
        <f>IF(C153="",
"];",IF('Chapter 1 (Input)'!C150="",
CHAR(34) &amp;"null"&amp; CHAR(34) &amp;",",
CHAR(34) &amp;'Chapter 1 (Input)'!C150&amp; CHAR(34) &amp;",")&amp;$W152)</f>
        <v xml:space="preserve">"Haha! I think we’re at club capacity right now but I’ll be sure to let you know if we have space for next year, if you’re still interested.",//125 </v>
      </c>
      <c r="D152" s="4" t="str">
        <f>IF(D153="",
"];",IF('Chapter 1 (Input)'!D150="",
CHAR(34) &amp;"null"&amp; CHAR(34) &amp;",",
"personnages."&amp;
VLOOKUP('Chapter 1 (Input)'!D150,$N$2:$O$13,2,FALSE)&amp;
"[" &amp;
VLOOKUP('Chapter 1 (Input)'!E150,$Q$2:$R$13,2,FALSE) &amp;
"],")&amp;$W152)</f>
        <v xml:space="preserve">personnages.ellie[1],//125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locations.class1,//125 </v>
      </c>
      <c r="H152" s="3" t="str">
        <f>IF(H153="",
"];",IF('Chapter 1 (Input)'!J150="",
"-1"&amp;",",
'Chapter 1 (Input)'!J150&amp;",")&amp;$W152)</f>
        <v xml:space="preserve">127,//125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5,//125 </v>
      </c>
      <c r="S152" s="3" t="str">
        <f>IF(S153="",
"];",IF('Chapter 1 (Input)'!U150="",
"0"&amp;",",
'Chapter 1 (Input)'!U150&amp;",")&amp;$W152)</f>
        <v xml:space="preserve">0,//125 </v>
      </c>
      <c r="T152" s="3" t="str">
        <f t="shared" si="16"/>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c r="Z152" s="2" t="str">
        <f t="shared" si="17"/>
        <v>c125 BOOLEAN DEFAULT false,</v>
      </c>
    </row>
    <row r="153" spans="1:26" x14ac:dyDescent="0.2">
      <c r="A153" s="12">
        <f t="shared" si="18"/>
        <v>126</v>
      </c>
      <c r="B153" s="4" t="str">
        <f>IF(B154="",
"];",
IF('Chapter 1 (Input)'!B151="",
CHAR(34) &amp;"null"&amp; CHAR(34) &amp;",",
CHAR(34) &amp;'Chapter 1 (Input)'!B151&amp; CHAR(34) &amp;",")&amp;$W153)</f>
        <v>"(Next)",</v>
      </c>
      <c r="C153" s="4" t="str">
        <f>IF(C154="",
"];",IF('Chapter 1 (Input)'!C151="",
CHAR(34) &amp;"null"&amp; CHAR(34) &amp;",",
CHAR(34) &amp;'Chapter 1 (Input)'!C151&amp; CHAR(34) &amp;",")&amp;$W153)</f>
        <v>"Maybe you should give things a shot before condemning them based on how they look from the outside…",</v>
      </c>
      <c r="D153" s="4" t="str">
        <f>IF(D154="",
"];",IF('Chapter 1 (Input)'!D151="",
CHAR(34) &amp;"null"&amp; CHAR(34) &amp;",",
"personnages."&amp;
VLOOKUP('Chapter 1 (Input)'!D151,$N$2:$O$13,2,FALSE)&amp;
"[" &amp;
VLOOKUP('Chapter 1 (Input)'!E151,$Q$2:$R$13,2,FALSE) &amp;
"],")&amp;$W153)</f>
        <v>personnages.ellie[3],</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locations.class1,</v>
      </c>
      <c r="H153" s="3" t="str">
        <f>IF(H154="",
"];",IF('Chapter 1 (Input)'!J151="",
"-1"&amp;",",
'Chapter 1 (Input)'!J151&amp;",")&amp;$W153)</f>
        <v>127,</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-5,</v>
      </c>
      <c r="S153" s="3" t="str">
        <f>IF(S154="",
"];",IF('Chapter 1 (Input)'!U151="",
"0"&amp;",",
'Chapter 1 (Input)'!U151&amp;",")&amp;$W153)</f>
        <v>0,</v>
      </c>
      <c r="T153" s="3" t="str">
        <f t="shared" si="16"/>
        <v>false,</v>
      </c>
      <c r="U153" s="3" t="str">
        <f>IF(U154="",
"];",IF('Chapter 1 (Input)'!W151="",
"-1"&amp;",",
'Chapter 1 (Input)'!W151&amp;",")&amp;$W153)</f>
        <v>-1,</v>
      </c>
      <c r="V153" s="3" t="str">
        <f>IF(V154="",
"];",IF('Chapter 1 (Input)'!X151="",
"-1"&amp;",",
'Chapter 1 (Input)'!X151&amp;",")&amp;$W153)</f>
        <v>-1,</v>
      </c>
      <c r="W153" s="18" t="str">
        <f>'Chapter 1 (Input)'!AA151</f>
        <v/>
      </c>
      <c r="Z153" s="2" t="str">
        <f t="shared" si="17"/>
        <v>c126 BOOLEAN DEFAULT false,</v>
      </c>
    </row>
    <row r="154" spans="1:26" x14ac:dyDescent="0.2">
      <c r="A154" s="12">
        <f t="shared" si="18"/>
        <v>127</v>
      </c>
      <c r="B154" s="4" t="str">
        <f>IF(B155="",
"];",
IF('Chapter 1 (Input)'!B152="",
CHAR(34) &amp;"null"&amp; CHAR(34) &amp;",",
CHAR(34) &amp;'Chapter 1 (Input)'!B152&amp; CHAR(34) &amp;",")&amp;$W154)</f>
        <v>"null",</v>
      </c>
      <c r="C154" s="4" t="str">
        <f>IF(C155="",
"];",IF('Chapter 1 (Input)'!C152="",
CHAR(34) &amp;"null"&amp; CHAR(34) &amp;",",
CHAR(34) &amp;'Chapter 1 (Input)'!C152&amp; CHAR(34) &amp;",")&amp;$W154)</f>
        <v>"In any case, I really should get back to finishing this, but you’re welcomed to stick around and watch if you want.",</v>
      </c>
      <c r="D154" s="4" t="str">
        <f>IF(D155="",
"];",IF('Chapter 1 (Input)'!D152="",
CHAR(34) &amp;"null"&amp; CHAR(34) &amp;",",
"personnages."&amp;
VLOOKUP('Chapter 1 (Input)'!D152,$N$2:$O$13,2,FALSE)&amp;
"[" &amp;
VLOOKUP('Chapter 1 (Input)'!E152,$Q$2:$R$13,2,FALSE) &amp;
"],")&amp;$W154)</f>
        <v>personnages.ellie[0],</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locations.class1,</v>
      </c>
      <c r="H154" s="3" t="str">
        <f>IF(H155="",
"];",IF('Chapter 1 (Input)'!J152="",
"-1"&amp;",",
'Chapter 1 (Input)'!J152&amp;",")&amp;$W154)</f>
        <v>-5,</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128,</v>
      </c>
      <c r="M154" s="3" t="str">
        <f>IF(M155="",
"];",IF('Chapter 1 (Input)'!O152="",
"-1"&amp;",",
'Chapter 1 (Input)'!O152&amp;",")&amp;$W154)</f>
        <v>135,</v>
      </c>
      <c r="N154" s="3" t="str">
        <f>IF(N155="",
"];",IF('Chapter 1 (Input)'!P152="",
"-1"&amp;",",
'Chapter 1 (Input)'!P152&amp;",")&amp;$W154)</f>
        <v>-1,</v>
      </c>
      <c r="O154" s="3" t="str">
        <f>IF(O155="",
"];",IF('Chapter 1 (Input)'!Q152="",
CHAR(34) &amp;"null"&amp; CHAR(34) &amp;",",
CHAR(34) &amp;'Chapter 1 (Input)'!Q152&amp; CHAR(34) &amp;",")&amp;$W154)</f>
        <v>"(Stay and watch)",</v>
      </c>
      <c r="P154" s="3" t="str">
        <f>IF(P155="",
"];",IF('Chapter 1 (Input)'!R152="",
CHAR(34) &amp;"null"&amp; CHAR(34) &amp;",",
CHAR(34) &amp;'Chapter 1 (Input)'!R152&amp; CHAR(34) &amp;",")&amp;$W154)</f>
        <v>"(Say goodbye and leave)",</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6"/>
        <v>false,</v>
      </c>
      <c r="U154" s="3" t="str">
        <f>IF(U155="",
"];",IF('Chapter 1 (Input)'!W152="",
"-1"&amp;",",
'Chapter 1 (Input)'!W152&amp;",")&amp;$W154)</f>
        <v>-1,</v>
      </c>
      <c r="V154" s="3" t="str">
        <f>IF(V155="",
"];",IF('Chapter 1 (Input)'!X152="",
"-1"&amp;",",
'Chapter 1 (Input)'!X152&amp;",")&amp;$W154)</f>
        <v>-1,</v>
      </c>
      <c r="W154" s="18" t="str">
        <f>'Chapter 1 (Input)'!AA152</f>
        <v/>
      </c>
      <c r="Z154" s="2" t="str">
        <f t="shared" si="17"/>
        <v>c127 BOOLEAN DEFAULT false,</v>
      </c>
    </row>
    <row r="155" spans="1:26" x14ac:dyDescent="0.2">
      <c r="A155" s="12">
        <f t="shared" si="18"/>
        <v>128</v>
      </c>
      <c r="B155" s="4" t="str">
        <f>IF(B156="",
"];",
IF('Chapter 1 (Input)'!B153="",
CHAR(34) &amp;"null"&amp; CHAR(34) &amp;",",
CHAR(34) &amp;'Chapter 1 (Input)'!B153&amp; CHAR(34) &amp;",")&amp;$W155)</f>
        <v>"(I stayed around for a while longer watching Ellie transform the scraps of metal into… some sort of contraption that I honestly could not make head or tails out of.)",</v>
      </c>
      <c r="C155" s="4" t="str">
        <f>IF(C156="",
"];",IF('Chapter 1 (Input)'!C153="",
CHAR(34) &amp;"null"&amp; CHAR(34) &amp;",",
CHAR(34) &amp;'Chapter 1 (Input)'!C153&amp; CHAR(34) &amp;",")&amp;$W155)</f>
        <v>"null",</v>
      </c>
      <c r="D155" s="4" t="str">
        <f>IF(D156="",
"];",IF('Chapter 1 (Input)'!D153="",
CHAR(34) &amp;"null"&amp; CHAR(34) &amp;",",
"personnages."&amp;
VLOOKUP('Chapter 1 (Input)'!D153,$N$2:$O$13,2,FALSE)&amp;
"[" &amp;
VLOOKUP('Chapter 1 (Input)'!E153,$Q$2:$R$13,2,FALSE) &amp;
"],")&amp;$W155)</f>
        <v>personnages.ellie[0],</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locations.class1,</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ref="T155:T218" si="19">IF(T156="",
"];",
"false"&amp;","&amp;$W155)</f>
        <v>false,</v>
      </c>
      <c r="U155" s="3" t="str">
        <f>IF(U156="",
"];",IF('Chapter 1 (Input)'!W153="",
"-1"&amp;",",
'Chapter 1 (Input)'!W153&amp;",")&amp;$W155)</f>
        <v>-1,</v>
      </c>
      <c r="V155" s="3" t="str">
        <f>IF(V156="",
"];",IF('Chapter 1 (Input)'!X153="",
"-1"&amp;",",
'Chapter 1 (Input)'!X153&amp;",")&amp;$W155)</f>
        <v>-1,</v>
      </c>
      <c r="W155" s="18" t="str">
        <f>'Chapter 1 (Input)'!AA153</f>
        <v/>
      </c>
      <c r="Z155" s="2" t="str">
        <f t="shared" si="17"/>
        <v>c128 BOOLEAN DEFAULT false,</v>
      </c>
    </row>
    <row r="156" spans="1:26" x14ac:dyDescent="0.2">
      <c r="A156" s="12">
        <f t="shared" si="18"/>
        <v>129</v>
      </c>
      <c r="B156" s="4" t="str">
        <f>IF(B157="",
"];",
IF('Chapter 1 (Input)'!B154="",
CHAR(34) &amp;"null"&amp; CHAR(34) &amp;",",
CHAR(34) &amp;'Chapter 1 (Input)'!B154&amp; CHAR(34) &amp;",")&amp;$W156)</f>
        <v>"So...any advice for a newbie like me? (She giggled.)",</v>
      </c>
      <c r="C156" s="4" t="str">
        <f>IF(C157="",
"];",IF('Chapter 1 (Input)'!C154="",
CHAR(34) &amp;"null"&amp; CHAR(34) &amp;",",
CHAR(34) &amp;'Chapter 1 (Input)'!C154&amp; CHAR(34) &amp;",")&amp;$W156)</f>
        <v>"null",</v>
      </c>
      <c r="D156" s="4" t="str">
        <f>IF(D157="",
"];",IF('Chapter 1 (Input)'!D154="",
CHAR(34) &amp;"null"&amp; CHAR(34) &amp;",",
"personnages."&amp;
VLOOKUP('Chapter 1 (Input)'!D154,$N$2:$O$13,2,FALSE)&amp;
"[" &amp;
VLOOKUP('Chapter 1 (Input)'!E154,$Q$2:$R$13,2,FALSE) &amp;
"],")&amp;$W156)</f>
        <v>personnages.ellie[0],</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locations.class1,</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19"/>
        <v>false,</v>
      </c>
      <c r="U156" s="3" t="str">
        <f>IF(U157="",
"];",IF('Chapter 1 (Input)'!W154="",
"-1"&amp;",",
'Chapter 1 (Input)'!W154&amp;",")&amp;$W156)</f>
        <v>-1,</v>
      </c>
      <c r="V156" s="3" t="str">
        <f>IF(V157="",
"];",IF('Chapter 1 (Input)'!X154="",
"-1"&amp;",",
'Chapter 1 (Input)'!X154&amp;",")&amp;$W156)</f>
        <v>-1,</v>
      </c>
      <c r="W156" s="18" t="str">
        <f>'Chapter 1 (Input)'!AA154</f>
        <v/>
      </c>
      <c r="Z156" s="2" t="str">
        <f t="shared" ref="Z156:Z219" si="20">IF($B156="];","PRIMARY KEY (id)",IF(Z155="PRIMARY KEY (id)",");","c"&amp;$A156&amp;" "&amp;Z$23&amp;","))</f>
        <v>c129 BOOLEAN DEFAULT false,</v>
      </c>
    </row>
    <row r="157" spans="1:26" x14ac:dyDescent="0.2">
      <c r="A157" s="12">
        <f t="shared" ref="A157:A220" si="21">1+A156</f>
        <v>130</v>
      </c>
      <c r="B157" s="4" t="str">
        <f>IF(B158="",
"];",
IF('Chapter 1 (Input)'!B155="",
CHAR(34) &amp;"null"&amp; CHAR(34) &amp;",",
CHAR(34) &amp;'Chapter 1 (Input)'!B155&amp; CHAR(34) &amp;",")&amp;$W157)</f>
        <v xml:space="preserve">"(Next)",//130 </v>
      </c>
      <c r="C157" s="4" t="str">
        <f>IF(C158="",
"];",IF('Chapter 1 (Input)'!C155="",
CHAR(34) &amp;"null"&amp; CHAR(34) &amp;",",
CHAR(34) &amp;'Chapter 1 (Input)'!C155&amp; CHAR(34) &amp;",")&amp;$W157)</f>
        <v xml:space="preserve">"Well, aside for its prestige, massive funding and crazy amounts of pretentiousness, Arlington Academy is like any other school out there you know?",//130 </v>
      </c>
      <c r="D157" s="4" t="str">
        <f>IF(D158="",
"];",IF('Chapter 1 (Input)'!D155="",
CHAR(34) &amp;"null"&amp; CHAR(34) &amp;",",
"personnages."&amp;
VLOOKUP('Chapter 1 (Input)'!D155,$N$2:$O$13,2,FALSE)&amp;
"[" &amp;
VLOOKUP('Chapter 1 (Input)'!E155,$Q$2:$R$13,2,FALSE) &amp;
"],")&amp;$W157)</f>
        <v xml:space="preserve">personnages.ellie[0],//130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locations.class1,//130 </v>
      </c>
      <c r="H157" s="3" t="str">
        <f>IF(H158="",
"];",IF('Chapter 1 (Input)'!J155="",
"-1"&amp;",",
'Chapter 1 (Input)'!J155&amp;",")&amp;$W157)</f>
        <v xml:space="preserve">-1,//130 </v>
      </c>
      <c r="I157" s="3" t="str">
        <f>IF(I158="",
"];",IF('Chapter 1 (Input)'!K155="",
"0"&amp;",",
VLOOKUP('Chapter 1 (Input)'!K155, 'Chapter 1 (Generated)'!$U$2:$V$14, 2,FALSE) &amp;",")&amp;$W157)</f>
        <v xml:space="preserve">0,//130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"null",//130 </v>
      </c>
      <c r="P157" s="3" t="str">
        <f>IF(P158="",
"];",IF('Chapter 1 (Input)'!R155="",
CHAR(34) &amp;"null"&amp; CHAR(34) &amp;",",
CHAR(34) &amp;'Chapter 1 (Input)'!R155&amp; CHAR(34) &amp;",")&amp;$W157)</f>
        <v xml:space="preserve">"null",//130 </v>
      </c>
      <c r="Q157" s="3" t="str">
        <f>IF(Q158="",
"];",IF('Chapter 1 (Input)'!S155="",
CHAR(34) &amp;"null"&amp; CHAR(34) &amp;",",
CHAR(34) &amp;'Chapter 1 (Input)'!S155&amp; CHAR(34) &amp;",")&amp;$W157)</f>
        <v xml:space="preserve">"null",//130 </v>
      </c>
      <c r="R157" s="3" t="str">
        <f>IF(R158="",
"];",IF('Chapter 1 (Input)'!T155="",
"0"&amp;",",
'Chapter 1 (Input)'!T155&amp;",")&amp;$W157)</f>
        <v xml:space="preserve">0,//130 </v>
      </c>
      <c r="S157" s="3" t="str">
        <f>IF(S158="",
"];",IF('Chapter 1 (Input)'!U155="",
"0"&amp;",",
'Chapter 1 (Input)'!U155&amp;",")&amp;$W157)</f>
        <v xml:space="preserve">0,//130 </v>
      </c>
      <c r="T157" s="3" t="str">
        <f t="shared" si="19"/>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c r="Z157" s="2" t="str">
        <f t="shared" si="20"/>
        <v>c130 BOOLEAN DEFAULT false,</v>
      </c>
    </row>
    <row r="158" spans="1:26" x14ac:dyDescent="0.2">
      <c r="A158" s="12">
        <f t="shared" si="21"/>
        <v>131</v>
      </c>
      <c r="B158" s="4" t="str">
        <f>IF(B159="",
"];",
IF('Chapter 1 (Input)'!B156="",
CHAR(34) &amp;"null"&amp; CHAR(34) &amp;",",
CHAR(34) &amp;'Chapter 1 (Input)'!B156&amp; CHAR(34) &amp;",")&amp;$W158)</f>
        <v>"(Next)",</v>
      </c>
      <c r="C158" s="4" t="str">
        <f>IF(C159="",
"];",IF('Chapter 1 (Input)'!C156="",
CHAR(34) &amp;"null"&amp; CHAR(34) &amp;",",
CHAR(34) &amp;'Chapter 1 (Input)'!C156&amp; CHAR(34) &amp;",")&amp;$W158)</f>
        <v>"Be yourself, don't let people intimidate you and if you break any rules, don't get caught!",</v>
      </c>
      <c r="D158" s="4" t="str">
        <f>IF(D159="",
"];",IF('Chapter 1 (Input)'!D156="",
CHAR(34) &amp;"null"&amp; CHAR(34) &amp;",",
"personnages."&amp;
VLOOKUP('Chapter 1 (Input)'!D156,$N$2:$O$13,2,FALSE)&amp;
"[" &amp;
VLOOKUP('Chapter 1 (Input)'!E156,$Q$2:$R$13,2,FALSE) &amp;
"],")&amp;$W158)</f>
        <v>personnages.ellie[1],</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locations.class1,</v>
      </c>
      <c r="H158" s="3" t="str">
        <f>IF(H159="",
"];",IF('Chapter 1 (Input)'!J156="",
"-1"&amp;",",
'Chapter 1 (Input)'!J156&amp;",")&amp;$W158)</f>
        <v>-1,</v>
      </c>
      <c r="I158" s="3" t="str">
        <f>IF(I159="",
"];",IF('Chapter 1 (Input)'!K156="",
"0"&amp;",",
VLOOKUP('Chapter 1 (Input)'!K156, 'Chapter 1 (Generated)'!$U$2:$V$14,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9"/>
        <v>false,</v>
      </c>
      <c r="U158" s="3" t="str">
        <f>IF(U159="",
"];",IF('Chapter 1 (Input)'!W156="",
"-1"&amp;",",
'Chapter 1 (Input)'!W156&amp;",")&amp;$W158)</f>
        <v>-1,</v>
      </c>
      <c r="V158" s="3" t="str">
        <f>IF(V159="",
"];",IF('Chapter 1 (Input)'!X156="",
"-1"&amp;",",
'Chapter 1 (Input)'!X156&amp;",")&amp;$W158)</f>
        <v>-1,</v>
      </c>
      <c r="W158" s="18" t="str">
        <f>'Chapter 1 (Input)'!AA156</f>
        <v/>
      </c>
      <c r="Z158" s="2" t="str">
        <f t="shared" si="20"/>
        <v>c131 BOOLEAN DEFAULT false,</v>
      </c>
    </row>
    <row r="159" spans="1:26" x14ac:dyDescent="0.2">
      <c r="A159" s="12">
        <f t="shared" si="21"/>
        <v>132</v>
      </c>
      <c r="B159" s="4" t="str">
        <f>IF(B160="",
"];",
IF('Chapter 1 (Input)'!B157="",
CHAR(34) &amp;"null"&amp; CHAR(34) &amp;",",
CHAR(34) &amp;'Chapter 1 (Input)'!B157&amp; CHAR(34) &amp;",")&amp;$W159)</f>
        <v>"Haha, thanks for the advice!",</v>
      </c>
      <c r="C159" s="4" t="str">
        <f>IF(C160="",
"];",IF('Chapter 1 (Input)'!C157="",
CHAR(34) &amp;"null"&amp; CHAR(34) &amp;",",
CHAR(34) &amp;'Chapter 1 (Input)'!C157&amp; CHAR(34) &amp;",")&amp;$W159)</f>
        <v>"Oh, and watch out for Coach Davis' gym classes. He's crazy.",</v>
      </c>
      <c r="D159" s="4" t="str">
        <f>IF(D160="",
"];",IF('Chapter 1 (Input)'!D157="",
CHAR(34) &amp;"null"&amp; CHAR(34) &amp;",",
"personnages."&amp;
VLOOKUP('Chapter 1 (Input)'!D157,$N$2:$O$13,2,FALSE)&amp;
"[" &amp;
VLOOKUP('Chapter 1 (Input)'!E157,$Q$2:$R$13,2,FALSE) &amp;
"],")&amp;$W159)</f>
        <v>personnages.ellie[3],</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locations.class1,</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9"/>
        <v>false,</v>
      </c>
      <c r="U159" s="3" t="str">
        <f>IF(U160="",
"];",IF('Chapter 1 (Input)'!W157="",
"-1"&amp;",",
'Chapter 1 (Input)'!W157&amp;",")&amp;$W159)</f>
        <v>-1,</v>
      </c>
      <c r="V159" s="3" t="str">
        <f>IF(V160="",
"];",IF('Chapter 1 (Input)'!X157="",
"-1"&amp;",",
'Chapter 1 (Input)'!X157&amp;",")&amp;$W159)</f>
        <v>-1,</v>
      </c>
      <c r="W159" s="18" t="str">
        <f>'Chapter 1 (Input)'!AA157</f>
        <v/>
      </c>
      <c r="Z159" s="2" t="str">
        <f t="shared" si="20"/>
        <v>c132 BOOLEAN DEFAULT false,</v>
      </c>
    </row>
    <row r="160" spans="1:26" x14ac:dyDescent="0.2">
      <c r="A160" s="12">
        <f t="shared" si="21"/>
        <v>133</v>
      </c>
      <c r="B160" s="4" t="str">
        <f>IF(B161="",
"];",
IF('Chapter 1 (Input)'!B158="",
CHAR(34) &amp;"null"&amp; CHAR(34) &amp;",",
CHAR(34) &amp;'Chapter 1 (Input)'!B158&amp; CHAR(34) &amp;",")&amp;$W160)</f>
        <v>"I've got to get going, explore this place a little more before classes. Nice to meet you, Ellie!",</v>
      </c>
      <c r="C160" s="4" t="str">
        <f>IF(C161="",
"];",IF('Chapter 1 (Input)'!C158="",
CHAR(34) &amp;"null"&amp; CHAR(34) &amp;",",
CHAR(34) &amp;'Chapter 1 (Input)'!C158&amp; CHAR(34) &amp;",")&amp;$W160)</f>
        <v>"You're welcome!",</v>
      </c>
      <c r="D160" s="4" t="str">
        <f>IF(D161="",
"];",IF('Chapter 1 (Input)'!D158="",
CHAR(34) &amp;"null"&amp; CHAR(34) &amp;",",
"personnages."&amp;
VLOOKUP('Chapter 1 (Input)'!D158,$N$2:$O$13,2,FALSE)&amp;
"[" &amp;
VLOOKUP('Chapter 1 (Input)'!E158,$Q$2:$R$13,2,FALSE) &amp;
"],")&amp;$W160)</f>
        <v>personnages.ellie[1],</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locations.class1,</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19"/>
        <v>false,</v>
      </c>
      <c r="U160" s="3" t="str">
        <f>IF(U161="",
"];",IF('Chapter 1 (Input)'!W158="",
"-1"&amp;",",
'Chapter 1 (Input)'!W158&amp;",")&amp;$W160)</f>
        <v>-1,</v>
      </c>
      <c r="V160" s="3" t="str">
        <f>IF(V161="",
"];",IF('Chapter 1 (Input)'!X158="",
"-1"&amp;",",
'Chapter 1 (Input)'!X158&amp;",")&amp;$W160)</f>
        <v>-1,</v>
      </c>
      <c r="W160" s="18" t="str">
        <f>'Chapter 1 (Input)'!AA158</f>
        <v/>
      </c>
      <c r="Z160" s="2" t="str">
        <f t="shared" si="20"/>
        <v>c133 BOOLEAN DEFAULT false,</v>
      </c>
    </row>
    <row r="161" spans="1:26" x14ac:dyDescent="0.2">
      <c r="A161" s="12">
        <f t="shared" si="21"/>
        <v>134</v>
      </c>
      <c r="B161" s="4" t="str">
        <f>IF(B162="",
"];",
IF('Chapter 1 (Input)'!B159="",
CHAR(34) &amp;"null"&amp; CHAR(34) &amp;",",
CHAR(34) &amp;'Chapter 1 (Input)'!B159&amp; CHAR(34) &amp;",")&amp;$W161)</f>
        <v>"(Next)",</v>
      </c>
      <c r="C161" s="4" t="str">
        <f>IF(C162="",
"];",IF('Chapter 1 (Input)'!C159="",
CHAR(34) &amp;"null"&amp; CHAR(34) &amp;",",
CHAR(34) &amp;'Chapter 1 (Input)'!C159&amp; CHAR(34) &amp;",")&amp;$W161)</f>
        <v>"Likewise!",</v>
      </c>
      <c r="D161" s="4" t="str">
        <f>IF(D162="",
"];",IF('Chapter 1 (Input)'!D159="",
CHAR(34) &amp;"null"&amp; CHAR(34) &amp;",",
"personnages."&amp;
VLOOKUP('Chapter 1 (Input)'!D159,$N$2:$O$13,2,FALSE)&amp;
"[" &amp;
VLOOKUP('Chapter 1 (Input)'!E159,$Q$2:$R$13,2,FALSE) &amp;
"],")&amp;$W161)</f>
        <v>personnages.ellie[1],</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locations.class1,</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9"/>
        <v>false,</v>
      </c>
      <c r="U161" s="3" t="str">
        <f>IF(U162="",
"];",IF('Chapter 1 (Input)'!W159="",
"-1"&amp;",",
'Chapter 1 (Input)'!W159&amp;",")&amp;$W161)</f>
        <v>-1,</v>
      </c>
      <c r="V161" s="3" t="str">
        <f>IF(V162="",
"];",IF('Chapter 1 (Input)'!X159="",
"-1"&amp;",",
'Chapter 1 (Input)'!X159&amp;",")&amp;$W161)</f>
        <v>-1,</v>
      </c>
      <c r="W161" s="18" t="str">
        <f>'Chapter 1 (Input)'!AA159</f>
        <v/>
      </c>
      <c r="Z161" s="2" t="str">
        <f t="shared" si="20"/>
        <v>c134 BOOLEAN DEFAULT false,</v>
      </c>
    </row>
    <row r="162" spans="1:26" x14ac:dyDescent="0.2">
      <c r="A162" s="12">
        <f t="shared" si="21"/>
        <v>135</v>
      </c>
      <c r="B162" s="4" t="str">
        <f>IF(B163="",
"];",
IF('Chapter 1 (Input)'!B160="",
CHAR(34) &amp;"null"&amp; CHAR(34) &amp;",",
CHAR(34) &amp;'Chapter 1 (Input)'!B160&amp; CHAR(34) &amp;",")&amp;$W162)</f>
        <v xml:space="preserve">"null",//135 </v>
      </c>
      <c r="C162" s="4" t="str">
        <f>IF(C163="",
"];",IF('Chapter 1 (Input)'!C160="",
CHAR(34) &amp;"null"&amp; CHAR(34) &amp;",",
CHAR(34) &amp;'Chapter 1 (Input)'!C160&amp; CHAR(34) &amp;",")&amp;$W162)</f>
        <v xml:space="preserve">"null",//135 </v>
      </c>
      <c r="D162" s="4" t="str">
        <f>IF(D163="",
"];",IF('Chapter 1 (Input)'!D160="",
CHAR(34) &amp;"null"&amp; CHAR(34) &amp;",",
"personnages."&amp;
VLOOKUP('Chapter 1 (Input)'!D160,$N$2:$O$13,2,FALSE)&amp;
"[" &amp;
VLOOKUP('Chapter 1 (Input)'!E160,$Q$2:$R$13,2,FALSE) &amp;
"],")&amp;$W162)</f>
        <v xml:space="preserve">"null",//135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locations.class1,//135 </v>
      </c>
      <c r="H162" s="3" t="str">
        <f>IF(H163="",
"];",IF('Chapter 1 (Input)'!J160="",
"-1"&amp;",",
'Chapter 1 (Input)'!J160&amp;",")&amp;$W162)</f>
        <v xml:space="preserve">-2,//135 </v>
      </c>
      <c r="I162" s="3" t="str">
        <f>IF(I163="",
"];",IF('Chapter 1 (Input)'!K160="",
"0"&amp;",",
VLOOKUP('Chapter 1 (Input)'!K160, 'Chapter 1 (Generated)'!$U$2:$V$14, 2,FALSE) &amp;",")&amp;$W162)</f>
        <v xml:space="preserve">9,//135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19"/>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c r="Z162" s="2" t="str">
        <f t="shared" si="20"/>
        <v>c135 BOOLEAN DEFAULT false,</v>
      </c>
    </row>
    <row r="163" spans="1:26" x14ac:dyDescent="0.2">
      <c r="A163" s="12">
        <f t="shared" si="21"/>
        <v>136</v>
      </c>
      <c r="B163" s="4" t="str">
        <f>IF(B164="",
"];",
IF('Chapter 1 (Input)'!B161="",
CHAR(34) &amp;"null"&amp; CHAR(34) &amp;",",
CHAR(34) &amp;'Chapter 1 (Input)'!B161&amp; CHAR(34) &amp;",")&amp;$W163)</f>
        <v>"Holy… this place has to have every type of plant there is in the world…",</v>
      </c>
      <c r="C163" s="4" t="str">
        <f>IF(C164="",
"];",IF('Chapter 1 (Input)'!C161="",
CHAR(34) &amp;"null"&amp; CHAR(34) &amp;",",
CHAR(34) &amp;'Chapter 1 (Input)'!C161&amp; CHAR(34) &amp;",")&amp;$W163)</f>
        <v>"null",</v>
      </c>
      <c r="D163" s="4" t="str">
        <f>IF(D164="",
"];",IF('Chapter 1 (Input)'!D161="",
CHAR(34) &amp;"null"&amp; CHAR(34) &amp;",",
"personnages."&amp;
VLOOKUP('Chapter 1 (Input)'!D161,$N$2:$O$13,2,FALSE)&amp;
"[" &amp;
VLOOKUP('Chapter 1 (Input)'!E161,$Q$2:$R$13,2,FALSE) &amp;
"],")&amp;$W163)</f>
        <v>"null",</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locations.garden,</v>
      </c>
      <c r="H163" s="3" t="str">
        <f>IF(H164="",
"];",IF('Chapter 1 (Input)'!J161="",
"-1"&amp;",",
'Chapter 1 (Input)'!J161&amp;",")&amp;$W163)</f>
        <v>-1,</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9"/>
        <v>false,</v>
      </c>
      <c r="U163" s="3" t="str">
        <f>IF(U164="",
"];",IF('Chapter 1 (Input)'!W161="",
"-1"&amp;",",
'Chapter 1 (Input)'!W161&amp;",")&amp;$W163)</f>
        <v>-1,</v>
      </c>
      <c r="V163" s="3" t="str">
        <f>IF(V164="",
"];",IF('Chapter 1 (Input)'!X161="",
"-1"&amp;",",
'Chapter 1 (Input)'!X161&amp;",")&amp;$W163)</f>
        <v>-1,</v>
      </c>
      <c r="W163" s="18" t="str">
        <f>'Chapter 1 (Input)'!AA161</f>
        <v/>
      </c>
      <c r="Z163" s="2" t="str">
        <f t="shared" si="20"/>
        <v>c136 BOOLEAN DEFAULT false,</v>
      </c>
    </row>
    <row r="164" spans="1:26" x14ac:dyDescent="0.2">
      <c r="A164" s="12">
        <f t="shared" si="21"/>
        <v>137</v>
      </c>
      <c r="B164" s="4" t="str">
        <f>IF(B165="",
"];",
IF('Chapter 1 (Input)'!B162="",
CHAR(34) &amp;"null"&amp; CHAR(34) &amp;",",
CHAR(34) &amp;'Chapter 1 (Input)'!B162&amp; CHAR(34) &amp;",")&amp;$W164)</f>
        <v>"(Next)",</v>
      </c>
      <c r="C164" s="4" t="str">
        <f>IF(C165="",
"];",IF('Chapter 1 (Input)'!C162="",
CHAR(34) &amp;"null"&amp; CHAR(34) &amp;",",
CHAR(34) &amp;'Chapter 1 (Input)'!C162&amp; CHAR(34) &amp;",")&amp;$W164)</f>
        <v>"O-only about a hundred of them actually…",</v>
      </c>
      <c r="D164" s="4" t="str">
        <f>IF(D165="",
"];",IF('Chapter 1 (Input)'!D162="",
CHAR(34) &amp;"null"&amp; CHAR(34) &amp;",",
"personnages."&amp;
VLOOKUP('Chapter 1 (Input)'!D162,$N$2:$O$13,2,FALSE)&amp;
"[" &amp;
VLOOKUP('Chapter 1 (Input)'!E162,$Q$2:$R$13,2,FALSE) &amp;
"],")&amp;$W164)</f>
        <v>"null",</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locations.garden,</v>
      </c>
      <c r="H164" s="3" t="str">
        <f>IF(H165="",
"];",IF('Chapter 1 (Input)'!J162="",
"-1"&amp;",",
'Chapter 1 (Input)'!J162&amp;",")&amp;$W164)</f>
        <v>-1,</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9"/>
        <v>false,</v>
      </c>
      <c r="U164" s="3" t="str">
        <f>IF(U165="",
"];",IF('Chapter 1 (Input)'!W162="",
"-1"&amp;",",
'Chapter 1 (Input)'!W162&amp;",")&amp;$W164)</f>
        <v>-1,</v>
      </c>
      <c r="V164" s="3" t="str">
        <f>IF(V165="",
"];",IF('Chapter 1 (Input)'!X162="",
"-1"&amp;",",
'Chapter 1 (Input)'!X162&amp;",")&amp;$W164)</f>
        <v>-1,</v>
      </c>
      <c r="W164" s="18" t="str">
        <f>'Chapter 1 (Input)'!AA162</f>
        <v/>
      </c>
      <c r="Z164" s="2" t="str">
        <f t="shared" si="20"/>
        <v>c137 BOOLEAN DEFAULT false,</v>
      </c>
    </row>
    <row r="165" spans="1:26" x14ac:dyDescent="0.2">
      <c r="A165" s="12">
        <f t="shared" si="21"/>
        <v>138</v>
      </c>
      <c r="B165" s="4" t="str">
        <f>IF(B166="",
"];",
IF('Chapter 1 (Input)'!B163="",
CHAR(34) &amp;"null"&amp; CHAR(34) &amp;",",
CHAR(34) &amp;'Chapter 1 (Input)'!B163&amp; CHAR(34) &amp;",")&amp;$W165)</f>
        <v>"(I turned around to see a girl with long blonde hair kneeling in front of one of the large rectangular pots.)",</v>
      </c>
      <c r="C165" s="4" t="str">
        <f>IF(C166="",
"];",IF('Chapter 1 (Input)'!C163="",
CHAR(34) &amp;"null"&amp; CHAR(34) &amp;",",
CHAR(34) &amp;'Chapter 1 (Input)'!C163&amp; CHAR(34) &amp;",")&amp;$W165)</f>
        <v>"null",</v>
      </c>
      <c r="D165" s="4" t="str">
        <f>IF(D166="",
"];",IF('Chapter 1 (Input)'!D163="",
CHAR(34) &amp;"null"&amp; CHAR(34) &amp;",",
"personnages."&amp;
VLOOKUP('Chapter 1 (Input)'!D163,$N$2:$O$13,2,FALSE)&amp;
"[" &amp;
VLOOKUP('Chapter 1 (Input)'!E163,$Q$2:$R$13,2,FALSE) &amp;
"],")&amp;$W165)</f>
        <v>personnages.claire[0],</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locations.garden,</v>
      </c>
      <c r="H165" s="3" t="str">
        <f>IF(H166="",
"];",IF('Chapter 1 (Input)'!J163="",
"-1"&amp;",",
'Chapter 1 (Input)'!J163&amp;",")&amp;$W165)</f>
        <v>-1,</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0,</v>
      </c>
      <c r="S165" s="3" t="str">
        <f>IF(S166="",
"];",IF('Chapter 1 (Input)'!U163="",
"0"&amp;",",
'Chapter 1 (Input)'!U163&amp;",")&amp;$W165)</f>
        <v>0,</v>
      </c>
      <c r="T165" s="3" t="str">
        <f t="shared" si="19"/>
        <v>false,</v>
      </c>
      <c r="U165" s="3" t="str">
        <f>IF(U166="",
"];",IF('Chapter 1 (Input)'!W163="",
"-1"&amp;",",
'Chapter 1 (Input)'!W163&amp;",")&amp;$W165)</f>
        <v>-1,</v>
      </c>
      <c r="V165" s="3" t="str">
        <f>IF(V166="",
"];",IF('Chapter 1 (Input)'!X163="",
"-1"&amp;",",
'Chapter 1 (Input)'!X163&amp;",")&amp;$W165)</f>
        <v>-1,</v>
      </c>
      <c r="W165" s="18" t="str">
        <f>'Chapter 1 (Input)'!AA163</f>
        <v/>
      </c>
      <c r="Z165" s="2" t="str">
        <f t="shared" si="20"/>
        <v>c138 BOOLEAN DEFAULT false,</v>
      </c>
    </row>
    <row r="166" spans="1:26" x14ac:dyDescent="0.2">
      <c r="A166" s="12">
        <f t="shared" si="21"/>
        <v>139</v>
      </c>
      <c r="B166" s="4" t="str">
        <f>IF(B167="",
"];",
IF('Chapter 1 (Input)'!B164="",
CHAR(34) &amp;"null"&amp; CHAR(34) &amp;",",
CHAR(34) &amp;'Chapter 1 (Input)'!B164&amp; CHAR(34) &amp;",")&amp;$W166)</f>
        <v>"Oh! Hi… I didn’t think there was anyone else in here…",</v>
      </c>
      <c r="C166" s="4" t="str">
        <f>IF(C167="",
"];",IF('Chapter 1 (Input)'!C164="",
CHAR(34) &amp;"null"&amp; CHAR(34) &amp;",",
CHAR(34) &amp;'Chapter 1 (Input)'!C164&amp; CHAR(34) &amp;",")&amp;$W166)</f>
        <v>"null",</v>
      </c>
      <c r="D166" s="4" t="str">
        <f>IF(D167="",
"];",IF('Chapter 1 (Input)'!D164="",
CHAR(34) &amp;"null"&amp; CHAR(34) &amp;",",
"personnages."&amp;
VLOOKUP('Chapter 1 (Input)'!D164,$N$2:$O$13,2,FALSE)&amp;
"[" &amp;
VLOOKUP('Chapter 1 (Input)'!E164,$Q$2:$R$13,2,FALSE) &amp;
"],")&amp;$W166)</f>
        <v>personnages.claire[0],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locations.garden,</v>
      </c>
      <c r="H166" s="3" t="str">
        <f>IF(H167="",
"];",IF('Chapter 1 (Input)'!J164="",
"-1"&amp;",",
'Chapter 1 (Input)'!J164&amp;",")&amp;$W166)</f>
        <v>-1,</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9"/>
        <v>false,</v>
      </c>
      <c r="U166" s="3" t="str">
        <f>IF(U167="",
"];",IF('Chapter 1 (Input)'!W164="",
"-1"&amp;",",
'Chapter 1 (Input)'!W164&amp;",")&amp;$W166)</f>
        <v>-1,</v>
      </c>
      <c r="V166" s="3" t="str">
        <f>IF(V167="",
"];",IF('Chapter 1 (Input)'!X164="",
"-1"&amp;",",
'Chapter 1 (Input)'!X164&amp;",")&amp;$W166)</f>
        <v>-1,</v>
      </c>
      <c r="W166" s="18" t="str">
        <f>'Chapter 1 (Input)'!AA164</f>
        <v/>
      </c>
      <c r="Z166" s="2" t="str">
        <f t="shared" si="20"/>
        <v>c139 BOOLEAN DEFAULT false,</v>
      </c>
    </row>
    <row r="167" spans="1:26" x14ac:dyDescent="0.2">
      <c r="A167" s="12">
        <f t="shared" si="21"/>
        <v>140</v>
      </c>
      <c r="B167" s="4" t="str">
        <f>IF(B168="",
"];",
IF('Chapter 1 (Input)'!B165="",
CHAR(34) &amp;"null"&amp; CHAR(34) &amp;",",
CHAR(34) &amp;'Chapter 1 (Input)'!B165&amp; CHAR(34) &amp;",")&amp;$W167)</f>
        <v xml:space="preserve">"null",//140 </v>
      </c>
      <c r="C167" s="4" t="str">
        <f>IF(C168="",
"];",IF('Chapter 1 (Input)'!C165="",
CHAR(34) &amp;"null"&amp; CHAR(34) &amp;",",
CHAR(34) &amp;'Chapter 1 (Input)'!C165&amp; CHAR(34) &amp;",")&amp;$W167)</f>
        <v xml:space="preserve">"It’s okay… it’s easy for me to pass unnoticed.",//140 </v>
      </c>
      <c r="D167" s="4" t="str">
        <f>IF(D168="",
"];",IF('Chapter 1 (Input)'!D165="",
CHAR(34) &amp;"null"&amp; CHAR(34) &amp;",",
"personnages."&amp;
VLOOKUP('Chapter 1 (Input)'!D165,$N$2:$O$13,2,FALSE)&amp;
"[" &amp;
VLOOKUP('Chapter 1 (Input)'!E165,$Q$2:$R$13,2,FALSE) &amp;
"],")&amp;$W167)</f>
        <v xml:space="preserve">personnages.claire[0],//140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locations.garden,//140 </v>
      </c>
      <c r="H167" s="3" t="str">
        <f>IF(H168="",
"];",IF('Chapter 1 (Input)'!J165="",
"-1"&amp;",",
'Chapter 1 (Input)'!J165&amp;",")&amp;$W167)</f>
        <v xml:space="preserve">-5,//140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141,//140 </v>
      </c>
      <c r="M167" s="3" t="str">
        <f>IF(M168="",
"];",IF('Chapter 1 (Input)'!O165="",
"-1"&amp;",",
'Chapter 1 (Input)'!O165&amp;",")&amp;$W167)</f>
        <v xml:space="preserve">142,//140 </v>
      </c>
      <c r="N167" s="3" t="str">
        <f>IF(N168="",
"];",IF('Chapter 1 (Input)'!P165="",
"-1"&amp;",",
'Chapter 1 (Input)'!P165&amp;",")&amp;$W167)</f>
        <v xml:space="preserve">143,//140 </v>
      </c>
      <c r="O167" s="3" t="str">
        <f>IF(O168="",
"];",IF('Chapter 1 (Input)'!Q165="",
CHAR(34) &amp;"null"&amp; CHAR(34) &amp;",",
CHAR(34) &amp;'Chapter 1 (Input)'!Q165&amp; CHAR(34) &amp;",")&amp;$W167)</f>
        <v xml:space="preserve">"Oh come on, I doubt that.",//140 </v>
      </c>
      <c r="P167" s="3" t="str">
        <f>IF(P168="",
"];",IF('Chapter 1 (Input)'!R165="",
CHAR(34) &amp;"null"&amp; CHAR(34) &amp;",",
CHAR(34) &amp;'Chapter 1 (Input)'!R165&amp; CHAR(34) &amp;",")&amp;$W167)</f>
        <v xml:space="preserve">"It’s easy to miss you if you squat on a corner like that, it doesn’t mean that you’re unnoticeable, though.",//140 </v>
      </c>
      <c r="Q167" s="3" t="str">
        <f>IF(Q168="",
"];",IF('Chapter 1 (Input)'!S165="",
CHAR(34) &amp;"null"&amp; CHAR(34) &amp;",",
CHAR(34) &amp;'Chapter 1 (Input)'!S165&amp; CHAR(34) &amp;",")&amp;$W167)</f>
        <v xml:space="preserve">"…",//140 </v>
      </c>
      <c r="R167" s="3" t="str">
        <f>IF(R168="",
"];",IF('Chapter 1 (Input)'!T165="",
"0"&amp;",",
'Chapter 1 (Input)'!T165&amp;",")&amp;$W167)</f>
        <v xml:space="preserve">0,//140 </v>
      </c>
      <c r="S167" s="3" t="str">
        <f>IF(S168="",
"];",IF('Chapter 1 (Input)'!U165="",
"0"&amp;",",
'Chapter 1 (Input)'!U165&amp;",")&amp;$W167)</f>
        <v xml:space="preserve">0,//140 </v>
      </c>
      <c r="T167" s="3" t="str">
        <f t="shared" si="19"/>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c r="Z167" s="2" t="str">
        <f t="shared" si="20"/>
        <v>c140 BOOLEAN DEFAULT false,</v>
      </c>
    </row>
    <row r="168" spans="1:26" x14ac:dyDescent="0.2">
      <c r="A168" s="12">
        <f t="shared" si="21"/>
        <v>141</v>
      </c>
      <c r="B168" s="4" t="str">
        <f>IF(B169="",
"];",
IF('Chapter 1 (Input)'!B166="",
CHAR(34) &amp;"null"&amp; CHAR(34) &amp;",",
CHAR(34) &amp;'Chapter 1 (Input)'!B166&amp; CHAR(34) &amp;",")&amp;$W168)</f>
        <v>"(Next)",</v>
      </c>
      <c r="C168" s="4" t="str">
        <f>IF(C169="",
"];",IF('Chapter 1 (Input)'!C166="",
CHAR(34) &amp;"null"&amp; CHAR(34) &amp;",",
CHAR(34) &amp;'Chapter 1 (Input)'!C166&amp; CHAR(34) &amp;",")&amp;$W168)</f>
        <v>"It’s okay. I’m used to it.",</v>
      </c>
      <c r="D168" s="4" t="str">
        <f>IF(D169="",
"];",IF('Chapter 1 (Input)'!D166="",
CHAR(34) &amp;"null"&amp; CHAR(34) &amp;",",
"personnages."&amp;
VLOOKUP('Chapter 1 (Input)'!D166,$N$2:$O$13,2,FALSE)&amp;
"[" &amp;
VLOOKUP('Chapter 1 (Input)'!E166,$Q$2:$R$13,2,FALSE) &amp;
"],")&amp;$W168)</f>
        <v>personnages.claire[0],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locations.garden,</v>
      </c>
      <c r="H168" s="3" t="str">
        <f>IF(H169="",
"];",IF('Chapter 1 (Input)'!J166="",
"-1"&amp;",",
'Chapter 1 (Input)'!J166&amp;",")&amp;$W168)</f>
        <v>144,</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9"/>
        <v>false,</v>
      </c>
      <c r="U168" s="3" t="str">
        <f>IF(U169="",
"];",IF('Chapter 1 (Input)'!W166="",
"-1"&amp;",",
'Chapter 1 (Input)'!W166&amp;",")&amp;$W168)</f>
        <v>-1,</v>
      </c>
      <c r="V168" s="3" t="str">
        <f>IF(V169="",
"];",IF('Chapter 1 (Input)'!X166="",
"-1"&amp;",",
'Chapter 1 (Input)'!X166&amp;",")&amp;$W168)</f>
        <v>-1,</v>
      </c>
      <c r="W168" s="18" t="str">
        <f>'Chapter 1 (Input)'!AA166</f>
        <v/>
      </c>
      <c r="Z168" s="2" t="str">
        <f t="shared" si="20"/>
        <v>c141 BOOLEAN DEFAULT false,</v>
      </c>
    </row>
    <row r="169" spans="1:26" x14ac:dyDescent="0.2">
      <c r="A169" s="12">
        <f t="shared" si="21"/>
        <v>142</v>
      </c>
      <c r="B169" s="4" t="str">
        <f>IF(B170="",
"];",
IF('Chapter 1 (Input)'!B167="",
CHAR(34) &amp;"null"&amp; CHAR(34) &amp;",",
CHAR(34) &amp;'Chapter 1 (Input)'!B167&amp; CHAR(34) &amp;",")&amp;$W169)</f>
        <v>"(Next)",</v>
      </c>
      <c r="C169" s="4" t="str">
        <f>IF(C170="",
"];",IF('Chapter 1 (Input)'!C167="",
CHAR(34) &amp;"null"&amp; CHAR(34) &amp;",",
CHAR(34) &amp;'Chapter 1 (Input)'!C167&amp; CHAR(34) &amp;",")&amp;$W169)</f>
        <v>"...Thank you.",</v>
      </c>
      <c r="D169" s="4" t="str">
        <f>IF(D170="",
"];",IF('Chapter 1 (Input)'!D167="",
CHAR(34) &amp;"null"&amp; CHAR(34) &amp;",",
"personnages."&amp;
VLOOKUP('Chapter 1 (Input)'!D167,$N$2:$O$13,2,FALSE)&amp;
"[" &amp;
VLOOKUP('Chapter 1 (Input)'!E167,$Q$2:$R$13,2,FALSE) &amp;
"],")&amp;$W169)</f>
        <v>personnages.claire[1],</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locations.garden,</v>
      </c>
      <c r="H169" s="3" t="str">
        <f>IF(H170="",
"];",IF('Chapter 1 (Input)'!J167="",
"-1"&amp;",",
'Chapter 1 (Input)'!J167&amp;",")&amp;$W169)</f>
        <v>144,</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5,</v>
      </c>
      <c r="S169" s="3" t="str">
        <f>IF(S170="",
"];",IF('Chapter 1 (Input)'!U167="",
"0"&amp;",",
'Chapter 1 (Input)'!U167&amp;",")&amp;$W169)</f>
        <v>0,</v>
      </c>
      <c r="T169" s="3" t="str">
        <f t="shared" si="19"/>
        <v>false,</v>
      </c>
      <c r="U169" s="3" t="str">
        <f>IF(U170="",
"];",IF('Chapter 1 (Input)'!W167="",
"-1"&amp;",",
'Chapter 1 (Input)'!W167&amp;",")&amp;$W169)</f>
        <v>-1,</v>
      </c>
      <c r="V169" s="3" t="str">
        <f>IF(V170="",
"];",IF('Chapter 1 (Input)'!X167="",
"-1"&amp;",",
'Chapter 1 (Input)'!X167&amp;",")&amp;$W169)</f>
        <v>-1,</v>
      </c>
      <c r="W169" s="18" t="str">
        <f>'Chapter 1 (Input)'!AA167</f>
        <v/>
      </c>
      <c r="Z169" s="2" t="str">
        <f t="shared" si="20"/>
        <v>c142 BOOLEAN DEFAULT false,</v>
      </c>
    </row>
    <row r="170" spans="1:26" x14ac:dyDescent="0.2">
      <c r="A170" s="12">
        <f t="shared" si="21"/>
        <v>143</v>
      </c>
      <c r="B170" s="4" t="str">
        <f>IF(B171="",
"];",
IF('Chapter 1 (Input)'!B168="",
CHAR(34) &amp;"null"&amp; CHAR(34) &amp;",",
CHAR(34) &amp;'Chapter 1 (Input)'!B168&amp; CHAR(34) &amp;",")&amp;$W170)</f>
        <v>"(Next)",</v>
      </c>
      <c r="C170" s="4" t="str">
        <f>IF(C171="",
"];",IF('Chapter 1 (Input)'!C168="",
CHAR(34) &amp;"null"&amp; CHAR(34) &amp;",",
CHAR(34) &amp;'Chapter 1 (Input)'!C168&amp; CHAR(34) &amp;",")&amp;$W170)</f>
        <v>"…",</v>
      </c>
      <c r="D170" s="4" t="str">
        <f>IF(D171="",
"];",IF('Chapter 1 (Input)'!D168="",
CHAR(34) &amp;"null"&amp; CHAR(34) &amp;",",
"personnages."&amp;
VLOOKUP('Chapter 1 (Input)'!D168,$N$2:$O$13,2,FALSE)&amp;
"[" &amp;
VLOOKUP('Chapter 1 (Input)'!E168,$Q$2:$R$13,2,FALSE) &amp;
"],")&amp;$W170)</f>
        <v>personnages.claire[0],</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locations.garden,</v>
      </c>
      <c r="H170" s="3" t="str">
        <f>IF(H171="",
"];",IF('Chapter 1 (Input)'!J168="",
"-1"&amp;",",
'Chapter 1 (Input)'!J168&amp;",")&amp;$W170)</f>
        <v>144,</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-5,</v>
      </c>
      <c r="S170" s="3" t="str">
        <f>IF(S171="",
"];",IF('Chapter 1 (Input)'!U168="",
"0"&amp;",",
'Chapter 1 (Input)'!U168&amp;",")&amp;$W170)</f>
        <v>0,</v>
      </c>
      <c r="T170" s="3" t="str">
        <f t="shared" si="19"/>
        <v>false,</v>
      </c>
      <c r="U170" s="3" t="str">
        <f>IF(U171="",
"];",IF('Chapter 1 (Input)'!W168="",
"-1"&amp;",",
'Chapter 1 (Input)'!W168&amp;",")&amp;$W170)</f>
        <v>-1,</v>
      </c>
      <c r="V170" s="3" t="str">
        <f>IF(V171="",
"];",IF('Chapter 1 (Input)'!X168="",
"-1"&amp;",",
'Chapter 1 (Input)'!X168&amp;",")&amp;$W170)</f>
        <v>-1,</v>
      </c>
      <c r="W170" s="18" t="str">
        <f>'Chapter 1 (Input)'!AA168</f>
        <v/>
      </c>
      <c r="Z170" s="2" t="str">
        <f t="shared" si="20"/>
        <v>c143 BOOLEAN DEFAULT false,</v>
      </c>
    </row>
    <row r="171" spans="1:26" x14ac:dyDescent="0.2">
      <c r="A171" s="12">
        <f t="shared" si="21"/>
        <v>144</v>
      </c>
      <c r="B171" s="4" t="str">
        <f>IF(B172="",
"];",
IF('Chapter 1 (Input)'!B169="",
CHAR(34) &amp;"null"&amp; CHAR(34) &amp;",",
CHAR(34) &amp;'Chapter 1 (Input)'!B169&amp; CHAR(34) &amp;",")&amp;$W171)</f>
        <v>"...Well, I’m kinda new here and I was just looking around the place, sorry if I interrupted you or anything. I’m " + user.scholarname + ", by the way.",</v>
      </c>
      <c r="C171" s="4" t="str">
        <f>IF(C172="",
"];",IF('Chapter 1 (Input)'!C169="",
CHAR(34) &amp;"null"&amp; CHAR(34) &amp;",",
CHAR(34) &amp;'Chapter 1 (Input)'!C169&amp; CHAR(34) &amp;",")&amp;$W171)</f>
        <v>"null",</v>
      </c>
      <c r="D171" s="4" t="str">
        <f>IF(D172="",
"];",IF('Chapter 1 (Input)'!D169="",
CHAR(34) &amp;"null"&amp; CHAR(34) &amp;",",
"personnages."&amp;
VLOOKUP('Chapter 1 (Input)'!D169,$N$2:$O$13,2,FALSE)&amp;
"[" &amp;
VLOOKUP('Chapter 1 (Input)'!E169,$Q$2:$R$13,2,FALSE) &amp;
"],")&amp;$W171)</f>
        <v>personnages.claire[0],</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locations.garden,</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9"/>
        <v>false,</v>
      </c>
      <c r="U171" s="3" t="str">
        <f>IF(U172="",
"];",IF('Chapter 1 (Input)'!W169="",
"-1"&amp;",",
'Chapter 1 (Input)'!W169&amp;",")&amp;$W171)</f>
        <v>-1,</v>
      </c>
      <c r="V171" s="3" t="str">
        <f>IF(V172="",
"];",IF('Chapter 1 (Input)'!X169="",
"-1"&amp;",",
'Chapter 1 (Input)'!X169&amp;",")&amp;$W171)</f>
        <v>-1,</v>
      </c>
      <c r="W171" s="18" t="str">
        <f>'Chapter 1 (Input)'!AA169</f>
        <v/>
      </c>
      <c r="Z171" s="2" t="str">
        <f t="shared" si="20"/>
        <v>c144 BOOLEAN DEFAULT false,</v>
      </c>
    </row>
    <row r="172" spans="1:26" x14ac:dyDescent="0.2">
      <c r="A172" s="12">
        <f t="shared" si="21"/>
        <v>145</v>
      </c>
      <c r="B172" s="4" t="str">
        <f>IF(B173="",
"];",
IF('Chapter 1 (Input)'!B170="",
CHAR(34) &amp;"null"&amp; CHAR(34) &amp;",",
CHAR(34) &amp;'Chapter 1 (Input)'!B170&amp; CHAR(34) &amp;",")&amp;$W172)</f>
        <v xml:space="preserve">"(Next)",//145 </v>
      </c>
      <c r="C172" s="4" t="str">
        <f>IF(C173="",
"];",IF('Chapter 1 (Input)'!C170="",
CHAR(34) &amp;"null"&amp; CHAR(34) &amp;",",
CHAR(34) &amp;'Chapter 1 (Input)'!C170&amp; CHAR(34) &amp;",")&amp;$W172)</f>
        <v xml:space="preserve">"I-It’s alright, I was just looking through the school’s medical herbs. Pleased to meet you " + user.scholarname + ", I’m Claire.",//145 </v>
      </c>
      <c r="D172" s="4" t="str">
        <f>IF(D173="",
"];",IF('Chapter 1 (Input)'!D170="",
CHAR(34) &amp;"null"&amp; CHAR(34) &amp;",",
"personnages."&amp;
VLOOKUP('Chapter 1 (Input)'!D170,$N$2:$O$13,2,FALSE)&amp;
"[" &amp;
VLOOKUP('Chapter 1 (Input)'!E170,$Q$2:$R$13,2,FALSE) &amp;
"],")&amp;$W172)</f>
        <v xml:space="preserve">personnages.claire[0],//145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locations.garden,//145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19"/>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c r="Z172" s="2" t="str">
        <f t="shared" si="20"/>
        <v>c145 BOOLEAN DEFAULT false,</v>
      </c>
    </row>
    <row r="173" spans="1:26" x14ac:dyDescent="0.2">
      <c r="A173" s="12">
        <f t="shared" si="21"/>
        <v>146</v>
      </c>
      <c r="B173" s="4" t="str">
        <f>IF(B174="",
"];",
IF('Chapter 1 (Input)'!B171="",
CHAR(34) &amp;"null"&amp; CHAR(34) &amp;",",
CHAR(34) &amp;'Chapter 1 (Input)'!B171&amp; CHAR(34) &amp;",")&amp;$W173)</f>
        <v>"(A small ringing sound suddenly came from one of Claire’s pockets. Startling us both.)",</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personnages.claire[5],</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locations.garden,</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9"/>
        <v>false,</v>
      </c>
      <c r="U173" s="3" t="str">
        <f>IF(U174="",
"];",IF('Chapter 1 (Input)'!W171="",
"-1"&amp;",",
'Chapter 1 (Input)'!W171&amp;",")&amp;$W173)</f>
        <v>-1,</v>
      </c>
      <c r="V173" s="3" t="str">
        <f>IF(V174="",
"];",IF('Chapter 1 (Input)'!X171="",
"-1"&amp;",",
'Chapter 1 (Input)'!X171&amp;",")&amp;$W173)</f>
        <v>-1,</v>
      </c>
      <c r="W173" s="18" t="str">
        <f>'Chapter 1 (Input)'!AA171</f>
        <v/>
      </c>
      <c r="Z173" s="2" t="str">
        <f t="shared" si="20"/>
        <v>c146 BOOLEAN DEFAULT false,</v>
      </c>
    </row>
    <row r="174" spans="1:26" x14ac:dyDescent="0.2">
      <c r="A174" s="12">
        <f t="shared" si="21"/>
        <v>147</v>
      </c>
      <c r="B174" s="4" t="str">
        <f>IF(B175="",
"];",
IF('Chapter 1 (Input)'!B172="",
CHAR(34) &amp;"null"&amp; CHAR(34) &amp;",",
CHAR(34) &amp;'Chapter 1 (Input)'!B172&amp; CHAR(34) &amp;",")&amp;$W174)</f>
        <v>"(She took out her phone from it and took a look at her screen before shutting the alarm off.)",</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personnages.claire[5],</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locations.garden,</v>
      </c>
      <c r="H174" s="3" t="str">
        <f>IF(H175="",
"];",IF('Chapter 1 (Input)'!J172="",
"-1"&amp;",",
'Chapter 1 (Input)'!J172&amp;",")&amp;$W174)</f>
        <v>-1,</v>
      </c>
      <c r="I174" s="3" t="str">
        <f>IF(I175="",
"];",IF('Chapter 1 (Input)'!K172="",
"0"&amp;",",
VLOOKUP('Chapter 1 (Input)'!K172, 'Chapter 1 (Generated)'!$U$2:$V$14,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9"/>
        <v>false,</v>
      </c>
      <c r="U174" s="3" t="str">
        <f>IF(U175="",
"];",IF('Chapter 1 (Input)'!W172="",
"-1"&amp;",",
'Chapter 1 (Input)'!W172&amp;",")&amp;$W174)</f>
        <v>-1,</v>
      </c>
      <c r="V174" s="3" t="str">
        <f>IF(V175="",
"];",IF('Chapter 1 (Input)'!X172="",
"-1"&amp;",",
'Chapter 1 (Input)'!X172&amp;",")&amp;$W174)</f>
        <v>-1,</v>
      </c>
      <c r="W174" s="18" t="str">
        <f>'Chapter 1 (Input)'!AA172</f>
        <v/>
      </c>
      <c r="Z174" s="2" t="str">
        <f t="shared" si="20"/>
        <v>c147 BOOLEAN DEFAULT false,</v>
      </c>
    </row>
    <row r="175" spans="1:26" x14ac:dyDescent="0.2">
      <c r="A175" s="12">
        <f t="shared" si="21"/>
        <v>148</v>
      </c>
      <c r="B175" s="4" t="str">
        <f>IF(B176="",
"];",
IF('Chapter 1 (Input)'!B173="",
CHAR(34) &amp;"null"&amp; CHAR(34) &amp;",",
CHAR(34) &amp;'Chapter 1 (Input)'!B173&amp; CHAR(34) &amp;",")&amp;$W175)</f>
        <v>"(Next)",</v>
      </c>
      <c r="C175" s="4" t="str">
        <f>IF(C176="",
"];",IF('Chapter 1 (Input)'!C173="",
CHAR(34) &amp;"null"&amp; CHAR(34) &amp;",",
CHAR(34) &amp;'Chapter 1 (Input)'!C173&amp; CHAR(34) &amp;",")&amp;$W175)</f>
        <v>"Oh my, it's almost time!",</v>
      </c>
      <c r="D175" s="4" t="str">
        <f>IF(D176="",
"];",IF('Chapter 1 (Input)'!D173="",
CHAR(34) &amp;"null"&amp; CHAR(34) &amp;",",
"personnages."&amp;
VLOOKUP('Chapter 1 (Input)'!D173,$N$2:$O$13,2,FALSE)&amp;
"[" &amp;
VLOOKUP('Chapter 1 (Input)'!E173,$Q$2:$R$13,2,FALSE) &amp;
"],")&amp;$W175)</f>
        <v>personnages.claire[5],</v>
      </c>
      <c r="E175" s="4" t="str">
        <f>IF(E176="",
"];",IF('Chapter 1 (Input)'!F173="",
CHAR(34) &amp;"null"&amp; CHAR(34) &amp;",",
CHAR(34) &amp;'Chapter 1 (Input)'!F173&amp; CHAR(34) &amp;",")&amp;$W175)</f>
        <v>"null",</v>
      </c>
      <c r="F175" s="4" t="str">
        <f>IF(F176="",
"];",IF('Chapter 1 (Input)'!G173="",
CHAR(34) &amp;"null"&amp; CHAR(34) &amp;",",
"personnages."&amp;
VLOOKUP('Chapter 1 (Input)'!G173,$N$2:$O$13,2,FALSE)&amp;
"[" &amp;
VLOOKUP('Chapter 1 (Input)'!H173, $Q$2:$R$13,2,FALSE) &amp;
"],")&amp;$W175)</f>
        <v>"null",</v>
      </c>
      <c r="G175" s="3" t="str">
        <f>IF(G176="",
"];",IF('Chapter 1 (Input)'!I173="",
CHAR(34) &amp;"null"&amp; CHAR(34) &amp;",",
"locations."&amp;
'Chapter 1 (Input)'!I173&amp;",")&amp;$W175)</f>
        <v>locations.garden,</v>
      </c>
      <c r="H175" s="3" t="str">
        <f>IF(H176="",
"];",IF('Chapter 1 (Input)'!J173="",
"-1"&amp;",",
'Chapter 1 (Input)'!J173&amp;",")&amp;$W175)</f>
        <v>-1,</v>
      </c>
      <c r="I175" s="3" t="str">
        <f>IF(I176="",
"];",IF('Chapter 1 (Input)'!K173="",
"0"&amp;",",
VLOOKUP('Chapter 1 (Input)'!K173, 'Chapter 1 (Generated)'!$U$2:$V$14, 2,FALSE) &amp;",")&amp;$W175)</f>
        <v>0,</v>
      </c>
      <c r="J175" s="3" t="str">
        <f>IF(J176="",
"];",IF('Chapter 1 (Input)'!L173="",
"-1"&amp;",",
'Chapter 1 (Input)'!L173&amp;",")&amp;$W175)</f>
        <v>-1,</v>
      </c>
      <c r="K175" s="3" t="str">
        <f>IF(K176="",
"];",IF('Chapter 1 (Input)'!M173="",
"-1"&amp;",",
'Chapter 1 (Input)'!M173&amp;",")&amp;$W175)</f>
        <v>-1,</v>
      </c>
      <c r="L175" s="3" t="str">
        <f>IF(L176="",
"];",IF('Chapter 1 (Input)'!N173="",
"-1"&amp;",",
'Chapter 1 (Input)'!N173&amp;",")&amp;$W175)</f>
        <v>-1,</v>
      </c>
      <c r="M175" s="3" t="str">
        <f>IF(M176="",
"];",IF('Chapter 1 (Input)'!O173="",
"-1"&amp;",",
'Chapter 1 (Input)'!O173&amp;",")&amp;$W175)</f>
        <v>-1,</v>
      </c>
      <c r="N175" s="3" t="str">
        <f>IF(N176="",
"];",IF('Chapter 1 (Input)'!P173="",
"-1"&amp;",",
'Chapter 1 (Input)'!P173&amp;",")&amp;$W175)</f>
        <v>-1,</v>
      </c>
      <c r="O175" s="3" t="str">
        <f>IF(O176="",
"];",IF('Chapter 1 (Input)'!Q173="",
CHAR(34) &amp;"null"&amp; CHAR(34) &amp;",",
CHAR(34) &amp;'Chapter 1 (Input)'!Q173&amp; CHAR(34) &amp;",")&amp;$W175)</f>
        <v>"null",</v>
      </c>
      <c r="P175" s="3" t="str">
        <f>IF(P176="",
"];",IF('Chapter 1 (Input)'!R173="",
CHAR(34) &amp;"null"&amp; CHAR(34) &amp;",",
CHAR(34) &amp;'Chapter 1 (Input)'!R173&amp; CHAR(34) &amp;",")&amp;$W175)</f>
        <v>"null",</v>
      </c>
      <c r="Q175" s="3" t="str">
        <f>IF(Q176="",
"];",IF('Chapter 1 (Input)'!S173="",
CHAR(34) &amp;"null"&amp; CHAR(34) &amp;",",
CHAR(34) &amp;'Chapter 1 (Input)'!S173&amp; CHAR(34) &amp;",")&amp;$W175)</f>
        <v>"null",</v>
      </c>
      <c r="R175" s="3" t="str">
        <f>IF(R176="",
"];",IF('Chapter 1 (Input)'!T173="",
"0"&amp;",",
'Chapter 1 (Input)'!T173&amp;",")&amp;$W175)</f>
        <v>0,</v>
      </c>
      <c r="S175" s="3" t="str">
        <f>IF(S176="",
"];",IF('Chapter 1 (Input)'!U173="",
"0"&amp;",",
'Chapter 1 (Input)'!U173&amp;",")&amp;$W175)</f>
        <v>0,</v>
      </c>
      <c r="T175" s="3" t="str">
        <f t="shared" si="19"/>
        <v>false,</v>
      </c>
      <c r="U175" s="3" t="str">
        <f>IF(U176="",
"];",IF('Chapter 1 (Input)'!W173="",
"-1"&amp;",",
'Chapter 1 (Input)'!W173&amp;",")&amp;$W175)</f>
        <v>-1,</v>
      </c>
      <c r="V175" s="3" t="str">
        <f>IF(V176="",
"];",IF('Chapter 1 (Input)'!X173="",
"-1"&amp;",",
'Chapter 1 (Input)'!X173&amp;",")&amp;$W175)</f>
        <v>-1,</v>
      </c>
      <c r="W175" s="18" t="str">
        <f>'Chapter 1 (Input)'!AA173</f>
        <v/>
      </c>
      <c r="Z175" s="2" t="str">
        <f t="shared" si="20"/>
        <v>c148 BOOLEAN DEFAULT false,</v>
      </c>
    </row>
    <row r="176" spans="1:26" x14ac:dyDescent="0.2">
      <c r="A176" s="12">
        <f t="shared" si="21"/>
        <v>149</v>
      </c>
      <c r="B176" s="4" t="str">
        <f>IF(B177="",
"];",
IF('Chapter 1 (Input)'!B174="",
CHAR(34) &amp;"null"&amp; CHAR(34) &amp;",",
CHAR(34) &amp;'Chapter 1 (Input)'!B174&amp; CHAR(34) &amp;",")&amp;$W176)</f>
        <v>"Nice meeting you too.",</v>
      </c>
      <c r="C176" s="4" t="str">
        <f>IF(C177="",
"];",IF('Chapter 1 (Input)'!C174="",
CHAR(34) &amp;"null"&amp; CHAR(34) &amp;",",
CHAR(34) &amp;'Chapter 1 (Input)'!C174&amp; CHAR(34) &amp;",")&amp;$W176)</f>
        <v>"I-I have to go now, but it was nice meeting you!",</v>
      </c>
      <c r="D176" s="4" t="str">
        <f>IF(D177="",
"];",IF('Chapter 1 (Input)'!D174="",
CHAR(34) &amp;"null"&amp; CHAR(34) &amp;",",
"personnages."&amp;
VLOOKUP('Chapter 1 (Input)'!D174,$N$2:$O$13,2,FALSE)&amp;
"[" &amp;
VLOOKUP('Chapter 1 (Input)'!E174,$Q$2:$R$13,2,FALSE) &amp;
"],")&amp;$W176)</f>
        <v>personnages.claire[0],</v>
      </c>
      <c r="E176" s="4" t="str">
        <f>IF(E177="",
"];",IF('Chapter 1 (Input)'!F174="",
CHAR(34) &amp;"null"&amp; CHAR(34) &amp;",",
CHAR(34) &amp;'Chapter 1 (Input)'!F174&amp; CHAR(34) &amp;",")&amp;$W176)</f>
        <v>"null",</v>
      </c>
      <c r="F176" s="4" t="str">
        <f>IF(F177="",
"];",IF('Chapter 1 (Input)'!G174="",
CHAR(34) &amp;"null"&amp; CHAR(34) &amp;",",
"personnages."&amp;
VLOOKUP('Chapter 1 (Input)'!G174,$N$2:$O$13,2,FALSE)&amp;
"[" &amp;
VLOOKUP('Chapter 1 (Input)'!H174, $Q$2:$R$13,2,FALSE) &amp;
"],")&amp;$W176)</f>
        <v>"null",</v>
      </c>
      <c r="G176" s="3" t="str">
        <f>IF(G177="",
"];",IF('Chapter 1 (Input)'!I174="",
CHAR(34) &amp;"null"&amp; CHAR(34) &amp;",",
"locations."&amp;
'Chapter 1 (Input)'!I174&amp;",")&amp;$W176)</f>
        <v>locations.garden,</v>
      </c>
      <c r="H176" s="3" t="str">
        <f>IF(H177="",
"];",IF('Chapter 1 (Input)'!J174="",
"-1"&amp;",",
'Chapter 1 (Input)'!J174&amp;",")&amp;$W176)</f>
        <v>-1,</v>
      </c>
      <c r="I176" s="3" t="str">
        <f>IF(I177="",
"];",IF('Chapter 1 (Input)'!K174="",
"0"&amp;",",
VLOOKUP('Chapter 1 (Input)'!K174, 'Chapter 1 (Generated)'!$U$2:$V$14,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9"/>
        <v>false,</v>
      </c>
      <c r="U176" s="3" t="str">
        <f>IF(U177="",
"];",IF('Chapter 1 (Input)'!W174="",
"-1"&amp;",",
'Chapter 1 (Input)'!W174&amp;",")&amp;$W176)</f>
        <v>-1,</v>
      </c>
      <c r="V176" s="3" t="str">
        <f>IF(V177="",
"];",IF('Chapter 1 (Input)'!X174="",
"-1"&amp;",",
'Chapter 1 (Input)'!X174&amp;",")&amp;$W176)</f>
        <v>-1,</v>
      </c>
      <c r="W176" s="18" t="str">
        <f>'Chapter 1 (Input)'!AA174</f>
        <v/>
      </c>
      <c r="Z176" s="2" t="str">
        <f t="shared" si="20"/>
        <v>c149 BOOLEAN DEFAULT false,</v>
      </c>
    </row>
    <row r="177" spans="1:26" x14ac:dyDescent="0.2">
      <c r="A177" s="12">
        <f t="shared" si="21"/>
        <v>150</v>
      </c>
      <c r="B177" s="4" t="str">
        <f>IF(B178="",
"];",
IF('Chapter 1 (Input)'!B175="",
CHAR(34) &amp;"null"&amp; CHAR(34) &amp;",",
CHAR(34) &amp;'Chapter 1 (Input)'!B175&amp; CHAR(34) &amp;",")&amp;$W177)</f>
        <v xml:space="preserve">"(She stood up to dust herself off and then left the garden with a small wave in my direction)",//150 </v>
      </c>
      <c r="C177" s="4" t="str">
        <f>IF(C178="",
"];",IF('Chapter 1 (Input)'!C175="",
CHAR(34) &amp;"null"&amp; CHAR(34) &amp;",",
CHAR(34) &amp;'Chapter 1 (Input)'!C175&amp; CHAR(34) &amp;",")&amp;$W177)</f>
        <v xml:space="preserve">"null",//150 </v>
      </c>
      <c r="D177" s="4" t="str">
        <f>IF(D178="",
"];",IF('Chapter 1 (Input)'!D175="",
CHAR(34) &amp;"null"&amp; CHAR(34) &amp;",",
"personnages."&amp;
VLOOKUP('Chapter 1 (Input)'!D175,$N$2:$O$13,2,FALSE)&amp;
"[" &amp;
VLOOKUP('Chapter 1 (Input)'!E175,$Q$2:$R$13,2,FALSE) &amp;
"],")&amp;$W177)</f>
        <v xml:space="preserve">"null",//150 </v>
      </c>
      <c r="E177" s="4" t="str">
        <f>IF(E178="",
"];",IF('Chapter 1 (Input)'!F175="",
CHAR(34) &amp;"null"&amp; CHAR(34) &amp;",",
CHAR(34) &amp;'Chapter 1 (Input)'!F175&amp; CHAR(34) &amp;",")&amp;$W177)</f>
        <v xml:space="preserve">"null",//150 </v>
      </c>
      <c r="F177" s="4" t="str">
        <f>IF(F178="",
"];",IF('Chapter 1 (Input)'!G175="",
CHAR(34) &amp;"null"&amp; CHAR(34) &amp;",",
"personnages."&amp;
VLOOKUP('Chapter 1 (Input)'!G175,$N$2:$O$13,2,FALSE)&amp;
"[" &amp;
VLOOKUP('Chapter 1 (Input)'!H175, $Q$2:$R$13,2,FALSE) &amp;
"],")&amp;$W177)</f>
        <v xml:space="preserve">"null",//150 </v>
      </c>
      <c r="G177" s="3" t="str">
        <f>IF(G178="",
"];",IF('Chapter 1 (Input)'!I175="",
CHAR(34) &amp;"null"&amp; CHAR(34) &amp;",",
"locations."&amp;
'Chapter 1 (Input)'!I175&amp;",")&amp;$W177)</f>
        <v xml:space="preserve">locations.garden,//150 </v>
      </c>
      <c r="H177" s="3" t="str">
        <f>IF(H178="",
"];",IF('Chapter 1 (Input)'!J175="",
"-1"&amp;",",
'Chapter 1 (Input)'!J175&amp;",")&amp;$W177)</f>
        <v xml:space="preserve">-1,//150 </v>
      </c>
      <c r="I177" s="3" t="str">
        <f>IF(I178="",
"];",IF('Chapter 1 (Input)'!K175="",
"0"&amp;",",
VLOOKUP('Chapter 1 (Input)'!K175, 'Chapter 1 (Generated)'!$U$2:$V$14, 2,FALSE) &amp;",")&amp;$W177)</f>
        <v xml:space="preserve">0,//150 </v>
      </c>
      <c r="J177" s="3" t="str">
        <f>IF(J178="",
"];",IF('Chapter 1 (Input)'!L175="",
"-1"&amp;",",
'Chapter 1 (Input)'!L175&amp;",")&amp;$W177)</f>
        <v xml:space="preserve">-1,//150 </v>
      </c>
      <c r="K177" s="3" t="str">
        <f>IF(K178="",
"];",IF('Chapter 1 (Input)'!M175="",
"-1"&amp;",",
'Chapter 1 (Input)'!M175&amp;",")&amp;$W177)</f>
        <v xml:space="preserve">-1,//150 </v>
      </c>
      <c r="L177" s="3" t="str">
        <f>IF(L178="",
"];",IF('Chapter 1 (Input)'!N175="",
"-1"&amp;",",
'Chapter 1 (Input)'!N175&amp;",")&amp;$W177)</f>
        <v xml:space="preserve">-1,//150 </v>
      </c>
      <c r="M177" s="3" t="str">
        <f>IF(M178="",
"];",IF('Chapter 1 (Input)'!O175="",
"-1"&amp;",",
'Chapter 1 (Input)'!O175&amp;",")&amp;$W177)</f>
        <v xml:space="preserve">-1,//150 </v>
      </c>
      <c r="N177" s="3" t="str">
        <f>IF(N178="",
"];",IF('Chapter 1 (Input)'!P175="",
"-1"&amp;",",
'Chapter 1 (Input)'!P175&amp;",")&amp;$W177)</f>
        <v xml:space="preserve">-1,//150 </v>
      </c>
      <c r="O177" s="3" t="str">
        <f>IF(O178="",
"];",IF('Chapter 1 (Input)'!Q175="",
CHAR(34) &amp;"null"&amp; CHAR(34) &amp;",",
CHAR(34) &amp;'Chapter 1 (Input)'!Q175&amp; CHAR(34) &amp;",")&amp;$W177)</f>
        <v xml:space="preserve">"null",//150 </v>
      </c>
      <c r="P177" s="3" t="str">
        <f>IF(P178="",
"];",IF('Chapter 1 (Input)'!R175="",
CHAR(34) &amp;"null"&amp; CHAR(34) &amp;",",
CHAR(34) &amp;'Chapter 1 (Input)'!R175&amp; CHAR(34) &amp;",")&amp;$W177)</f>
        <v xml:space="preserve">"null",//150 </v>
      </c>
      <c r="Q177" s="3" t="str">
        <f>IF(Q178="",
"];",IF('Chapter 1 (Input)'!S175="",
CHAR(34) &amp;"null"&amp; CHAR(34) &amp;",",
CHAR(34) &amp;'Chapter 1 (Input)'!S175&amp; CHAR(34) &amp;",")&amp;$W177)</f>
        <v xml:space="preserve">"null",//150 </v>
      </c>
      <c r="R177" s="3" t="str">
        <f>IF(R178="",
"];",IF('Chapter 1 (Input)'!T175="",
"0"&amp;",",
'Chapter 1 (Input)'!T175&amp;",")&amp;$W177)</f>
        <v xml:space="preserve">0,//150 </v>
      </c>
      <c r="S177" s="3" t="str">
        <f>IF(S178="",
"];",IF('Chapter 1 (Input)'!U175="",
"0"&amp;",",
'Chapter 1 (Input)'!U175&amp;",")&amp;$W177)</f>
        <v xml:space="preserve">0,//150 </v>
      </c>
      <c r="T177" s="3" t="str">
        <f t="shared" si="19"/>
        <v xml:space="preserve">false,//150 </v>
      </c>
      <c r="U177" s="3" t="str">
        <f>IF(U178="",
"];",IF('Chapter 1 (Input)'!W175="",
"-1"&amp;",",
'Chapter 1 (Input)'!W175&amp;",")&amp;$W177)</f>
        <v xml:space="preserve">-1,//150 </v>
      </c>
      <c r="V177" s="3" t="str">
        <f>IF(V178="",
"];",IF('Chapter 1 (Input)'!X175="",
"-1"&amp;",",
'Chapter 1 (Input)'!X175&amp;",")&amp;$W177)</f>
        <v xml:space="preserve">-1,//150 </v>
      </c>
      <c r="W177" s="18" t="str">
        <f>'Chapter 1 (Input)'!AA175</f>
        <v xml:space="preserve">//150 </v>
      </c>
      <c r="Z177" s="2" t="str">
        <f t="shared" si="20"/>
        <v>c150 BOOLEAN DEFAULT false,</v>
      </c>
    </row>
    <row r="178" spans="1:26" x14ac:dyDescent="0.2">
      <c r="A178" s="12">
        <f t="shared" si="21"/>
        <v>151</v>
      </c>
      <c r="B178" s="4" t="str">
        <f>IF(B179="",
"];",
IF('Chapter 1 (Input)'!B176="",
CHAR(34) &amp;"null"&amp; CHAR(34) &amp;",",
CHAR(34) &amp;'Chapter 1 (Input)'!B176&amp; CHAR(34) &amp;",")&amp;$W178)</f>
        <v>"null",//151 Objective Complete: Explore the school!</v>
      </c>
      <c r="C178" s="4" t="str">
        <f>IF(C179="",
"];",IF('Chapter 1 (Input)'!C176="",
CHAR(34) &amp;"null"&amp; CHAR(34) &amp;",",
CHAR(34) &amp;'Chapter 1 (Input)'!C176&amp; CHAR(34) &amp;",")&amp;$W178)</f>
        <v>"null",//151 Objective Complete: Explore the school!</v>
      </c>
      <c r="D178" s="4" t="str">
        <f>IF(D179="",
"];",IF('Chapter 1 (Input)'!D176="",
CHAR(34) &amp;"null"&amp; CHAR(34) &amp;",",
"personnages."&amp;
VLOOKUP('Chapter 1 (Input)'!D176,$N$2:$O$13,2,FALSE)&amp;
"[" &amp;
VLOOKUP('Chapter 1 (Input)'!E176,$Q$2:$R$13,2,FALSE) &amp;
"],")&amp;$W178)</f>
        <v>"null",//151 Objective Complete: Explore the school!</v>
      </c>
      <c r="E178" s="4" t="str">
        <f>IF(E179="",
"];",IF('Chapter 1 (Input)'!F176="",
CHAR(34) &amp;"null"&amp; CHAR(34) &amp;",",
CHAR(34) &amp;'Chapter 1 (Input)'!F176&amp; CHAR(34) &amp;",")&amp;$W178)</f>
        <v>"null",//151 Objective Complete: Explore the school!</v>
      </c>
      <c r="F178" s="4" t="str">
        <f>IF(F179="",
"];",IF('Chapter 1 (Input)'!G176="",
CHAR(34) &amp;"null"&amp; CHAR(34) &amp;",",
"personnages."&amp;
VLOOKUP('Chapter 1 (Input)'!G176,$N$2:$O$13,2,FALSE)&amp;
"[" &amp;
VLOOKUP('Chapter 1 (Input)'!H176, $Q$2:$R$13,2,FALSE) &amp;
"],")&amp;$W178)</f>
        <v>"null",//151 Objective Complete: Explore the school!</v>
      </c>
      <c r="G178" s="3" t="str">
        <f>IF(G179="",
"];",IF('Chapter 1 (Input)'!I176="",
CHAR(34) &amp;"null"&amp; CHAR(34) &amp;",",
"locations."&amp;
'Chapter 1 (Input)'!I176&amp;",")&amp;$W178)</f>
        <v>locations.garden,//151 Objective Complete: Explore the school!</v>
      </c>
      <c r="H178" s="3" t="str">
        <f>IF(H179="",
"];",IF('Chapter 1 (Input)'!J176="",
"-1"&amp;",",
'Chapter 1 (Input)'!J176&amp;",")&amp;$W178)</f>
        <v>-9,//151 Objective Complete: Explore the school!</v>
      </c>
      <c r="I178" s="3" t="str">
        <f>IF(I179="",
"];",IF('Chapter 1 (Input)'!K176="",
"0"&amp;",",
VLOOKUP('Chapter 1 (Input)'!K176, 'Chapter 1 (Generated)'!$U$2:$V$14, 2,FALSE) &amp;",")&amp;$W178)</f>
        <v>0,//151 Objective Complete: Explore the school!</v>
      </c>
      <c r="J178" s="3" t="str">
        <f>IF(J179="",
"];",IF('Chapter 1 (Input)'!L176="",
"-1"&amp;",",
'Chapter 1 (Input)'!L176&amp;",")&amp;$W178)</f>
        <v>-1,//151 Objective Complete: Explore the school!</v>
      </c>
      <c r="K178" s="3" t="str">
        <f>IF(K179="",
"];",IF('Chapter 1 (Input)'!M176="",
"-1"&amp;",",
'Chapter 1 (Input)'!M176&amp;",")&amp;$W178)</f>
        <v>-1,//151 Objective Complete: Explore the school!</v>
      </c>
      <c r="L178" s="3" t="str">
        <f>IF(L179="",
"];",IF('Chapter 1 (Input)'!N176="",
"-1"&amp;",",
'Chapter 1 (Input)'!N176&amp;",")&amp;$W178)</f>
        <v>-1,//151 Objective Complete: Explore the school!</v>
      </c>
      <c r="M178" s="3" t="str">
        <f>IF(M179="",
"];",IF('Chapter 1 (Input)'!O176="",
"-1"&amp;",",
'Chapter 1 (Input)'!O176&amp;",")&amp;$W178)</f>
        <v>-1,//151 Objective Complete: Explore the school!</v>
      </c>
      <c r="N178" s="3" t="str">
        <f>IF(N179="",
"];",IF('Chapter 1 (Input)'!P176="",
"-1"&amp;",",
'Chapter 1 (Input)'!P176&amp;",")&amp;$W178)</f>
        <v>-1,//151 Objective Complete: Explore the school!</v>
      </c>
      <c r="O178" s="3" t="str">
        <f>IF(O179="",
"];",IF('Chapter 1 (Input)'!Q176="",
CHAR(34) &amp;"null"&amp; CHAR(34) &amp;",",
CHAR(34) &amp;'Chapter 1 (Input)'!Q176&amp; CHAR(34) &amp;",")&amp;$W178)</f>
        <v>"null",//151 Objective Complete: Explore the school!</v>
      </c>
      <c r="P178" s="3" t="str">
        <f>IF(P179="",
"];",IF('Chapter 1 (Input)'!R176="",
CHAR(34) &amp;"null"&amp; CHAR(34) &amp;",",
CHAR(34) &amp;'Chapter 1 (Input)'!R176&amp; CHAR(34) &amp;",")&amp;$W178)</f>
        <v>"null",//151 Objective Complete: Explore the school!</v>
      </c>
      <c r="Q178" s="3" t="str">
        <f>IF(Q179="",
"];",IF('Chapter 1 (Input)'!S176="",
CHAR(34) &amp;"null"&amp; CHAR(34) &amp;",",
CHAR(34) &amp;'Chapter 1 (Input)'!S176&amp; CHAR(34) &amp;",")&amp;$W178)</f>
        <v>"null",//151 Objective Complete: Explore the school!</v>
      </c>
      <c r="R178" s="3" t="str">
        <f>IF(R179="",
"];",IF('Chapter 1 (Input)'!T176="",
"0"&amp;",",
'Chapter 1 (Input)'!T176&amp;",")&amp;$W178)</f>
        <v>0,//151 Objective Complete: Explore the school!</v>
      </c>
      <c r="S178" s="3" t="str">
        <f>IF(S179="",
"];",IF('Chapter 1 (Input)'!U176="",
"0"&amp;",",
'Chapter 1 (Input)'!U176&amp;",")&amp;$W178)</f>
        <v>0,//151 Objective Complete: Explore the school!</v>
      </c>
      <c r="T178" s="3" t="str">
        <f t="shared" si="19"/>
        <v>false,//151 Objective Complete: Explore the school!</v>
      </c>
      <c r="U178" s="3" t="str">
        <f>IF(U179="",
"];",IF('Chapter 1 (Input)'!W176="",
"-1"&amp;",",
'Chapter 1 (Input)'!W176&amp;",")&amp;$W178)</f>
        <v>32,//151 Objective Complete: Explore the school!</v>
      </c>
      <c r="V178" s="3" t="str">
        <f>IF(V179="",
"];",IF('Chapter 1 (Input)'!X176="",
"-1"&amp;",",
'Chapter 1 (Input)'!X176&amp;",")&amp;$W178)</f>
        <v>-1,//151 Objective Complete: Explore the school!</v>
      </c>
      <c r="W178" s="18" t="str">
        <f>'Chapter 1 (Input)'!AA176</f>
        <v>//151 Objective Complete: Explore the school!</v>
      </c>
      <c r="Z178" s="2" t="str">
        <f t="shared" si="20"/>
        <v>c151 BOOLEAN DEFAULT false,</v>
      </c>
    </row>
    <row r="179" spans="1:26" x14ac:dyDescent="0.2">
      <c r="A179" s="12">
        <f t="shared" si="21"/>
        <v>152</v>
      </c>
      <c r="B179" s="4" t="str">
        <f>IF(B180="",
"];",
IF('Chapter 1 (Input)'!B177="",
CHAR(34) &amp;"null"&amp; CHAR(34) &amp;",",
CHAR(34) &amp;'Chapter 1 (Input)'!B177&amp; CHAR(34) &amp;",")&amp;$W179)</f>
        <v>"null",//152 Objective Complete: Talk to some students.</v>
      </c>
      <c r="C179" s="4" t="str">
        <f>IF(C180="",
"];",IF('Chapter 1 (Input)'!C177="",
CHAR(34) &amp;"null"&amp; CHAR(34) &amp;",",
CHAR(34) &amp;'Chapter 1 (Input)'!C177&amp; CHAR(34) &amp;",")&amp;$W179)</f>
        <v>"null",//152 Objective Complete: Talk to some students.</v>
      </c>
      <c r="D179" s="4" t="str">
        <f>IF(D180="",
"];",IF('Chapter 1 (Input)'!D177="",
CHAR(34) &amp;"null"&amp; CHAR(34) &amp;",",
"personnages."&amp;
VLOOKUP('Chapter 1 (Input)'!D177,$N$2:$O$13,2,FALSE)&amp;
"[" &amp;
VLOOKUP('Chapter 1 (Input)'!E177,$Q$2:$R$13,2,FALSE) &amp;
"],")&amp;$W179)</f>
        <v>"null",//152 Objective Complete: Talk to some students.</v>
      </c>
      <c r="E179" s="4" t="str">
        <f>IF(E180="",
"];",IF('Chapter 1 (Input)'!F177="",
CHAR(34) &amp;"null"&amp; CHAR(34) &amp;",",
CHAR(34) &amp;'Chapter 1 (Input)'!F177&amp; CHAR(34) &amp;",")&amp;$W179)</f>
        <v>"null",//152 Objective Complete: Talk to some students.</v>
      </c>
      <c r="F179" s="4" t="str">
        <f>IF(F180="",
"];",IF('Chapter 1 (Input)'!G177="",
CHAR(34) &amp;"null"&amp; CHAR(34) &amp;",",
"personnages."&amp;
VLOOKUP('Chapter 1 (Input)'!G177,$N$2:$O$13,2,FALSE)&amp;
"[" &amp;
VLOOKUP('Chapter 1 (Input)'!H177, $Q$2:$R$13,2,FALSE) &amp;
"],")&amp;$W179)</f>
        <v>"null",//152 Objective Complete: Talk to some students.</v>
      </c>
      <c r="G179" s="3" t="str">
        <f>IF(G180="",
"];",IF('Chapter 1 (Input)'!I177="",
CHAR(34) &amp;"null"&amp; CHAR(34) &amp;",",
"locations."&amp;
'Chapter 1 (Input)'!I177&amp;",")&amp;$W179)</f>
        <v>locations.garden,//152 Objective Complete: Talk to some students.</v>
      </c>
      <c r="H179" s="3" t="str">
        <f>IF(H180="",
"];",IF('Chapter 1 (Input)'!J177="",
"-1"&amp;",",
'Chapter 1 (Input)'!J177&amp;",")&amp;$W179)</f>
        <v>-9,//152 Objective Complete: Talk to some students.</v>
      </c>
      <c r="I179" s="3" t="str">
        <f>IF(I180="",
"];",IF('Chapter 1 (Input)'!K177="",
"0"&amp;",",
VLOOKUP('Chapter 1 (Input)'!K177, 'Chapter 1 (Generated)'!$U$2:$V$14, 2,FALSE) &amp;",")&amp;$W179)</f>
        <v>0,//152 Objective Complete: Talk to some students.</v>
      </c>
      <c r="J179" s="3" t="str">
        <f>IF(J180="",
"];",IF('Chapter 1 (Input)'!L177="",
"-1"&amp;",",
'Chapter 1 (Input)'!L177&amp;",")&amp;$W179)</f>
        <v>-1,//152 Objective Complete: Talk to some students.</v>
      </c>
      <c r="K179" s="3" t="str">
        <f>IF(K180="",
"];",IF('Chapter 1 (Input)'!M177="",
"-1"&amp;",",
'Chapter 1 (Input)'!M177&amp;",")&amp;$W179)</f>
        <v>-1,//152 Objective Complete: Talk to some students.</v>
      </c>
      <c r="L179" s="3" t="str">
        <f>IF(L180="",
"];",IF('Chapter 1 (Input)'!N177="",
"-1"&amp;",",
'Chapter 1 (Input)'!N177&amp;",")&amp;$W179)</f>
        <v>-1,//152 Objective Complete: Talk to some students.</v>
      </c>
      <c r="M179" s="3" t="str">
        <f>IF(M180="",
"];",IF('Chapter 1 (Input)'!O177="",
"-1"&amp;",",
'Chapter 1 (Input)'!O177&amp;",")&amp;$W179)</f>
        <v>-1,//152 Objective Complete: Talk to some students.</v>
      </c>
      <c r="N179" s="3" t="str">
        <f>IF(N180="",
"];",IF('Chapter 1 (Input)'!P177="",
"-1"&amp;",",
'Chapter 1 (Input)'!P177&amp;",")&amp;$W179)</f>
        <v>-1,//152 Objective Complete: Talk to some students.</v>
      </c>
      <c r="O179" s="3" t="str">
        <f>IF(O180="",
"];",IF('Chapter 1 (Input)'!Q177="",
CHAR(34) &amp;"null"&amp; CHAR(34) &amp;",",
CHAR(34) &amp;'Chapter 1 (Input)'!Q177&amp; CHAR(34) &amp;",")&amp;$W179)</f>
        <v>"null",//152 Objective Complete: Talk to some students.</v>
      </c>
      <c r="P179" s="3" t="str">
        <f>IF(P180="",
"];",IF('Chapter 1 (Input)'!R177="",
CHAR(34) &amp;"null"&amp; CHAR(34) &amp;",",
CHAR(34) &amp;'Chapter 1 (Input)'!R177&amp; CHAR(34) &amp;",")&amp;$W179)</f>
        <v>"null",//152 Objective Complete: Talk to some students.</v>
      </c>
      <c r="Q179" s="3" t="str">
        <f>IF(Q180="",
"];",IF('Chapter 1 (Input)'!S177="",
CHAR(34) &amp;"null"&amp; CHAR(34) &amp;",",
CHAR(34) &amp;'Chapter 1 (Input)'!S177&amp; CHAR(34) &amp;",")&amp;$W179)</f>
        <v>"null",//152 Objective Complete: Talk to some students.</v>
      </c>
      <c r="R179" s="3" t="str">
        <f>IF(R180="",
"];",IF('Chapter 1 (Input)'!T177="",
"0"&amp;",",
'Chapter 1 (Input)'!T177&amp;",")&amp;$W179)</f>
        <v>0,//152 Objective Complete: Talk to some students.</v>
      </c>
      <c r="S179" s="3" t="str">
        <f>IF(S180="",
"];",IF('Chapter 1 (Input)'!U177="",
"0"&amp;",",
'Chapter 1 (Input)'!U177&amp;",")&amp;$W179)</f>
        <v>0,//152 Objective Complete: Talk to some students.</v>
      </c>
      <c r="T179" s="3" t="str">
        <f t="shared" si="19"/>
        <v>false,//152 Objective Complete: Talk to some students.</v>
      </c>
      <c r="U179" s="3" t="str">
        <f>IF(U180="",
"];",IF('Chapter 1 (Input)'!W177="",
"-1"&amp;",",
'Chapter 1 (Input)'!W177&amp;",")&amp;$W179)</f>
        <v>33,//152 Objective Complete: Talk to some students.</v>
      </c>
      <c r="V179" s="3" t="str">
        <f>IF(V180="",
"];",IF('Chapter 1 (Input)'!X177="",
"-1"&amp;",",
'Chapter 1 (Input)'!X177&amp;",")&amp;$W179)</f>
        <v>-1,//152 Objective Complete: Talk to some students.</v>
      </c>
      <c r="W179" s="18" t="str">
        <f>'Chapter 1 (Input)'!AA177</f>
        <v>//152 Objective Complete: Talk to some students.</v>
      </c>
      <c r="Z179" s="2" t="str">
        <f t="shared" si="20"/>
        <v>c152 BOOLEAN DEFAULT false,</v>
      </c>
    </row>
    <row r="180" spans="1:26" x14ac:dyDescent="0.2">
      <c r="A180" s="12">
        <f t="shared" si="21"/>
        <v>153</v>
      </c>
      <c r="B180" s="4" t="str">
        <f>IF(B181="",
"];",
IF('Chapter 1 (Input)'!B178="",
CHAR(34) &amp;"null"&amp; CHAR(34) &amp;",",
CHAR(34) &amp;'Chapter 1 (Input)'!B178&amp; CHAR(34) &amp;",")&amp;$W180)</f>
        <v>"null",</v>
      </c>
      <c r="C180" s="4" t="str">
        <f>IF(C181="",
"];",IF('Chapter 1 (Input)'!C178="",
CHAR(34) &amp;"null"&amp; CHAR(34) &amp;",",
CHAR(34) &amp;'Chapter 1 (Input)'!C178&amp; CHAR(34) &amp;",")&amp;$W180)</f>
        <v>"null",</v>
      </c>
      <c r="D180" s="4" t="str">
        <f>IF(D181="",
"];",IF('Chapter 1 (Input)'!D178="",
CHAR(34) &amp;"null"&amp; CHAR(34) &amp;",",
"personnages."&amp;
VLOOKUP('Chapter 1 (Input)'!D178,$N$2:$O$13,2,FALSE)&amp;
"[" &amp;
VLOOKUP('Chapter 1 (Input)'!E178,$Q$2:$R$13,2,FALSE) &amp;
"],")&amp;$W180)</f>
        <v>"null",</v>
      </c>
      <c r="E180" s="4" t="str">
        <f>IF(E181="",
"];",IF('Chapter 1 (Input)'!F178="",
CHAR(34) &amp;"null"&amp; CHAR(34) &amp;",",
CHAR(34) &amp;'Chapter 1 (Input)'!F178&amp; CHAR(34) &amp;",")&amp;$W180)</f>
        <v>"null",</v>
      </c>
      <c r="F180" s="4" t="str">
        <f>IF(F181="",
"];",IF('Chapter 1 (Input)'!G178="",
CHAR(34) &amp;"null"&amp; CHAR(34) &amp;",",
"personnages."&amp;
VLOOKUP('Chapter 1 (Input)'!G178,$N$2:$O$13,2,FALSE)&amp;
"[" &amp;
VLOOKUP('Chapter 1 (Input)'!H178, $Q$2:$R$13,2,FALSE) &amp;
"],")&amp;$W180)</f>
        <v>"null",</v>
      </c>
      <c r="G180" s="3" t="str">
        <f>IF(G181="",
"];",IF('Chapter 1 (Input)'!I178="",
CHAR(34) &amp;"null"&amp; CHAR(34) &amp;",",
"locations."&amp;
'Chapter 1 (Input)'!I178&amp;",")&amp;$W180)</f>
        <v>locations.garden,</v>
      </c>
      <c r="H180" s="3" t="str">
        <f>IF(H181="",
"];",IF('Chapter 1 (Input)'!J178="",
"-1"&amp;",",
'Chapter 1 (Input)'!J178&amp;",")&amp;$W180)</f>
        <v>-8,</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"Go finish exploring",</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19"/>
        <v>false,</v>
      </c>
      <c r="U180" s="3" t="str">
        <f>IF(U181="",
"];",IF('Chapter 1 (Input)'!W178="",
"-1"&amp;",",
'Chapter 1 (Input)'!W178&amp;",")&amp;$W180)</f>
        <v>-1,</v>
      </c>
      <c r="V180" s="3" t="str">
        <f>IF(V181="",
"];",IF('Chapter 1 (Input)'!X178="",
"-1"&amp;",",
'Chapter 1 (Input)'!X178&amp;",")&amp;$W180)</f>
        <v>-1,</v>
      </c>
      <c r="W180" s="18" t="str">
        <f>'Chapter 1 (Input)'!AA178</f>
        <v/>
      </c>
      <c r="Z180" s="2" t="str">
        <f t="shared" si="20"/>
        <v>c153 BOOLEAN DEFAULT false,</v>
      </c>
    </row>
    <row r="181" spans="1:26" x14ac:dyDescent="0.2">
      <c r="A181" s="12">
        <f t="shared" si="21"/>
        <v>154</v>
      </c>
      <c r="B181" s="4" t="str">
        <f>IF(B182="",
"];",
IF('Chapter 1 (Input)'!B179="",
CHAR(34) &amp;"null"&amp; CHAR(34) &amp;",",
CHAR(34) &amp;'Chapter 1 (Input)'!B179&amp; CHAR(34) &amp;",")&amp;$W181)</f>
        <v>"null",</v>
      </c>
      <c r="C181" s="4" t="str">
        <f>IF(C182="",
"];",IF('Chapter 1 (Input)'!C179="",
CHAR(34) &amp;"null"&amp; CHAR(34) &amp;",",
CHAR(34) &amp;'Chapter 1 (Input)'!C179&amp; CHAR(34) &amp;",")&amp;$W181)</f>
        <v>"null",</v>
      </c>
      <c r="D181" s="4" t="str">
        <f>IF(D182="",
"];",IF('Chapter 1 (Input)'!D179="",
CHAR(34) &amp;"null"&amp; CHAR(34) &amp;",",
"personnages."&amp;
VLOOKUP('Chapter 1 (Input)'!D179,$N$2:$O$13,2,FALSE)&amp;
"[" &amp;
VLOOKUP('Chapter 1 (Input)'!E179,$Q$2:$R$13,2,FALSE) &amp;
"],")&amp;$W181)</f>
        <v>"null",</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locations.garden,</v>
      </c>
      <c r="H181" s="3" t="str">
        <f>IF(H182="",
"];",IF('Chapter 1 (Input)'!J179="",
"-1"&amp;",",
'Chapter 1 (Input)'!J179&amp;",")&amp;$W181)</f>
        <v>-2,</v>
      </c>
      <c r="I181" s="3" t="str">
        <f>IF(I182="",
"];",IF('Chapter 1 (Input)'!K179="",
"0"&amp;",",
VLOOKUP('Chapter 1 (Input)'!K179, 'Chapter 1 (Generated)'!$U$2:$V$14, 2,FALSE) &amp;",")&amp;$W181)</f>
        <v>2,</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9"/>
        <v>false,</v>
      </c>
      <c r="U181" s="3" t="str">
        <f>IF(U182="",
"];",IF('Chapter 1 (Input)'!W179="",
"-1"&amp;",",
'Chapter 1 (Input)'!W179&amp;",")&amp;$W181)</f>
        <v>-1,</v>
      </c>
      <c r="V181" s="3" t="str">
        <f>IF(V182="",
"];",IF('Chapter 1 (Input)'!X179="",
"-1"&amp;",",
'Chapter 1 (Input)'!X179&amp;",")&amp;$W181)</f>
        <v>-1,</v>
      </c>
      <c r="W181" s="18" t="str">
        <f>'Chapter 1 (Input)'!AA179</f>
        <v/>
      </c>
      <c r="Z181" s="2" t="str">
        <f t="shared" si="20"/>
        <v>c154 BOOLEAN DEFAULT false,</v>
      </c>
    </row>
    <row r="182" spans="1:26" x14ac:dyDescent="0.2">
      <c r="A182" s="12">
        <f t="shared" si="21"/>
        <v>155</v>
      </c>
      <c r="B182" s="4" t="str">
        <f>IF(B183="",
"];",
IF('Chapter 1 (Input)'!B180="",
CHAR(34) &amp;"null"&amp; CHAR(34) &amp;",",
CHAR(34) &amp;'Chapter 1 (Input)'!B180&amp; CHAR(34) &amp;",")&amp;$W182)</f>
        <v>"(Next)",//155 Go finish exploring</v>
      </c>
      <c r="C182" s="4" t="str">
        <f>IF(C183="",
"];",IF('Chapter 1 (Input)'!C180="",
CHAR(34) &amp;"null"&amp; CHAR(34) &amp;",",
CHAR(34) &amp;'Chapter 1 (Input)'!C180&amp; CHAR(34) &amp;",")&amp;$W182)</f>
        <v>"Hey! " + user.scholarname + "!",//155 Go finish exploring</v>
      </c>
      <c r="D182" s="4" t="str">
        <f>IF(D183="",
"];",IF('Chapter 1 (Input)'!D180="",
CHAR(34) &amp;"null"&amp; CHAR(34) &amp;",",
"personnages."&amp;
VLOOKUP('Chapter 1 (Input)'!D180,$N$2:$O$13,2,FALSE)&amp;
"[" &amp;
VLOOKUP('Chapter 1 (Input)'!E180,$Q$2:$R$13,2,FALSE) &amp;
"],")&amp;$W182)</f>
        <v>"null",//155 Go finish exploring</v>
      </c>
      <c r="E182" s="4" t="str">
        <f>IF(E183="",
"];",IF('Chapter 1 (Input)'!F180="",
CHAR(34) &amp;"null"&amp; CHAR(34) &amp;",",
CHAR(34) &amp;'Chapter 1 (Input)'!F180&amp; CHAR(34) &amp;",")&amp;$W182)</f>
        <v>"null",//155 Go finish exploring</v>
      </c>
      <c r="F182" s="4" t="str">
        <f>IF(F183="",
"];",IF('Chapter 1 (Input)'!G180="",
CHAR(34) &amp;"null"&amp; CHAR(34) &amp;",",
"personnages."&amp;
VLOOKUP('Chapter 1 (Input)'!G180,$N$2:$O$13,2,FALSE)&amp;
"[" &amp;
VLOOKUP('Chapter 1 (Input)'!H180, $Q$2:$R$13,2,FALSE) &amp;
"],")&amp;$W182)</f>
        <v>"null",//155 Go finish exploring</v>
      </c>
      <c r="G182" s="3" t="str">
        <f>IF(G183="",
"];",IF('Chapter 1 (Input)'!I180="",
CHAR(34) &amp;"null"&amp; CHAR(34) &amp;",",
"locations."&amp;
'Chapter 1 (Input)'!I180&amp;",")&amp;$W182)</f>
        <v>locations.hall1,//155 Go finish exploring</v>
      </c>
      <c r="H182" s="3" t="str">
        <f>IF(H183="",
"];",IF('Chapter 1 (Input)'!J180="",
"-1"&amp;",",
'Chapter 1 (Input)'!J180&amp;",")&amp;$W182)</f>
        <v>-9,//155 Go finish exploring</v>
      </c>
      <c r="I182" s="3" t="str">
        <f>IF(I183="",
"];",IF('Chapter 1 (Input)'!K180="",
"0"&amp;",",
VLOOKUP('Chapter 1 (Input)'!K180, 'Chapter 1 (Generated)'!$U$2:$V$14, 2,FALSE) &amp;",")&amp;$W182)</f>
        <v>0,//155 Go finish exploring</v>
      </c>
      <c r="J182" s="3" t="str">
        <f>IF(J183="",
"];",IF('Chapter 1 (Input)'!L180="",
"-1"&amp;",",
'Chapter 1 (Input)'!L180&amp;",")&amp;$W182)</f>
        <v>-1,//155 Go finish exploring</v>
      </c>
      <c r="K182" s="3" t="str">
        <f>IF(K183="",
"];",IF('Chapter 1 (Input)'!M180="",
"-1"&amp;",",
'Chapter 1 (Input)'!M180&amp;",")&amp;$W182)</f>
        <v>-1,//155 Go finish exploring</v>
      </c>
      <c r="L182" s="3" t="str">
        <f>IF(L183="",
"];",IF('Chapter 1 (Input)'!N180="",
"-1"&amp;",",
'Chapter 1 (Input)'!N180&amp;",")&amp;$W182)</f>
        <v>-1,//155 Go finish exploring</v>
      </c>
      <c r="M182" s="3" t="str">
        <f>IF(M183="",
"];",IF('Chapter 1 (Input)'!O180="",
"-1"&amp;",",
'Chapter 1 (Input)'!O180&amp;",")&amp;$W182)</f>
        <v>-1,//155 Go finish exploring</v>
      </c>
      <c r="N182" s="3" t="str">
        <f>IF(N183="",
"];",IF('Chapter 1 (Input)'!P180="",
"-1"&amp;",",
'Chapter 1 (Input)'!P180&amp;",")&amp;$W182)</f>
        <v>-1,//155 Go finish exploring</v>
      </c>
      <c r="O182" s="3" t="str">
        <f>IF(O183="",
"];",IF('Chapter 1 (Input)'!Q180="",
CHAR(34) &amp;"null"&amp; CHAR(34) &amp;",",
CHAR(34) &amp;'Chapter 1 (Input)'!Q180&amp; CHAR(34) &amp;",")&amp;$W182)</f>
        <v>"null",//155 Go finish exploring</v>
      </c>
      <c r="P182" s="3" t="str">
        <f>IF(P183="",
"];",IF('Chapter 1 (Input)'!R180="",
CHAR(34) &amp;"null"&amp; CHAR(34) &amp;",",
CHAR(34) &amp;'Chapter 1 (Input)'!R180&amp; CHAR(34) &amp;",")&amp;$W182)</f>
        <v>"null",//155 Go finish exploring</v>
      </c>
      <c r="Q182" s="3" t="str">
        <f>IF(Q183="",
"];",IF('Chapter 1 (Input)'!S180="",
CHAR(34) &amp;"null"&amp; CHAR(34) &amp;",",
CHAR(34) &amp;'Chapter 1 (Input)'!S180&amp; CHAR(34) &amp;",")&amp;$W182)</f>
        <v>"null",//155 Go finish exploring</v>
      </c>
      <c r="R182" s="3" t="str">
        <f>IF(R183="",
"];",IF('Chapter 1 (Input)'!T180="",
"0"&amp;",",
'Chapter 1 (Input)'!T180&amp;",")&amp;$W182)</f>
        <v>0,//155 Go finish exploring</v>
      </c>
      <c r="S182" s="3" t="str">
        <f>IF(S183="",
"];",IF('Chapter 1 (Input)'!U180="",
"0"&amp;",",
'Chapter 1 (Input)'!U180&amp;",")&amp;$W182)</f>
        <v>0,//155 Go finish exploring</v>
      </c>
      <c r="T182" s="3" t="str">
        <f t="shared" si="19"/>
        <v>false,//155 Go finish exploring</v>
      </c>
      <c r="U182" s="3" t="str">
        <f>IF(U183="",
"];",IF('Chapter 1 (Input)'!W180="",
"-1"&amp;",",
'Chapter 1 (Input)'!W180&amp;",")&amp;$W182)</f>
        <v>153,//155 Go finish exploring</v>
      </c>
      <c r="V182" s="3" t="str">
        <f>IF(V183="",
"];",IF('Chapter 1 (Input)'!X180="",
"-1"&amp;",",
'Chapter 1 (Input)'!X180&amp;",")&amp;$W182)</f>
        <v>-1,//155 Go finish exploring</v>
      </c>
      <c r="W182" s="18" t="str">
        <f>'Chapter 1 (Input)'!AA180</f>
        <v>//155 Go finish exploring</v>
      </c>
      <c r="Z182" s="2" t="str">
        <f t="shared" si="20"/>
        <v>c155 BOOLEAN DEFAULT false,</v>
      </c>
    </row>
    <row r="183" spans="1:26" x14ac:dyDescent="0.2">
      <c r="A183" s="12">
        <f t="shared" si="21"/>
        <v>156</v>
      </c>
      <c r="B183" s="4" t="str">
        <f>IF(B184="",
"];",
IF('Chapter 1 (Input)'!B181="",
CHAR(34) &amp;"null"&amp; CHAR(34) &amp;",",
CHAR(34) &amp;'Chapter 1 (Input)'!B181&amp; CHAR(34) &amp;",")&amp;$W183)</f>
        <v>"null",</v>
      </c>
      <c r="C183" s="4" t="str">
        <f>IF(C184="",
"];",IF('Chapter 1 (Input)'!C181="",
CHAR(34) &amp;"null"&amp; CHAR(34) &amp;",",
CHAR(34) &amp;'Chapter 1 (Input)'!C181&amp; CHAR(34) &amp;",")&amp;$W183)</f>
        <v>"null",</v>
      </c>
      <c r="D183" s="4" t="str">
        <f>IF(D184="",
"];",IF('Chapter 1 (Input)'!D181="",
CHAR(34) &amp;"null"&amp; CHAR(34) &amp;",",
"personnages."&amp;
VLOOKUP('Chapter 1 (Input)'!D181,$N$2:$O$13,2,FALSE)&amp;
"[" &amp;
VLOOKUP('Chapter 1 (Input)'!E181,$Q$2:$R$13,2,FALSE) &amp;
"],")&amp;$W183)</f>
        <v>"null",</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9"/>
        <v>false,</v>
      </c>
      <c r="U183" s="3" t="str">
        <f>IF(U184="",
"];",IF('Chapter 1 (Input)'!W181="",
"-1"&amp;",",
'Chapter 1 (Input)'!W181&amp;",")&amp;$W183)</f>
        <v>-1,</v>
      </c>
      <c r="V183" s="3" t="str">
        <f>IF(V184="",
"];",IF('Chapter 1 (Input)'!X181="",
"-1"&amp;",",
'Chapter 1 (Input)'!X181&amp;",")&amp;$W183)</f>
        <v>-1,</v>
      </c>
      <c r="W183" s="18" t="str">
        <f>'Chapter 1 (Input)'!AA181</f>
        <v/>
      </c>
      <c r="Z183" s="2" t="str">
        <f t="shared" si="20"/>
        <v>c156 BOOLEAN DEFAULT false,</v>
      </c>
    </row>
    <row r="184" spans="1:26" x14ac:dyDescent="0.2">
      <c r="A184" s="12">
        <f t="shared" si="21"/>
        <v>157</v>
      </c>
      <c r="B184" s="4" t="str">
        <f>IF(B185="",
"];",
IF('Chapter 1 (Input)'!B182="",
CHAR(34) &amp;"null"&amp; CHAR(34) &amp;",",
CHAR(34) &amp;'Chapter 1 (Input)'!B182&amp; CHAR(34) &amp;",")&amp;$W184)</f>
        <v>"T-Tadashi? Wh-?",</v>
      </c>
      <c r="C184" s="4" t="str">
        <f>IF(C185="",
"];",IF('Chapter 1 (Input)'!C182="",
CHAR(34) &amp;"null"&amp; CHAR(34) &amp;",",
CHAR(34) &amp;'Chapter 1 (Input)'!C182&amp; CHAR(34) &amp;",")&amp;$W184)</f>
        <v>"null",</v>
      </c>
      <c r="D184" s="4" t="str">
        <f>IF(D185="",
"];",IF('Chapter 1 (Input)'!D182="",
CHAR(34) &amp;"null"&amp; CHAR(34) &amp;",",
"personnages."&amp;
VLOOKUP('Chapter 1 (Input)'!D182,$N$2:$O$13,2,FALSE)&amp;
"[" &amp;
VLOOKUP('Chapter 1 (Input)'!E182,$Q$2:$R$13,2,FALSE)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9"/>
        <v>false,</v>
      </c>
      <c r="U184" s="3" t="str">
        <f>IF(U185="",
"];",IF('Chapter 1 (Input)'!W182="",
"-1"&amp;",",
'Chapter 1 (Input)'!W182&amp;",")&amp;$W184)</f>
        <v>-1,</v>
      </c>
      <c r="V184" s="3" t="str">
        <f>IF(V185="",
"];",IF('Chapter 1 (Input)'!X182="",
"-1"&amp;",",
'Chapter 1 (Input)'!X182&amp;",")&amp;$W184)</f>
        <v>-1,</v>
      </c>
      <c r="W184" s="18" t="str">
        <f>'Chapter 1 (Input)'!AA182</f>
        <v/>
      </c>
      <c r="Z184" s="2" t="str">
        <f t="shared" si="20"/>
        <v>c157 BOOLEAN DEFAULT false,</v>
      </c>
    </row>
    <row r="185" spans="1:26" x14ac:dyDescent="0.2">
      <c r="A185" s="12">
        <f t="shared" si="21"/>
        <v>158</v>
      </c>
      <c r="B185" s="4" t="str">
        <f>IF(B186="",
"];",
IF('Chapter 1 (Input)'!B183="",
CHAR(34) &amp;"null"&amp; CHAR(34) &amp;",",
CHAR(34) &amp;'Chapter 1 (Input)'!B183&amp; CHAR(34) &amp;",")&amp;$W185)</f>
        <v>"My-my what?",</v>
      </c>
      <c r="C185" s="4" t="str">
        <f>IF(C186="",
"];",IF('Chapter 1 (Input)'!C183="",
CHAR(34) &amp;"null"&amp; CHAR(34) &amp;",",
CHAR(34) &amp;'Chapter 1 (Input)'!C183&amp; CHAR(34) &amp;",")&amp;$W185)</f>
        <v>"How long have you been wandering through the halls? Why haven’t you taken your student ID picture at the gymnasium yet?",</v>
      </c>
      <c r="D185" s="4" t="str">
        <f>IF(D186="",
"];",IF('Chapter 1 (Input)'!D183="",
CHAR(34) &amp;"null"&amp; CHAR(34) &amp;",",
"personnages."&amp;
VLOOKUP('Chapter 1 (Input)'!D183,$N$2:$O$13,2,FALSE)&amp;
"[" &amp;
VLOOKUP('Chapter 1 (Input)'!E183,$Q$2:$R$13,2,FALSE) &amp;
"],")&amp;$W185)</f>
        <v>personnages.tadashi[3],</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"null",</v>
      </c>
      <c r="G185" s="3" t="str">
        <f>IF(G186="",
"];",IF('Chapter 1 (Input)'!I183="",
CHAR(34) &amp;"null"&amp; CHAR(34) &amp;",",
"locations."&amp;
'Chapter 1 (Input)'!I183&amp;",")&amp;$W185)</f>
        <v>locations.hall1,</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19"/>
        <v>false,</v>
      </c>
      <c r="U185" s="3" t="str">
        <f>IF(U186="",
"];",IF('Chapter 1 (Input)'!W183="",
"-1"&amp;",",
'Chapter 1 (Input)'!W183&amp;",")&amp;$W185)</f>
        <v>-1,</v>
      </c>
      <c r="V185" s="3" t="str">
        <f>IF(V186="",
"];",IF('Chapter 1 (Input)'!X183="",
"-1"&amp;",",
'Chapter 1 (Input)'!X183&amp;",")&amp;$W185)</f>
        <v>-1,</v>
      </c>
      <c r="W185" s="18" t="str">
        <f>'Chapter 1 (Input)'!AA183</f>
        <v/>
      </c>
      <c r="Z185" s="2" t="str">
        <f t="shared" si="20"/>
        <v>c158 BOOLEAN DEFAULT false,</v>
      </c>
    </row>
    <row r="186" spans="1:26" x14ac:dyDescent="0.2">
      <c r="A186" s="12">
        <f t="shared" si="21"/>
        <v>159</v>
      </c>
      <c r="B186" s="4" t="str">
        <f>IF(B187="",
"];",
IF('Chapter 1 (Input)'!B184="",
CHAR(34) &amp;"null"&amp; CHAR(34) &amp;",",
CHAR(34) &amp;'Chapter 1 (Input)'!B184&amp; CHAR(34) &amp;",")&amp;$W186)</f>
        <v>"(Next)",</v>
      </c>
      <c r="C186" s="4" t="str">
        <f>IF(C187="",
"];",IF('Chapter 1 (Input)'!C184="",
CHAR(34) &amp;"null"&amp; CHAR(34) &amp;",",
CHAR(34) &amp;'Chapter 1 (Input)'!C184&amp; CHAR(34) &amp;",")&amp;$W186)</f>
        <v>"…",</v>
      </c>
      <c r="D186" s="4" t="str">
        <f>IF(D187="",
"];",IF('Chapter 1 (Input)'!D184="",
CHAR(34) &amp;"null"&amp; CHAR(34) &amp;",",
"personnages."&amp;
VLOOKUP('Chapter 1 (Input)'!D184,$N$2:$O$13,2,FALSE)&amp;
"[" &amp;
VLOOKUP('Chapter 1 (Input)'!E184,$Q$2:$R$13,2,FALSE)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9"/>
        <v>false,</v>
      </c>
      <c r="U186" s="3" t="str">
        <f>IF(U187="",
"];",IF('Chapter 1 (Input)'!W184="",
"-1"&amp;",",
'Chapter 1 (Input)'!W184&amp;",")&amp;$W186)</f>
        <v>-1,</v>
      </c>
      <c r="V186" s="3" t="str">
        <f>IF(V187="",
"];",IF('Chapter 1 (Input)'!X184="",
"-1"&amp;",",
'Chapter 1 (Input)'!X184&amp;",")&amp;$W186)</f>
        <v>-1,</v>
      </c>
      <c r="W186" s="18" t="str">
        <f>'Chapter 1 (Input)'!AA184</f>
        <v/>
      </c>
      <c r="Z186" s="2" t="str">
        <f t="shared" si="20"/>
        <v>c159 BOOLEAN DEFAULT false,</v>
      </c>
    </row>
    <row r="187" spans="1:26" x14ac:dyDescent="0.2">
      <c r="A187" s="12">
        <f t="shared" si="21"/>
        <v>160</v>
      </c>
      <c r="B187" s="4" t="str">
        <f>IF(B188="",
"];",
IF('Chapter 1 (Input)'!B185="",
CHAR(34) &amp;"null"&amp; CHAR(34) &amp;",",
CHAR(34) &amp;'Chapter 1 (Input)'!B185&amp; CHAR(34) &amp;",")&amp;$W187)</f>
        <v xml:space="preserve">"(He sighed, pinching the bridge of his nose between his fingers.)",//160 </v>
      </c>
      <c r="C187" s="4" t="str">
        <f>IF(C188="",
"];",IF('Chapter 1 (Input)'!C185="",
CHAR(34) &amp;"null"&amp; CHAR(34) &amp;",",
CHAR(34) &amp;'Chapter 1 (Input)'!C185&amp; CHAR(34) &amp;",")&amp;$W187)</f>
        <v xml:space="preserve">"No one told you, of course.",//160 </v>
      </c>
      <c r="D187" s="4" t="str">
        <f>IF(D188="",
"];",IF('Chapter 1 (Input)'!D185="",
CHAR(34) &amp;"null"&amp; CHAR(34) &amp;",",
"personnages."&amp;
VLOOKUP('Chapter 1 (Input)'!D185,$N$2:$O$13,2,FALSE)&amp;
"[" &amp;
VLOOKUP('Chapter 1 (Input)'!E185,$Q$2:$R$13,2,FALSE) &amp;
"],")&amp;$W187)</f>
        <v xml:space="preserve">personnages.tadashi[3],//160 </v>
      </c>
      <c r="E187" s="4" t="str">
        <f>IF(E188="",
"];",IF('Chapter 1 (Input)'!F185="",
CHAR(34) &amp;"null"&amp; CHAR(34) &amp;",",
CHAR(34) &amp;'Chapter 1 (Input)'!F185&amp; CHAR(34) &amp;",")&amp;$W187)</f>
        <v xml:space="preserve">"null",//160 </v>
      </c>
      <c r="F187" s="4" t="str">
        <f>IF(F188="",
"];",IF('Chapter 1 (Input)'!G185="",
CHAR(34) &amp;"null"&amp; CHAR(34) &amp;",",
"personnages."&amp;
VLOOKUP('Chapter 1 (Input)'!G185,$N$2:$O$13,2,FALSE)&amp;
"[" &amp;
VLOOKUP('Chapter 1 (Input)'!H185, $Q$2:$R$13,2,FALSE) &amp;
"],")&amp;$W187)</f>
        <v xml:space="preserve">"null",//160 </v>
      </c>
      <c r="G187" s="3" t="str">
        <f>IF(G188="",
"];",IF('Chapter 1 (Input)'!I185="",
CHAR(34) &amp;"null"&amp; CHAR(34) &amp;",",
"locations."&amp;
'Chapter 1 (Input)'!I185&amp;",")&amp;$W187)</f>
        <v xml:space="preserve">locations.hall1,//160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19"/>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c r="Z187" s="2" t="str">
        <f t="shared" si="20"/>
        <v>c160 BOOLEAN DEFAULT false,</v>
      </c>
    </row>
    <row r="188" spans="1:26" x14ac:dyDescent="0.2">
      <c r="A188" s="12">
        <f t="shared" si="21"/>
        <v>161</v>
      </c>
      <c r="B188" s="4" t="str">
        <f>IF(B189="",
"];",
IF('Chapter 1 (Input)'!B186="",
CHAR(34) &amp;"null"&amp; CHAR(34) &amp;",",
CHAR(34) &amp;'Chapter 1 (Input)'!B186&amp; CHAR(34) &amp;",")&amp;$W188)</f>
        <v>"Um, Tadashi?",</v>
      </c>
      <c r="C188" s="4" t="str">
        <f>IF(C189="",
"];",IF('Chapter 1 (Input)'!C186="",
CHAR(34) &amp;"null"&amp; CHAR(34) &amp;",",
CHAR(34) &amp;'Chapter 1 (Input)'!C186&amp; CHAR(34) &amp;",")&amp;$W188)</f>
        <v>"I swear, I sometimes wonder how this school hasn’t gone up in flames yet!",</v>
      </c>
      <c r="D188" s="4" t="str">
        <f>IF(D189="",
"];",IF('Chapter 1 (Input)'!D186="",
CHAR(34) &amp;"null"&amp; CHAR(34) &amp;",",
"personnages."&amp;
VLOOKUP('Chapter 1 (Input)'!D186,$N$2:$O$13,2,FALSE)&amp;
"[" &amp;
VLOOKUP('Chapter 1 (Input)'!E186,$Q$2:$R$13,2,FALSE) &amp;
"],")&amp;$W188)</f>
        <v>personnages.tadashi[4],</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9"/>
        <v>false,</v>
      </c>
      <c r="U188" s="3" t="str">
        <f>IF(U189="",
"];",IF('Chapter 1 (Input)'!W186="",
"-1"&amp;",",
'Chapter 1 (Input)'!W186&amp;",")&amp;$W188)</f>
        <v>-1,</v>
      </c>
      <c r="V188" s="3" t="str">
        <f>IF(V189="",
"];",IF('Chapter 1 (Input)'!X186="",
"-1"&amp;",",
'Chapter 1 (Input)'!X186&amp;",")&amp;$W188)</f>
        <v>-1,</v>
      </c>
      <c r="W188" s="18" t="str">
        <f>'Chapter 1 (Input)'!AA186</f>
        <v/>
      </c>
      <c r="Z188" s="2" t="str">
        <f t="shared" si="20"/>
        <v>c161 BOOLEAN DEFAULT false,</v>
      </c>
    </row>
    <row r="189" spans="1:26" x14ac:dyDescent="0.2">
      <c r="A189" s="12">
        <f t="shared" si="21"/>
        <v>162</v>
      </c>
      <c r="B189" s="4" t="str">
        <f>IF(B190="",
"];",
IF('Chapter 1 (Input)'!B187="",
CHAR(34) &amp;"null"&amp; CHAR(34) &amp;",",
CHAR(34) &amp;'Chapter 1 (Input)'!B187&amp; CHAR(34) &amp;",")&amp;$W189)</f>
        <v>"(Next)",</v>
      </c>
      <c r="C189" s="4" t="str">
        <f>IF(C190="",
"];",IF('Chapter 1 (Input)'!C187="",
CHAR(34) &amp;"null"&amp; CHAR(34) &amp;",",
CHAR(34) &amp;'Chapter 1 (Input)'!C187&amp; CHAR(34) &amp;",")&amp;$W189)</f>
        <v>"Right, you’re supposed to be at the gym taking your student picture right now.",</v>
      </c>
      <c r="D189" s="4" t="str">
        <f>IF(D190="",
"];",IF('Chapter 1 (Input)'!D187="",
CHAR(34) &amp;"null"&amp; CHAR(34) &amp;",",
"personnages."&amp;
VLOOKUP('Chapter 1 (Input)'!D187,$N$2:$O$13,2,FALSE)&amp;
"[" &amp;
VLOOKUP('Chapter 1 (Input)'!E187,$Q$2:$R$13,2,FALSE) &amp;
"],")&amp;$W189)</f>
        <v>personnages.tadashi[0],</v>
      </c>
      <c r="E189" s="4" t="str">
        <f>IF(E190="",
"];",IF('Chapter 1 (Input)'!F187="",
CHAR(34) &amp;"null"&amp; CHAR(34) &amp;",",
CHAR(34) &amp;'Chapter 1 (Input)'!F187&amp; CHAR(34) &amp;",")&amp;$W189)</f>
        <v>"null",</v>
      </c>
      <c r="F189" s="4" t="str">
        <f>IF(F190="",
"];",IF('Chapter 1 (Input)'!G187="",
CHAR(34) &amp;"null"&amp; CHAR(34) &amp;",",
"personnages."&amp;
VLOOKUP('Chapter 1 (Input)'!G187,$N$2:$O$13,2,FALSE)&amp;
"[" &amp;
VLOOKUP('Chapter 1 (Input)'!H187, $Q$2:$R$13,2,FALSE)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9"/>
        <v>false,</v>
      </c>
      <c r="U189" s="3" t="str">
        <f>IF(U190="",
"];",IF('Chapter 1 (Input)'!W187="",
"-1"&amp;",",
'Chapter 1 (Input)'!W187&amp;",")&amp;$W189)</f>
        <v>-1,</v>
      </c>
      <c r="V189" s="3" t="str">
        <f>IF(V190="",
"];",IF('Chapter 1 (Input)'!X187="",
"-1"&amp;",",
'Chapter 1 (Input)'!X187&amp;",")&amp;$W189)</f>
        <v>-1,</v>
      </c>
      <c r="W189" s="18" t="str">
        <f>'Chapter 1 (Input)'!AA187</f>
        <v/>
      </c>
      <c r="Z189" s="2" t="str">
        <f t="shared" si="20"/>
        <v>c162 BOOLEAN DEFAULT false,</v>
      </c>
    </row>
    <row r="190" spans="1:26" x14ac:dyDescent="0.2">
      <c r="A190" s="12">
        <f t="shared" si="21"/>
        <v>163</v>
      </c>
      <c r="B190" s="4" t="str">
        <f>IF(B191="",
"];",
IF('Chapter 1 (Input)'!B188="",
CHAR(34) &amp;"null"&amp; CHAR(34) &amp;",",
CHAR(34) &amp;'Chapter 1 (Input)'!B188&amp; CHAR(34) &amp;",")&amp;$W190)</f>
        <v>"Wait, I have to take a picture? &lt;em&gt;Now&lt;/em&gt;?",</v>
      </c>
      <c r="C190" s="4" t="str">
        <f>IF(C191="",
"];",IF('Chapter 1 (Input)'!C188="",
CHAR(34) &amp;"null"&amp; CHAR(34) &amp;",",
CHAR(34) &amp;'Chapter 1 (Input)'!C188&amp; CHAR(34) &amp;",")&amp;$W190)</f>
        <v>"So run to your room, put on your uniform, then run to the gymnasium and take your picture. Otherwise it’s going to end up being more paperwork for me.",</v>
      </c>
      <c r="D190" s="4" t="str">
        <f>IF(D191="",
"];",IF('Chapter 1 (Input)'!D188="",
CHAR(34) &amp;"null"&amp; CHAR(34) &amp;",",
"personnages."&amp;
VLOOKUP('Chapter 1 (Input)'!D188,$N$2:$O$13,2,FALSE)&amp;
"[" &amp;
VLOOKUP('Chapter 1 (Input)'!E188,$Q$2:$R$13,2,FALSE) &amp;
"],")&amp;$W190)</f>
        <v>personnages.tadashi[0],</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locations.hall1,</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19"/>
        <v>false,</v>
      </c>
      <c r="U190" s="3" t="str">
        <f>IF(U191="",
"];",IF('Chapter 1 (Input)'!W188="",
"-1"&amp;",",
'Chapter 1 (Input)'!W188&amp;",")&amp;$W190)</f>
        <v>-1,</v>
      </c>
      <c r="V190" s="3" t="str">
        <f>IF(V191="",
"];",IF('Chapter 1 (Input)'!X188="",
"-1"&amp;",",
'Chapter 1 (Input)'!X188&amp;",")&amp;$W190)</f>
        <v>-1,</v>
      </c>
      <c r="W190" s="18" t="str">
        <f>'Chapter 1 (Input)'!AA188</f>
        <v/>
      </c>
      <c r="Z190" s="2" t="str">
        <f t="shared" si="20"/>
        <v>c163 BOOLEAN DEFAULT false,</v>
      </c>
    </row>
    <row r="191" spans="1:26" x14ac:dyDescent="0.2">
      <c r="A191" s="12">
        <f t="shared" si="21"/>
        <v>164</v>
      </c>
      <c r="B191" s="4" t="str">
        <f>IF(B192="",
"];",
IF('Chapter 1 (Input)'!B189="",
CHAR(34) &amp;"null"&amp; CHAR(34) &amp;",",
CHAR(34) &amp;'Chapter 1 (Input)'!B189&amp; CHAR(34) &amp;",")&amp;$W191)</f>
        <v>"But-",</v>
      </c>
      <c r="C191" s="4" t="str">
        <f>IF(C192="",
"];",IF('Chapter 1 (Input)'!C189="",
CHAR(34) &amp;"null"&amp; CHAR(34) &amp;",",
CHAR(34) &amp;'Chapter 1 (Input)'!C189&amp; CHAR(34) &amp;",")&amp;$W191)</f>
        <v>"Yes. ",</v>
      </c>
      <c r="D191" s="4" t="str">
        <f>IF(D192="",
"];",IF('Chapter 1 (Input)'!D189="",
CHAR(34) &amp;"null"&amp; CHAR(34) &amp;",",
"personnages."&amp;
VLOOKUP('Chapter 1 (Input)'!D189,$N$2:$O$13,2,FALSE)&amp;
"[" &amp;
VLOOKUP('Chapter 1 (Input)'!E189,$Q$2:$R$13,2,FALSE) &amp;
"],")&amp;$W191)</f>
        <v>personnages.tadashi[0],</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9"/>
        <v>false,</v>
      </c>
      <c r="U191" s="3" t="str">
        <f>IF(U192="",
"];",IF('Chapter 1 (Input)'!W189="",
"-1"&amp;",",
'Chapter 1 (Input)'!W189&amp;",")&amp;$W191)</f>
        <v>-1,</v>
      </c>
      <c r="V191" s="3" t="str">
        <f>IF(V192="",
"];",IF('Chapter 1 (Input)'!X189="",
"-1"&amp;",",
'Chapter 1 (Input)'!X189&amp;",")&amp;$W191)</f>
        <v>-1,</v>
      </c>
      <c r="W191" s="18" t="str">
        <f>'Chapter 1 (Input)'!AA189</f>
        <v/>
      </c>
      <c r="Z191" s="2" t="str">
        <f t="shared" si="20"/>
        <v>c164 BOOLEAN DEFAULT false,</v>
      </c>
    </row>
    <row r="192" spans="1:26" x14ac:dyDescent="0.2">
      <c r="A192" s="12">
        <f t="shared" si="21"/>
        <v>165</v>
      </c>
      <c r="B192" s="4" t="str">
        <f>IF(B193="",
"];",
IF('Chapter 1 (Input)'!B190="",
CHAR(34) &amp;"null"&amp; CHAR(34) &amp;",",
CHAR(34) &amp;'Chapter 1 (Input)'!B190&amp; CHAR(34) &amp;",")&amp;$W192)</f>
        <v xml:space="preserve">"(Next)",//165 </v>
      </c>
      <c r="C192" s="4" t="str">
        <f>IF(C193="",
"];",IF('Chapter 1 (Input)'!C190="",
CHAR(34) &amp;"null"&amp; CHAR(34) &amp;",",
CHAR(34) &amp;'Chapter 1 (Input)'!C190&amp; CHAR(34) &amp;",")&amp;$W192)</f>
        <v xml:space="preserve">"You don’t understand do you? You’re an Arlington student now. ",//165 </v>
      </c>
      <c r="D192" s="4" t="str">
        <f>IF(D193="",
"];",IF('Chapter 1 (Input)'!D190="",
CHAR(34) &amp;"null"&amp; CHAR(34) &amp;",",
"personnages."&amp;
VLOOKUP('Chapter 1 (Input)'!D190,$N$2:$O$13,2,FALSE)&amp;
"[" &amp;
VLOOKUP('Chapter 1 (Input)'!E190,$Q$2:$R$13,2,FALSE) &amp;
"],")&amp;$W192)</f>
        <v xml:space="preserve">personnages.tadashi[3],//165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"null",//165 </v>
      </c>
      <c r="G192" s="3" t="str">
        <f>IF(G193="",
"];",IF('Chapter 1 (Input)'!I190="",
CHAR(34) &amp;"null"&amp; CHAR(34) &amp;",",
"locations."&amp;
'Chapter 1 (Input)'!I190&amp;",")&amp;$W192)</f>
        <v xml:space="preserve">locations.hall1,//165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19"/>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c r="Z192" s="2" t="str">
        <f t="shared" si="20"/>
        <v>c165 BOOLEAN DEFAULT false,</v>
      </c>
    </row>
    <row r="193" spans="1:26" x14ac:dyDescent="0.2">
      <c r="A193" s="12">
        <f t="shared" si="21"/>
        <v>166</v>
      </c>
      <c r="B193" s="4" t="str">
        <f>IF(B194="",
"];",
IF('Chapter 1 (Input)'!B191="",
CHAR(34) &amp;"null"&amp; CHAR(34) &amp;",",
CHAR(34) &amp;'Chapter 1 (Input)'!B191&amp; CHAR(34) &amp;",")&amp;$W193)</f>
        <v>"(Next)",</v>
      </c>
      <c r="C193" s="4" t="str">
        <f>IF(C194="",
"];",IF('Chapter 1 (Input)'!C191="",
CHAR(34) &amp;"null"&amp; CHAR(34) &amp;",",
CHAR(34) &amp;'Chapter 1 (Input)'!C191&amp; CHAR(34) &amp;",")&amp;$W193)</f>
        <v>"Your file, your skills and competences… all of this represents Arlington Academy from now on. The administration is going to advertise all of those things to help you succeed. ",</v>
      </c>
      <c r="D193" s="4" t="str">
        <f>IF(D194="",
"];",IF('Chapter 1 (Input)'!D191="",
CHAR(34) &amp;"null"&amp; CHAR(34) &amp;",",
"personnages."&amp;
VLOOKUP('Chapter 1 (Input)'!D191,$N$2:$O$13,2,FALSE)&amp;
"[" &amp;
VLOOKUP('Chapter 1 (Input)'!E191,$Q$2:$R$13,2,FALSE) &amp;
"],")&amp;$W193)</f>
        <v>personnages.tadashi[3],</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9"/>
        <v>false,</v>
      </c>
      <c r="U193" s="3" t="str">
        <f>IF(U194="",
"];",IF('Chapter 1 (Input)'!W191="",
"-1"&amp;",",
'Chapter 1 (Input)'!W191&amp;",")&amp;$W193)</f>
        <v>-1,</v>
      </c>
      <c r="V193" s="3" t="str">
        <f>IF(V194="",
"];",IF('Chapter 1 (Input)'!X191="",
"-1"&amp;",",
'Chapter 1 (Input)'!X191&amp;",")&amp;$W193)</f>
        <v>-1,</v>
      </c>
      <c r="W193" s="18" t="str">
        <f>'Chapter 1 (Input)'!AA191</f>
        <v/>
      </c>
      <c r="Z193" s="2" t="str">
        <f t="shared" si="20"/>
        <v>c166 BOOLEAN DEFAULT false,</v>
      </c>
    </row>
    <row r="194" spans="1:26" x14ac:dyDescent="0.2">
      <c r="A194" s="12">
        <f t="shared" si="21"/>
        <v>167</v>
      </c>
      <c r="B194" s="4" t="str">
        <f>IF(B195="",
"];",
IF('Chapter 1 (Input)'!B192="",
CHAR(34) &amp;"null"&amp; CHAR(34) &amp;",",
CHAR(34) &amp;'Chapter 1 (Input)'!B192&amp; CHAR(34) &amp;",")&amp;$W194)</f>
        <v>"(Next)",</v>
      </c>
      <c r="C194" s="4" t="str">
        <f>IF(C195="",
"];",IF('Chapter 1 (Input)'!C192="",
CHAR(34) &amp;"null"&amp; CHAR(34) &amp;",",
CHAR(34) &amp;'Chapter 1 (Input)'!C192&amp; CHAR(34) &amp;",")&amp;$W194)</f>
        <v>"That file will be used by the top people of your field. We're talking &lt;em&gt;worldclass&lt;/em&gt; masters, universities and companies. It will be the cornerstone of your reputation as someone who represents Arlington Academy and all that it stands for. ",</v>
      </c>
      <c r="D194" s="4" t="str">
        <f>IF(D195="",
"];",IF('Chapter 1 (Input)'!D192="",
CHAR(34) &amp;"null"&amp; CHAR(34) &amp;",",
"personnages."&amp;
VLOOKUP('Chapter 1 (Input)'!D192,$N$2:$O$13,2,FALSE)&amp;
"[" &amp;
VLOOKUP('Chapter 1 (Input)'!E192,$Q$2:$R$13,2,FALSE) &amp;
"],")&amp;$W194)</f>
        <v>personnages.tadashi[0],</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9"/>
        <v>false,</v>
      </c>
      <c r="U194" s="3" t="str">
        <f>IF(U195="",
"];",IF('Chapter 1 (Input)'!W192="",
"-1"&amp;",",
'Chapter 1 (Input)'!W192&amp;",")&amp;$W194)</f>
        <v>-1,</v>
      </c>
      <c r="V194" s="3" t="str">
        <f>IF(V195="",
"];",IF('Chapter 1 (Input)'!X192="",
"-1"&amp;",",
'Chapter 1 (Input)'!X192&amp;",")&amp;$W194)</f>
        <v>-1,</v>
      </c>
      <c r="W194" s="18" t="str">
        <f>'Chapter 1 (Input)'!AA192</f>
        <v/>
      </c>
      <c r="Z194" s="2" t="str">
        <f t="shared" si="20"/>
        <v>c167 BOOLEAN DEFAULT false,</v>
      </c>
    </row>
    <row r="195" spans="1:26" x14ac:dyDescent="0.2">
      <c r="A195" s="12">
        <f t="shared" si="21"/>
        <v>168</v>
      </c>
      <c r="B195" s="4" t="str">
        <f>IF(B196="",
"];",
IF('Chapter 1 (Input)'!B193="",
CHAR(34) &amp;"null"&amp; CHAR(34) &amp;",",
CHAR(34) &amp;'Chapter 1 (Input)'!B193&amp; CHAR(34) &amp;",")&amp;$W195)</f>
        <v>"(Next)",</v>
      </c>
      <c r="C195" s="4" t="str">
        <f>IF(C196="",
"];",IF('Chapter 1 (Input)'!C193="",
CHAR(34) &amp;"null"&amp; CHAR(34) &amp;",",
CHAR(34) &amp;'Chapter 1 (Input)'!C193&amp; CHAR(34) &amp;",")&amp;$W195)</f>
        <v>"It will be compared with others. It will show your official ranking, your strengths and your weaknesses as well as your academic and professional history. ",</v>
      </c>
      <c r="D195" s="4" t="str">
        <f>IF(D196="",
"];",IF('Chapter 1 (Input)'!D193="",
CHAR(34) &amp;"null"&amp; CHAR(34) &amp;",",
"personnages."&amp;
VLOOKUP('Chapter 1 (Input)'!D193,$N$2:$O$13,2,FALSE)&amp;
"[" &amp;
VLOOKUP('Chapter 1 (Input)'!E193,$Q$2:$R$13,2,FALSE) &amp;
"],")&amp;$W195)</f>
        <v>personnages.tadashi[0],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"null",</v>
      </c>
      <c r="G195" s="3" t="str">
        <f>IF(G196="",
"];",IF('Chapter 1 (Input)'!I193="",
CHAR(34) &amp;"null"&amp; CHAR(34) &amp;",",
"locations."&amp;
'Chapter 1 (Input)'!I193&amp;",")&amp;$W195)</f>
        <v>locations.hall1,</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19"/>
        <v>false,</v>
      </c>
      <c r="U195" s="3" t="str">
        <f>IF(U196="",
"];",IF('Chapter 1 (Input)'!W193="",
"-1"&amp;",",
'Chapter 1 (Input)'!W193&amp;",")&amp;$W195)</f>
        <v>-1,</v>
      </c>
      <c r="V195" s="3" t="str">
        <f>IF(V196="",
"];",IF('Chapter 1 (Input)'!X193="",
"-1"&amp;",",
'Chapter 1 (Input)'!X193&amp;",")&amp;$W195)</f>
        <v>-1,</v>
      </c>
      <c r="W195" s="18" t="str">
        <f>'Chapter 1 (Input)'!AA193</f>
        <v/>
      </c>
      <c r="Z195" s="2" t="str">
        <f t="shared" si="20"/>
        <v>c168 BOOLEAN DEFAULT false,</v>
      </c>
    </row>
    <row r="196" spans="1:26" x14ac:dyDescent="0.2">
      <c r="A196" s="12">
        <f t="shared" si="21"/>
        <v>169</v>
      </c>
      <c r="B196" s="4" t="str">
        <f>IF(B197="",
"];",
IF('Chapter 1 (Input)'!B194="",
CHAR(34) &amp;"null"&amp; CHAR(34) &amp;",",
CHAR(34) &amp;'Chapter 1 (Input)'!B194&amp; CHAR(34) &amp;",")&amp;$W196)</f>
        <v>"(Oh my god...) T-Tadashi...",</v>
      </c>
      <c r="C196" s="4" t="str">
        <f>IF(C197="",
"];",IF('Chapter 1 (Input)'!C194="",
CHAR(34) &amp;"null"&amp; CHAR(34) &amp;",",
CHAR(34) &amp;'Chapter 1 (Input)'!C194&amp; CHAR(34) &amp;",")&amp;$W196)</f>
        <v>"It is a comprehensive guide on &lt;em&gt;who you are&lt;/em&gt;.",</v>
      </c>
      <c r="D196" s="4" t="str">
        <f>IF(D197="",
"];",IF('Chapter 1 (Input)'!D194="",
CHAR(34) &amp;"null"&amp; CHAR(34) &amp;",",
"personnages."&amp;
VLOOKUP('Chapter 1 (Input)'!D194,$N$2:$O$13,2,FALSE)&amp;
"[" &amp;
VLOOKUP('Chapter 1 (Input)'!E194,$Q$2:$R$13,2,FALSE) &amp;
"],")&amp;$W196)</f>
        <v>personnages.tadashi[3],</v>
      </c>
      <c r="E196" s="4" t="str">
        <f>IF(E197="",
"];",IF('Chapter 1 (Input)'!F194="",
CHAR(34) &amp;"null"&amp; CHAR(34) &amp;",",
CHAR(34) &amp;'Chapter 1 (Input)'!F194&amp; CHAR(34) &amp;",")&amp;$W196)</f>
        <v>"null",</v>
      </c>
      <c r="F196" s="4" t="str">
        <f>IF(F197="",
"];",IF('Chapter 1 (Input)'!G194="",
CHAR(34) &amp;"null"&amp; CHAR(34) &amp;",",
"personnages."&amp;
VLOOKUP('Chapter 1 (Input)'!G194,$N$2:$O$13,2,FALSE)&amp;
"[" &amp;
VLOOKUP('Chapter 1 (Input)'!H194, $Q$2:$R$13,2,FALSE) &amp;
"],")&amp;$W196)</f>
        <v>"null",</v>
      </c>
      <c r="G196" s="3" t="str">
        <f>IF(G197="",
"];",IF('Chapter 1 (Input)'!I194="",
CHAR(34) &amp;"null"&amp; CHAR(34) &amp;",",
"locations."&amp;
'Chapter 1 (Input)'!I194&amp;",")&amp;$W196)</f>
        <v>locations.hall1,</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9"/>
        <v>false,</v>
      </c>
      <c r="U196" s="3" t="str">
        <f>IF(U197="",
"];",IF('Chapter 1 (Input)'!W194="",
"-1"&amp;",",
'Chapter 1 (Input)'!W194&amp;",")&amp;$W196)</f>
        <v>-1,</v>
      </c>
      <c r="V196" s="3" t="str">
        <f>IF(V197="",
"];",IF('Chapter 1 (Input)'!X194="",
"-1"&amp;",",
'Chapter 1 (Input)'!X194&amp;",")&amp;$W196)</f>
        <v>-1,</v>
      </c>
      <c r="W196" s="18" t="str">
        <f>'Chapter 1 (Input)'!AA194</f>
        <v/>
      </c>
      <c r="Z196" s="2" t="str">
        <f t="shared" si="20"/>
        <v>c169 BOOLEAN DEFAULT false,</v>
      </c>
    </row>
    <row r="197" spans="1:26" x14ac:dyDescent="0.2">
      <c r="A197" s="12">
        <f t="shared" si="21"/>
        <v>170</v>
      </c>
      <c r="B197" s="4" t="str">
        <f>IF(B198="",
"];",
IF('Chapter 1 (Input)'!B195="",
CHAR(34) &amp;"null"&amp; CHAR(34) &amp;",",
CHAR(34) &amp;'Chapter 1 (Input)'!B195&amp; CHAR(34) &amp;",")&amp;$W197)</f>
        <v xml:space="preserve">"What do you mean by \"ranking\"?",//170 </v>
      </c>
      <c r="C197" s="4" t="str">
        <f>IF(C198="",
"];",IF('Chapter 1 (Input)'!C195="",
CHAR(34) &amp;"null"&amp; CHAR(34) &amp;",",
CHAR(34) &amp;'Chapter 1 (Input)'!C195&amp; CHAR(34) &amp;",")&amp;$W197)</f>
        <v xml:space="preserve">"null",//170 </v>
      </c>
      <c r="D197" s="4" t="str">
        <f>IF(D198="",
"];",IF('Chapter 1 (Input)'!D195="",
CHAR(34) &amp;"null"&amp; CHAR(34) &amp;",",
"personnages."&amp;
VLOOKUP('Chapter 1 (Input)'!D195,$N$2:$O$13,2,FALSE)&amp;
"[" &amp;
VLOOKUP('Chapter 1 (Input)'!E195,$Q$2:$R$13,2,FALSE) &amp;
"],")&amp;$W197)</f>
        <v xml:space="preserve">personnages.tadashi[0],//170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locations.hall1,//170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19"/>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c r="Z197" s="2" t="str">
        <f t="shared" si="20"/>
        <v>c170 BOOLEAN DEFAULT false,</v>
      </c>
    </row>
    <row r="198" spans="1:26" x14ac:dyDescent="0.2">
      <c r="A198" s="12">
        <f t="shared" si="21"/>
        <v>171</v>
      </c>
      <c r="B198" s="4" t="str">
        <f>IF(B199="",
"];",
IF('Chapter 1 (Input)'!B196="",
CHAR(34) &amp;"null"&amp; CHAR(34) &amp;",",
CHAR(34) &amp;'Chapter 1 (Input)'!B196&amp; CHAR(34) &amp;",")&amp;$W198)</f>
        <v>"(Next)",</v>
      </c>
      <c r="C198" s="4" t="str">
        <f>IF(C199="",
"];",IF('Chapter 1 (Input)'!C196="",
CHAR(34) &amp;"null"&amp; CHAR(34) &amp;",",
CHAR(34) &amp;'Chapter 1 (Input)'!C196&amp; CHAR(34) &amp;",")&amp;$W198)</f>
        <v>"...And of course, nobody told you about this either. ",</v>
      </c>
      <c r="D198" s="4" t="str">
        <f>IF(D199="",
"];",IF('Chapter 1 (Input)'!D196="",
CHAR(34) &amp;"null"&amp; CHAR(34) &amp;",",
"personnages."&amp;
VLOOKUP('Chapter 1 (Input)'!D196,$N$2:$O$13,2,FALSE)&amp;
"[" &amp;
VLOOKUP('Chapter 1 (Input)'!E196,$Q$2:$R$13,2,FALSE) &amp;
"],")&amp;$W198)</f>
        <v>personnages.tadashi[3],</v>
      </c>
      <c r="E198" s="4" t="str">
        <f>IF(E199="",
"];",IF('Chapter 1 (Input)'!F196="",
CHAR(34) &amp;"null"&amp; CHAR(34) &amp;",",
CHAR(34) &amp;'Chapter 1 (Input)'!F196&amp; CHAR(34) &amp;",")&amp;$W198)</f>
        <v>"null",</v>
      </c>
      <c r="F198" s="4" t="str">
        <f>IF(F199="",
"];",IF('Chapter 1 (Input)'!G196="",
CHAR(34) &amp;"null"&amp; CHAR(34) &amp;",",
"personnages."&amp;
VLOOKUP('Chapter 1 (Input)'!G196,$N$2:$O$13,2,FALSE)&amp;
"[" &amp;
VLOOKUP('Chapter 1 (Input)'!H196, $Q$2:$R$13,2,FALSE) &amp;
"],")&amp;$W198)</f>
        <v>"null",</v>
      </c>
      <c r="G198" s="3" t="str">
        <f>IF(G199="",
"];",IF('Chapter 1 (Input)'!I196="",
CHAR(34) &amp;"null"&amp; CHAR(34) &amp;",",
"locations."&amp;
'Chapter 1 (Input)'!I196&amp;",")&amp;$W198)</f>
        <v>locations.hall1,</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19"/>
        <v>false,</v>
      </c>
      <c r="U198" s="3" t="str">
        <f>IF(U199="",
"];",IF('Chapter 1 (Input)'!W196="",
"-1"&amp;",",
'Chapter 1 (Input)'!W196&amp;",")&amp;$W198)</f>
        <v>-1,</v>
      </c>
      <c r="V198" s="3" t="str">
        <f>IF(V199="",
"];",IF('Chapter 1 (Input)'!X196="",
"-1"&amp;",",
'Chapter 1 (Input)'!X196&amp;",")&amp;$W198)</f>
        <v>-1,</v>
      </c>
      <c r="W198" s="18" t="str">
        <f>'Chapter 1 (Input)'!AA196</f>
        <v/>
      </c>
      <c r="Z198" s="2" t="str">
        <f t="shared" si="20"/>
        <v>c171 BOOLEAN DEFAULT false,</v>
      </c>
    </row>
    <row r="199" spans="1:26" x14ac:dyDescent="0.2">
      <c r="A199" s="12">
        <f t="shared" si="21"/>
        <v>172</v>
      </c>
      <c r="B199" s="4" t="str">
        <f>IF(B200="",
"];",
IF('Chapter 1 (Input)'!B197="",
CHAR(34) &amp;"null"&amp; CHAR(34) &amp;",",
CHAR(34) &amp;'Chapter 1 (Input)'!B197&amp; CHAR(34) &amp;",")&amp;$W199)</f>
        <v>"Tadashi, I don't mean to interrupt but...",</v>
      </c>
      <c r="C199" s="4" t="str">
        <f>IF(C200="",
"];",IF('Chapter 1 (Input)'!C197="",
CHAR(34) &amp;"null"&amp; CHAR(34) &amp;",",
CHAR(34) &amp;'Chapter 1 (Input)'!C197&amp; CHAR(34) &amp;",")&amp;$W199)</f>
        <v>"I swear to god, the senior students in charge of showing you around should really step up their game. I can't keep picking up after their sh-",</v>
      </c>
      <c r="D199" s="4" t="str">
        <f>IF(D200="",
"];",IF('Chapter 1 (Input)'!D197="",
CHAR(34) &amp;"null"&amp; CHAR(34) &amp;",",
"personnages."&amp;
VLOOKUP('Chapter 1 (Input)'!D197,$N$2:$O$13,2,FALSE)&amp;
"[" &amp;
VLOOKUP('Chapter 1 (Input)'!E197,$Q$2:$R$13,2,FALSE) &amp;
"],")&amp;$W199)</f>
        <v>personnages.tadashi[4],</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"null",</v>
      </c>
      <c r="G199" s="3" t="str">
        <f>IF(G200="",
"];",IF('Chapter 1 (Input)'!I197="",
CHAR(34) &amp;"null"&amp; CHAR(34) &amp;",",
"locations."&amp;
'Chapter 1 (Input)'!I197&amp;",")&amp;$W199)</f>
        <v>locations.hall1,</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9"/>
        <v>false,</v>
      </c>
      <c r="U199" s="3" t="str">
        <f>IF(U200="",
"];",IF('Chapter 1 (Input)'!W197="",
"-1"&amp;",",
'Chapter 1 (Input)'!W197&amp;",")&amp;$W199)</f>
        <v>-1,</v>
      </c>
      <c r="V199" s="3" t="str">
        <f>IF(V200="",
"];",IF('Chapter 1 (Input)'!X197="",
"-1"&amp;",",
'Chapter 1 (Input)'!X197&amp;",")&amp;$W199)</f>
        <v>-1,</v>
      </c>
      <c r="W199" s="18" t="str">
        <f>'Chapter 1 (Input)'!AA197</f>
        <v/>
      </c>
      <c r="Z199" s="2" t="str">
        <f t="shared" si="20"/>
        <v>c172 BOOLEAN DEFAULT false,</v>
      </c>
    </row>
    <row r="200" spans="1:26" x14ac:dyDescent="0.2">
      <c r="A200" s="12">
        <f t="shared" si="21"/>
        <v>173</v>
      </c>
      <c r="B200" s="4" t="str">
        <f>IF(B201="",
"];",
IF('Chapter 1 (Input)'!B198="",
CHAR(34) &amp;"null"&amp; CHAR(34) &amp;",",
CHAR(34) &amp;'Chapter 1 (Input)'!B198&amp; CHAR(34) &amp;",")&amp;$W200)</f>
        <v>"(Next)",</v>
      </c>
      <c r="C200" s="4" t="str">
        <f>IF(C201="",
"];",IF('Chapter 1 (Input)'!C198="",
CHAR(34) &amp;"null"&amp; CHAR(34) &amp;",",
CHAR(34) &amp;'Chapter 1 (Input)'!C198&amp; CHAR(34) &amp;",")&amp;$W200)</f>
        <v>"Oh, sorry. I'm just a little stressed out. Well, you see...",</v>
      </c>
      <c r="D200" s="4" t="str">
        <f>IF(D201="",
"];",IF('Chapter 1 (Input)'!D198="",
CHAR(34) &amp;"null"&amp; CHAR(34) &amp;",",
"personnages."&amp;
VLOOKUP('Chapter 1 (Input)'!D198,$N$2:$O$13,2,FALSE)&amp;
"[" &amp;
VLOOKUP('Chapter 1 (Input)'!E198,$Q$2:$R$13,2,FALSE) &amp;
"],")&amp;$W200)</f>
        <v>personnages.tadashi[0],</v>
      </c>
      <c r="E200" s="4" t="str">
        <f>IF(E201="",
"];",IF('Chapter 1 (Input)'!F198="",
CHAR(34) &amp;"null"&amp; CHAR(34) &amp;",",
CHAR(34) &amp;'Chapter 1 (Input)'!F198&amp; CHAR(34) &amp;",")&amp;$W200)</f>
        <v>"null",</v>
      </c>
      <c r="F200" s="4" t="str">
        <f>IF(F201="",
"];",IF('Chapter 1 (Input)'!G198="",
CHAR(34) &amp;"null"&amp; CHAR(34) &amp;",",
"personnages."&amp;
VLOOKUP('Chapter 1 (Input)'!G198,$N$2:$O$13,2,FALSE)&amp;
"[" &amp;
VLOOKUP('Chapter 1 (Input)'!H198, $Q$2:$R$13,2,FALSE) &amp;
"],")&amp;$W200)</f>
        <v>"null",</v>
      </c>
      <c r="G200" s="3" t="str">
        <f>IF(G201="",
"];",IF('Chapter 1 (Input)'!I198="",
CHAR(34) &amp;"null"&amp; CHAR(34) &amp;",",
"locations."&amp;
'Chapter 1 (Input)'!I198&amp;",")&amp;$W200)</f>
        <v>locations.hall1,</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19"/>
        <v>false,</v>
      </c>
      <c r="U200" s="3" t="str">
        <f>IF(U201="",
"];",IF('Chapter 1 (Input)'!W198="",
"-1"&amp;",",
'Chapter 1 (Input)'!W198&amp;",")&amp;$W200)</f>
        <v>-1,</v>
      </c>
      <c r="V200" s="3" t="str">
        <f>IF(V201="",
"];",IF('Chapter 1 (Input)'!X198="",
"-1"&amp;",",
'Chapter 1 (Input)'!X198&amp;",")&amp;$W200)</f>
        <v>-1,</v>
      </c>
      <c r="W200" s="18" t="str">
        <f>'Chapter 1 (Input)'!AA198</f>
        <v/>
      </c>
      <c r="Z200" s="2" t="str">
        <f t="shared" si="20"/>
        <v>c173 BOOLEAN DEFAULT false,</v>
      </c>
    </row>
    <row r="201" spans="1:26" x14ac:dyDescent="0.2">
      <c r="A201" s="12">
        <f t="shared" si="21"/>
        <v>174</v>
      </c>
      <c r="B201" s="4" t="str">
        <f>IF(B202="",
"];",
IF('Chapter 1 (Input)'!B199="",
CHAR(34) &amp;"null"&amp; CHAR(34) &amp;",",
CHAR(34) &amp;'Chapter 1 (Input)'!B199&amp; CHAR(34) &amp;",")&amp;$W201)</f>
        <v>"(Next)",</v>
      </c>
      <c r="C201" s="4" t="str">
        <f>IF(C202="",
"];",IF('Chapter 1 (Input)'!C199="",
CHAR(34) &amp;"null"&amp; CHAR(34) &amp;",",
CHAR(34) &amp;'Chapter 1 (Input)'!C199&amp; CHAR(34) &amp;",")&amp;$W201)</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201" s="4" t="str">
        <f>IF(D202="",
"];",IF('Chapter 1 (Input)'!D199="",
CHAR(34) &amp;"null"&amp; CHAR(34) &amp;",",
"personnages."&amp;
VLOOKUP('Chapter 1 (Input)'!D199,$N$2:$O$13,2,FALSE)&amp;
"[" &amp;
VLOOKUP('Chapter 1 (Input)'!E199,$Q$2:$R$13,2,FALSE) &amp;
"],")&amp;$W201)</f>
        <v>personnages.tadashi[0],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locations.hall1,</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19"/>
        <v>false,</v>
      </c>
      <c r="U201" s="3" t="str">
        <f>IF(U202="",
"];",IF('Chapter 1 (Input)'!W199="",
"-1"&amp;",",
'Chapter 1 (Input)'!W199&amp;",")&amp;$W201)</f>
        <v>-1,</v>
      </c>
      <c r="V201" s="3" t="str">
        <f>IF(V202="",
"];",IF('Chapter 1 (Input)'!X199="",
"-1"&amp;",",
'Chapter 1 (Input)'!X199&amp;",")&amp;$W201)</f>
        <v>-1,</v>
      </c>
      <c r="W201" s="18" t="str">
        <f>'Chapter 1 (Input)'!AA199</f>
        <v/>
      </c>
      <c r="Z201" s="2" t="str">
        <f t="shared" si="20"/>
        <v>c174 BOOLEAN DEFAULT false,</v>
      </c>
    </row>
    <row r="202" spans="1:26" x14ac:dyDescent="0.2">
      <c r="A202" s="12">
        <f t="shared" si="21"/>
        <v>175</v>
      </c>
      <c r="B202" s="4" t="str">
        <f>IF(B203="",
"];",
IF('Chapter 1 (Input)'!B200="",
CHAR(34) &amp;"null"&amp; CHAR(34) &amp;",",
CHAR(34) &amp;'Chapter 1 (Input)'!B200&amp; CHAR(34) &amp;",")&amp;$W202)</f>
        <v xml:space="preserve">"(Next)",//175 </v>
      </c>
      <c r="C202" s="4" t="str">
        <f>IF(C203="",
"];",IF('Chapter 1 (Input)'!C200="",
CHAR(34) &amp;"null"&amp; CHAR(34) &amp;",",
CHAR(34) &amp;'Chapter 1 (Input)'!C200&amp; CHAR(34) &amp;",")&amp;$W202)</f>
        <v xml:space="preserve">"If you make it into the top 50, you're in the Bronze tier. If you make it into the top 20, you're in the Silver tier and if you make it into the top 10, you've reached Gold tier. ",//175 </v>
      </c>
      <c r="D202" s="4" t="str">
        <f>IF(D203="",
"];",IF('Chapter 1 (Input)'!D200="",
CHAR(34) &amp;"null"&amp; CHAR(34) &amp;",",
"personnages."&amp;
VLOOKUP('Chapter 1 (Input)'!D200,$N$2:$O$13,2,FALSE)&amp;
"[" &amp;
VLOOKUP('Chapter 1 (Input)'!E200,$Q$2:$R$13,2,FALSE) &amp;
"],")&amp;$W202)</f>
        <v xml:space="preserve">personnages.tadashi[0],//175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locations.hall1,//175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19"/>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c r="Z202" s="2" t="str">
        <f t="shared" si="20"/>
        <v>c175 BOOLEAN DEFAULT false,</v>
      </c>
    </row>
    <row r="203" spans="1:26" x14ac:dyDescent="0.2">
      <c r="A203" s="12">
        <f t="shared" si="21"/>
        <v>176</v>
      </c>
      <c r="B203" s="4" t="str">
        <f>IF(B204="",
"];",
IF('Chapter 1 (Input)'!B201="",
CHAR(34) &amp;"null"&amp; CHAR(34) &amp;",",
CHAR(34) &amp;'Chapter 1 (Input)'!B201&amp; CHAR(34) &amp;",")&amp;$W203)</f>
        <v>"(Next)",</v>
      </c>
      <c r="C203" s="4" t="str">
        <f>IF(C204="",
"];",IF('Chapter 1 (Input)'!C201="",
CHAR(34) &amp;"null"&amp; CHAR(34) &amp;",",
CHAR(34) &amp;'Chapter 1 (Input)'!C201&amp; CHAR(34) &amp;",")&amp;$W203)</f>
        <v>"All students aim to reach at least the top 50 as it automatically places you as higher than average. ",</v>
      </c>
      <c r="D203" s="4" t="str">
        <f>IF(D204="",
"];",IF('Chapter 1 (Input)'!D201="",
CHAR(34) &amp;"null"&amp; CHAR(34) &amp;",",
"personnages."&amp;
VLOOKUP('Chapter 1 (Input)'!D201,$N$2:$O$13,2,FALSE)&amp;
"[" &amp;
VLOOKUP('Chapter 1 (Input)'!E201,$Q$2:$R$13,2,FALSE) &amp;
"],")&amp;$W203)</f>
        <v>personnages.tadashi[0],</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locations.hall1,</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9"/>
        <v>false,</v>
      </c>
      <c r="U203" s="3" t="str">
        <f>IF(U204="",
"];",IF('Chapter 1 (Input)'!W201="",
"-1"&amp;",",
'Chapter 1 (Input)'!W201&amp;",")&amp;$W203)</f>
        <v>-1,</v>
      </c>
      <c r="V203" s="3" t="str">
        <f>IF(V204="",
"];",IF('Chapter 1 (Input)'!X201="",
"-1"&amp;",",
'Chapter 1 (Input)'!X201&amp;",")&amp;$W203)</f>
        <v>-1,</v>
      </c>
      <c r="W203" s="18" t="str">
        <f>'Chapter 1 (Input)'!AA201</f>
        <v/>
      </c>
      <c r="Z203" s="2" t="str">
        <f t="shared" si="20"/>
        <v>c176 BOOLEAN DEFAULT false,</v>
      </c>
    </row>
    <row r="204" spans="1:26" x14ac:dyDescent="0.2">
      <c r="A204" s="12">
        <f t="shared" si="21"/>
        <v>177</v>
      </c>
      <c r="B204" s="4" t="str">
        <f>IF(B205="",
"];",
IF('Chapter 1 (Input)'!B202="",
CHAR(34) &amp;"null"&amp; CHAR(34) &amp;",",
CHAR(34) &amp;'Chapter 1 (Input)'!B202&amp; CHAR(34) &amp;",")&amp;$W204)</f>
        <v>"(What!? I new I had to work hard to keep my scholarship but...how in the world will I be able to compete with the top twenty best students in the entire &lt;em&gt;country&lt;/em&gt;?!)",</v>
      </c>
      <c r="C204" s="4" t="str">
        <f>IF(C205="",
"];",IF('Chapter 1 (Input)'!C202="",
CHAR(34) &amp;"null"&amp; CHAR(34) &amp;",",
CHAR(34) &amp;'Chapter 1 (Input)'!C202&amp; CHAR(34) &amp;",")&amp;$W204)</f>
        <v>"However, to keep your scholarship, you will need to make it into the top 20, " + user.scholarname + ".",</v>
      </c>
      <c r="D204" s="4" t="str">
        <f>IF(D205="",
"];",IF('Chapter 1 (Input)'!D202="",
CHAR(34) &amp;"null"&amp; CHAR(34) &amp;",",
"personnages."&amp;
VLOOKUP('Chapter 1 (Input)'!D202,$N$2:$O$13,2,FALSE)&amp;
"[" &amp;
VLOOKUP('Chapter 1 (Input)'!E202,$Q$2:$R$13,2,FALSE) &amp;
"],")&amp;$W204)</f>
        <v>personnages.tadashi[0],</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locations.hall1,</v>
      </c>
      <c r="H204" s="3" t="str">
        <f>IF(H205="",
"];",IF('Chapter 1 (Input)'!J202="",
"-1"&amp;",",
'Chapter 1 (Input)'!J202&amp;",")&amp;$W204)</f>
        <v>-1,</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9"/>
        <v>false,</v>
      </c>
      <c r="U204" s="3" t="str">
        <f>IF(U205="",
"];",IF('Chapter 1 (Input)'!W202="",
"-1"&amp;",",
'Chapter 1 (Input)'!W202&amp;",")&amp;$W204)</f>
        <v>-1,</v>
      </c>
      <c r="V204" s="3" t="str">
        <f>IF(V205="",
"];",IF('Chapter 1 (Input)'!X202="",
"-1"&amp;",",
'Chapter 1 (Input)'!X202&amp;",")&amp;$W204)</f>
        <v>-1,</v>
      </c>
      <c r="W204" s="18" t="str">
        <f>'Chapter 1 (Input)'!AA202</f>
        <v/>
      </c>
      <c r="Z204" s="2" t="str">
        <f t="shared" si="20"/>
        <v>c177 BOOLEAN DEFAULT false,</v>
      </c>
    </row>
    <row r="205" spans="1:26" x14ac:dyDescent="0.2">
      <c r="A205" s="12">
        <f t="shared" si="21"/>
        <v>178</v>
      </c>
      <c r="B205" s="4" t="str">
        <f>IF(B206="",
"];",
IF('Chapter 1 (Input)'!B203="",
CHAR(34) &amp;"null"&amp; CHAR(34) &amp;",",
CHAR(34) &amp;'Chapter 1 (Input)'!B203&amp; CHAR(34) &amp;",")&amp;$W205)</f>
        <v>"(Next)",</v>
      </c>
      <c r="C205" s="4" t="str">
        <f>IF(C206="",
"];",IF('Chapter 1 (Input)'!C203="",
CHAR(34) &amp;"null"&amp; CHAR(34) &amp;",",
CHAR(34) &amp;'Chapter 1 (Input)'!C203&amp; CHAR(34) &amp;",")&amp;$W205)</f>
        <v>"Being in Gold tier is one of the highest achievements possible here. You will get recruitment offers from many universities and businesses trying to get you into their inner circle. Celebrities and established professionals will want to mentor you. ",</v>
      </c>
      <c r="D205" s="4" t="str">
        <f>IF(D206="",
"];",IF('Chapter 1 (Input)'!D203="",
CHAR(34) &amp;"null"&amp; CHAR(34) &amp;",",
"personnages."&amp;
VLOOKUP('Chapter 1 (Input)'!D203,$N$2:$O$13,2,FALSE)&amp;
"[" &amp;
VLOOKUP('Chapter 1 (Input)'!E203,$Q$2:$R$13,2,FALSE) &amp;
"],")&amp;$W205)</f>
        <v>personnages.tadashi[0],</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"null",</v>
      </c>
      <c r="G205" s="3" t="str">
        <f>IF(G206="",
"];",IF('Chapter 1 (Input)'!I203="",
CHAR(34) &amp;"null"&amp; CHAR(34) &amp;",",
"locations."&amp;
'Chapter 1 (Input)'!I203&amp;",")&amp;$W205)</f>
        <v>locations.hall1,</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19"/>
        <v>false,</v>
      </c>
      <c r="U205" s="3" t="str">
        <f>IF(U206="",
"];",IF('Chapter 1 (Input)'!W203="",
"-1"&amp;",",
'Chapter 1 (Input)'!W203&amp;",")&amp;$W205)</f>
        <v>-1,</v>
      </c>
      <c r="V205" s="3" t="str">
        <f>IF(V206="",
"];",IF('Chapter 1 (Input)'!X203="",
"-1"&amp;",",
'Chapter 1 (Input)'!X203&amp;",")&amp;$W205)</f>
        <v>-1,</v>
      </c>
      <c r="W205" s="18" t="str">
        <f>'Chapter 1 (Input)'!AA203</f>
        <v/>
      </c>
      <c r="Z205" s="2" t="str">
        <f t="shared" si="20"/>
        <v>c178 BOOLEAN DEFAULT false,</v>
      </c>
    </row>
    <row r="206" spans="1:26" x14ac:dyDescent="0.2">
      <c r="A206" s="12">
        <f t="shared" si="21"/>
        <v>179</v>
      </c>
      <c r="B206" s="4" t="str">
        <f>IF(B207="",
"];",
IF('Chapter 1 (Input)'!B204="",
CHAR(34) &amp;"null"&amp; CHAR(34) &amp;",",
CHAR(34) &amp;'Chapter 1 (Input)'!B204&amp; CHAR(34) &amp;",")&amp;$W206)</f>
        <v>"Tadashi, if you don't mind me asking, what ranking are you?",</v>
      </c>
      <c r="C206" s="4" t="str">
        <f>IF(C207="",
"];",IF('Chapter 1 (Input)'!C204="",
CHAR(34) &amp;"null"&amp; CHAR(34) &amp;",",
CHAR(34) &amp;'Chapter 1 (Input)'!C204&amp; CHAR(34) &amp;",")&amp;$W206)</f>
        <v>"It's an elite status granted to only the best of the best.",</v>
      </c>
      <c r="D206" s="4" t="str">
        <f>IF(D207="",
"];",IF('Chapter 1 (Input)'!D204="",
CHAR(34) &amp;"null"&amp; CHAR(34) &amp;",",
"personnages."&amp;
VLOOKUP('Chapter 1 (Input)'!D204,$N$2:$O$13,2,FALSE)&amp;
"[" &amp;
VLOOKUP('Chapter 1 (Input)'!E204,$Q$2:$R$13,2,FALSE) &amp;
"],")&amp;$W206)</f>
        <v>personnages.tadashi[0],</v>
      </c>
      <c r="E206" s="4" t="str">
        <f>IF(E207="",
"];",IF('Chapter 1 (Input)'!F204="",
CHAR(34) &amp;"null"&amp; CHAR(34) &amp;",",
CHAR(34) &amp;'Chapter 1 (Input)'!F204&amp; CHAR(34) &amp;",")&amp;$W206)</f>
        <v>"null",</v>
      </c>
      <c r="F206" s="4" t="str">
        <f>IF(F207="",
"];",IF('Chapter 1 (Input)'!G204="",
CHAR(34) &amp;"null"&amp; CHAR(34) &amp;",",
"personnages."&amp;
VLOOKUP('Chapter 1 (Input)'!G204,$N$2:$O$13,2,FALSE)&amp;
"[" &amp;
VLOOKUP('Chapter 1 (Input)'!H204, $Q$2:$R$13,2,FALSE) &amp;
"],")&amp;$W206)</f>
        <v>"null",</v>
      </c>
      <c r="G206" s="3" t="str">
        <f>IF(G207="",
"];",IF('Chapter 1 (Input)'!I204="",
CHAR(34) &amp;"null"&amp; CHAR(34) &amp;",",
"locations."&amp;
'Chapter 1 (Input)'!I204&amp;",")&amp;$W206)</f>
        <v>locations.hall1,</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19"/>
        <v>false,</v>
      </c>
      <c r="U206" s="3" t="str">
        <f>IF(U207="",
"];",IF('Chapter 1 (Input)'!W204="",
"-1"&amp;",",
'Chapter 1 (Input)'!W204&amp;",")&amp;$W206)</f>
        <v>-1,</v>
      </c>
      <c r="V206" s="3" t="str">
        <f>IF(V207="",
"];",IF('Chapter 1 (Input)'!X204="",
"-1"&amp;",",
'Chapter 1 (Input)'!X204&amp;",")&amp;$W206)</f>
        <v>-1,</v>
      </c>
      <c r="W206" s="18" t="str">
        <f>'Chapter 1 (Input)'!AA204</f>
        <v/>
      </c>
      <c r="Z206" s="2" t="str">
        <f t="shared" si="20"/>
        <v>c179 BOOLEAN DEFAULT false,</v>
      </c>
    </row>
    <row r="207" spans="1:26" x14ac:dyDescent="0.2">
      <c r="A207" s="12">
        <f t="shared" si="21"/>
        <v>180</v>
      </c>
      <c r="B207" s="4" t="str">
        <f>IF(B208="",
"];",
IF('Chapter 1 (Input)'!B205="",
CHAR(34) &amp;"null"&amp; CHAR(34) &amp;",",
CHAR(34) &amp;'Chapter 1 (Input)'!B205&amp; CHAR(34) &amp;",")&amp;$W207)</f>
        <v xml:space="preserve">"(Are you kidding me?! He says this so nonchalantly too?!) W-Wait...what do you mean I can check your school file. Isn't it private?",//180 </v>
      </c>
      <c r="C207" s="4" t="str">
        <f>IF(C208="",
"];",IF('Chapter 1 (Input)'!C205="",
CHAR(34) &amp;"null"&amp; CHAR(34) &amp;",",
CHAR(34) &amp;'Chapter 1 (Input)'!C205&amp; CHAR(34) &amp;",")&amp;$W207)</f>
        <v xml:space="preserve">"You can see for yourself by checking my school file. I'm number one.",//180 </v>
      </c>
      <c r="D207" s="4" t="str">
        <f>IF(D208="",
"];",IF('Chapter 1 (Input)'!D205="",
CHAR(34) &amp;"null"&amp; CHAR(34) &amp;",",
"personnages."&amp;
VLOOKUP('Chapter 1 (Input)'!D205,$N$2:$O$13,2,FALSE)&amp;
"[" &amp;
VLOOKUP('Chapter 1 (Input)'!E205,$Q$2:$R$13,2,FALSE) &amp;
"],")&amp;$W207)</f>
        <v xml:space="preserve">personnages.tadashi[0],//180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locations.hall1,//180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19"/>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c r="Z207" s="2" t="str">
        <f t="shared" si="20"/>
        <v>c180 BOOLEAN DEFAULT false,</v>
      </c>
    </row>
    <row r="208" spans="1:26" x14ac:dyDescent="0.2">
      <c r="A208" s="12">
        <f t="shared" si="21"/>
        <v>181</v>
      </c>
      <c r="B208" s="4" t="str">
        <f>IF(B209="",
"];",
IF('Chapter 1 (Input)'!B206="",
CHAR(34) &amp;"null"&amp; CHAR(34) &amp;",",
CHAR(34) &amp;'Chapter 1 (Input)'!B206&amp; CHAR(34) &amp;",")&amp;$W208)</f>
        <v>"R-Reference purposes?! (What does that even mean?! Oh god, this is too much...)",</v>
      </c>
      <c r="C208" s="4" t="str">
        <f>IF(C209="",
"];",IF('Chapter 1 (Input)'!C206="",
CHAR(34) &amp;"null"&amp; CHAR(34) &amp;",",
CHAR(34) &amp;'Chapter 1 (Input)'!C206&amp; CHAR(34) &amp;",")&amp;$W208)</f>
        <v>"Oh no, every student and faculty member will have access to your file for reference purposes. So, you better make it good.",</v>
      </c>
      <c r="D208" s="4" t="str">
        <f>IF(D209="",
"];",IF('Chapter 1 (Input)'!D206="",
CHAR(34) &amp;"null"&amp; CHAR(34) &amp;",",
"personnages."&amp;
VLOOKUP('Chapter 1 (Input)'!D206,$N$2:$O$13,2,FALSE)&amp;
"[" &amp;
VLOOKUP('Chapter 1 (Input)'!E206,$Q$2:$R$13,2,FALSE) &amp;
"],")&amp;$W208)</f>
        <v>personnages.tadashi[0],</v>
      </c>
      <c r="E208" s="4" t="str">
        <f>IF(E209="",
"];",IF('Chapter 1 (Input)'!F206="",
CHAR(34) &amp;"null"&amp; CHAR(34) &amp;",",
CHAR(34) &amp;'Chapter 1 (Input)'!F206&amp; CHAR(34) &amp;",")&amp;$W208)</f>
        <v>"null",</v>
      </c>
      <c r="F208" s="4" t="str">
        <f>IF(F209="",
"];",IF('Chapter 1 (Input)'!G206="",
CHAR(34) &amp;"null"&amp; CHAR(34) &amp;",",
"personnages."&amp;
VLOOKUP('Chapter 1 (Input)'!G206,$N$2:$O$13,2,FALSE)&amp;
"[" &amp;
VLOOKUP('Chapter 1 (Input)'!H206, $Q$2:$R$13,2,FALSE) &amp;
"],")&amp;$W208)</f>
        <v>"null",</v>
      </c>
      <c r="G208" s="3" t="str">
        <f>IF(G209="",
"];",IF('Chapter 1 (Input)'!I206="",
CHAR(34) &amp;"null"&amp; CHAR(34) &amp;",",
"locations."&amp;
'Chapter 1 (Input)'!I206&amp;",")&amp;$W208)</f>
        <v>locations.hall1,</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19"/>
        <v>false,</v>
      </c>
      <c r="U208" s="3" t="str">
        <f>IF(U209="",
"];",IF('Chapter 1 (Input)'!W206="",
"-1"&amp;",",
'Chapter 1 (Input)'!W206&amp;",")&amp;$W208)</f>
        <v>-1,</v>
      </c>
      <c r="V208" s="3" t="str">
        <f>IF(V209="",
"];",IF('Chapter 1 (Input)'!X206="",
"-1"&amp;",",
'Chapter 1 (Input)'!X206&amp;",")&amp;$W208)</f>
        <v>-1,</v>
      </c>
      <c r="W208" s="18" t="str">
        <f>'Chapter 1 (Input)'!AA206</f>
        <v/>
      </c>
      <c r="Z208" s="2" t="str">
        <f t="shared" si="20"/>
        <v>c181 BOOLEAN DEFAULT false,</v>
      </c>
    </row>
    <row r="209" spans="1:26" x14ac:dyDescent="0.2">
      <c r="A209" s="12">
        <f t="shared" si="21"/>
        <v>182</v>
      </c>
      <c r="B209" s="4" t="str">
        <f>IF(B210="",
"];",
IF('Chapter 1 (Input)'!B207="",
CHAR(34) &amp;"null"&amp; CHAR(34) &amp;",",
CHAR(34) &amp;'Chapter 1 (Input)'!B207&amp; CHAR(34) &amp;",")&amp;$W209)</f>
        <v>"(Next)",</v>
      </c>
      <c r="C209" s="4" t="str">
        <f>IF(C210="",
"];",IF('Chapter 1 (Input)'!C207="",
CHAR(34) &amp;"null"&amp; CHAR(34) &amp;",",
CHAR(34) &amp;'Chapter 1 (Input)'!C207&amp; CHAR(34) &amp;",")&amp;$W209)</f>
        <v>"You can't screw around with this " + user.scholarname + ". Your file isn't merely a file. It's an integral part of your time here at the Academy.",</v>
      </c>
      <c r="D209" s="4" t="str">
        <f>IF(D210="",
"];",IF('Chapter 1 (Input)'!D207="",
CHAR(34) &amp;"null"&amp; CHAR(34) &amp;",",
"personnages."&amp;
VLOOKUP('Chapter 1 (Input)'!D207,$N$2:$O$13,2,FALSE)&amp;
"[" &amp;
VLOOKUP('Chapter 1 (Input)'!E207,$Q$2:$R$13,2,FALSE) &amp;
"],")&amp;$W209)</f>
        <v>personnages.tadashi[0],</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locations.hall1,</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19"/>
        <v>false,</v>
      </c>
      <c r="U209" s="3" t="str">
        <f>IF(U210="",
"];",IF('Chapter 1 (Input)'!W207="",
"-1"&amp;",",
'Chapter 1 (Input)'!W207&amp;",")&amp;$W209)</f>
        <v>-1,</v>
      </c>
      <c r="V209" s="3" t="str">
        <f>IF(V210="",
"];",IF('Chapter 1 (Input)'!X207="",
"-1"&amp;",",
'Chapter 1 (Input)'!X207&amp;",")&amp;$W209)</f>
        <v>-1,</v>
      </c>
      <c r="W209" s="18" t="str">
        <f>'Chapter 1 (Input)'!AA207</f>
        <v/>
      </c>
      <c r="Z209" s="2" t="str">
        <f t="shared" si="20"/>
        <v>c182 BOOLEAN DEFAULT false,</v>
      </c>
    </row>
    <row r="210" spans="1:26" x14ac:dyDescent="0.2">
      <c r="A210" s="12">
        <f t="shared" si="21"/>
        <v>183</v>
      </c>
      <c r="B210" s="4" t="str">
        <f>IF(B211="",
"];",
IF('Chapter 1 (Input)'!B208="",
CHAR(34) &amp;"null"&amp; CHAR(34) &amp;",",
CHAR(34) &amp;'Chapter 1 (Input)'!B208&amp; CHAR(34) &amp;",")&amp;$W210)</f>
        <v>"(Something about this made me extremely anxious… Everything at Arlington was so meticulously planned… so serious.)",</v>
      </c>
      <c r="C210" s="4" t="str">
        <f>IF(C211="",
"];",IF('Chapter 1 (Input)'!C208="",
CHAR(34) &amp;"null"&amp; CHAR(34) &amp;",",
CHAR(34) &amp;'Chapter 1 (Input)'!C208&amp; CHAR(34) &amp;",")&amp;$W210)</f>
        <v>"But to build your file, &lt;em&gt;they need your picture&lt;/em&gt;. ",</v>
      </c>
      <c r="D210" s="4" t="str">
        <f>IF(D211="",
"];",IF('Chapter 1 (Input)'!D208="",
CHAR(34) &amp;"null"&amp; CHAR(34) &amp;",",
"personnages."&amp;
VLOOKUP('Chapter 1 (Input)'!D208,$N$2:$O$13,2,FALSE)&amp;
"[" &amp;
VLOOKUP('Chapter 1 (Input)'!E208,$Q$2:$R$13,2,FALSE) &amp;
"],")&amp;$W210)</f>
        <v>personnages.tadashi[3],</v>
      </c>
      <c r="E210" s="4" t="str">
        <f>IF(E211="",
"];",IF('Chapter 1 (Input)'!F208="",
CHAR(34) &amp;"null"&amp; CHAR(34) &amp;",",
CHAR(34) &amp;'Chapter 1 (Input)'!F208&amp; CHAR(34) &amp;",")&amp;$W210)</f>
        <v>"null",</v>
      </c>
      <c r="F210" s="4" t="str">
        <f>IF(F211="",
"];",IF('Chapter 1 (Input)'!G208="",
CHAR(34) &amp;"null"&amp; CHAR(34) &amp;",",
"personnages."&amp;
VLOOKUP('Chapter 1 (Input)'!G208,$N$2:$O$13,2,FALSE)&amp;
"[" &amp;
VLOOKUP('Chapter 1 (Input)'!H208, $Q$2:$R$13,2,FALSE) &amp;
"],")&amp;$W210)</f>
        <v>"null",</v>
      </c>
      <c r="G210" s="3" t="str">
        <f>IF(G211="",
"];",IF('Chapter 1 (Input)'!I208="",
CHAR(34) &amp;"null"&amp; CHAR(34) &amp;",",
"locations."&amp;
'Chapter 1 (Input)'!I208&amp;",")&amp;$W210)</f>
        <v>locations.hall1,</v>
      </c>
      <c r="H210" s="3" t="str">
        <f>IF(H211="",
"];",IF('Chapter 1 (Input)'!J208="",
"-1"&amp;",",
'Chapter 1 (Input)'!J208&amp;",")&amp;$W210)</f>
        <v>-1,</v>
      </c>
      <c r="I210" s="3" t="str">
        <f>IF(I211="",
"];",IF('Chapter 1 (Input)'!K208="",
"0"&amp;",",
VLOOKUP('Chapter 1 (Input)'!K208, 'Chapter 1 (Generated)'!$U$2:$V$14, 2,FALSE) &amp;",")&amp;$W210)</f>
        <v>0,</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"null",</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19"/>
        <v>false,</v>
      </c>
      <c r="U210" s="3" t="str">
        <f>IF(U211="",
"];",IF('Chapter 1 (Input)'!W208="",
"-1"&amp;",",
'Chapter 1 (Input)'!W208&amp;",")&amp;$W210)</f>
        <v>-1,</v>
      </c>
      <c r="V210" s="3" t="str">
        <f>IF(V211="",
"];",IF('Chapter 1 (Input)'!X208="",
"-1"&amp;",",
'Chapter 1 (Input)'!X208&amp;",")&amp;$W210)</f>
        <v>-1,</v>
      </c>
      <c r="W210" s="18" t="str">
        <f>'Chapter 1 (Input)'!AA208</f>
        <v/>
      </c>
      <c r="Z210" s="2" t="str">
        <f t="shared" si="20"/>
        <v>c183 BOOLEAN DEFAULT false,</v>
      </c>
    </row>
    <row r="211" spans="1:26" x14ac:dyDescent="0.2">
      <c r="A211" s="12">
        <f t="shared" si="21"/>
        <v>184</v>
      </c>
      <c r="B211" s="4" t="str">
        <f>IF(B212="",
"];",
IF('Chapter 1 (Input)'!B209="",
CHAR(34) &amp;"null"&amp; CHAR(34) &amp;",",
CHAR(34) &amp;'Chapter 1 (Input)'!B209&amp; CHAR(34) &amp;",")&amp;$W211)</f>
        <v>"(He turned around and left without giving me a chance to ask him anything else.)",</v>
      </c>
      <c r="C211" s="4" t="str">
        <f>IF(C212="",
"];",IF('Chapter 1 (Input)'!C209="",
CHAR(34) &amp;"null"&amp; CHAR(34) &amp;",",
CHAR(34) &amp;'Chapter 1 (Input)'!C209&amp; CHAR(34) &amp;",")&amp;$W211)</f>
        <v>"Now hurry up and &lt;em&gt;go&lt;/em&gt;.",</v>
      </c>
      <c r="D211" s="4" t="str">
        <f>IF(D212="",
"];",IF('Chapter 1 (Input)'!D209="",
CHAR(34) &amp;"null"&amp; CHAR(34) &amp;",",
"personnages."&amp;
VLOOKUP('Chapter 1 (Input)'!D209,$N$2:$O$13,2,FALSE)&amp;
"[" &amp;
VLOOKUP('Chapter 1 (Input)'!E209,$Q$2:$R$13,2,FALSE) &amp;
"],")&amp;$W211)</f>
        <v>personnages.tadashi[3],</v>
      </c>
      <c r="E211" s="4" t="str">
        <f>IF(E212="",
"];",IF('Chapter 1 (Input)'!F209="",
CHAR(34) &amp;"null"&amp; CHAR(34) &amp;",",
CHAR(34) &amp;'Chapter 1 (Input)'!F209&amp; CHAR(34) &amp;",")&amp;$W211)</f>
        <v>"null",</v>
      </c>
      <c r="F211" s="4" t="str">
        <f>IF(F212="",
"];",IF('Chapter 1 (Input)'!G209="",
CHAR(34) &amp;"null"&amp; CHAR(34) &amp;",",
"personnages."&amp;
VLOOKUP('Chapter 1 (Input)'!G209,$N$2:$O$13,2,FALSE)&amp;
"[" &amp;
VLOOKUP('Chapter 1 (Input)'!H209, $Q$2:$R$13,2,FALSE) &amp;
"],")&amp;$W211)</f>
        <v>"null",</v>
      </c>
      <c r="G211" s="3" t="str">
        <f>IF(G212="",
"];",IF('Chapter 1 (Input)'!I209="",
CHAR(34) &amp;"null"&amp; CHAR(34) &amp;",",
"locations."&amp;
'Chapter 1 (Input)'!I209&amp;",")&amp;$W211)</f>
        <v>locations.hall1,</v>
      </c>
      <c r="H211" s="3" t="str">
        <f>IF(H212="",
"];",IF('Chapter 1 (Input)'!J209="",
"-1"&amp;",",
'Chapter 1 (Input)'!J209&amp;",")&amp;$W211)</f>
        <v>-1,</v>
      </c>
      <c r="I211" s="3" t="str">
        <f>IF(I212="",
"];",IF('Chapter 1 (Input)'!K209="",
"0"&amp;",",
VLOOKUP('Chapter 1 (Input)'!K209, 'Chapter 1 (Generated)'!$U$2:$V$14, 2,FALSE) &amp;",")&amp;$W211)</f>
        <v>0,</v>
      </c>
      <c r="J211" s="3" t="str">
        <f>IF(J212="",
"];",IF('Chapter 1 (Input)'!L209="",
"-1"&amp;",",
'Chapter 1 (Input)'!L209&amp;",")&amp;$W211)</f>
        <v>-1,</v>
      </c>
      <c r="K211" s="3" t="str">
        <f>IF(K212="",
"];",IF('Chapter 1 (Input)'!M209="",
"-1"&amp;",",
'Chapter 1 (Input)'!M209&amp;",")&amp;$W211)</f>
        <v>-1,</v>
      </c>
      <c r="L211" s="3" t="str">
        <f>IF(L212="",
"];",IF('Chapter 1 (Input)'!N209="",
"-1"&amp;",",
'Chapter 1 (Input)'!N209&amp;",")&amp;$W211)</f>
        <v>-1,</v>
      </c>
      <c r="M211" s="3" t="str">
        <f>IF(M212="",
"];",IF('Chapter 1 (Input)'!O209="",
"-1"&amp;",",
'Chapter 1 (Input)'!O209&amp;",")&amp;$W211)</f>
        <v>-1,</v>
      </c>
      <c r="N211" s="3" t="str">
        <f>IF(N212="",
"];",IF('Chapter 1 (Input)'!P209="",
"-1"&amp;",",
'Chapter 1 (Input)'!P209&amp;",")&amp;$W211)</f>
        <v>-1,</v>
      </c>
      <c r="O211" s="3" t="str">
        <f>IF(O212="",
"];",IF('Chapter 1 (Input)'!Q209="",
CHAR(34) &amp;"null"&amp; CHAR(34) &amp;",",
CHAR(34) &amp;'Chapter 1 (Input)'!Q209&amp; CHAR(34) &amp;",")&amp;$W211)</f>
        <v>"null",</v>
      </c>
      <c r="P211" s="3" t="str">
        <f>IF(P212="",
"];",IF('Chapter 1 (Input)'!R209="",
CHAR(34) &amp;"null"&amp; CHAR(34) &amp;",",
CHAR(34) &amp;'Chapter 1 (Input)'!R209&amp; CHAR(34) &amp;",")&amp;$W211)</f>
        <v>"null",</v>
      </c>
      <c r="Q211" s="3" t="str">
        <f>IF(Q212="",
"];",IF('Chapter 1 (Input)'!S209="",
CHAR(34) &amp;"null"&amp; CHAR(34) &amp;",",
CHAR(34) &amp;'Chapter 1 (Input)'!S209&amp; CHAR(34) &amp;",")&amp;$W211)</f>
        <v>"null",</v>
      </c>
      <c r="R211" s="3" t="str">
        <f>IF(R212="",
"];",IF('Chapter 1 (Input)'!T209="",
"0"&amp;",",
'Chapter 1 (Input)'!T209&amp;",")&amp;$W211)</f>
        <v>0,</v>
      </c>
      <c r="S211" s="3" t="str">
        <f>IF(S212="",
"];",IF('Chapter 1 (Input)'!U209="",
"0"&amp;",",
'Chapter 1 (Input)'!U209&amp;",")&amp;$W211)</f>
        <v>0,</v>
      </c>
      <c r="T211" s="3" t="str">
        <f t="shared" si="19"/>
        <v>false,</v>
      </c>
      <c r="U211" s="3" t="str">
        <f>IF(U212="",
"];",IF('Chapter 1 (Input)'!W209="",
"-1"&amp;",",
'Chapter 1 (Input)'!W209&amp;",")&amp;$W211)</f>
        <v>-1,</v>
      </c>
      <c r="V211" s="3" t="str">
        <f>IF(V212="",
"];",IF('Chapter 1 (Input)'!X209="",
"-1"&amp;",",
'Chapter 1 (Input)'!X209&amp;",")&amp;$W211)</f>
        <v>-1,</v>
      </c>
      <c r="W211" s="18" t="str">
        <f>'Chapter 1 (Input)'!AA209</f>
        <v/>
      </c>
      <c r="Z211" s="2" t="str">
        <f t="shared" si="20"/>
        <v>c184 BOOLEAN DEFAULT false,</v>
      </c>
    </row>
    <row r="212" spans="1:26" x14ac:dyDescent="0.2">
      <c r="A212" s="12">
        <f t="shared" si="21"/>
        <v>185</v>
      </c>
      <c r="B212" s="4" t="str">
        <f>IF(B213="",
"];",
IF('Chapter 1 (Input)'!B210="",
CHAR(34) &amp;"null"&amp; CHAR(34) &amp;",",
CHAR(34) &amp;'Chapter 1 (Input)'!B210&amp; CHAR(34) &amp;",")&amp;$W212)</f>
        <v xml:space="preserve">"Oh god…",//185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"null",//185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"null",//185 </v>
      </c>
      <c r="G212" s="3" t="str">
        <f>IF(G213="",
"];",IF('Chapter 1 (Input)'!I210="",
CHAR(34) &amp;"null"&amp; CHAR(34) &amp;",",
"locations."&amp;
'Chapter 1 (Input)'!I210&amp;",")&amp;$W212)</f>
        <v xml:space="preserve">locations.hall1,//185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19"/>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c r="Z212" s="2" t="str">
        <f t="shared" si="20"/>
        <v>c185 BOOLEAN DEFAULT false,</v>
      </c>
    </row>
    <row r="213" spans="1:26" x14ac:dyDescent="0.2">
      <c r="A213" s="12">
        <f t="shared" si="21"/>
        <v>186</v>
      </c>
      <c r="B213" s="4" t="str">
        <f>IF(B214="",
"];",
IF('Chapter 1 (Input)'!B211="",
CHAR(34) &amp;"null"&amp; CHAR(34) &amp;",",
CHAR(34) &amp;'Chapter 1 (Input)'!B211&amp; CHAR(34) &amp;",")&amp;$W213)</f>
        <v>"(I’ve spent the whole day moving boxes and running around, and now I’m supposed to take a picture!?)",</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"null",</v>
      </c>
      <c r="F213" s="4" t="str">
        <f>IF(F214="",
"];",IF('Chapter 1 (Input)'!G211="",
CHAR(34) &amp;"null"&amp; CHAR(34) &amp;",",
"personnages."&amp;
VLOOKUP('Chapter 1 (Input)'!G211,$N$2:$O$13,2,FALSE)&amp;
"[" &amp;
VLOOKUP('Chapter 1 (Input)'!H211, $Q$2:$R$13,2,FALSE) &amp;
"],")&amp;$W213)</f>
        <v>"null",</v>
      </c>
      <c r="G213" s="3" t="str">
        <f>IF(G214="",
"];",IF('Chapter 1 (Input)'!I211="",
CHAR(34) &amp;"null"&amp; CHAR(34) &amp;",",
"locations."&amp;
'Chapter 1 (Input)'!I211&amp;",")&amp;$W213)</f>
        <v>locations.hall1,</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19"/>
        <v>false,</v>
      </c>
      <c r="U213" s="3" t="str">
        <f>IF(U214="",
"];",IF('Chapter 1 (Input)'!W211="",
"-1"&amp;",",
'Chapter 1 (Input)'!W211&amp;",")&amp;$W213)</f>
        <v>-1,</v>
      </c>
      <c r="V213" s="3" t="str">
        <f>IF(V214="",
"];",IF('Chapter 1 (Input)'!X211="",
"-1"&amp;",",
'Chapter 1 (Input)'!X211&amp;",")&amp;$W213)</f>
        <v>-1,</v>
      </c>
      <c r="W213" s="18" t="str">
        <f>'Chapter 1 (Input)'!AA211</f>
        <v/>
      </c>
      <c r="Z213" s="2" t="str">
        <f t="shared" si="20"/>
        <v>c186 BOOLEAN DEFAULT false,</v>
      </c>
    </row>
    <row r="214" spans="1:26" x14ac:dyDescent="0.2">
      <c r="A214" s="12">
        <f t="shared" si="21"/>
        <v>187</v>
      </c>
      <c r="B214" s="4" t="str">
        <f>IF(B215="",
"];",
IF('Chapter 1 (Input)'!B212="",
CHAR(34) &amp;"null"&amp; CHAR(34) &amp;",",
CHAR(34) &amp;'Chapter 1 (Input)'!B212&amp; CHAR(34) &amp;",")&amp;$W214)</f>
        <v>"(And that picture is going to be seen by the entire school...along with nearly every single other piece of information about me.)",</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"null",</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"null",</v>
      </c>
      <c r="G214" s="3" t="str">
        <f>IF(G215="",
"];",IF('Chapter 1 (Input)'!I212="",
CHAR(34) &amp;"null"&amp; CHAR(34) &amp;",",
"locations."&amp;
'Chapter 1 (Input)'!I212&amp;",")&amp;$W214)</f>
        <v>locations.hall1,</v>
      </c>
      <c r="H214" s="3" t="str">
        <f>IF(H215="",
"];",IF('Chapter 1 (Input)'!J212="",
"-1"&amp;",",
'Chapter 1 (Input)'!J212&amp;",")&amp;$W214)</f>
        <v>-1,</v>
      </c>
      <c r="I214" s="3" t="str">
        <f>IF(I215="",
"];",IF('Chapter 1 (Input)'!K212="",
"0"&amp;",",
VLOOKUP('Chapter 1 (Input)'!K212, 'Chapter 1 (Generated)'!$U$2:$V$14,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9"/>
        <v>false,</v>
      </c>
      <c r="U214" s="3" t="str">
        <f>IF(U215="",
"];",IF('Chapter 1 (Input)'!W212="",
"-1"&amp;",",
'Chapter 1 (Input)'!W212&amp;",")&amp;$W214)</f>
        <v>-1,</v>
      </c>
      <c r="V214" s="3" t="str">
        <f>IF(V215="",
"];",IF('Chapter 1 (Input)'!X212="",
"-1"&amp;",",
'Chapter 1 (Input)'!X212&amp;",")&amp;$W214)</f>
        <v>-1,</v>
      </c>
      <c r="W214" s="18" t="str">
        <f>'Chapter 1 (Input)'!AA212</f>
        <v/>
      </c>
      <c r="Z214" s="2" t="str">
        <f t="shared" si="20"/>
        <v>c187 BOOLEAN DEFAULT false,</v>
      </c>
    </row>
    <row r="215" spans="1:26" x14ac:dyDescent="0.2">
      <c r="A215" s="12">
        <f t="shared" si="21"/>
        <v>188</v>
      </c>
      <c r="B215" s="4" t="str">
        <f>IF(B216="",
"];",
IF('Chapter 1 (Input)'!B213="",
CHAR(34) &amp;"null"&amp; CHAR(34) &amp;",",
CHAR(34) &amp;'Chapter 1 (Input)'!B213&amp; CHAR(34) &amp;",")&amp;$W215)</f>
        <v>"(...)",</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"null",</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"null",</v>
      </c>
      <c r="G215" s="3" t="str">
        <f>IF(G216="",
"];",IF('Chapter 1 (Input)'!I213="",
CHAR(34) &amp;"null"&amp; CHAR(34) &amp;",",
"locations."&amp;
'Chapter 1 (Input)'!I213&amp;",")&amp;$W215)</f>
        <v>locations.hall1,</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19"/>
        <v>false,</v>
      </c>
      <c r="U215" s="3" t="str">
        <f>IF(U216="",
"];",IF('Chapter 1 (Input)'!W213="",
"-1"&amp;",",
'Chapter 1 (Input)'!W213&amp;",")&amp;$W215)</f>
        <v>-1,</v>
      </c>
      <c r="V215" s="3" t="str">
        <f>IF(V216="",
"];",IF('Chapter 1 (Input)'!X213="",
"-1"&amp;",",
'Chapter 1 (Input)'!X213&amp;",")&amp;$W215)</f>
        <v>-1,</v>
      </c>
      <c r="W215" s="18" t="str">
        <f>'Chapter 1 (Input)'!AA213</f>
        <v/>
      </c>
      <c r="Z215" s="2" t="str">
        <f t="shared" si="20"/>
        <v>c188 BOOLEAN DEFAULT false,</v>
      </c>
    </row>
    <row r="216" spans="1:26" x14ac:dyDescent="0.2">
      <c r="A216" s="12">
        <f t="shared" si="21"/>
        <v>189</v>
      </c>
      <c r="B216" s="4" t="str">
        <f>IF(B217="",
"];",
IF('Chapter 1 (Input)'!B214="",
CHAR(34) &amp;"null"&amp; CHAR(34) &amp;",",
CHAR(34) &amp;'Chapter 1 (Input)'!B214&amp; CHAR(34) &amp;",")&amp;$W216)</f>
        <v>"(God, I need a nap to process all of this.)",</v>
      </c>
      <c r="C216" s="4" t="str">
        <f>IF(C217="",
"];",IF('Chapter 1 (Input)'!C214="",
CHAR(34) &amp;"null"&amp; CHAR(34) &amp;",",
CHAR(34) &amp;'Chapter 1 (Input)'!C214&amp; CHAR(34) &amp;",")&amp;$W216)</f>
        <v>"null",</v>
      </c>
      <c r="D216" s="4" t="str">
        <f>IF(D217="",
"];",IF('Chapter 1 (Input)'!D214="",
CHAR(34) &amp;"null"&amp; CHAR(34) &amp;",",
"personnages."&amp;
VLOOKUP('Chapter 1 (Input)'!D214,$N$2:$O$13,2,FALSE)&amp;
"[" &amp;
VLOOKUP('Chapter 1 (Input)'!E214,$Q$2:$R$13,2,FALSE) &amp;
"],")&amp;$W216)</f>
        <v>"null",</v>
      </c>
      <c r="E216" s="4" t="str">
        <f>IF(E217="",
"];",IF('Chapter 1 (Input)'!F214="",
CHAR(34) &amp;"null"&amp; CHAR(34) &amp;",",
CHAR(34) &amp;'Chapter 1 (Input)'!F214&amp; CHAR(34) &amp;",")&amp;$W216)</f>
        <v>"null",</v>
      </c>
      <c r="F216" s="4" t="str">
        <f>IF(F217="",
"];",IF('Chapter 1 (Input)'!G214="",
CHAR(34) &amp;"null"&amp; CHAR(34) &amp;",",
"personnages."&amp;
VLOOKUP('Chapter 1 (Input)'!G214,$N$2:$O$13,2,FALSE)&amp;
"[" &amp;
VLOOKUP('Chapter 1 (Input)'!H214, $Q$2:$R$13,2,FALSE) &amp;
"],")&amp;$W216)</f>
        <v>"null",</v>
      </c>
      <c r="G216" s="3" t="str">
        <f>IF(G217="",
"];",IF('Chapter 1 (Input)'!I214="",
CHAR(34) &amp;"null"&amp; CHAR(34) &amp;",",
"locations."&amp;
'Chapter 1 (Input)'!I214&amp;",")&amp;$W216)</f>
        <v>locations.hall1,</v>
      </c>
      <c r="H216" s="3" t="str">
        <f>IF(H217="",
"];",IF('Chapter 1 (Input)'!J214="",
"-1"&amp;",",
'Chapter 1 (Input)'!J214&amp;",")&amp;$W216)</f>
        <v>-1,</v>
      </c>
      <c r="I216" s="3" t="str">
        <f>IF(I217="",
"];",IF('Chapter 1 (Input)'!K214="",
"0"&amp;",",
VLOOKUP('Chapter 1 (Input)'!K214, 'Chapter 1 (Generated)'!$U$2:$V$14, 2,FALSE) &amp;",")&amp;$W216)</f>
        <v>0,</v>
      </c>
      <c r="J216" s="3" t="str">
        <f>IF(J217="",
"];",IF('Chapter 1 (Input)'!L214="",
"-1"&amp;",",
'Chapter 1 (Input)'!L214&amp;",")&amp;$W216)</f>
        <v>-1,</v>
      </c>
      <c r="K216" s="3" t="str">
        <f>IF(K217="",
"];",IF('Chapter 1 (Input)'!M214="",
"-1"&amp;",",
'Chapter 1 (Input)'!M214&amp;",")&amp;$W216)</f>
        <v>-1,</v>
      </c>
      <c r="L216" s="3" t="str">
        <f>IF(L217="",
"];",IF('Chapter 1 (Input)'!N214="",
"-1"&amp;",",
'Chapter 1 (Input)'!N214&amp;",")&amp;$W216)</f>
        <v>-1,</v>
      </c>
      <c r="M216" s="3" t="str">
        <f>IF(M217="",
"];",IF('Chapter 1 (Input)'!O214="",
"-1"&amp;",",
'Chapter 1 (Input)'!O214&amp;",")&amp;$W216)</f>
        <v>-1,</v>
      </c>
      <c r="N216" s="3" t="str">
        <f>IF(N217="",
"];",IF('Chapter 1 (Input)'!P214="",
"-1"&amp;",",
'Chapter 1 (Input)'!P214&amp;",")&amp;$W216)</f>
        <v>-1,</v>
      </c>
      <c r="O216" s="3" t="str">
        <f>IF(O217="",
"];",IF('Chapter 1 (Input)'!Q214="",
CHAR(34) &amp;"null"&amp; CHAR(34) &amp;",",
CHAR(34) &amp;'Chapter 1 (Input)'!Q214&amp; CHAR(34) &amp;",")&amp;$W216)</f>
        <v>"null",</v>
      </c>
      <c r="P216" s="3" t="str">
        <f>IF(P217="",
"];",IF('Chapter 1 (Input)'!R214="",
CHAR(34) &amp;"null"&amp; CHAR(34) &amp;",",
CHAR(34) &amp;'Chapter 1 (Input)'!R214&amp; CHAR(34) &amp;",")&amp;$W216)</f>
        <v>"null",</v>
      </c>
      <c r="Q216" s="3" t="str">
        <f>IF(Q217="",
"];",IF('Chapter 1 (Input)'!S214="",
CHAR(34) &amp;"null"&amp; CHAR(34) &amp;",",
CHAR(34) &amp;'Chapter 1 (Input)'!S214&amp; CHAR(34) &amp;",")&amp;$W216)</f>
        <v>"null",</v>
      </c>
      <c r="R216" s="3" t="str">
        <f>IF(R217="",
"];",IF('Chapter 1 (Input)'!T214="",
"0"&amp;",",
'Chapter 1 (Input)'!T214&amp;",")&amp;$W216)</f>
        <v>0,</v>
      </c>
      <c r="S216" s="3" t="str">
        <f>IF(S217="",
"];",IF('Chapter 1 (Input)'!U214="",
"0"&amp;",",
'Chapter 1 (Input)'!U214&amp;",")&amp;$W216)</f>
        <v>0,</v>
      </c>
      <c r="T216" s="3" t="str">
        <f t="shared" si="19"/>
        <v>false,</v>
      </c>
      <c r="U216" s="3" t="str">
        <f>IF(U217="",
"];",IF('Chapter 1 (Input)'!W214="",
"-1"&amp;",",
'Chapter 1 (Input)'!W214&amp;",")&amp;$W216)</f>
        <v>-1,</v>
      </c>
      <c r="V216" s="3" t="str">
        <f>IF(V217="",
"];",IF('Chapter 1 (Input)'!X214="",
"-1"&amp;",",
'Chapter 1 (Input)'!X214&amp;",")&amp;$W216)</f>
        <v>-1,</v>
      </c>
      <c r="W216" s="18" t="str">
        <f>'Chapter 1 (Input)'!AA214</f>
        <v/>
      </c>
      <c r="Z216" s="2" t="str">
        <f t="shared" si="20"/>
        <v>c189 BOOLEAN DEFAULT false,</v>
      </c>
    </row>
    <row r="217" spans="1:26" x14ac:dyDescent="0.2">
      <c r="A217" s="12">
        <f t="shared" si="21"/>
        <v>190</v>
      </c>
      <c r="B217" s="4" t="str">
        <f>IF(B218="",
"];",
IF('Chapter 1 (Input)'!B215="",
CHAR(34) &amp;"null"&amp; CHAR(34) &amp;",",
CHAR(34) &amp;'Chapter 1 (Input)'!B215&amp; CHAR(34) &amp;",")&amp;$W217)</f>
        <v xml:space="preserve">"(But I better go back to my dorm and put my uniform on and freshen up.)",//190 </v>
      </c>
      <c r="C217" s="4" t="str">
        <f>IF(C218="",
"];",IF('Chapter 1 (Input)'!C215="",
CHAR(34) &amp;"null"&amp; CHAR(34) &amp;",",
CHAR(34) &amp;'Chapter 1 (Input)'!C215&amp; CHAR(34) &amp;",")&amp;$W217)</f>
        <v xml:space="preserve">"null",//190 </v>
      </c>
      <c r="D217" s="4" t="str">
        <f>IF(D218="",
"];",IF('Chapter 1 (Input)'!D215="",
CHAR(34) &amp;"null"&amp; CHAR(34) &amp;",",
"personnages."&amp;
VLOOKUP('Chapter 1 (Input)'!D215,$N$2:$O$13,2,FALSE)&amp;
"[" &amp;
VLOOKUP('Chapter 1 (Input)'!E215,$Q$2:$R$13,2,FALSE) &amp;
"],")&amp;$W217)</f>
        <v xml:space="preserve">"null",//190 </v>
      </c>
      <c r="E217" s="4" t="str">
        <f>IF(E218="",
"];",IF('Chapter 1 (Input)'!F215="",
CHAR(34) &amp;"null"&amp; CHAR(34) &amp;",",
CHAR(34) &amp;'Chapter 1 (Input)'!F215&amp; CHAR(34) &amp;",")&amp;$W217)</f>
        <v xml:space="preserve">"null",//190 </v>
      </c>
      <c r="F217" s="4" t="str">
        <f>IF(F218="",
"];",IF('Chapter 1 (Input)'!G215="",
CHAR(34) &amp;"null"&amp; CHAR(34) &amp;",",
"personnages."&amp;
VLOOKUP('Chapter 1 (Input)'!G215,$N$2:$O$13,2,FALSE)&amp;
"[" &amp;
VLOOKUP('Chapter 1 (Input)'!H215, $Q$2:$R$13,2,FALSE) &amp;
"],")&amp;$W217)</f>
        <v xml:space="preserve">"null",//190 </v>
      </c>
      <c r="G217" s="3" t="str">
        <f>IF(G218="",
"];",IF('Chapter 1 (Input)'!I215="",
CHAR(34) &amp;"null"&amp; CHAR(34) &amp;",",
"locations."&amp;
'Chapter 1 (Input)'!I215&amp;",")&amp;$W217)</f>
        <v xml:space="preserve">locations.hall1,//190 </v>
      </c>
      <c r="H217" s="3" t="str">
        <f>IF(H218="",
"];",IF('Chapter 1 (Input)'!J215="",
"-1"&amp;",",
'Chapter 1 (Input)'!J215&amp;",")&amp;$W217)</f>
        <v xml:space="preserve">-1,//190 </v>
      </c>
      <c r="I217" s="3" t="str">
        <f>IF(I218="",
"];",IF('Chapter 1 (Input)'!K215="",
"0"&amp;",",
VLOOKUP('Chapter 1 (Input)'!K215, 'Chapter 1 (Generated)'!$U$2:$V$14, 2,FALSE) &amp;",")&amp;$W217)</f>
        <v xml:space="preserve">0,//190 </v>
      </c>
      <c r="J217" s="3" t="str">
        <f>IF(J218="",
"];",IF('Chapter 1 (Input)'!L215="",
"-1"&amp;",",
'Chapter 1 (Input)'!L215&amp;",")&amp;$W217)</f>
        <v xml:space="preserve">-1,//190 </v>
      </c>
      <c r="K217" s="3" t="str">
        <f>IF(K218="",
"];",IF('Chapter 1 (Input)'!M215="",
"-1"&amp;",",
'Chapter 1 (Input)'!M215&amp;",")&amp;$W217)</f>
        <v xml:space="preserve">-1,//190 </v>
      </c>
      <c r="L217" s="3" t="str">
        <f>IF(L218="",
"];",IF('Chapter 1 (Input)'!N215="",
"-1"&amp;",",
'Chapter 1 (Input)'!N215&amp;",")&amp;$W217)</f>
        <v xml:space="preserve">-1,//190 </v>
      </c>
      <c r="M217" s="3" t="str">
        <f>IF(M218="",
"];",IF('Chapter 1 (Input)'!O215="",
"-1"&amp;",",
'Chapter 1 (Input)'!O215&amp;",")&amp;$W217)</f>
        <v xml:space="preserve">-1,//190 </v>
      </c>
      <c r="N217" s="3" t="str">
        <f>IF(N218="",
"];",IF('Chapter 1 (Input)'!P215="",
"-1"&amp;",",
'Chapter 1 (Input)'!P215&amp;",")&amp;$W217)</f>
        <v xml:space="preserve">-1,//190 </v>
      </c>
      <c r="O217" s="3" t="str">
        <f>IF(O218="",
"];",IF('Chapter 1 (Input)'!Q215="",
CHAR(34) &amp;"null"&amp; CHAR(34) &amp;",",
CHAR(34) &amp;'Chapter 1 (Input)'!Q215&amp; CHAR(34) &amp;",")&amp;$W217)</f>
        <v xml:space="preserve">"null",//190 </v>
      </c>
      <c r="P217" s="3" t="str">
        <f>IF(P218="",
"];",IF('Chapter 1 (Input)'!R215="",
CHAR(34) &amp;"null"&amp; CHAR(34) &amp;",",
CHAR(34) &amp;'Chapter 1 (Input)'!R215&amp; CHAR(34) &amp;",")&amp;$W217)</f>
        <v xml:space="preserve">"null",//190 </v>
      </c>
      <c r="Q217" s="3" t="str">
        <f>IF(Q218="",
"];",IF('Chapter 1 (Input)'!S215="",
CHAR(34) &amp;"null"&amp; CHAR(34) &amp;",",
CHAR(34) &amp;'Chapter 1 (Input)'!S215&amp; CHAR(34) &amp;",")&amp;$W217)</f>
        <v xml:space="preserve">"null",//190 </v>
      </c>
      <c r="R217" s="3" t="str">
        <f>IF(R218="",
"];",IF('Chapter 1 (Input)'!T215="",
"0"&amp;",",
'Chapter 1 (Input)'!T215&amp;",")&amp;$W217)</f>
        <v xml:space="preserve">0,//190 </v>
      </c>
      <c r="S217" s="3" t="str">
        <f>IF(S218="",
"];",IF('Chapter 1 (Input)'!U215="",
"0"&amp;",",
'Chapter 1 (Input)'!U215&amp;",")&amp;$W217)</f>
        <v xml:space="preserve">0,//190 </v>
      </c>
      <c r="T217" s="3" t="str">
        <f t="shared" si="19"/>
        <v xml:space="preserve">false,//190 </v>
      </c>
      <c r="U217" s="3" t="str">
        <f>IF(U218="",
"];",IF('Chapter 1 (Input)'!W215="",
"-1"&amp;",",
'Chapter 1 (Input)'!W215&amp;",")&amp;$W217)</f>
        <v xml:space="preserve">-1,//190 </v>
      </c>
      <c r="V217" s="3" t="str">
        <f>IF(V218="",
"];",IF('Chapter 1 (Input)'!X215="",
"-1"&amp;",",
'Chapter 1 (Input)'!X215&amp;",")&amp;$W217)</f>
        <v xml:space="preserve">-1,//190 </v>
      </c>
      <c r="W217" s="18" t="str">
        <f>'Chapter 1 (Input)'!AA215</f>
        <v xml:space="preserve">//190 </v>
      </c>
      <c r="Z217" s="2" t="str">
        <f t="shared" si="20"/>
        <v>c190 BOOLEAN DEFAULT false,</v>
      </c>
    </row>
    <row r="218" spans="1:26" x14ac:dyDescent="0.2">
      <c r="A218" s="12">
        <f t="shared" si="21"/>
        <v>191</v>
      </c>
      <c r="B218" s="4" t="str">
        <f>IF(B219="",
"];",
IF('Chapter 1 (Input)'!B216="",
CHAR(34) &amp;"null"&amp; CHAR(34) &amp;",",
CHAR(34) &amp;'Chapter 1 (Input)'!B216&amp; CHAR(34) &amp;",")&amp;$W218)</f>
        <v>"null",</v>
      </c>
      <c r="C218" s="4" t="str">
        <f>IF(C219="",
"];",IF('Chapter 1 (Input)'!C216="",
CHAR(34) &amp;"null"&amp; CHAR(34) &amp;",",
CHAR(34) &amp;'Chapter 1 (Input)'!C216&amp; CHAR(34) &amp;",")&amp;$W218)</f>
        <v>"null",</v>
      </c>
      <c r="D218" s="4" t="str">
        <f>IF(D219="",
"];",IF('Chapter 1 (Input)'!D216="",
CHAR(34) &amp;"null"&amp; CHAR(34) &amp;",",
"personnages."&amp;
VLOOKUP('Chapter 1 (Input)'!D216,$N$2:$O$13,2,FALSE)&amp;
"[" &amp;
VLOOKUP('Chapter 1 (Input)'!E216,$Q$2:$R$13,2,FALSE)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(Input)'!G216,$N$2:$O$13,2,FALSE)&amp;
"[" &amp;
VLOOKUP('Chapter 1 (Input)'!H216, $Q$2:$R$13,2,FALSE) &amp;
"],")&amp;$W218)</f>
        <v>"null",</v>
      </c>
      <c r="G218" s="3" t="str">
        <f>IF(G219="",
"];",IF('Chapter 1 (Input)'!I216="",
CHAR(34) &amp;"null"&amp; CHAR(34) &amp;",",
"locations."&amp;
'Chapter 1 (Input)'!I216&amp;",")&amp;$W218)</f>
        <v>locations.hall1,</v>
      </c>
      <c r="H218" s="3" t="str">
        <f>IF(H219="",
"];",IF('Chapter 1 (Input)'!J216="",
"-1"&amp;",",
'Chapter 1 (Input)'!J216&amp;",")&amp;$W218)</f>
        <v>-8,</v>
      </c>
      <c r="I218" s="3" t="str">
        <f>IF(I219="",
"];",IF('Chapter 1 (Input)'!K216="",
"0"&amp;",",
VLOOKUP('Chapter 1 (Input)'!K216, 'Chapter 1 (Generated)'!$U$2:$V$14,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"Quick! Go back to your dorm and put on your uniform!",</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9"/>
        <v>false,</v>
      </c>
      <c r="U218" s="3" t="str">
        <f>IF(U219="",
"];",IF('Chapter 1 (Input)'!W216="",
"-1"&amp;",",
'Chapter 1 (Input)'!W216&amp;",")&amp;$W218)</f>
        <v>-1,</v>
      </c>
      <c r="V218" s="3" t="str">
        <f>IF(V219="",
"];",IF('Chapter 1 (Input)'!X216="",
"-1"&amp;",",
'Chapter 1 (Input)'!X216&amp;",")&amp;$W218)</f>
        <v>-1,</v>
      </c>
      <c r="W218" s="18" t="str">
        <f>'Chapter 1 (Input)'!AA216</f>
        <v/>
      </c>
      <c r="Z218" s="2" t="str">
        <f t="shared" si="20"/>
        <v>c191 BOOLEAN DEFAULT false,</v>
      </c>
    </row>
    <row r="219" spans="1:26" x14ac:dyDescent="0.2">
      <c r="A219" s="12">
        <f t="shared" si="21"/>
        <v>192</v>
      </c>
      <c r="B219" s="4" t="str">
        <f>IF(B220="",
"];",
IF('Chapter 1 (Input)'!B217="",
CHAR(34) &amp;"null"&amp; CHAR(34) &amp;",",
CHAR(34) &amp;'Chapter 1 (Input)'!B217&amp; CHAR(34) &amp;",")&amp;$W219)</f>
        <v>"null",</v>
      </c>
      <c r="C219" s="4" t="str">
        <f>IF(C220="",
"];",IF('Chapter 1 (Input)'!C217="",
CHAR(34) &amp;"null"&amp; CHAR(34) &amp;",",
CHAR(34) &amp;'Chapter 1 (Input)'!C217&amp; CHAR(34) &amp;",")&amp;$W219)</f>
        <v>"null",</v>
      </c>
      <c r="D219" s="4" t="str">
        <f>IF(D220="",
"];",IF('Chapter 1 (Input)'!D217="",
CHAR(34) &amp;"null"&amp; CHAR(34) &amp;",",
"personnages."&amp;
VLOOKUP('Chapter 1 (Input)'!D217,$N$2:$O$13,2,FALSE)&amp;
"[" &amp;
VLOOKUP('Chapter 1 (Input)'!E217,$Q$2:$R$13,2,FALSE) &amp;
"],")&amp;$W219)</f>
        <v>"null",</v>
      </c>
      <c r="E219" s="4" t="str">
        <f>IF(E220="",
"];",IF('Chapter 1 (Input)'!F217="",
CHAR(34) &amp;"null"&amp; CHAR(34) &amp;",",
CHAR(34) &amp;'Chapter 1 (Input)'!F217&amp; CHAR(34) &amp;",")&amp;$W219)</f>
        <v>"null",</v>
      </c>
      <c r="F219" s="4" t="str">
        <f>IF(F220="",
"];",IF('Chapter 1 (Input)'!G217="",
CHAR(34) &amp;"null"&amp; CHAR(34) &amp;",",
"personnages."&amp;
VLOOKUP('Chapter 1 (Input)'!G217,$N$2:$O$13,2,FALSE)&amp;
"[" &amp;
VLOOKUP('Chapter 1 (Input)'!H217, $Q$2:$R$13,2,FALSE) &amp;
"],")&amp;$W219)</f>
        <v>"null",</v>
      </c>
      <c r="G219" s="3" t="str">
        <f>IF(G220="",
"];",IF('Chapter 1 (Input)'!I217="",
CHAR(34) &amp;"null"&amp; CHAR(34) &amp;",",
"locations."&amp;
'Chapter 1 (Input)'!I217&amp;",")&amp;$W219)</f>
        <v>locations.hall1,</v>
      </c>
      <c r="H219" s="3" t="str">
        <f>IF(H220="",
"];",IF('Chapter 1 (Input)'!J217="",
"-1"&amp;",",
'Chapter 1 (Input)'!J217&amp;",")&amp;$W219)</f>
        <v>-2,</v>
      </c>
      <c r="I219" s="3" t="str">
        <f>IF(I220="",
"];",IF('Chapter 1 (Input)'!K217="",
"0"&amp;",",
VLOOKUP('Chapter 1 (Input)'!K217, 'Chapter 1 (Generated)'!$U$2:$V$14, 2,FALSE) &amp;",")&amp;$W219)</f>
        <v>12,</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ref="T219:T282" si="22">IF(T220="",
"];",
"false"&amp;","&amp;$W219)</f>
        <v>false,</v>
      </c>
      <c r="U219" s="3" t="str">
        <f>IF(U220="",
"];",IF('Chapter 1 (Input)'!W217="",
"-1"&amp;",",
'Chapter 1 (Input)'!W217&amp;",")&amp;$W219)</f>
        <v>-1,</v>
      </c>
      <c r="V219" s="3" t="str">
        <f>IF(V220="",
"];",IF('Chapter 1 (Input)'!X217="",
"-1"&amp;",",
'Chapter 1 (Input)'!X217&amp;",")&amp;$W219)</f>
        <v>-1,</v>
      </c>
      <c r="W219" s="18" t="str">
        <f>'Chapter 1 (Input)'!AA217</f>
        <v/>
      </c>
      <c r="Z219" s="2" t="str">
        <f t="shared" si="20"/>
        <v>c192 BOOLEAN DEFAULT false,</v>
      </c>
    </row>
    <row r="220" spans="1:26" x14ac:dyDescent="0.2">
      <c r="A220" s="12">
        <f t="shared" si="21"/>
        <v>193</v>
      </c>
      <c r="B220" s="4" t="str">
        <f>IF(B221="",
"];",
IF('Chapter 1 (Input)'!B218="",
CHAR(34) &amp;"null"&amp; CHAR(34) &amp;",",
CHAR(34) &amp;'Chapter 1 (Input)'!B218&amp; CHAR(34) &amp;",")&amp;$W220)</f>
        <v>"(Change Uniform, Options = -10)",//193 -10</v>
      </c>
      <c r="C220" s="4" t="str">
        <f>IF(C221="",
"];",IF('Chapter 1 (Input)'!C218="",
CHAR(34) &amp;"null"&amp; CHAR(34) &amp;",",
CHAR(34) &amp;'Chapter 1 (Input)'!C218&amp; CHAR(34) &amp;",")&amp;$W220)</f>
        <v>"null",//193 -10</v>
      </c>
      <c r="D220" s="4" t="str">
        <f>IF(D221="",
"];",IF('Chapter 1 (Input)'!D218="",
CHAR(34) &amp;"null"&amp; CHAR(34) &amp;",",
"personnages."&amp;
VLOOKUP('Chapter 1 (Input)'!D218,$N$2:$O$13,2,FALSE)&amp;
"[" &amp;
VLOOKUP('Chapter 1 (Input)'!E218,$Q$2:$R$13,2,FALSE) &amp;
"],")&amp;$W220)</f>
        <v>"null",//193 -10</v>
      </c>
      <c r="E220" s="4" t="str">
        <f>IF(E221="",
"];",IF('Chapter 1 (Input)'!F218="",
CHAR(34) &amp;"null"&amp; CHAR(34) &amp;",",
CHAR(34) &amp;'Chapter 1 (Input)'!F218&amp; CHAR(34) &amp;",")&amp;$W220)</f>
        <v>"null",//193 -10</v>
      </c>
      <c r="F220" s="4" t="str">
        <f>IF(F221="",
"];",IF('Chapter 1 (Input)'!G218="",
CHAR(34) &amp;"null"&amp; CHAR(34) &amp;",",
"personnages."&amp;
VLOOKUP('Chapter 1 (Input)'!G218,$N$2:$O$13,2,FALSE)&amp;
"[" &amp;
VLOOKUP('Chapter 1 (Input)'!H218, $Q$2:$R$13,2,FALSE) &amp;
"],")&amp;$W220)</f>
        <v>"null",//193 -10</v>
      </c>
      <c r="G220" s="3" t="str">
        <f>IF(G221="",
"];",IF('Chapter 1 (Input)'!I218="",
CHAR(34) &amp;"null"&amp; CHAR(34) &amp;",",
"locations."&amp;
'Chapter 1 (Input)'!I218&amp;",")&amp;$W220)</f>
        <v>locations.dorm,//193 -10</v>
      </c>
      <c r="H220" s="3" t="str">
        <f>IF(H221="",
"];",IF('Chapter 1 (Input)'!J218="",
"-1"&amp;",",
'Chapter 1 (Input)'!J218&amp;",")&amp;$W220)</f>
        <v>-1,//193 -10</v>
      </c>
      <c r="I220" s="3" t="str">
        <f>IF(I221="",
"];",IF('Chapter 1 (Input)'!K218="",
"0"&amp;",",
VLOOKUP('Chapter 1 (Input)'!K218, 'Chapter 1 (Generated)'!$U$2:$V$14, 2,FALSE) &amp;",")&amp;$W220)</f>
        <v>0,//193 -10</v>
      </c>
      <c r="J220" s="3" t="str">
        <f>IF(J221="",
"];",IF('Chapter 1 (Input)'!L218="",
"-1"&amp;",",
'Chapter 1 (Input)'!L218&amp;",")&amp;$W220)</f>
        <v>-1,//193 -10</v>
      </c>
      <c r="K220" s="3" t="str">
        <f>IF(K221="",
"];",IF('Chapter 1 (Input)'!M218="",
"-1"&amp;",",
'Chapter 1 (Input)'!M218&amp;",")&amp;$W220)</f>
        <v>-1,//193 -10</v>
      </c>
      <c r="L220" s="3" t="str">
        <f>IF(L221="",
"];",IF('Chapter 1 (Input)'!N218="",
"-1"&amp;",",
'Chapter 1 (Input)'!N218&amp;",")&amp;$W220)</f>
        <v>-1,//193 -10</v>
      </c>
      <c r="M220" s="3" t="str">
        <f>IF(M221="",
"];",IF('Chapter 1 (Input)'!O218="",
"-1"&amp;",",
'Chapter 1 (Input)'!O218&amp;",")&amp;$W220)</f>
        <v>-1,//193 -10</v>
      </c>
      <c r="N220" s="3" t="str">
        <f>IF(N221="",
"];",IF('Chapter 1 (Input)'!P218="",
"-1"&amp;",",
'Chapter 1 (Input)'!P218&amp;",")&amp;$W220)</f>
        <v>-1,//193 -10</v>
      </c>
      <c r="O220" s="3" t="str">
        <f>IF(O221="",
"];",IF('Chapter 1 (Input)'!Q218="",
CHAR(34) &amp;"null"&amp; CHAR(34) &amp;",",
CHAR(34) &amp;'Chapter 1 (Input)'!Q218&amp; CHAR(34) &amp;",")&amp;$W220)</f>
        <v>"null",//193 -10</v>
      </c>
      <c r="P220" s="3" t="str">
        <f>IF(P221="",
"];",IF('Chapter 1 (Input)'!R218="",
CHAR(34) &amp;"null"&amp; CHAR(34) &amp;",",
CHAR(34) &amp;'Chapter 1 (Input)'!R218&amp; CHAR(34) &amp;",")&amp;$W220)</f>
        <v>"null",//193 -10</v>
      </c>
      <c r="Q220" s="3" t="str">
        <f>IF(Q221="",
"];",IF('Chapter 1 (Input)'!S218="",
CHAR(34) &amp;"null"&amp; CHAR(34) &amp;",",
CHAR(34) &amp;'Chapter 1 (Input)'!S218&amp; CHAR(34) &amp;",")&amp;$W220)</f>
        <v>"null",//193 -10</v>
      </c>
      <c r="R220" s="3" t="str">
        <f>IF(R221="",
"];",IF('Chapter 1 (Input)'!T218="",
"0"&amp;",",
'Chapter 1 (Input)'!T218&amp;",")&amp;$W220)</f>
        <v>0,//193 -10</v>
      </c>
      <c r="S220" s="3" t="str">
        <f>IF(S221="",
"];",IF('Chapter 1 (Input)'!U218="",
"0"&amp;",",
'Chapter 1 (Input)'!U218&amp;",")&amp;$W220)</f>
        <v>0,//193 -10</v>
      </c>
      <c r="T220" s="3" t="str">
        <f t="shared" si="22"/>
        <v>false,//193 -10</v>
      </c>
      <c r="U220" s="3" t="str">
        <f>IF(U221="",
"];",IF('Chapter 1 (Input)'!W218="",
"-1"&amp;",",
'Chapter 1 (Input)'!W218&amp;",")&amp;$W220)</f>
        <v>-1,//193 -10</v>
      </c>
      <c r="V220" s="3" t="str">
        <f>IF(V221="",
"];",IF('Chapter 1 (Input)'!X218="",
"-1"&amp;",",
'Chapter 1 (Input)'!X218&amp;",")&amp;$W220)</f>
        <v>-1,//193 -10</v>
      </c>
      <c r="W220" s="18" t="str">
        <f>'Chapter 1 (Input)'!AA218</f>
        <v>//193 -10</v>
      </c>
      <c r="Z220" s="2" t="str">
        <f t="shared" ref="Z220:Z283" si="23">IF($B220="];","PRIMARY KEY (id)",IF(Z219="PRIMARY KEY (id)",");","c"&amp;$A220&amp;" "&amp;Z$23&amp;","))</f>
        <v>c193 BOOLEAN DEFAULT false,</v>
      </c>
    </row>
    <row r="221" spans="1:26" x14ac:dyDescent="0.2">
      <c r="A221" s="12">
        <f t="shared" ref="A221:A284" si="24">1+A220</f>
        <v>194</v>
      </c>
      <c r="B221" s="4" t="str">
        <f>IF(B222="",
"];",
IF('Chapter 1 (Input)'!B219="",
CHAR(34) &amp;"null"&amp; CHAR(34) &amp;",",
CHAR(34) &amp;'Chapter 1 (Input)'!B219&amp; CHAR(34) &amp;",")&amp;$W221)</f>
        <v>"Scholar: (I took a glance at myself in the mirror and groaned.)",</v>
      </c>
      <c r="C221" s="4" t="str">
        <f>IF(C222="",
"];",IF('Chapter 1 (Input)'!C219="",
CHAR(34) &amp;"null"&amp; CHAR(34) &amp;",",
CHAR(34) &amp;'Chapter 1 (Input)'!C219&amp; CHAR(34) &amp;",")&amp;$W221)</f>
        <v>"null",</v>
      </c>
      <c r="D221" s="4" t="str">
        <f>IF(D222="",
"];",IF('Chapter 1 (Input)'!D219="",
CHAR(34) &amp;"null"&amp; CHAR(34) &amp;",",
"personnages."&amp;
VLOOKUP('Chapter 1 (Input)'!D219,$N$2:$O$13,2,FALSE)&amp;
"[" &amp;
VLOOKUP('Chapter 1 (Input)'!E219,$Q$2:$R$13,2,FALSE) &amp;
"],")&amp;$W221)</f>
        <v>"null",</v>
      </c>
      <c r="E221" s="4" t="str">
        <f>IF(E222="",
"];",IF('Chapter 1 (Input)'!F219="",
CHAR(34) &amp;"null"&amp; CHAR(34) &amp;",",
CHAR(34) &amp;'Chapter 1 (Input)'!F219&amp; CHAR(34) &amp;",")&amp;$W221)</f>
        <v>"null",</v>
      </c>
      <c r="F221" s="4" t="str">
        <f>IF(F222="",
"];",IF('Chapter 1 (Input)'!G219="",
CHAR(34) &amp;"null"&amp; CHAR(34) &amp;",",
"personnages."&amp;
VLOOKUP('Chapter 1 (Input)'!G219,$N$2:$O$13,2,FALSE)&amp;
"[" &amp;
VLOOKUP('Chapter 1 (Input)'!H219, $Q$2:$R$13,2,FALSE) &amp;
"],")&amp;$W221)</f>
        <v>"null",</v>
      </c>
      <c r="G221" s="3" t="str">
        <f>IF(G222="",
"];",IF('Chapter 1 (Input)'!I219="",
CHAR(34) &amp;"null"&amp; CHAR(34) &amp;",",
"locations."&amp;
'Chapter 1 (Input)'!I219&amp;",")&amp;$W221)</f>
        <v>locations.dorm,</v>
      </c>
      <c r="H221" s="3" t="str">
        <f>IF(H222="",
"];",IF('Chapter 1 (Input)'!J219="",
"-1"&amp;",",
'Chapter 1 (Input)'!J219&amp;",")&amp;$W221)</f>
        <v>-1,</v>
      </c>
      <c r="I221" s="3" t="str">
        <f>IF(I222="",
"];",IF('Chapter 1 (Input)'!K219="",
"0"&amp;",",
VLOOKUP('Chapter 1 (Input)'!K219, 'Chapter 1 (Generated)'!$U$2:$V$14,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22"/>
        <v>false,</v>
      </c>
      <c r="U221" s="3" t="str">
        <f>IF(U222="",
"];",IF('Chapter 1 (Input)'!W219="",
"-1"&amp;",",
'Chapter 1 (Input)'!W219&amp;",")&amp;$W221)</f>
        <v>-1,</v>
      </c>
      <c r="V221" s="3" t="str">
        <f>IF(V222="",
"];",IF('Chapter 1 (Input)'!X219="",
"-1"&amp;",",
'Chapter 1 (Input)'!X219&amp;",")&amp;$W221)</f>
        <v>-1,</v>
      </c>
      <c r="W221" s="18" t="str">
        <f>'Chapter 1 (Input)'!AA219</f>
        <v/>
      </c>
      <c r="Z221" s="2" t="str">
        <f t="shared" si="23"/>
        <v>c194 BOOLEAN DEFAULT false,</v>
      </c>
    </row>
    <row r="222" spans="1:26" x14ac:dyDescent="0.2">
      <c r="A222" s="12">
        <f t="shared" si="24"/>
        <v>195</v>
      </c>
      <c r="B222" s="4" t="str">
        <f>IF(B223="",
"];",
IF('Chapter 1 (Input)'!B220="",
CHAR(34) &amp;"null"&amp; CHAR(34) &amp;",",
CHAR(34) &amp;'Chapter 1 (Input)'!B220&amp; CHAR(34) &amp;",")&amp;$W222)</f>
        <v xml:space="preserve">"It’ll have to do.",//195 </v>
      </c>
      <c r="C222" s="4" t="str">
        <f>IF(C223="",
"];",IF('Chapter 1 (Input)'!C220="",
CHAR(34) &amp;"null"&amp; CHAR(34) &amp;",",
CHAR(34) &amp;'Chapter 1 (Input)'!C220&amp; CHAR(34) &amp;",")&amp;$W222)</f>
        <v xml:space="preserve">"null",//195 </v>
      </c>
      <c r="D222" s="4" t="str">
        <f>IF(D223="",
"];",IF('Chapter 1 (Input)'!D220="",
CHAR(34) &amp;"null"&amp; CHAR(34) &amp;",",
"personnages."&amp;
VLOOKUP('Chapter 1 (Input)'!D220,$N$2:$O$13,2,FALSE)&amp;
"[" &amp;
VLOOKUP('Chapter 1 (Input)'!E220,$Q$2:$R$13,2,FALSE) &amp;
"],")&amp;$W222)</f>
        <v xml:space="preserve">"null",//195 </v>
      </c>
      <c r="E222" s="4" t="str">
        <f>IF(E223="",
"];",IF('Chapter 1 (Input)'!F220="",
CHAR(34) &amp;"null"&amp; CHAR(34) &amp;",",
CHAR(34) &amp;'Chapter 1 (Input)'!F220&amp; CHAR(34) &amp;",")&amp;$W222)</f>
        <v xml:space="preserve">"null",//195 </v>
      </c>
      <c r="F222" s="4" t="str">
        <f>IF(F223="",
"];",IF('Chapter 1 (Input)'!G220="",
CHAR(34) &amp;"null"&amp; CHAR(34) &amp;",",
"personnages."&amp;
VLOOKUP('Chapter 1 (Input)'!G220,$N$2:$O$13,2,FALSE)&amp;
"[" &amp;
VLOOKUP('Chapter 1 (Input)'!H220, $Q$2:$R$13,2,FALSE) &amp;
"],")&amp;$W222)</f>
        <v xml:space="preserve">"null",//195 </v>
      </c>
      <c r="G222" s="3" t="str">
        <f>IF(G223="",
"];",IF('Chapter 1 (Input)'!I220="",
CHAR(34) &amp;"null"&amp; CHAR(34) &amp;",",
"locations."&amp;
'Chapter 1 (Input)'!I220&amp;",")&amp;$W222)</f>
        <v xml:space="preserve">locations.dorm,//195 </v>
      </c>
      <c r="H222" s="3" t="str">
        <f>IF(H223="",
"];",IF('Chapter 1 (Input)'!J220="",
"-1"&amp;",",
'Chapter 1 (Input)'!J220&amp;",")&amp;$W222)</f>
        <v xml:space="preserve">-1,//195 </v>
      </c>
      <c r="I222" s="3" t="str">
        <f>IF(I223="",
"];",IF('Chapter 1 (Input)'!K220="",
"0"&amp;",",
VLOOKUP('Chapter 1 (Input)'!K220, 'Chapter 1 (Generated)'!$U$2:$V$14, 2,FALSE) &amp;",")&amp;$W222)</f>
        <v xml:space="preserve">0,//195 </v>
      </c>
      <c r="J222" s="3" t="str">
        <f>IF(J223="",
"];",IF('Chapter 1 (Input)'!L220="",
"-1"&amp;",",
'Chapter 1 (Input)'!L220&amp;",")&amp;$W222)</f>
        <v xml:space="preserve">-1,//195 </v>
      </c>
      <c r="K222" s="3" t="str">
        <f>IF(K223="",
"];",IF('Chapter 1 (Input)'!M220="",
"-1"&amp;",",
'Chapter 1 (Input)'!M220&amp;",")&amp;$W222)</f>
        <v xml:space="preserve">-1,//195 </v>
      </c>
      <c r="L222" s="3" t="str">
        <f>IF(L223="",
"];",IF('Chapter 1 (Input)'!N220="",
"-1"&amp;",",
'Chapter 1 (Input)'!N220&amp;",")&amp;$W222)</f>
        <v xml:space="preserve">-1,//195 </v>
      </c>
      <c r="M222" s="3" t="str">
        <f>IF(M223="",
"];",IF('Chapter 1 (Input)'!O220="",
"-1"&amp;",",
'Chapter 1 (Input)'!O220&amp;",")&amp;$W222)</f>
        <v xml:space="preserve">-1,//195 </v>
      </c>
      <c r="N222" s="3" t="str">
        <f>IF(N223="",
"];",IF('Chapter 1 (Input)'!P220="",
"-1"&amp;",",
'Chapter 1 (Input)'!P220&amp;",")&amp;$W222)</f>
        <v xml:space="preserve">-1,//195 </v>
      </c>
      <c r="O222" s="3" t="str">
        <f>IF(O223="",
"];",IF('Chapter 1 (Input)'!Q220="",
CHAR(34) &amp;"null"&amp; CHAR(34) &amp;",",
CHAR(34) &amp;'Chapter 1 (Input)'!Q220&amp; CHAR(34) &amp;",")&amp;$W222)</f>
        <v xml:space="preserve">"null",//195 </v>
      </c>
      <c r="P222" s="3" t="str">
        <f>IF(P223="",
"];",IF('Chapter 1 (Input)'!R220="",
CHAR(34) &amp;"null"&amp; CHAR(34) &amp;",",
CHAR(34) &amp;'Chapter 1 (Input)'!R220&amp; CHAR(34) &amp;",")&amp;$W222)</f>
        <v xml:space="preserve">"null",//195 </v>
      </c>
      <c r="Q222" s="3" t="str">
        <f>IF(Q223="",
"];",IF('Chapter 1 (Input)'!S220="",
CHAR(34) &amp;"null"&amp; CHAR(34) &amp;",",
CHAR(34) &amp;'Chapter 1 (Input)'!S220&amp; CHAR(34) &amp;",")&amp;$W222)</f>
        <v xml:space="preserve">"null",//195 </v>
      </c>
      <c r="R222" s="3" t="str">
        <f>IF(R223="",
"];",IF('Chapter 1 (Input)'!T220="",
"0"&amp;",",
'Chapter 1 (Input)'!T220&amp;",")&amp;$W222)</f>
        <v xml:space="preserve">0,//195 </v>
      </c>
      <c r="S222" s="3" t="str">
        <f>IF(S223="",
"];",IF('Chapter 1 (Input)'!U220="",
"0"&amp;",",
'Chapter 1 (Input)'!U220&amp;",")&amp;$W222)</f>
        <v xml:space="preserve">0,//195 </v>
      </c>
      <c r="T222" s="3" t="str">
        <f t="shared" si="22"/>
        <v xml:space="preserve">false,//195 </v>
      </c>
      <c r="U222" s="3" t="str">
        <f>IF(U223="",
"];",IF('Chapter 1 (Input)'!W220="",
"-1"&amp;",",
'Chapter 1 (Input)'!W220&amp;",")&amp;$W222)</f>
        <v xml:space="preserve">-1,//195 </v>
      </c>
      <c r="V222" s="3" t="str">
        <f>IF(V223="",
"];",IF('Chapter 1 (Input)'!X220="",
"-1"&amp;",",
'Chapter 1 (Input)'!X220&amp;",")&amp;$W222)</f>
        <v xml:space="preserve">-1,//195 </v>
      </c>
      <c r="W222" s="18" t="str">
        <f>'Chapter 1 (Input)'!AA220</f>
        <v xml:space="preserve">//195 </v>
      </c>
      <c r="Z222" s="2" t="str">
        <f t="shared" si="23"/>
        <v>c195 BOOLEAN DEFAULT false,</v>
      </c>
    </row>
    <row r="223" spans="1:26" x14ac:dyDescent="0.2">
      <c r="A223" s="12">
        <f t="shared" si="24"/>
        <v>196</v>
      </c>
      <c r="B223" s="4" t="str">
        <f>IF(B224="",
"];",
IF('Chapter 1 (Input)'!B221="",
CHAR(34) &amp;"null"&amp; CHAR(34) &amp;",",
CHAR(34) &amp;'Chapter 1 (Input)'!B221&amp; CHAR(34) &amp;",")&amp;$W223)</f>
        <v>"null",//196 Objective Complete: Quick! Go back to your dorm and put on your uniform!</v>
      </c>
      <c r="C223" s="4" t="str">
        <f>IF(C224="",
"];",IF('Chapter 1 (Input)'!C221="",
CHAR(34) &amp;"null"&amp; CHAR(34) &amp;",",
CHAR(34) &amp;'Chapter 1 (Input)'!C221&amp; CHAR(34) &amp;",")&amp;$W223)</f>
        <v>"null",//196 Objective Complete: Quick! Go back to your dorm and put on your uniform!</v>
      </c>
      <c r="D223" s="4" t="str">
        <f>IF(D224="",
"];",IF('Chapter 1 (Input)'!D221="",
CHAR(34) &amp;"null"&amp; CHAR(34) &amp;",",
"personnages."&amp;
VLOOKUP('Chapter 1 (Input)'!D221,$N$2:$O$13,2,FALSE)&amp;
"[" &amp;
VLOOKUP('Chapter 1 (Input)'!E221,$Q$2:$R$13,2,FALSE) &amp;
"],")&amp;$W223)</f>
        <v>"null",//196 Objective Complete: Quick! Go back to your dorm and put on your uniform!</v>
      </c>
      <c r="E223" s="4" t="str">
        <f>IF(E224="",
"];",IF('Chapter 1 (Input)'!F221="",
CHAR(34) &amp;"null"&amp; CHAR(34) &amp;",",
CHAR(34) &amp;'Chapter 1 (Input)'!F221&amp; CHAR(34) &amp;",")&amp;$W223)</f>
        <v>"null",//196 Objective Complete: Quick! Go back to your dorm and put on your uniform!</v>
      </c>
      <c r="F223" s="4" t="str">
        <f>IF(F224="",
"];",IF('Chapter 1 (Input)'!G221="",
CHAR(34) &amp;"null"&amp; CHAR(34) &amp;",",
"personnages."&amp;
VLOOKUP('Chapter 1 (Input)'!G221,$N$2:$O$13,2,FALSE)&amp;
"[" &amp;
VLOOKUP('Chapter 1 (Input)'!H221, $Q$2:$R$13,2,FALSE) &amp;
"],")&amp;$W223)</f>
        <v>"null",//196 Objective Complete: Quick! Go back to your dorm and put on your uniform!</v>
      </c>
      <c r="G223" s="3" t="str">
        <f>IF(G224="",
"];",IF('Chapter 1 (Input)'!I221="",
CHAR(34) &amp;"null"&amp; CHAR(34) &amp;",",
"locations."&amp;
'Chapter 1 (Input)'!I221&amp;",")&amp;$W223)</f>
        <v>locations.dorm,//196 Objective Complete: Quick! Go back to your dorm and put on your uniform!</v>
      </c>
      <c r="H223" s="3" t="str">
        <f>IF(H224="",
"];",IF('Chapter 1 (Input)'!J221="",
"-1"&amp;",",
'Chapter 1 (Input)'!J221&amp;",")&amp;$W223)</f>
        <v>-9,//196 Objective Complete: Quick! Go back to your dorm and put on your uniform!</v>
      </c>
      <c r="I223" s="3" t="str">
        <f>IF(I224="",
"];",IF('Chapter 1 (Input)'!K221="",
"0"&amp;",",
VLOOKUP('Chapter 1 (Input)'!K221, 'Chapter 1 (Generated)'!$U$2:$V$14, 2,FALSE) &amp;",")&amp;$W223)</f>
        <v>0,//196 Objective Complete: Quick! Go back to your dorm and put on your uniform!</v>
      </c>
      <c r="J223" s="3" t="str">
        <f>IF(J224="",
"];",IF('Chapter 1 (Input)'!L221="",
"-1"&amp;",",
'Chapter 1 (Input)'!L221&amp;",")&amp;$W223)</f>
        <v>-1,//196 Objective Complete: Quick! Go back to your dorm and put on your uniform!</v>
      </c>
      <c r="K223" s="3" t="str">
        <f>IF(K224="",
"];",IF('Chapter 1 (Input)'!M221="",
"-1"&amp;",",
'Chapter 1 (Input)'!M221&amp;",")&amp;$W223)</f>
        <v>-1,//196 Objective Complete: Quick! Go back to your dorm and put on your uniform!</v>
      </c>
      <c r="L223" s="3" t="str">
        <f>IF(L224="",
"];",IF('Chapter 1 (Input)'!N221="",
"-1"&amp;",",
'Chapter 1 (Input)'!N221&amp;",")&amp;$W223)</f>
        <v>-1,//196 Objective Complete: Quick! Go back to your dorm and put on your uniform!</v>
      </c>
      <c r="M223" s="3" t="str">
        <f>IF(M224="",
"];",IF('Chapter 1 (Input)'!O221="",
"-1"&amp;",",
'Chapter 1 (Input)'!O221&amp;",")&amp;$W223)</f>
        <v>-1,//196 Objective Complete: Quick! Go back to your dorm and put on your uniform!</v>
      </c>
      <c r="N223" s="3" t="str">
        <f>IF(N224="",
"];",IF('Chapter 1 (Input)'!P221="",
"-1"&amp;",",
'Chapter 1 (Input)'!P221&amp;",")&amp;$W223)</f>
        <v>-1,//196 Objective Complete: Quick! Go back to your dorm and put on your uniform!</v>
      </c>
      <c r="O223" s="3" t="str">
        <f>IF(O224="",
"];",IF('Chapter 1 (Input)'!Q221="",
CHAR(34) &amp;"null"&amp; CHAR(34) &amp;",",
CHAR(34) &amp;'Chapter 1 (Input)'!Q221&amp; CHAR(34) &amp;",")&amp;$W223)</f>
        <v>"null",//196 Objective Complete: Quick! Go back to your dorm and put on your uniform!</v>
      </c>
      <c r="P223" s="3" t="str">
        <f>IF(P224="",
"];",IF('Chapter 1 (Input)'!R221="",
CHAR(34) &amp;"null"&amp; CHAR(34) &amp;",",
CHAR(34) &amp;'Chapter 1 (Input)'!R221&amp; CHAR(34) &amp;",")&amp;$W223)</f>
        <v>"null",//196 Objective Complete: Quick! Go back to your dorm and put on your uniform!</v>
      </c>
      <c r="Q223" s="3" t="str">
        <f>IF(Q224="",
"];",IF('Chapter 1 (Input)'!S221="",
CHAR(34) &amp;"null"&amp; CHAR(34) &amp;",",
CHAR(34) &amp;'Chapter 1 (Input)'!S221&amp; CHAR(34) &amp;",")&amp;$W223)</f>
        <v>"null",//196 Objective Complete: Quick! Go back to your dorm and put on your uniform!</v>
      </c>
      <c r="R223" s="3" t="str">
        <f>IF(R224="",
"];",IF('Chapter 1 (Input)'!T221="",
"0"&amp;",",
'Chapter 1 (Input)'!T221&amp;",")&amp;$W223)</f>
        <v>0,//196 Objective Complete: Quick! Go back to your dorm and put on your uniform!</v>
      </c>
      <c r="S223" s="3" t="str">
        <f>IF(S224="",
"];",IF('Chapter 1 (Input)'!U221="",
"0"&amp;",",
'Chapter 1 (Input)'!U221&amp;",")&amp;$W223)</f>
        <v>0,//196 Objective Complete: Quick! Go back to your dorm and put on your uniform!</v>
      </c>
      <c r="T223" s="3" t="str">
        <f t="shared" si="22"/>
        <v>false,//196 Objective Complete: Quick! Go back to your dorm and put on your uniform!</v>
      </c>
      <c r="U223" s="3" t="str">
        <f>IF(U224="",
"];",IF('Chapter 1 (Input)'!W221="",
"-1"&amp;",",
'Chapter 1 (Input)'!W221&amp;",")&amp;$W223)</f>
        <v>191,//196 Objective Complete: Quick! Go back to your dorm and put on your uniform!</v>
      </c>
      <c r="V223" s="3" t="str">
        <f>IF(V224="",
"];",IF('Chapter 1 (Input)'!X221="",
"-1"&amp;",",
'Chapter 1 (Input)'!X221&amp;",")&amp;$W223)</f>
        <v>-1,//196 Objective Complete: Quick! Go back to your dorm and put on your uniform!</v>
      </c>
      <c r="W223" s="18" t="str">
        <f>'Chapter 1 (Input)'!AA221</f>
        <v>//196 Objective Complete: Quick! Go back to your dorm and put on your uniform!</v>
      </c>
      <c r="Z223" s="2" t="str">
        <f t="shared" si="23"/>
        <v>c196 BOOLEAN DEFAULT false,</v>
      </c>
    </row>
    <row r="224" spans="1:26" x14ac:dyDescent="0.2">
      <c r="A224" s="12">
        <f t="shared" si="24"/>
        <v>197</v>
      </c>
      <c r="B224" s="4" t="str">
        <f>IF(B225="",
"];",
IF('Chapter 1 (Input)'!B222="",
CHAR(34) &amp;"null"&amp; CHAR(34) &amp;",",
CHAR(34) &amp;'Chapter 1 (Input)'!B222&amp; CHAR(34) &amp;",")&amp;$W224)</f>
        <v>"null",</v>
      </c>
      <c r="C224" s="4" t="str">
        <f>IF(C225="",
"];",IF('Chapter 1 (Input)'!C222="",
CHAR(34) &amp;"null"&amp; CHAR(34) &amp;",",
CHAR(34) &amp;'Chapter 1 (Input)'!C222&amp; CHAR(34) &amp;",")&amp;$W224)</f>
        <v>"null",</v>
      </c>
      <c r="D224" s="4" t="str">
        <f>IF(D225="",
"];",IF('Chapter 1 (Input)'!D222="",
CHAR(34) &amp;"null"&amp; CHAR(34) &amp;",",
"personnages."&amp;
VLOOKUP('Chapter 1 (Input)'!D222,$N$2:$O$13,2,FALSE)&amp;
"[" &amp;
VLOOKUP('Chapter 1 (Input)'!E222,$Q$2:$R$13,2,FALSE) &amp;
"],")&amp;$W224)</f>
        <v>"null",</v>
      </c>
      <c r="E224" s="4" t="str">
        <f>IF(E225="",
"];",IF('Chapter 1 (Input)'!F222="",
CHAR(34) &amp;"null"&amp; CHAR(34) &amp;",",
CHAR(34) &amp;'Chapter 1 (Input)'!F222&amp; CHAR(34) &amp;",")&amp;$W224)</f>
        <v>"null",</v>
      </c>
      <c r="F224" s="4" t="str">
        <f>IF(F225="",
"];",IF('Chapter 1 (Input)'!G222="",
CHAR(34) &amp;"null"&amp; CHAR(34) &amp;",",
"personnages."&amp;
VLOOKUP('Chapter 1 (Input)'!G222,$N$2:$O$13,2,FALSE)&amp;
"[" &amp;
VLOOKUP('Chapter 1 (Input)'!H222, $Q$2:$R$13,2,FALSE) &amp;
"],")&amp;$W224)</f>
        <v>"null",</v>
      </c>
      <c r="G224" s="3" t="str">
        <f>IF(G225="",
"];",IF('Chapter 1 (Input)'!I222="",
CHAR(34) &amp;"null"&amp; CHAR(34) &amp;",",
"locations."&amp;
'Chapter 1 (Input)'!I222&amp;",")&amp;$W224)</f>
        <v>locations.dorm,</v>
      </c>
      <c r="H224" s="3" t="str">
        <f>IF(H225="",
"];",IF('Chapter 1 (Input)'!J222="",
"-1"&amp;",",
'Chapter 1 (Input)'!J222&amp;",")&amp;$W224)</f>
        <v>-8,</v>
      </c>
      <c r="I224" s="3" t="str">
        <f>IF(I225="",
"];",IF('Chapter 1 (Input)'!K222="",
"0"&amp;",",
VLOOKUP('Chapter 1 (Input)'!K222, 'Chapter 1 (Generated)'!$U$2:$V$14,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"Go to they gym and take your picture!",</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22"/>
        <v>false,</v>
      </c>
      <c r="U224" s="3" t="str">
        <f>IF(U225="",
"];",IF('Chapter 1 (Input)'!W222="",
"-1"&amp;",",
'Chapter 1 (Input)'!W222&amp;",")&amp;$W224)</f>
        <v>-1,</v>
      </c>
      <c r="V224" s="3" t="str">
        <f>IF(V225="",
"];",IF('Chapter 1 (Input)'!X222="",
"-1"&amp;",",
'Chapter 1 (Input)'!X222&amp;",")&amp;$W224)</f>
        <v>-1,</v>
      </c>
      <c r="W224" s="18" t="str">
        <f>'Chapter 1 (Input)'!AA222</f>
        <v/>
      </c>
      <c r="Z224" s="2" t="str">
        <f t="shared" si="23"/>
        <v>c197 BOOLEAN DEFAULT false,</v>
      </c>
    </row>
    <row r="225" spans="1:26" x14ac:dyDescent="0.2">
      <c r="A225" s="12">
        <f t="shared" si="24"/>
        <v>198</v>
      </c>
      <c r="B225" s="4" t="str">
        <f>IF(B226="",
"];",
IF('Chapter 1 (Input)'!B223="",
CHAR(34) &amp;"null"&amp; CHAR(34) &amp;",",
CHAR(34) &amp;'Chapter 1 (Input)'!B223&amp; CHAR(34) &amp;",")&amp;$W225)</f>
        <v>"null",</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"null",</v>
      </c>
      <c r="F225" s="4" t="str">
        <f>IF(F226="",
"];",IF('Chapter 1 (Input)'!G223="",
CHAR(34) &amp;"null"&amp; CHAR(34) &amp;",",
"personnages."&amp;
VLOOKUP('Chapter 1 (Input)'!G223,$N$2:$O$13,2,FALSE)&amp;
"[" &amp;
VLOOKUP('Chapter 1 (Input)'!H223, $Q$2:$R$13,2,FALSE) &amp;
"],")&amp;$W225)</f>
        <v>"null",</v>
      </c>
      <c r="G225" s="3" t="str">
        <f>IF(G226="",
"];",IF('Chapter 1 (Input)'!I223="",
CHAR(34) &amp;"null"&amp; CHAR(34) &amp;",",
"locations."&amp;
'Chapter 1 (Input)'!I223&amp;",")&amp;$W225)</f>
        <v>locations.dorm,</v>
      </c>
      <c r="H225" s="3" t="str">
        <f>IF(H226="",
"];",IF('Chapter 1 (Input)'!J223="",
"-1"&amp;",",
'Chapter 1 (Input)'!J223&amp;",")&amp;$W225)</f>
        <v>-2,</v>
      </c>
      <c r="I225" s="3" t="str">
        <f>IF(I226="",
"];",IF('Chapter 1 (Input)'!K223="",
"0"&amp;",",
VLOOKUP('Chapter 1 (Input)'!K223, 'Chapter 1 (Generated)'!$U$2:$V$14, 2,FALSE) &amp;",")&amp;$W225)</f>
        <v>10,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si="22"/>
        <v>false,</v>
      </c>
      <c r="U225" s="3" t="str">
        <f>IF(U226="",
"];",IF('Chapter 1 (Input)'!W223="",
"-1"&amp;",",
'Chapter 1 (Input)'!W223&amp;",")&amp;$W225)</f>
        <v>-1,</v>
      </c>
      <c r="V225" s="3" t="str">
        <f>IF(V226="",
"];",IF('Chapter 1 (Input)'!X223="",
"-1"&amp;",",
'Chapter 1 (Input)'!X223&amp;",")&amp;$W225)</f>
        <v>-1,</v>
      </c>
      <c r="W225" s="18" t="str">
        <f>'Chapter 1 (Input)'!AA223</f>
        <v/>
      </c>
      <c r="Z225" s="2" t="str">
        <f t="shared" si="23"/>
        <v>c198 BOOLEAN DEFAULT false,</v>
      </c>
    </row>
    <row r="226" spans="1:26" x14ac:dyDescent="0.2">
      <c r="A226" s="12">
        <f t="shared" si="24"/>
        <v>199</v>
      </c>
      <c r="B226" s="4" t="str">
        <f>IF(B227="",
"];",
IF('Chapter 1 (Input)'!B224="",
CHAR(34) &amp;"null"&amp; CHAR(34) &amp;",",
CHAR(34) &amp;'Chapter 1 (Input)'!B224&amp; CHAR(34) &amp;",")&amp;$W226)</f>
        <v>"Scholar: (As I entered the gym, I saw two others in line to take their picture.)",</v>
      </c>
      <c r="C226" s="4" t="str">
        <f>IF(C227="",
"];",IF('Chapter 1 (Input)'!C224="",
CHAR(34) &amp;"null"&amp; CHAR(34) &amp;",",
CHAR(34) &amp;'Chapter 1 (Input)'!C224&amp; CHAR(34) &amp;",")&amp;$W226)</f>
        <v>"null",</v>
      </c>
      <c r="D226" s="4" t="str">
        <f>IF(D227="",
"];",IF('Chapter 1 (Input)'!D224="",
CHAR(34) &amp;"null"&amp; CHAR(34) &amp;",",
"personnages."&amp;
VLOOKUP('Chapter 1 (Input)'!D224,$N$2:$O$13,2,FALSE)&amp;
"[" &amp;
VLOOKUP('Chapter 1 (Input)'!E224,$Q$2:$R$13,2,FALSE) &amp;
"],")&amp;$W226)</f>
        <v>"null",</v>
      </c>
      <c r="E226" s="4" t="str">
        <f>IF(E227="",
"];",IF('Chapter 1 (Input)'!F224="",
CHAR(34) &amp;"null"&amp; CHAR(34) &amp;",",
CHAR(34) &amp;'Chapter 1 (Input)'!F224&amp; CHAR(34) &amp;",")&amp;$W226)</f>
        <v>"null",</v>
      </c>
      <c r="F226" s="4" t="str">
        <f>IF(F227="",
"];",IF('Chapter 1 (Input)'!G224="",
CHAR(34) &amp;"null"&amp; CHAR(34) &amp;",",
"personnages."&amp;
VLOOKUP('Chapter 1 (Input)'!G224,$N$2:$O$13,2,FALSE)&amp;
"[" &amp;
VLOOKUP('Chapter 1 (Input)'!H224, $Q$2:$R$13,2,FALSE) &amp;
"],")&amp;$W226)</f>
        <v>"null",</v>
      </c>
      <c r="G226" s="3" t="str">
        <f>IF(G227="",
"];",IF('Chapter 1 (Input)'!I224="",
CHAR(34) &amp;"null"&amp; CHAR(34) &amp;",",
"locations."&amp;
'Chapter 1 (Input)'!I224&amp;",")&amp;$W226)</f>
        <v>locations.gym,</v>
      </c>
      <c r="H226" s="3" t="str">
        <f>IF(H227="",
"];",IF('Chapter 1 (Input)'!J224="",
"-1"&amp;",",
'Chapter 1 (Input)'!J224&amp;",")&amp;$W226)</f>
        <v>-1,</v>
      </c>
      <c r="I226" s="3" t="str">
        <f>IF(I227="",
"];",IF('Chapter 1 (Input)'!K224="",
"0"&amp;",",
VLOOKUP('Chapter 1 (Input)'!K224, 'Chapter 1 (Generated)'!$U$2:$V$14, 2,FALSE) &amp;",")&amp;$W226)</f>
        <v>0,</v>
      </c>
      <c r="J226" s="3" t="str">
        <f>IF(J227="",
"];",IF('Chapter 1 (Input)'!L224="",
"-1"&amp;",",
'Chapter 1 (Input)'!L224&amp;",")&amp;$W226)</f>
        <v>-1,</v>
      </c>
      <c r="K226" s="3" t="str">
        <f>IF(K227="",
"];",IF('Chapter 1 (Input)'!M224="",
"-1"&amp;",",
'Chapter 1 (Input)'!M224&amp;",")&amp;$W226)</f>
        <v>-1,</v>
      </c>
      <c r="L226" s="3" t="str">
        <f>IF(L227="",
"];",IF('Chapter 1 (Input)'!N224="",
"-1"&amp;",",
'Chapter 1 (Input)'!N224&amp;",")&amp;$W226)</f>
        <v>-1,</v>
      </c>
      <c r="M226" s="3" t="str">
        <f>IF(M227="",
"];",IF('Chapter 1 (Input)'!O224="",
"-1"&amp;",",
'Chapter 1 (Input)'!O224&amp;",")&amp;$W226)</f>
        <v>-1,</v>
      </c>
      <c r="N226" s="3" t="str">
        <f>IF(N227="",
"];",IF('Chapter 1 (Input)'!P224="",
"-1"&amp;",",
'Chapter 1 (Input)'!P224&amp;",")&amp;$W226)</f>
        <v>-1,</v>
      </c>
      <c r="O226" s="3" t="str">
        <f>IF(O227="",
"];",IF('Chapter 1 (Input)'!Q224="",
CHAR(34) &amp;"null"&amp; CHAR(34) &amp;",",
CHAR(34) &amp;'Chapter 1 (Input)'!Q224&amp; CHAR(34) &amp;",")&amp;$W226)</f>
        <v>"null",</v>
      </c>
      <c r="P226" s="3" t="str">
        <f>IF(P227="",
"];",IF('Chapter 1 (Input)'!R224="",
CHAR(34) &amp;"null"&amp; CHAR(34) &amp;",",
CHAR(34) &amp;'Chapter 1 (Input)'!R224&amp; CHAR(34) &amp;",")&amp;$W226)</f>
        <v>"null",</v>
      </c>
      <c r="Q226" s="3" t="str">
        <f>IF(Q227="",
"];",IF('Chapter 1 (Input)'!S224="",
CHAR(34) &amp;"null"&amp; CHAR(34) &amp;",",
CHAR(34) &amp;'Chapter 1 (Input)'!S224&amp; CHAR(34) &amp;",")&amp;$W226)</f>
        <v>"null",</v>
      </c>
      <c r="R226" s="3" t="str">
        <f>IF(R227="",
"];",IF('Chapter 1 (Input)'!T224="",
"0"&amp;",",
'Chapter 1 (Input)'!T224&amp;",")&amp;$W226)</f>
        <v>0,</v>
      </c>
      <c r="S226" s="3" t="str">
        <f>IF(S227="",
"];",IF('Chapter 1 (Input)'!U224="",
"0"&amp;",",
'Chapter 1 (Input)'!U224&amp;",")&amp;$W226)</f>
        <v>0,</v>
      </c>
      <c r="T226" s="3" t="str">
        <f t="shared" si="22"/>
        <v>false,</v>
      </c>
      <c r="U226" s="3" t="str">
        <f>IF(U227="",
"];",IF('Chapter 1 (Input)'!W224="",
"-1"&amp;",",
'Chapter 1 (Input)'!W224&amp;",")&amp;$W226)</f>
        <v>-1,</v>
      </c>
      <c r="V226" s="3" t="str">
        <f>IF(V227="",
"];",IF('Chapter 1 (Input)'!X224="",
"-1"&amp;",",
'Chapter 1 (Input)'!X224&amp;",")&amp;$W226)</f>
        <v>-1,</v>
      </c>
      <c r="W226" s="18" t="str">
        <f>'Chapter 1 (Input)'!AA224</f>
        <v/>
      </c>
      <c r="Z226" s="2" t="str">
        <f t="shared" si="23"/>
        <v>c199 BOOLEAN DEFAULT false,</v>
      </c>
    </row>
    <row r="227" spans="1:26" x14ac:dyDescent="0.2">
      <c r="A227" s="12">
        <f t="shared" si="24"/>
        <v>200</v>
      </c>
      <c r="B227" s="4" t="str">
        <f>IF(B228="",
"];",
IF('Chapter 1 (Input)'!B225="",
CHAR(34) &amp;"null"&amp; CHAR(34) &amp;",",
CHAR(34) &amp;'Chapter 1 (Input)'!B225&amp; CHAR(34) &amp;",")&amp;$W227)</f>
        <v>"null",//200 Karolina</v>
      </c>
      <c r="C227" s="4" t="str">
        <f>IF(C228="",
"];",IF('Chapter 1 (Input)'!C225="",
CHAR(34) &amp;"null"&amp; CHAR(34) &amp;",",
CHAR(34) &amp;'Chapter 1 (Input)'!C225&amp; CHAR(34) &amp;",")&amp;$W227)</f>
        <v>"null",//200 Karolina</v>
      </c>
      <c r="D227" s="4" t="str">
        <f>IF(D228="",
"];",IF('Chapter 1 (Input)'!D225="",
CHAR(34) &amp;"null"&amp; CHAR(34) &amp;",",
"personnages."&amp;
VLOOKUP('Chapter 1 (Input)'!D225,$N$2:$O$13,2,FALSE)&amp;
"[" &amp;
VLOOKUP('Chapter 1 (Input)'!E225,$Q$2:$R$13,2,FALSE) &amp;
"],")&amp;$W227)</f>
        <v>"null",//200 Karolina</v>
      </c>
      <c r="E227" s="4" t="str">
        <f>IF(E228="",
"];",IF('Chapter 1 (Input)'!F225="",
CHAR(34) &amp;"null"&amp; CHAR(34) &amp;",",
CHAR(34) &amp;'Chapter 1 (Input)'!F225&amp; CHAR(34) &amp;",")&amp;$W227)</f>
        <v>"null",//200 Karolina</v>
      </c>
      <c r="F227" s="4" t="str">
        <f>IF(F228="",
"];",IF('Chapter 1 (Input)'!G225="",
CHAR(34) &amp;"null"&amp; CHAR(34) &amp;",",
"personnages."&amp;
VLOOKUP('Chapter 1 (Input)'!G225,$N$2:$O$13,2,FALSE)&amp;
"[" &amp;
VLOOKUP('Chapter 1 (Input)'!H225, $Q$2:$R$13,2,FALSE) &amp;
"],")&amp;$W227)</f>
        <v>"null",//200 Karolina</v>
      </c>
      <c r="G227" s="3" t="str">
        <f>IF(G228="",
"];",IF('Chapter 1 (Input)'!I225="",
CHAR(34) &amp;"null"&amp; CHAR(34) &amp;",",
"locations."&amp;
'Chapter 1 (Input)'!I225&amp;",")&amp;$W227)</f>
        <v>locations.gym,//200 Karolina</v>
      </c>
      <c r="H227" s="3" t="str">
        <f>IF(H228="",
"];",IF('Chapter 1 (Input)'!J225="",
"-1"&amp;",",
'Chapter 1 (Input)'!J225&amp;",")&amp;$W227)</f>
        <v>-7,//200 Karolina</v>
      </c>
      <c r="I227" s="3" t="str">
        <f>IF(I228="",
"];",IF('Chapter 1 (Input)'!K225="",
"0"&amp;",",
VLOOKUP('Chapter 1 (Input)'!K225, 'Chapter 1 (Generated)'!$U$2:$V$14, 2,FALSE) &amp;",")&amp;$W227)</f>
        <v>0,//200 Karolina</v>
      </c>
      <c r="J227" s="3" t="str">
        <f>IF(J228="",
"];",IF('Chapter 1 (Input)'!L225="",
"-1"&amp;",",
'Chapter 1 (Input)'!L225&amp;",")&amp;$W227)</f>
        <v>-1,//200 Karolina</v>
      </c>
      <c r="K227" s="3" t="str">
        <f>IF(K228="",
"];",IF('Chapter 1 (Input)'!M225="",
"-1"&amp;",",
'Chapter 1 (Input)'!M225&amp;",")&amp;$W227)</f>
        <v>-1,//200 Karolina</v>
      </c>
      <c r="L227" s="3" t="str">
        <f>IF(L228="",
"];",IF('Chapter 1 (Input)'!N225="",
"-1"&amp;",",
'Chapter 1 (Input)'!N225&amp;",")&amp;$W227)</f>
        <v>-1,//200 Karolina</v>
      </c>
      <c r="M227" s="3" t="str">
        <f>IF(M228="",
"];",IF('Chapter 1 (Input)'!O225="",
"-1"&amp;",",
'Chapter 1 (Input)'!O225&amp;",")&amp;$W227)</f>
        <v>-1,//200 Karolina</v>
      </c>
      <c r="N227" s="3" t="str">
        <f>IF(N228="",
"];",IF('Chapter 1 (Input)'!P225="",
"-1"&amp;",",
'Chapter 1 (Input)'!P225&amp;",")&amp;$W227)</f>
        <v>-1,//200 Karolina</v>
      </c>
      <c r="O227" s="3" t="str">
        <f>IF(O228="",
"];",IF('Chapter 1 (Input)'!Q225="",
CHAR(34) &amp;"null"&amp; CHAR(34) &amp;",",
CHAR(34) &amp;'Chapter 1 (Input)'!Q225&amp; CHAR(34) &amp;",")&amp;$W227)</f>
        <v>"null",//200 Karolina</v>
      </c>
      <c r="P227" s="3" t="str">
        <f>IF(P228="",
"];",IF('Chapter 1 (Input)'!R225="",
CHAR(34) &amp;"null"&amp; CHAR(34) &amp;",",
CHAR(34) &amp;'Chapter 1 (Input)'!R225&amp; CHAR(34) &amp;",")&amp;$W227)</f>
        <v>"null",//200 Karolina</v>
      </c>
      <c r="Q227" s="3" t="str">
        <f>IF(Q228="",
"];",IF('Chapter 1 (Input)'!S225="",
CHAR(34) &amp;"null"&amp; CHAR(34) &amp;",",
CHAR(34) &amp;'Chapter 1 (Input)'!S225&amp; CHAR(34) &amp;",")&amp;$W227)</f>
        <v>"null",//200 Karolina</v>
      </c>
      <c r="R227" s="3" t="str">
        <f>IF(R228="",
"];",IF('Chapter 1 (Input)'!T225="",
"0"&amp;",",
'Chapter 1 (Input)'!T225&amp;",")&amp;$W227)</f>
        <v>0,//200 Karolina</v>
      </c>
      <c r="S227" s="3" t="str">
        <f>IF(S228="",
"];",IF('Chapter 1 (Input)'!U225="",
"0"&amp;",",
'Chapter 1 (Input)'!U225&amp;",")&amp;$W227)</f>
        <v>0,//200 Karolina</v>
      </c>
      <c r="T227" s="3" t="str">
        <f t="shared" si="22"/>
        <v>false,//200 Karolina</v>
      </c>
      <c r="U227" s="3" t="str">
        <f>IF(U228="",
"];",IF('Chapter 1 (Input)'!W225="",
"-1"&amp;",",
'Chapter 1 (Input)'!W225&amp;",")&amp;$W227)</f>
        <v>-15,//200 Karolina</v>
      </c>
      <c r="V227" s="3" t="str">
        <f>IF(V228="",
"];",IF('Chapter 1 (Input)'!X225="",
"-1"&amp;",",
'Chapter 1 (Input)'!X225&amp;",")&amp;$W227)</f>
        <v>208,//200 Karolina</v>
      </c>
      <c r="W227" s="18" t="str">
        <f>'Chapter 1 (Input)'!AA225</f>
        <v>//200 Karolina</v>
      </c>
      <c r="Z227" s="2" t="str">
        <f t="shared" si="23"/>
        <v>c200 BOOLEAN DEFAULT false,</v>
      </c>
    </row>
    <row r="228" spans="1:26" x14ac:dyDescent="0.2">
      <c r="A228" s="12">
        <f t="shared" si="24"/>
        <v>201</v>
      </c>
      <c r="B228" s="4" t="str">
        <f>IF(B229="",
"];",
IF('Chapter 1 (Input)'!B226="",
CHAR(34) &amp;"null"&amp; CHAR(34) &amp;",",
CHAR(34) &amp;'Chapter 1 (Input)'!B226&amp; CHAR(34) &amp;",")&amp;$W228)</f>
        <v>"null",//201 Neha</v>
      </c>
      <c r="C228" s="4" t="str">
        <f>IF(C229="",
"];",IF('Chapter 1 (Input)'!C226="",
CHAR(34) &amp;"null"&amp; CHAR(34) &amp;",",
CHAR(34) &amp;'Chapter 1 (Input)'!C226&amp; CHAR(34) &amp;",")&amp;$W228)</f>
        <v>"null",//201 Neha</v>
      </c>
      <c r="D228" s="4" t="str">
        <f>IF(D229="",
"];",IF('Chapter 1 (Input)'!D226="",
CHAR(34) &amp;"null"&amp; CHAR(34) &amp;",",
"personnages."&amp;
VLOOKUP('Chapter 1 (Input)'!D226,$N$2:$O$13,2,FALSE)&amp;
"[" &amp;
VLOOKUP('Chapter 1 (Input)'!E226,$Q$2:$R$13,2,FALSE) &amp;
"],")&amp;$W228)</f>
        <v>"null",//201 Neha</v>
      </c>
      <c r="E228" s="4" t="str">
        <f>IF(E229="",
"];",IF('Chapter 1 (Input)'!F226="",
CHAR(34) &amp;"null"&amp; CHAR(34) &amp;",",
CHAR(34) &amp;'Chapter 1 (Input)'!F226&amp; CHAR(34) &amp;",")&amp;$W228)</f>
        <v>"null",//201 Neha</v>
      </c>
      <c r="F228" s="4" t="str">
        <f>IF(F229="",
"];",IF('Chapter 1 (Input)'!G226="",
CHAR(34) &amp;"null"&amp; CHAR(34) &amp;",",
"personnages."&amp;
VLOOKUP('Chapter 1 (Input)'!G226,$N$2:$O$13,2,FALSE)&amp;
"[" &amp;
VLOOKUP('Chapter 1 (Input)'!H226, $Q$2:$R$13,2,FALSE) &amp;
"],")&amp;$W228)</f>
        <v>"null",//201 Neha</v>
      </c>
      <c r="G228" s="3" t="str">
        <f>IF(G229="",
"];",IF('Chapter 1 (Input)'!I226="",
CHAR(34) &amp;"null"&amp; CHAR(34) &amp;",",
"locations."&amp;
'Chapter 1 (Input)'!I226&amp;",")&amp;$W228)</f>
        <v>locations.gym,//201 Neha</v>
      </c>
      <c r="H228" s="3" t="str">
        <f>IF(H229="",
"];",IF('Chapter 1 (Input)'!J226="",
"-1"&amp;",",
'Chapter 1 (Input)'!J226&amp;",")&amp;$W228)</f>
        <v>-7,//201 Neha</v>
      </c>
      <c r="I228" s="3" t="str">
        <f>IF(I229="",
"];",IF('Chapter 1 (Input)'!K226="",
"0"&amp;",",
VLOOKUP('Chapter 1 (Input)'!K226, 'Chapter 1 (Generated)'!$U$2:$V$14, 2,FALSE) &amp;",")&amp;$W228)</f>
        <v>0,//201 Neha</v>
      </c>
      <c r="J228" s="3" t="str">
        <f>IF(J229="",
"];",IF('Chapter 1 (Input)'!L226="",
"-1"&amp;",",
'Chapter 1 (Input)'!L226&amp;",")&amp;$W228)</f>
        <v>-1,//201 Neha</v>
      </c>
      <c r="K228" s="3" t="str">
        <f>IF(K229="",
"];",IF('Chapter 1 (Input)'!M226="",
"-1"&amp;",",
'Chapter 1 (Input)'!M226&amp;",")&amp;$W228)</f>
        <v>-1,//201 Neha</v>
      </c>
      <c r="L228" s="3" t="str">
        <f>IF(L229="",
"];",IF('Chapter 1 (Input)'!N226="",
"-1"&amp;",",
'Chapter 1 (Input)'!N226&amp;",")&amp;$W228)</f>
        <v>-1,//201 Neha</v>
      </c>
      <c r="M228" s="3" t="str">
        <f>IF(M229="",
"];",IF('Chapter 1 (Input)'!O226="",
"-1"&amp;",",
'Chapter 1 (Input)'!O226&amp;",")&amp;$W228)</f>
        <v>-1,//201 Neha</v>
      </c>
      <c r="N228" s="3" t="str">
        <f>IF(N229="",
"];",IF('Chapter 1 (Input)'!P226="",
"-1"&amp;",",
'Chapter 1 (Input)'!P226&amp;",")&amp;$W228)</f>
        <v>-1,//201 Neha</v>
      </c>
      <c r="O228" s="3" t="str">
        <f>IF(O229="",
"];",IF('Chapter 1 (Input)'!Q226="",
CHAR(34) &amp;"null"&amp; CHAR(34) &amp;",",
CHAR(34) &amp;'Chapter 1 (Input)'!Q226&amp; CHAR(34) &amp;",")&amp;$W228)</f>
        <v>"null",//201 Neha</v>
      </c>
      <c r="P228" s="3" t="str">
        <f>IF(P229="",
"];",IF('Chapter 1 (Input)'!R226="",
CHAR(34) &amp;"null"&amp; CHAR(34) &amp;",",
CHAR(34) &amp;'Chapter 1 (Input)'!R226&amp; CHAR(34) &amp;",")&amp;$W228)</f>
        <v>"null",//201 Neha</v>
      </c>
      <c r="Q228" s="3" t="str">
        <f>IF(Q229="",
"];",IF('Chapter 1 (Input)'!S226="",
CHAR(34) &amp;"null"&amp; CHAR(34) &amp;",",
CHAR(34) &amp;'Chapter 1 (Input)'!S226&amp; CHAR(34) &amp;",")&amp;$W228)</f>
        <v>"null",//201 Neha</v>
      </c>
      <c r="R228" s="3" t="str">
        <f>IF(R229="",
"];",IF('Chapter 1 (Input)'!T226="",
"0"&amp;",",
'Chapter 1 (Input)'!T226&amp;",")&amp;$W228)</f>
        <v>0,//201 Neha</v>
      </c>
      <c r="S228" s="3" t="str">
        <f>IF(S229="",
"];",IF('Chapter 1 (Input)'!U226="",
"0"&amp;",",
'Chapter 1 (Input)'!U226&amp;",")&amp;$W228)</f>
        <v>0,//201 Neha</v>
      </c>
      <c r="T228" s="3" t="str">
        <f t="shared" si="22"/>
        <v>false,//201 Neha</v>
      </c>
      <c r="U228" s="3" t="str">
        <f>IF(U229="",
"];",IF('Chapter 1 (Input)'!W226="",
"-1"&amp;",",
'Chapter 1 (Input)'!W226&amp;",")&amp;$W228)</f>
        <v>-16,//201 Neha</v>
      </c>
      <c r="V228" s="3" t="str">
        <f>IF(V229="",
"];",IF('Chapter 1 (Input)'!X226="",
"-1"&amp;",",
'Chapter 1 (Input)'!X226&amp;",")&amp;$W228)</f>
        <v>208,//201 Neha</v>
      </c>
      <c r="W228" s="18" t="str">
        <f>'Chapter 1 (Input)'!AA226</f>
        <v>//201 Neha</v>
      </c>
      <c r="Z228" s="2" t="str">
        <f t="shared" si="23"/>
        <v>c201 BOOLEAN DEFAULT false,</v>
      </c>
    </row>
    <row r="229" spans="1:26" x14ac:dyDescent="0.2">
      <c r="A229" s="12">
        <f t="shared" si="24"/>
        <v>202</v>
      </c>
      <c r="B229" s="4" t="str">
        <f>IF(B230="",
"];",
IF('Chapter 1 (Input)'!B227="",
CHAR(34) &amp;"null"&amp; CHAR(34) &amp;",",
CHAR(34) &amp;'Chapter 1 (Input)'!B227&amp; CHAR(34) &amp;",")&amp;$W229)</f>
        <v>"null",//202 Ellie</v>
      </c>
      <c r="C229" s="4" t="str">
        <f>IF(C230="",
"];",IF('Chapter 1 (Input)'!C227="",
CHAR(34) &amp;"null"&amp; CHAR(34) &amp;",",
CHAR(34) &amp;'Chapter 1 (Input)'!C227&amp; CHAR(34) &amp;",")&amp;$W229)</f>
        <v>"null",//202 Ellie</v>
      </c>
      <c r="D229" s="4" t="str">
        <f>IF(D230="",
"];",IF('Chapter 1 (Input)'!D227="",
CHAR(34) &amp;"null"&amp; CHAR(34) &amp;",",
"personnages."&amp;
VLOOKUP('Chapter 1 (Input)'!D227,$N$2:$O$13,2,FALSE)&amp;
"[" &amp;
VLOOKUP('Chapter 1 (Input)'!E227,$Q$2:$R$13,2,FALSE) &amp;
"],")&amp;$W229)</f>
        <v>"null",//202 Ellie</v>
      </c>
      <c r="E229" s="4" t="str">
        <f>IF(E230="",
"];",IF('Chapter 1 (Input)'!F227="",
CHAR(34) &amp;"null"&amp; CHAR(34) &amp;",",
CHAR(34) &amp;'Chapter 1 (Input)'!F227&amp; CHAR(34) &amp;",")&amp;$W229)</f>
        <v>"null",//202 Ellie</v>
      </c>
      <c r="F229" s="4" t="str">
        <f>IF(F230="",
"];",IF('Chapter 1 (Input)'!G227="",
CHAR(34) &amp;"null"&amp; CHAR(34) &amp;",",
"personnages."&amp;
VLOOKUP('Chapter 1 (Input)'!G227,$N$2:$O$13,2,FALSE)&amp;
"[" &amp;
VLOOKUP('Chapter 1 (Input)'!H227, $Q$2:$R$13,2,FALSE) &amp;
"],")&amp;$W229)</f>
        <v>"null",//202 Ellie</v>
      </c>
      <c r="G229" s="3" t="str">
        <f>IF(G230="",
"];",IF('Chapter 1 (Input)'!I227="",
CHAR(34) &amp;"null"&amp; CHAR(34) &amp;",",
"locations."&amp;
'Chapter 1 (Input)'!I227&amp;",")&amp;$W229)</f>
        <v>locations.gym,//202 Ellie</v>
      </c>
      <c r="H229" s="3" t="str">
        <f>IF(H230="",
"];",IF('Chapter 1 (Input)'!J227="",
"-1"&amp;",",
'Chapter 1 (Input)'!J227&amp;",")&amp;$W229)</f>
        <v>-7,//202 Ellie</v>
      </c>
      <c r="I229" s="3" t="str">
        <f>IF(I230="",
"];",IF('Chapter 1 (Input)'!K227="",
"0"&amp;",",
VLOOKUP('Chapter 1 (Input)'!K227, 'Chapter 1 (Generated)'!$U$2:$V$14, 2,FALSE) &amp;",")&amp;$W229)</f>
        <v>0,//202 Ellie</v>
      </c>
      <c r="J229" s="3" t="str">
        <f>IF(J230="",
"];",IF('Chapter 1 (Input)'!L227="",
"-1"&amp;",",
'Chapter 1 (Input)'!L227&amp;",")&amp;$W229)</f>
        <v>-1,//202 Ellie</v>
      </c>
      <c r="K229" s="3" t="str">
        <f>IF(K230="",
"];",IF('Chapter 1 (Input)'!M227="",
"-1"&amp;",",
'Chapter 1 (Input)'!M227&amp;",")&amp;$W229)</f>
        <v>-1,//202 Ellie</v>
      </c>
      <c r="L229" s="3" t="str">
        <f>IF(L230="",
"];",IF('Chapter 1 (Input)'!N227="",
"-1"&amp;",",
'Chapter 1 (Input)'!N227&amp;",")&amp;$W229)</f>
        <v>-1,//202 Ellie</v>
      </c>
      <c r="M229" s="3" t="str">
        <f>IF(M230="",
"];",IF('Chapter 1 (Input)'!O227="",
"-1"&amp;",",
'Chapter 1 (Input)'!O227&amp;",")&amp;$W229)</f>
        <v>-1,//202 Ellie</v>
      </c>
      <c r="N229" s="3" t="str">
        <f>IF(N230="",
"];",IF('Chapter 1 (Input)'!P227="",
"-1"&amp;",",
'Chapter 1 (Input)'!P227&amp;",")&amp;$W229)</f>
        <v>-1,//202 Ellie</v>
      </c>
      <c r="O229" s="3" t="str">
        <f>IF(O230="",
"];",IF('Chapter 1 (Input)'!Q227="",
CHAR(34) &amp;"null"&amp; CHAR(34) &amp;",",
CHAR(34) &amp;'Chapter 1 (Input)'!Q227&amp; CHAR(34) &amp;",")&amp;$W229)</f>
        <v>"null",//202 Ellie</v>
      </c>
      <c r="P229" s="3" t="str">
        <f>IF(P230="",
"];",IF('Chapter 1 (Input)'!R227="",
CHAR(34) &amp;"null"&amp; CHAR(34) &amp;",",
CHAR(34) &amp;'Chapter 1 (Input)'!R227&amp; CHAR(34) &amp;",")&amp;$W229)</f>
        <v>"null",//202 Ellie</v>
      </c>
      <c r="Q229" s="3" t="str">
        <f>IF(Q230="",
"];",IF('Chapter 1 (Input)'!S227="",
CHAR(34) &amp;"null"&amp; CHAR(34) &amp;",",
CHAR(34) &amp;'Chapter 1 (Input)'!S227&amp; CHAR(34) &amp;",")&amp;$W229)</f>
        <v>"null",//202 Ellie</v>
      </c>
      <c r="R229" s="3" t="str">
        <f>IF(R230="",
"];",IF('Chapter 1 (Input)'!T227="",
"0"&amp;",",
'Chapter 1 (Input)'!T227&amp;",")&amp;$W229)</f>
        <v>0,//202 Ellie</v>
      </c>
      <c r="S229" s="3" t="str">
        <f>IF(S230="",
"];",IF('Chapter 1 (Input)'!U227="",
"0"&amp;",",
'Chapter 1 (Input)'!U227&amp;",")&amp;$W229)</f>
        <v>0,//202 Ellie</v>
      </c>
      <c r="T229" s="3" t="str">
        <f t="shared" si="22"/>
        <v>false,//202 Ellie</v>
      </c>
      <c r="U229" s="3" t="str">
        <f>IF(U230="",
"];",IF('Chapter 1 (Input)'!W227="",
"-1"&amp;",",
'Chapter 1 (Input)'!W227&amp;",")&amp;$W229)</f>
        <v>-14,//202 Ellie</v>
      </c>
      <c r="V229" s="3" t="str">
        <f>IF(V230="",
"];",IF('Chapter 1 (Input)'!X227="",
"-1"&amp;",",
'Chapter 1 (Input)'!X227&amp;",")&amp;$W229)</f>
        <v>224,//202 Ellie</v>
      </c>
      <c r="W229" s="18" t="str">
        <f>'Chapter 1 (Input)'!AA227</f>
        <v>//202 Ellie</v>
      </c>
      <c r="Z229" s="2" t="str">
        <f t="shared" si="23"/>
        <v>c202 BOOLEAN DEFAULT false,</v>
      </c>
    </row>
    <row r="230" spans="1:26" x14ac:dyDescent="0.2">
      <c r="A230" s="12">
        <f t="shared" si="24"/>
        <v>203</v>
      </c>
      <c r="B230" s="4" t="str">
        <f>IF(B231="",
"];",
IF('Chapter 1 (Input)'!B228="",
CHAR(34) &amp;"null"&amp; CHAR(34) &amp;",",
CHAR(34) &amp;'Chapter 1 (Input)'!B228&amp; CHAR(34) &amp;",")&amp;$W230)</f>
        <v>"null",//203 Tegan</v>
      </c>
      <c r="C230" s="4" t="str">
        <f>IF(C231="",
"];",IF('Chapter 1 (Input)'!C228="",
CHAR(34) &amp;"null"&amp; CHAR(34) &amp;",",
CHAR(34) &amp;'Chapter 1 (Input)'!C228&amp; CHAR(34) &amp;",")&amp;$W230)</f>
        <v>"null",//203 Tegan</v>
      </c>
      <c r="D230" s="4" t="str">
        <f>IF(D231="",
"];",IF('Chapter 1 (Input)'!D228="",
CHAR(34) &amp;"null"&amp; CHAR(34) &amp;",",
"personnages."&amp;
VLOOKUP('Chapter 1 (Input)'!D228,$N$2:$O$13,2,FALSE)&amp;
"[" &amp;
VLOOKUP('Chapter 1 (Input)'!E228,$Q$2:$R$13,2,FALSE) &amp;
"],")&amp;$W230)</f>
        <v>"null",//203 Tegan</v>
      </c>
      <c r="E230" s="4" t="str">
        <f>IF(E231="",
"];",IF('Chapter 1 (Input)'!F228="",
CHAR(34) &amp;"null"&amp; CHAR(34) &amp;",",
CHAR(34) &amp;'Chapter 1 (Input)'!F228&amp; CHAR(34) &amp;",")&amp;$W230)</f>
        <v>"null",//203 Tegan</v>
      </c>
      <c r="F230" s="4" t="str">
        <f>IF(F231="",
"];",IF('Chapter 1 (Input)'!G228="",
CHAR(34) &amp;"null"&amp; CHAR(34) &amp;",",
"personnages."&amp;
VLOOKUP('Chapter 1 (Input)'!G228,$N$2:$O$13,2,FALSE)&amp;
"[" &amp;
VLOOKUP('Chapter 1 (Input)'!H228, $Q$2:$R$13,2,FALSE) &amp;
"],")&amp;$W230)</f>
        <v>"null",//203 Tegan</v>
      </c>
      <c r="G230" s="3" t="str">
        <f>IF(G231="",
"];",IF('Chapter 1 (Input)'!I228="",
CHAR(34) &amp;"null"&amp; CHAR(34) &amp;",",
"locations."&amp;
'Chapter 1 (Input)'!I228&amp;",")&amp;$W230)</f>
        <v>locations.gym,//203 Tegan</v>
      </c>
      <c r="H230" s="3" t="str">
        <f>IF(H231="",
"];",IF('Chapter 1 (Input)'!J228="",
"-1"&amp;",",
'Chapter 1 (Input)'!J228&amp;",")&amp;$W230)</f>
        <v>-7,//203 Tegan</v>
      </c>
      <c r="I230" s="3" t="str">
        <f>IF(I231="",
"];",IF('Chapter 1 (Input)'!K228="",
"0"&amp;",",
VLOOKUP('Chapter 1 (Input)'!K228, 'Chapter 1 (Generated)'!$U$2:$V$14, 2,FALSE) &amp;",")&amp;$W230)</f>
        <v>0,//203 Tegan</v>
      </c>
      <c r="J230" s="3" t="str">
        <f>IF(J231="",
"];",IF('Chapter 1 (Input)'!L228="",
"-1"&amp;",",
'Chapter 1 (Input)'!L228&amp;",")&amp;$W230)</f>
        <v>-1,//203 Tegan</v>
      </c>
      <c r="K230" s="3" t="str">
        <f>IF(K231="",
"];",IF('Chapter 1 (Input)'!M228="",
"-1"&amp;",",
'Chapter 1 (Input)'!M228&amp;",")&amp;$W230)</f>
        <v>-1,//203 Tegan</v>
      </c>
      <c r="L230" s="3" t="str">
        <f>IF(L231="",
"];",IF('Chapter 1 (Input)'!N228="",
"-1"&amp;",",
'Chapter 1 (Input)'!N228&amp;",")&amp;$W230)</f>
        <v>-1,//203 Tegan</v>
      </c>
      <c r="M230" s="3" t="str">
        <f>IF(M231="",
"];",IF('Chapter 1 (Input)'!O228="",
"-1"&amp;",",
'Chapter 1 (Input)'!O228&amp;",")&amp;$W230)</f>
        <v>-1,//203 Tegan</v>
      </c>
      <c r="N230" s="3" t="str">
        <f>IF(N231="",
"];",IF('Chapter 1 (Input)'!P228="",
"-1"&amp;",",
'Chapter 1 (Input)'!P228&amp;",")&amp;$W230)</f>
        <v>-1,//203 Tegan</v>
      </c>
      <c r="O230" s="3" t="str">
        <f>IF(O231="",
"];",IF('Chapter 1 (Input)'!Q228="",
CHAR(34) &amp;"null"&amp; CHAR(34) &amp;",",
CHAR(34) &amp;'Chapter 1 (Input)'!Q228&amp; CHAR(34) &amp;",")&amp;$W230)</f>
        <v>"null",//203 Tegan</v>
      </c>
      <c r="P230" s="3" t="str">
        <f>IF(P231="",
"];",IF('Chapter 1 (Input)'!R228="",
CHAR(34) &amp;"null"&amp; CHAR(34) &amp;",",
CHAR(34) &amp;'Chapter 1 (Input)'!R228&amp; CHAR(34) &amp;",")&amp;$W230)</f>
        <v>"null",//203 Tegan</v>
      </c>
      <c r="Q230" s="3" t="str">
        <f>IF(Q231="",
"];",IF('Chapter 1 (Input)'!S228="",
CHAR(34) &amp;"null"&amp; CHAR(34) &amp;",",
CHAR(34) &amp;'Chapter 1 (Input)'!S228&amp; CHAR(34) &amp;",")&amp;$W230)</f>
        <v>"null",//203 Tegan</v>
      </c>
      <c r="R230" s="3" t="str">
        <f>IF(R231="",
"];",IF('Chapter 1 (Input)'!T228="",
"0"&amp;",",
'Chapter 1 (Input)'!T228&amp;",")&amp;$W230)</f>
        <v>0,//203 Tegan</v>
      </c>
      <c r="S230" s="3" t="str">
        <f>IF(S231="",
"];",IF('Chapter 1 (Input)'!U228="",
"0"&amp;",",
'Chapter 1 (Input)'!U228&amp;",")&amp;$W230)</f>
        <v>0,//203 Tegan</v>
      </c>
      <c r="T230" s="3" t="str">
        <f t="shared" si="22"/>
        <v>false,//203 Tegan</v>
      </c>
      <c r="U230" s="3" t="str">
        <f>IF(U231="",
"];",IF('Chapter 1 (Input)'!W228="",
"-1"&amp;",",
'Chapter 1 (Input)'!W228&amp;",")&amp;$W230)</f>
        <v>-19,//203 Tegan</v>
      </c>
      <c r="V230" s="3" t="str">
        <f>IF(V231="",
"];",IF('Chapter 1 (Input)'!X228="",
"-1"&amp;",",
'Chapter 1 (Input)'!X228&amp;",")&amp;$W230)</f>
        <v>224,//203 Tegan</v>
      </c>
      <c r="W230" s="18" t="str">
        <f>'Chapter 1 (Input)'!AA228</f>
        <v>//203 Tegan</v>
      </c>
      <c r="Z230" s="2" t="str">
        <f t="shared" si="23"/>
        <v>c203 BOOLEAN DEFAULT false,</v>
      </c>
    </row>
    <row r="231" spans="1:26" x14ac:dyDescent="0.2">
      <c r="A231" s="12">
        <f t="shared" si="24"/>
        <v>204</v>
      </c>
      <c r="B231" s="4" t="str">
        <f>IF(B232="",
"];",
IF('Chapter 1 (Input)'!B229="",
CHAR(34) &amp;"null"&amp; CHAR(34) &amp;",",
CHAR(34) &amp;'Chapter 1 (Input)'!B229&amp; CHAR(34) &amp;",")&amp;$W231)</f>
        <v>"null",//204 Claire</v>
      </c>
      <c r="C231" s="4" t="str">
        <f>IF(C232="",
"];",IF('Chapter 1 (Input)'!C229="",
CHAR(34) &amp;"null"&amp; CHAR(34) &amp;",",
CHAR(34) &amp;'Chapter 1 (Input)'!C229&amp; CHAR(34) &amp;",")&amp;$W231)</f>
        <v>"null",//204 Claire</v>
      </c>
      <c r="D231" s="4" t="str">
        <f>IF(D232="",
"];",IF('Chapter 1 (Input)'!D229="",
CHAR(34) &amp;"null"&amp; CHAR(34) &amp;",",
"personnages."&amp;
VLOOKUP('Chapter 1 (Input)'!D229,$N$2:$O$13,2,FALSE)&amp;
"[" &amp;
VLOOKUP('Chapter 1 (Input)'!E229,$Q$2:$R$13,2,FALSE) &amp;
"],")&amp;$W231)</f>
        <v>"null",//204 Claire</v>
      </c>
      <c r="E231" s="4" t="str">
        <f>IF(E232="",
"];",IF('Chapter 1 (Input)'!F229="",
CHAR(34) &amp;"null"&amp; CHAR(34) &amp;",",
CHAR(34) &amp;'Chapter 1 (Input)'!F229&amp; CHAR(34) &amp;",")&amp;$W231)</f>
        <v>"null",//204 Claire</v>
      </c>
      <c r="F231" s="4" t="str">
        <f>IF(F232="",
"];",IF('Chapter 1 (Input)'!G229="",
CHAR(34) &amp;"null"&amp; CHAR(34) &amp;",",
"personnages."&amp;
VLOOKUP('Chapter 1 (Input)'!G229,$N$2:$O$13,2,FALSE)&amp;
"[" &amp;
VLOOKUP('Chapter 1 (Input)'!H229, $Q$2:$R$13,2,FALSE) &amp;
"],")&amp;$W231)</f>
        <v>"null",//204 Claire</v>
      </c>
      <c r="G231" s="3" t="str">
        <f>IF(G232="",
"];",IF('Chapter 1 (Input)'!I229="",
CHAR(34) &amp;"null"&amp; CHAR(34) &amp;",",
"locations."&amp;
'Chapter 1 (Input)'!I229&amp;",")&amp;$W231)</f>
        <v>locations.gym,//204 Claire</v>
      </c>
      <c r="H231" s="3" t="str">
        <f>IF(H232="",
"];",IF('Chapter 1 (Input)'!J229="",
"-1"&amp;",",
'Chapter 1 (Input)'!J229&amp;",")&amp;$W231)</f>
        <v>-7,//204 Claire</v>
      </c>
      <c r="I231" s="3" t="str">
        <f>IF(I232="",
"];",IF('Chapter 1 (Input)'!K229="",
"0"&amp;",",
VLOOKUP('Chapter 1 (Input)'!K229, 'Chapter 1 (Generated)'!$U$2:$V$14, 2,FALSE) &amp;",")&amp;$W231)</f>
        <v>0,//204 Claire</v>
      </c>
      <c r="J231" s="3" t="str">
        <f>IF(J232="",
"];",IF('Chapter 1 (Input)'!L229="",
"-1"&amp;",",
'Chapter 1 (Input)'!L229&amp;",")&amp;$W231)</f>
        <v>-1,//204 Claire</v>
      </c>
      <c r="K231" s="3" t="str">
        <f>IF(K232="",
"];",IF('Chapter 1 (Input)'!M229="",
"-1"&amp;",",
'Chapter 1 (Input)'!M229&amp;",")&amp;$W231)</f>
        <v>-1,//204 Claire</v>
      </c>
      <c r="L231" s="3" t="str">
        <f>IF(L232="",
"];",IF('Chapter 1 (Input)'!N229="",
"-1"&amp;",",
'Chapter 1 (Input)'!N229&amp;",")&amp;$W231)</f>
        <v>-1,//204 Claire</v>
      </c>
      <c r="M231" s="3" t="str">
        <f>IF(M232="",
"];",IF('Chapter 1 (Input)'!O229="",
"-1"&amp;",",
'Chapter 1 (Input)'!O229&amp;",")&amp;$W231)</f>
        <v>-1,//204 Claire</v>
      </c>
      <c r="N231" s="3" t="str">
        <f>IF(N232="",
"];",IF('Chapter 1 (Input)'!P229="",
"-1"&amp;",",
'Chapter 1 (Input)'!P229&amp;",")&amp;$W231)</f>
        <v>-1,//204 Claire</v>
      </c>
      <c r="O231" s="3" t="str">
        <f>IF(O232="",
"];",IF('Chapter 1 (Input)'!Q229="",
CHAR(34) &amp;"null"&amp; CHAR(34) &amp;",",
CHAR(34) &amp;'Chapter 1 (Input)'!Q229&amp; CHAR(34) &amp;",")&amp;$W231)</f>
        <v>"null",//204 Claire</v>
      </c>
      <c r="P231" s="3" t="str">
        <f>IF(P232="",
"];",IF('Chapter 1 (Input)'!R229="",
CHAR(34) &amp;"null"&amp; CHAR(34) &amp;",",
CHAR(34) &amp;'Chapter 1 (Input)'!R229&amp; CHAR(34) &amp;",")&amp;$W231)</f>
        <v>"null",//204 Claire</v>
      </c>
      <c r="Q231" s="3" t="str">
        <f>IF(Q232="",
"];",IF('Chapter 1 (Input)'!S229="",
CHAR(34) &amp;"null"&amp; CHAR(34) &amp;",",
CHAR(34) &amp;'Chapter 1 (Input)'!S229&amp; CHAR(34) &amp;",")&amp;$W231)</f>
        <v>"null",//204 Claire</v>
      </c>
      <c r="R231" s="3" t="str">
        <f>IF(R232="",
"];",IF('Chapter 1 (Input)'!T229="",
"0"&amp;",",
'Chapter 1 (Input)'!T229&amp;",")&amp;$W231)</f>
        <v>0,//204 Claire</v>
      </c>
      <c r="S231" s="3" t="str">
        <f>IF(S232="",
"];",IF('Chapter 1 (Input)'!U229="",
"0"&amp;",",
'Chapter 1 (Input)'!U229&amp;",")&amp;$W231)</f>
        <v>0,//204 Claire</v>
      </c>
      <c r="T231" s="3" t="str">
        <f t="shared" si="22"/>
        <v>false,//204 Claire</v>
      </c>
      <c r="U231" s="3" t="str">
        <f>IF(U232="",
"];",IF('Chapter 1 (Input)'!W229="",
"-1"&amp;",",
'Chapter 1 (Input)'!W229&amp;",")&amp;$W231)</f>
        <v>-13,//204 Claire</v>
      </c>
      <c r="V231" s="3" t="str">
        <f>IF(V232="",
"];",IF('Chapter 1 (Input)'!X229="",
"-1"&amp;",",
'Chapter 1 (Input)'!X229&amp;",")&amp;$W231)</f>
        <v>234,//204 Claire</v>
      </c>
      <c r="W231" s="18" t="str">
        <f>'Chapter 1 (Input)'!AA229</f>
        <v>//204 Claire</v>
      </c>
      <c r="Z231" s="2" t="str">
        <f t="shared" si="23"/>
        <v>c204 BOOLEAN DEFAULT false,</v>
      </c>
    </row>
    <row r="232" spans="1:26" x14ac:dyDescent="0.2">
      <c r="A232" s="12">
        <f t="shared" si="24"/>
        <v>205</v>
      </c>
      <c r="B232" s="4" t="str">
        <f>IF(B233="",
"];",
IF('Chapter 1 (Input)'!B230="",
CHAR(34) &amp;"null"&amp; CHAR(34) &amp;",",
CHAR(34) &amp;'Chapter 1 (Input)'!B230&amp; CHAR(34) &amp;",")&amp;$W232)</f>
        <v>"null",//205 Raquel</v>
      </c>
      <c r="C232" s="4" t="str">
        <f>IF(C233="",
"];",IF('Chapter 1 (Input)'!C230="",
CHAR(34) &amp;"null"&amp; CHAR(34) &amp;",",
CHAR(34) &amp;'Chapter 1 (Input)'!C230&amp; CHAR(34) &amp;",")&amp;$W232)</f>
        <v>"null",//205 Raquel</v>
      </c>
      <c r="D232" s="4" t="str">
        <f>IF(D233="",
"];",IF('Chapter 1 (Input)'!D230="",
CHAR(34) &amp;"null"&amp; CHAR(34) &amp;",",
"personnages."&amp;
VLOOKUP('Chapter 1 (Input)'!D230,$N$2:$O$13,2,FALSE)&amp;
"[" &amp;
VLOOKUP('Chapter 1 (Input)'!E230,$Q$2:$R$13,2,FALSE) &amp;
"],")&amp;$W232)</f>
        <v>"null",//205 Raquel</v>
      </c>
      <c r="E232" s="4" t="str">
        <f>IF(E233="",
"];",IF('Chapter 1 (Input)'!F230="",
CHAR(34) &amp;"null"&amp; CHAR(34) &amp;",",
CHAR(34) &amp;'Chapter 1 (Input)'!F230&amp; CHAR(34) &amp;",")&amp;$W232)</f>
        <v>"null",//205 Raquel</v>
      </c>
      <c r="F232" s="4" t="str">
        <f>IF(F233="",
"];",IF('Chapter 1 (Input)'!G230="",
CHAR(34) &amp;"null"&amp; CHAR(34) &amp;",",
"personnages."&amp;
VLOOKUP('Chapter 1 (Input)'!G230,$N$2:$O$13,2,FALSE)&amp;
"[" &amp;
VLOOKUP('Chapter 1 (Input)'!H230, $Q$2:$R$13,2,FALSE) &amp;
"],")&amp;$W232)</f>
        <v>"null",//205 Raquel</v>
      </c>
      <c r="G232" s="3" t="str">
        <f>IF(G233="",
"];",IF('Chapter 1 (Input)'!I230="",
CHAR(34) &amp;"null"&amp; CHAR(34) &amp;",",
"locations."&amp;
'Chapter 1 (Input)'!I230&amp;",")&amp;$W232)</f>
        <v>locations.gym,//205 Raquel</v>
      </c>
      <c r="H232" s="3" t="str">
        <f>IF(H233="",
"];",IF('Chapter 1 (Input)'!J230="",
"-1"&amp;",",
'Chapter 1 (Input)'!J230&amp;",")&amp;$W232)</f>
        <v>-7,//205 Raquel</v>
      </c>
      <c r="I232" s="3" t="str">
        <f>IF(I233="",
"];",IF('Chapter 1 (Input)'!K230="",
"0"&amp;",",
VLOOKUP('Chapter 1 (Input)'!K230, 'Chapter 1 (Generated)'!$U$2:$V$14, 2,FALSE) &amp;",")&amp;$W232)</f>
        <v>0,//205 Raquel</v>
      </c>
      <c r="J232" s="3" t="str">
        <f>IF(J233="",
"];",IF('Chapter 1 (Input)'!L230="",
"-1"&amp;",",
'Chapter 1 (Input)'!L230&amp;",")&amp;$W232)</f>
        <v>-1,//205 Raquel</v>
      </c>
      <c r="K232" s="3" t="str">
        <f>IF(K233="",
"];",IF('Chapter 1 (Input)'!M230="",
"-1"&amp;",",
'Chapter 1 (Input)'!M230&amp;",")&amp;$W232)</f>
        <v>-1,//205 Raquel</v>
      </c>
      <c r="L232" s="3" t="str">
        <f>IF(L233="",
"];",IF('Chapter 1 (Input)'!N230="",
"-1"&amp;",",
'Chapter 1 (Input)'!N230&amp;",")&amp;$W232)</f>
        <v>-1,//205 Raquel</v>
      </c>
      <c r="M232" s="3" t="str">
        <f>IF(M233="",
"];",IF('Chapter 1 (Input)'!O230="",
"-1"&amp;",",
'Chapter 1 (Input)'!O230&amp;",")&amp;$W232)</f>
        <v>-1,//205 Raquel</v>
      </c>
      <c r="N232" s="3" t="str">
        <f>IF(N233="",
"];",IF('Chapter 1 (Input)'!P230="",
"-1"&amp;",",
'Chapter 1 (Input)'!P230&amp;",")&amp;$W232)</f>
        <v>-1,//205 Raquel</v>
      </c>
      <c r="O232" s="3" t="str">
        <f>IF(O233="",
"];",IF('Chapter 1 (Input)'!Q230="",
CHAR(34) &amp;"null"&amp; CHAR(34) &amp;",",
CHAR(34) &amp;'Chapter 1 (Input)'!Q230&amp; CHAR(34) &amp;",")&amp;$W232)</f>
        <v>"null",//205 Raquel</v>
      </c>
      <c r="P232" s="3" t="str">
        <f>IF(P233="",
"];",IF('Chapter 1 (Input)'!R230="",
CHAR(34) &amp;"null"&amp; CHAR(34) &amp;",",
CHAR(34) &amp;'Chapter 1 (Input)'!R230&amp; CHAR(34) &amp;",")&amp;$W232)</f>
        <v>"null",//205 Raquel</v>
      </c>
      <c r="Q232" s="3" t="str">
        <f>IF(Q233="",
"];",IF('Chapter 1 (Input)'!S230="",
CHAR(34) &amp;"null"&amp; CHAR(34) &amp;",",
CHAR(34) &amp;'Chapter 1 (Input)'!S230&amp; CHAR(34) &amp;",")&amp;$W232)</f>
        <v>"null",//205 Raquel</v>
      </c>
      <c r="R232" s="3" t="str">
        <f>IF(R233="",
"];",IF('Chapter 1 (Input)'!T230="",
"0"&amp;",",
'Chapter 1 (Input)'!T230&amp;",")&amp;$W232)</f>
        <v>0,//205 Raquel</v>
      </c>
      <c r="S232" s="3" t="str">
        <f>IF(S233="",
"];",IF('Chapter 1 (Input)'!U230="",
"0"&amp;",",
'Chapter 1 (Input)'!U230&amp;",")&amp;$W232)</f>
        <v>0,//205 Raquel</v>
      </c>
      <c r="T232" s="3" t="str">
        <f t="shared" si="22"/>
        <v>false,//205 Raquel</v>
      </c>
      <c r="U232" s="3" t="str">
        <f>IF(U233="",
"];",IF('Chapter 1 (Input)'!W230="",
"-1"&amp;",",
'Chapter 1 (Input)'!W230&amp;",")&amp;$W232)</f>
        <v>-17,//205 Raquel</v>
      </c>
      <c r="V232" s="3" t="str">
        <f>IF(V233="",
"];",IF('Chapter 1 (Input)'!X230="",
"-1"&amp;",",
'Chapter 1 (Input)'!X230&amp;",")&amp;$W232)</f>
        <v>234,//205 Raquel</v>
      </c>
      <c r="W232" s="18" t="str">
        <f>'Chapter 1 (Input)'!AA230</f>
        <v>//205 Raquel</v>
      </c>
      <c r="Z232" s="2" t="str">
        <f t="shared" si="23"/>
        <v>c205 BOOLEAN DEFAULT false,</v>
      </c>
    </row>
    <row r="233" spans="1:26" x14ac:dyDescent="0.2">
      <c r="A233" s="12">
        <f t="shared" si="24"/>
        <v>206</v>
      </c>
      <c r="B233" s="4" t="str">
        <f>IF(B234="",
"];",
IF('Chapter 1 (Input)'!B231="",
CHAR(34) &amp;"null"&amp; CHAR(34) &amp;",",
CHAR(34) &amp;'Chapter 1 (Input)'!B231&amp; CHAR(34) &amp;",")&amp;$W233)</f>
        <v>"null",//206 Alistair</v>
      </c>
      <c r="C233" s="4" t="str">
        <f>IF(C234="",
"];",IF('Chapter 1 (Input)'!C231="",
CHAR(34) &amp;"null"&amp; CHAR(34) &amp;",",
CHAR(34) &amp;'Chapter 1 (Input)'!C231&amp; CHAR(34) &amp;",")&amp;$W233)</f>
        <v>"null",//206 Alistair</v>
      </c>
      <c r="D233" s="4" t="str">
        <f>IF(D234="",
"];",IF('Chapter 1 (Input)'!D231="",
CHAR(34) &amp;"null"&amp; CHAR(34) &amp;",",
"personnages."&amp;
VLOOKUP('Chapter 1 (Input)'!D231,$N$2:$O$13,2,FALSE)&amp;
"[" &amp;
VLOOKUP('Chapter 1 (Input)'!E231,$Q$2:$R$13,2,FALSE) &amp;
"],")&amp;$W233)</f>
        <v>"null",//206 Alistair</v>
      </c>
      <c r="E233" s="4" t="str">
        <f>IF(E234="",
"];",IF('Chapter 1 (Input)'!F231="",
CHAR(34) &amp;"null"&amp; CHAR(34) &amp;",",
CHAR(34) &amp;'Chapter 1 (Input)'!F231&amp; CHAR(34) &amp;",")&amp;$W233)</f>
        <v>"null",//206 Alistair</v>
      </c>
      <c r="F233" s="4" t="str">
        <f>IF(F234="",
"];",IF('Chapter 1 (Input)'!G231="",
CHAR(34) &amp;"null"&amp; CHAR(34) &amp;",",
"personnages."&amp;
VLOOKUP('Chapter 1 (Input)'!G231,$N$2:$O$13,2,FALSE)&amp;
"[" &amp;
VLOOKUP('Chapter 1 (Input)'!H231, $Q$2:$R$13,2,FALSE) &amp;
"],")&amp;$W233)</f>
        <v>"null",//206 Alistair</v>
      </c>
      <c r="G233" s="3" t="str">
        <f>IF(G234="",
"];",IF('Chapter 1 (Input)'!I231="",
CHAR(34) &amp;"null"&amp; CHAR(34) &amp;",",
"locations."&amp;
'Chapter 1 (Input)'!I231&amp;",")&amp;$W233)</f>
        <v>locations.gym,//206 Alistair</v>
      </c>
      <c r="H233" s="3" t="str">
        <f>IF(H234="",
"];",IF('Chapter 1 (Input)'!J231="",
"-1"&amp;",",
'Chapter 1 (Input)'!J231&amp;",")&amp;$W233)</f>
        <v>-7,//206 Alistair</v>
      </c>
      <c r="I233" s="3" t="str">
        <f>IF(I234="",
"];",IF('Chapter 1 (Input)'!K231="",
"0"&amp;",",
VLOOKUP('Chapter 1 (Input)'!K231, 'Chapter 1 (Generated)'!$U$2:$V$14, 2,FALSE) &amp;",")&amp;$W233)</f>
        <v>0,//206 Alistair</v>
      </c>
      <c r="J233" s="3" t="str">
        <f>IF(J234="",
"];",IF('Chapter 1 (Input)'!L231="",
"-1"&amp;",",
'Chapter 1 (Input)'!L231&amp;",")&amp;$W233)</f>
        <v>-1,//206 Alistair</v>
      </c>
      <c r="K233" s="3" t="str">
        <f>IF(K234="",
"];",IF('Chapter 1 (Input)'!M231="",
"-1"&amp;",",
'Chapter 1 (Input)'!M231&amp;",")&amp;$W233)</f>
        <v>-1,//206 Alistair</v>
      </c>
      <c r="L233" s="3" t="str">
        <f>IF(L234="",
"];",IF('Chapter 1 (Input)'!N231="",
"-1"&amp;",",
'Chapter 1 (Input)'!N231&amp;",")&amp;$W233)</f>
        <v>-1,//206 Alistair</v>
      </c>
      <c r="M233" s="3" t="str">
        <f>IF(M234="",
"];",IF('Chapter 1 (Input)'!O231="",
"-1"&amp;",",
'Chapter 1 (Input)'!O231&amp;",")&amp;$W233)</f>
        <v>-1,//206 Alistair</v>
      </c>
      <c r="N233" s="3" t="str">
        <f>IF(N234="",
"];",IF('Chapter 1 (Input)'!P231="",
"-1"&amp;",",
'Chapter 1 (Input)'!P231&amp;",")&amp;$W233)</f>
        <v>-1,//206 Alistair</v>
      </c>
      <c r="O233" s="3" t="str">
        <f>IF(O234="",
"];",IF('Chapter 1 (Input)'!Q231="",
CHAR(34) &amp;"null"&amp; CHAR(34) &amp;",",
CHAR(34) &amp;'Chapter 1 (Input)'!Q231&amp; CHAR(34) &amp;",")&amp;$W233)</f>
        <v>"null",//206 Alistair</v>
      </c>
      <c r="P233" s="3" t="str">
        <f>IF(P234="",
"];",IF('Chapter 1 (Input)'!R231="",
CHAR(34) &amp;"null"&amp; CHAR(34) &amp;",",
CHAR(34) &amp;'Chapter 1 (Input)'!R231&amp; CHAR(34) &amp;",")&amp;$W233)</f>
        <v>"null",//206 Alistair</v>
      </c>
      <c r="Q233" s="3" t="str">
        <f>IF(Q234="",
"];",IF('Chapter 1 (Input)'!S231="",
CHAR(34) &amp;"null"&amp; CHAR(34) &amp;",",
CHAR(34) &amp;'Chapter 1 (Input)'!S231&amp; CHAR(34) &amp;",")&amp;$W233)</f>
        <v>"null",//206 Alistair</v>
      </c>
      <c r="R233" s="3" t="str">
        <f>IF(R234="",
"];",IF('Chapter 1 (Input)'!T231="",
"0"&amp;",",
'Chapter 1 (Input)'!T231&amp;",")&amp;$W233)</f>
        <v>0,//206 Alistair</v>
      </c>
      <c r="S233" s="3" t="str">
        <f>IF(S234="",
"];",IF('Chapter 1 (Input)'!U231="",
"0"&amp;",",
'Chapter 1 (Input)'!U231&amp;",")&amp;$W233)</f>
        <v>0,//206 Alistair</v>
      </c>
      <c r="T233" s="3" t="str">
        <f t="shared" si="22"/>
        <v>false,//206 Alistair</v>
      </c>
      <c r="U233" s="3" t="str">
        <f>IF(U234="",
"];",IF('Chapter 1 (Input)'!W231="",
"-1"&amp;",",
'Chapter 1 (Input)'!W231&amp;",")&amp;$W233)</f>
        <v>-11,//206 Alistair</v>
      </c>
      <c r="V233" s="3" t="str">
        <f>IF(V234="",
"];",IF('Chapter 1 (Input)'!X231="",
"-1"&amp;",",
'Chapter 1 (Input)'!X231&amp;",")&amp;$W233)</f>
        <v>245,//206 Alistair</v>
      </c>
      <c r="W233" s="18" t="str">
        <f>'Chapter 1 (Input)'!AA231</f>
        <v>//206 Alistair</v>
      </c>
      <c r="Z233" s="2" t="str">
        <f t="shared" si="23"/>
        <v>c206 BOOLEAN DEFAULT false,</v>
      </c>
    </row>
    <row r="234" spans="1:26" x14ac:dyDescent="0.2">
      <c r="A234" s="12">
        <f t="shared" si="24"/>
        <v>207</v>
      </c>
      <c r="B234" s="4" t="str">
        <f>IF(B235="",
"];",
IF('Chapter 1 (Input)'!B232="",
CHAR(34) &amp;"null"&amp; CHAR(34) &amp;",",
CHAR(34) &amp;'Chapter 1 (Input)'!B232&amp; CHAR(34) &amp;",")&amp;$W234)</f>
        <v>"null",//207 Tadashi</v>
      </c>
      <c r="C234" s="4" t="str">
        <f>IF(C235="",
"];",IF('Chapter 1 (Input)'!C232="",
CHAR(34) &amp;"null"&amp; CHAR(34) &amp;",",
CHAR(34) &amp;'Chapter 1 (Input)'!C232&amp; CHAR(34) &amp;",")&amp;$W234)</f>
        <v>"null",//207 Tadashi</v>
      </c>
      <c r="D234" s="4" t="str">
        <f>IF(D235="",
"];",IF('Chapter 1 (Input)'!D232="",
CHAR(34) &amp;"null"&amp; CHAR(34) &amp;",",
"personnages."&amp;
VLOOKUP('Chapter 1 (Input)'!D232,$N$2:$O$13,2,FALSE)&amp;
"[" &amp;
VLOOKUP('Chapter 1 (Input)'!E232,$Q$2:$R$13,2,FALSE) &amp;
"],")&amp;$W234)</f>
        <v>"null",//207 Tadashi</v>
      </c>
      <c r="E234" s="4" t="str">
        <f>IF(E235="",
"];",IF('Chapter 1 (Input)'!F232="",
CHAR(34) &amp;"null"&amp; CHAR(34) &amp;",",
CHAR(34) &amp;'Chapter 1 (Input)'!F232&amp; CHAR(34) &amp;",")&amp;$W234)</f>
        <v>"null",//207 Tadashi</v>
      </c>
      <c r="F234" s="4" t="str">
        <f>IF(F235="",
"];",IF('Chapter 1 (Input)'!G232="",
CHAR(34) &amp;"null"&amp; CHAR(34) &amp;",",
"personnages."&amp;
VLOOKUP('Chapter 1 (Input)'!G232,$N$2:$O$13,2,FALSE)&amp;
"[" &amp;
VLOOKUP('Chapter 1 (Input)'!H232, $Q$2:$R$13,2,FALSE) &amp;
"],")&amp;$W234)</f>
        <v>"null",//207 Tadashi</v>
      </c>
      <c r="G234" s="3" t="str">
        <f>IF(G235="",
"];",IF('Chapter 1 (Input)'!I232="",
CHAR(34) &amp;"null"&amp; CHAR(34) &amp;",",
"locations."&amp;
'Chapter 1 (Input)'!I232&amp;",")&amp;$W234)</f>
        <v>locations.gym,//207 Tadashi</v>
      </c>
      <c r="H234" s="3" t="str">
        <f>IF(H235="",
"];",IF('Chapter 1 (Input)'!J232="",
"-1"&amp;",",
'Chapter 1 (Input)'!J232&amp;",")&amp;$W234)</f>
        <v>-7,//207 Tadashi</v>
      </c>
      <c r="I234" s="3" t="str">
        <f>IF(I235="",
"];",IF('Chapter 1 (Input)'!K232="",
"0"&amp;",",
VLOOKUP('Chapter 1 (Input)'!K232, 'Chapter 1 (Generated)'!$U$2:$V$14, 2,FALSE) &amp;",")&amp;$W234)</f>
        <v>0,//207 Tadashi</v>
      </c>
      <c r="J234" s="3" t="str">
        <f>IF(J235="",
"];",IF('Chapter 1 (Input)'!L232="",
"-1"&amp;",",
'Chapter 1 (Input)'!L232&amp;",")&amp;$W234)</f>
        <v>-1,//207 Tadashi</v>
      </c>
      <c r="K234" s="3" t="str">
        <f>IF(K235="",
"];",IF('Chapter 1 (Input)'!M232="",
"-1"&amp;",",
'Chapter 1 (Input)'!M232&amp;",")&amp;$W234)</f>
        <v>-1,//207 Tadashi</v>
      </c>
      <c r="L234" s="3" t="str">
        <f>IF(L235="",
"];",IF('Chapter 1 (Input)'!N232="",
"-1"&amp;",",
'Chapter 1 (Input)'!N232&amp;",")&amp;$W234)</f>
        <v>-1,//207 Tadashi</v>
      </c>
      <c r="M234" s="3" t="str">
        <f>IF(M235="",
"];",IF('Chapter 1 (Input)'!O232="",
"-1"&amp;",",
'Chapter 1 (Input)'!O232&amp;",")&amp;$W234)</f>
        <v>-1,//207 Tadashi</v>
      </c>
      <c r="N234" s="3" t="str">
        <f>IF(N235="",
"];",IF('Chapter 1 (Input)'!P232="",
"-1"&amp;",",
'Chapter 1 (Input)'!P232&amp;",")&amp;$W234)</f>
        <v>-1,//207 Tadashi</v>
      </c>
      <c r="O234" s="3" t="str">
        <f>IF(O235="",
"];",IF('Chapter 1 (Input)'!Q232="",
CHAR(34) &amp;"null"&amp; CHAR(34) &amp;",",
CHAR(34) &amp;'Chapter 1 (Input)'!Q232&amp; CHAR(34) &amp;",")&amp;$W234)</f>
        <v>"null",//207 Tadashi</v>
      </c>
      <c r="P234" s="3" t="str">
        <f>IF(P235="",
"];",IF('Chapter 1 (Input)'!R232="",
CHAR(34) &amp;"null"&amp; CHAR(34) &amp;",",
CHAR(34) &amp;'Chapter 1 (Input)'!R232&amp; CHAR(34) &amp;",")&amp;$W234)</f>
        <v>"null",//207 Tadashi</v>
      </c>
      <c r="Q234" s="3" t="str">
        <f>IF(Q235="",
"];",IF('Chapter 1 (Input)'!S232="",
CHAR(34) &amp;"null"&amp; CHAR(34) &amp;",",
CHAR(34) &amp;'Chapter 1 (Input)'!S232&amp; CHAR(34) &amp;",")&amp;$W234)</f>
        <v>"null",//207 Tadashi</v>
      </c>
      <c r="R234" s="3" t="str">
        <f>IF(R235="",
"];",IF('Chapter 1 (Input)'!T232="",
"0"&amp;",",
'Chapter 1 (Input)'!T232&amp;",")&amp;$W234)</f>
        <v>0,//207 Tadashi</v>
      </c>
      <c r="S234" s="3" t="str">
        <f>IF(S235="",
"];",IF('Chapter 1 (Input)'!U232="",
"0"&amp;",",
'Chapter 1 (Input)'!U232&amp;",")&amp;$W234)</f>
        <v>0,//207 Tadashi</v>
      </c>
      <c r="T234" s="3" t="str">
        <f t="shared" si="22"/>
        <v>false,//207 Tadashi</v>
      </c>
      <c r="U234" s="3" t="str">
        <f>IF(U235="",
"];",IF('Chapter 1 (Input)'!W232="",
"-1"&amp;",",
'Chapter 1 (Input)'!W232&amp;",")&amp;$W234)</f>
        <v>-18,//207 Tadashi</v>
      </c>
      <c r="V234" s="3" t="str">
        <f>IF(V235="",
"];",IF('Chapter 1 (Input)'!X232="",
"-1"&amp;",",
'Chapter 1 (Input)'!X232&amp;",")&amp;$W234)</f>
        <v>245,//207 Tadashi</v>
      </c>
      <c r="W234" s="18" t="str">
        <f>'Chapter 1 (Input)'!AA232</f>
        <v>//207 Tadashi</v>
      </c>
      <c r="Z234" s="2" t="str">
        <f t="shared" si="23"/>
        <v>c207 BOOLEAN DEFAULT false,</v>
      </c>
    </row>
    <row r="235" spans="1:26" x14ac:dyDescent="0.2">
      <c r="A235" s="12">
        <f t="shared" si="24"/>
        <v>208</v>
      </c>
      <c r="B235" s="4" t="str">
        <f>IF(B236="",
"];",
IF('Chapter 1 (Input)'!B233="",
CHAR(34) &amp;"null"&amp; CHAR(34) &amp;",",
CHAR(34) &amp;'Chapter 1 (Input)'!B233&amp; CHAR(34) &amp;",")&amp;$W235)</f>
        <v>"(Next)",//208 CHOICE 1: Karolina + Neha</v>
      </c>
      <c r="C235" s="4" t="str">
        <f>IF(C236="",
"];",IF('Chapter 1 (Input)'!C233="",
CHAR(34) &amp;"null"&amp; CHAR(34) &amp;",",
CHAR(34) &amp;'Chapter 1 (Input)'!C233&amp; CHAR(34) &amp;",")&amp;$W235)</f>
        <v>"Well look who it is.",//208 CHOICE 1: Karolina + Neha</v>
      </c>
      <c r="D235" s="4" t="str">
        <f>IF(D236="",
"];",IF('Chapter 1 (Input)'!D233="",
CHAR(34) &amp;"null"&amp; CHAR(34) &amp;",",
"personnages."&amp;
VLOOKUP('Chapter 1 (Input)'!D233,$N$2:$O$13,2,FALSE)&amp;
"[" &amp;
VLOOKUP('Chapter 1 (Input)'!E233,$Q$2:$R$13,2,FALSE) &amp;
"],")&amp;$W235)</f>
        <v>personnages.karolina[0],//208 CHOICE 1: Karolina + Neha</v>
      </c>
      <c r="E235" s="4" t="str">
        <f>IF(E236="",
"];",IF('Chapter 1 (Input)'!F233="",
CHAR(34) &amp;"null"&amp; CHAR(34) &amp;",",
CHAR(34) &amp;'Chapter 1 (Input)'!F233&amp; CHAR(34) &amp;",")&amp;$W235)</f>
        <v>"null",//208 CHOICE 1: Karolina + Neha</v>
      </c>
      <c r="F235" s="4" t="str">
        <f>IF(F236="",
"];",IF('Chapter 1 (Input)'!G233="",
CHAR(34) &amp;"null"&amp; CHAR(34) &amp;",",
"personnages."&amp;
VLOOKUP('Chapter 1 (Input)'!G233,$N$2:$O$13,2,FALSE)&amp;
"[" &amp;
VLOOKUP('Chapter 1 (Input)'!H233, $Q$2:$R$13,2,FALSE) &amp;
"],")&amp;$W235)</f>
        <v>"null",//208 CHOICE 1: Karolina + Neha</v>
      </c>
      <c r="G235" s="3" t="str">
        <f>IF(G236="",
"];",IF('Chapter 1 (Input)'!I233="",
CHAR(34) &amp;"null"&amp; CHAR(34) &amp;",",
"locations."&amp;
'Chapter 1 (Input)'!I233&amp;",")&amp;$W235)</f>
        <v>locations.gym,//208 CHOICE 1: Karolina + Neha</v>
      </c>
      <c r="H235" s="3" t="str">
        <f>IF(H236="",
"];",IF('Chapter 1 (Input)'!J233="",
"-1"&amp;",",
'Chapter 1 (Input)'!J233&amp;",")&amp;$W235)</f>
        <v>-1,//208 CHOICE 1: Karolina + Neha</v>
      </c>
      <c r="I235" s="3" t="str">
        <f>IF(I236="",
"];",IF('Chapter 1 (Input)'!K233="",
"0"&amp;",",
VLOOKUP('Chapter 1 (Input)'!K233, 'Chapter 1 (Generated)'!$U$2:$V$14, 2,FALSE) &amp;",")&amp;$W235)</f>
        <v>0,//208 CHOICE 1: Karolina + Neha</v>
      </c>
      <c r="J235" s="3" t="str">
        <f>IF(J236="",
"];",IF('Chapter 1 (Input)'!L233="",
"-1"&amp;",",
'Chapter 1 (Input)'!L233&amp;",")&amp;$W235)</f>
        <v>-1,//208 CHOICE 1: Karolina + Neha</v>
      </c>
      <c r="K235" s="3" t="str">
        <f>IF(K236="",
"];",IF('Chapter 1 (Input)'!M233="",
"-1"&amp;",",
'Chapter 1 (Input)'!M233&amp;",")&amp;$W235)</f>
        <v>-1,//208 CHOICE 1: Karolina + Neha</v>
      </c>
      <c r="L235" s="3" t="str">
        <f>IF(L236="",
"];",IF('Chapter 1 (Input)'!N233="",
"-1"&amp;",",
'Chapter 1 (Input)'!N233&amp;",")&amp;$W235)</f>
        <v>-1,//208 CHOICE 1: Karolina + Neha</v>
      </c>
      <c r="M235" s="3" t="str">
        <f>IF(M236="",
"];",IF('Chapter 1 (Input)'!O233="",
"-1"&amp;",",
'Chapter 1 (Input)'!O233&amp;",")&amp;$W235)</f>
        <v>-1,//208 CHOICE 1: Karolina + Neha</v>
      </c>
      <c r="N235" s="3" t="str">
        <f>IF(N236="",
"];",IF('Chapter 1 (Input)'!P233="",
"-1"&amp;",",
'Chapter 1 (Input)'!P233&amp;",")&amp;$W235)</f>
        <v>-1,//208 CHOICE 1: Karolina + Neha</v>
      </c>
      <c r="O235" s="3" t="str">
        <f>IF(O236="",
"];",IF('Chapter 1 (Input)'!Q233="",
CHAR(34) &amp;"null"&amp; CHAR(34) &amp;",",
CHAR(34) &amp;'Chapter 1 (Input)'!Q233&amp; CHAR(34) &amp;",")&amp;$W235)</f>
        <v>"null",//208 CHOICE 1: Karolina + Neha</v>
      </c>
      <c r="P235" s="3" t="str">
        <f>IF(P236="",
"];",IF('Chapter 1 (Input)'!R233="",
CHAR(34) &amp;"null"&amp; CHAR(34) &amp;",",
CHAR(34) &amp;'Chapter 1 (Input)'!R233&amp; CHAR(34) &amp;",")&amp;$W235)</f>
        <v>"null",//208 CHOICE 1: Karolina + Neha</v>
      </c>
      <c r="Q235" s="3" t="str">
        <f>IF(Q236="",
"];",IF('Chapter 1 (Input)'!S233="",
CHAR(34) &amp;"null"&amp; CHAR(34) &amp;",",
CHAR(34) &amp;'Chapter 1 (Input)'!S233&amp; CHAR(34) &amp;",")&amp;$W235)</f>
        <v>"null",//208 CHOICE 1: Karolina + Neha</v>
      </c>
      <c r="R235" s="3" t="str">
        <f>IF(R236="",
"];",IF('Chapter 1 (Input)'!T233="",
"0"&amp;",",
'Chapter 1 (Input)'!T233&amp;",")&amp;$W235)</f>
        <v>0,//208 CHOICE 1: Karolina + Neha</v>
      </c>
      <c r="S235" s="3" t="str">
        <f>IF(S236="",
"];",IF('Chapter 1 (Input)'!U233="",
"0"&amp;",",
'Chapter 1 (Input)'!U233&amp;",")&amp;$W235)</f>
        <v>0,//208 CHOICE 1: Karolina + Neha</v>
      </c>
      <c r="T235" s="3" t="str">
        <f t="shared" si="22"/>
        <v>false,//208 CHOICE 1: Karolina + Neha</v>
      </c>
      <c r="U235" s="3" t="str">
        <f>IF(U236="",
"];",IF('Chapter 1 (Input)'!W233="",
"-1"&amp;",",
'Chapter 1 (Input)'!W233&amp;",")&amp;$W235)</f>
        <v>-1,//208 CHOICE 1: Karolina + Neha</v>
      </c>
      <c r="V235" s="3" t="str">
        <f>IF(V236="",
"];",IF('Chapter 1 (Input)'!X233="",
"-1"&amp;",",
'Chapter 1 (Input)'!X233&amp;",")&amp;$W235)</f>
        <v>-1,//208 CHOICE 1: Karolina + Neha</v>
      </c>
      <c r="W235" s="18" t="str">
        <f>'Chapter 1 (Input)'!AA233</f>
        <v>//208 CHOICE 1: Karolina + Neha</v>
      </c>
      <c r="Z235" s="2" t="str">
        <f t="shared" si="23"/>
        <v>c208 BOOLEAN DEFAULT false,</v>
      </c>
    </row>
    <row r="236" spans="1:26" x14ac:dyDescent="0.2">
      <c r="A236" s="12">
        <f t="shared" si="24"/>
        <v>209</v>
      </c>
      <c r="B236" s="4" t="str">
        <f>IF(B237="",
"];",
IF('Chapter 1 (Input)'!B234="",
CHAR(34) &amp;"null"&amp; CHAR(34) &amp;",",
CHAR(34) &amp;'Chapter 1 (Input)'!B234&amp; CHAR(34) &amp;",")&amp;$W236)</f>
        <v>"(Next)",</v>
      </c>
      <c r="C236" s="4" t="str">
        <f>IF(C237="",
"];",IF('Chapter 1 (Input)'!C234="",
CHAR(34) &amp;"null"&amp; CHAR(34) &amp;",",
CHAR(34) &amp;'Chapter 1 (Input)'!C234&amp; CHAR(34) &amp;",")&amp;$W236)</f>
        <v>"null",</v>
      </c>
      <c r="D236" s="4" t="str">
        <f>IF(D237="",
"];",IF('Chapter 1 (Input)'!D234="",
CHAR(34) &amp;"null"&amp; CHAR(34) &amp;",",
"personnages."&amp;
VLOOKUP('Chapter 1 (Input)'!D234,$N$2:$O$13,2,FALSE)&amp;
"[" &amp;
VLOOKUP('Chapter 1 (Input)'!E234,$Q$2:$R$13,2,FALSE) &amp;
"],")&amp;$W236)</f>
        <v>"null",</v>
      </c>
      <c r="E236" s="4" t="str">
        <f>IF(E237="",
"];",IF('Chapter 1 (Input)'!F234="",
CHAR(34) &amp;"null"&amp; CHAR(34) &amp;",",
CHAR(34) &amp;'Chapter 1 (Input)'!F234&amp; CHAR(34) &amp;",")&amp;$W236)</f>
        <v>"Oh, hi " + user.scholarname + ".",</v>
      </c>
      <c r="F236" s="4" t="str">
        <f>IF(F237="",
"];",IF('Chapter 1 (Input)'!G234="",
CHAR(34) &amp;"null"&amp; CHAR(34) &amp;",",
"personnages."&amp;
VLOOKUP('Chapter 1 (Input)'!G234,$N$2:$O$13,2,FALSE)&amp;
"[" &amp;
VLOOKUP('Chapter 1 (Input)'!H234, $Q$2:$R$13,2,FALSE) &amp;
"],")&amp;$W236)</f>
        <v>personnages.neha[0],</v>
      </c>
      <c r="G236" s="3" t="str">
        <f>IF(G237="",
"];",IF('Chapter 1 (Input)'!I234="",
CHAR(34) &amp;"null"&amp; CHAR(34) &amp;",",
"locations."&amp;
'Chapter 1 (Input)'!I234&amp;",")&amp;$W236)</f>
        <v>locations.gym,</v>
      </c>
      <c r="H236" s="3" t="str">
        <f>IF(H237="",
"];",IF('Chapter 1 (Input)'!J234="",
"-1"&amp;",",
'Chapter 1 (Input)'!J234&amp;",")&amp;$W236)</f>
        <v>-1,</v>
      </c>
      <c r="I236" s="3" t="str">
        <f>IF(I237="",
"];",IF('Chapter 1 (Input)'!K234="",
"0"&amp;",",
VLOOKUP('Chapter 1 (Input)'!K234, 'Chapter 1 (Generated)'!$U$2:$V$14, 2,FALSE) &amp;",")&amp;$W236)</f>
        <v>0,</v>
      </c>
      <c r="J236" s="3" t="str">
        <f>IF(J237="",
"];",IF('Chapter 1 (Input)'!L234="",
"-1"&amp;",",
'Chapter 1 (Input)'!L234&amp;",")&amp;$W236)</f>
        <v>-1,</v>
      </c>
      <c r="K236" s="3" t="str">
        <f>IF(K237="",
"];",IF('Chapter 1 (Input)'!M234="",
"-1"&amp;",",
'Chapter 1 (Input)'!M234&amp;",")&amp;$W236)</f>
        <v>-1,</v>
      </c>
      <c r="L236" s="3" t="str">
        <f>IF(L237="",
"];",IF('Chapter 1 (Input)'!N234="",
"-1"&amp;",",
'Chapter 1 (Input)'!N234&amp;",")&amp;$W236)</f>
        <v>-1,</v>
      </c>
      <c r="M236" s="3" t="str">
        <f>IF(M237="",
"];",IF('Chapter 1 (Input)'!O234="",
"-1"&amp;",",
'Chapter 1 (Input)'!O234&amp;",")&amp;$W236)</f>
        <v>-1,</v>
      </c>
      <c r="N236" s="3" t="str">
        <f>IF(N237="",
"];",IF('Chapter 1 (Input)'!P234="",
"-1"&amp;",",
'Chapter 1 (Input)'!P234&amp;",")&amp;$W236)</f>
        <v>-1,</v>
      </c>
      <c r="O236" s="3" t="str">
        <f>IF(O237="",
"];",IF('Chapter 1 (Input)'!Q234="",
CHAR(34) &amp;"null"&amp; CHAR(34) &amp;",",
CHAR(34) &amp;'Chapter 1 (Input)'!Q234&amp; CHAR(34) &amp;",")&amp;$W236)</f>
        <v>"null",</v>
      </c>
      <c r="P236" s="3" t="str">
        <f>IF(P237="",
"];",IF('Chapter 1 (Input)'!R234="",
CHAR(34) &amp;"null"&amp; CHAR(34) &amp;",",
CHAR(34) &amp;'Chapter 1 (Input)'!R234&amp; CHAR(34) &amp;",")&amp;$W236)</f>
        <v>"null",</v>
      </c>
      <c r="Q236" s="3" t="str">
        <f>IF(Q237="",
"];",IF('Chapter 1 (Input)'!S234="",
CHAR(34) &amp;"null"&amp; CHAR(34) &amp;",",
CHAR(34) &amp;'Chapter 1 (Input)'!S234&amp; CHAR(34) &amp;",")&amp;$W236)</f>
        <v>"null",</v>
      </c>
      <c r="R236" s="3" t="str">
        <f>IF(R237="",
"];",IF('Chapter 1 (Input)'!T234="",
"0"&amp;",",
'Chapter 1 (Input)'!T234&amp;",")&amp;$W236)</f>
        <v>0,</v>
      </c>
      <c r="S236" s="3" t="str">
        <f>IF(S237="",
"];",IF('Chapter 1 (Input)'!U234="",
"0"&amp;",",
'Chapter 1 (Input)'!U234&amp;",")&amp;$W236)</f>
        <v>0,</v>
      </c>
      <c r="T236" s="3" t="str">
        <f t="shared" si="22"/>
        <v>false,</v>
      </c>
      <c r="U236" s="3" t="str">
        <f>IF(U237="",
"];",IF('Chapter 1 (Input)'!W234="",
"-1"&amp;",",
'Chapter 1 (Input)'!W234&amp;",")&amp;$W236)</f>
        <v>-1,</v>
      </c>
      <c r="V236" s="3" t="str">
        <f>IF(V237="",
"];",IF('Chapter 1 (Input)'!X234="",
"-1"&amp;",",
'Chapter 1 (Input)'!X234&amp;",")&amp;$W236)</f>
        <v>-1,</v>
      </c>
      <c r="W236" s="18" t="str">
        <f>'Chapter 1 (Input)'!AA234</f>
        <v/>
      </c>
      <c r="Z236" s="2" t="str">
        <f t="shared" si="23"/>
        <v>c209 BOOLEAN DEFAULT false,</v>
      </c>
    </row>
    <row r="237" spans="1:26" x14ac:dyDescent="0.2">
      <c r="A237" s="12">
        <f t="shared" si="24"/>
        <v>210</v>
      </c>
      <c r="B237" s="4" t="str">
        <f>IF(B238="",
"];",
IF('Chapter 1 (Input)'!B235="",
CHAR(34) &amp;"null"&amp; CHAR(34) &amp;",",
CHAR(34) &amp;'Chapter 1 (Input)'!B235&amp; CHAR(34) &amp;",")&amp;$W237)</f>
        <v>"null",//210 If 71, go to 201</v>
      </c>
      <c r="C237" s="4" t="str">
        <f>IF(C238="",
"];",IF('Chapter 1 (Input)'!C235="",
CHAR(34) &amp;"null"&amp; CHAR(34) &amp;",",
CHAR(34) &amp;'Chapter 1 (Input)'!C235&amp; CHAR(34) &amp;",")&amp;$W237)</f>
        <v>"null",//210 If 71, go to 201</v>
      </c>
      <c r="D237" s="4" t="str">
        <f>IF(D238="",
"];",IF('Chapter 1 (Input)'!D235="",
CHAR(34) &amp;"null"&amp; CHAR(34) &amp;",",
"personnages."&amp;
VLOOKUP('Chapter 1 (Input)'!D235,$N$2:$O$13,2,FALSE)&amp;
"[" &amp;
VLOOKUP('Chapter 1 (Input)'!E235,$Q$2:$R$13,2,FALSE) &amp;
"],")&amp;$W237)</f>
        <v>"null",//210 If 71, go to 201</v>
      </c>
      <c r="E237" s="4" t="str">
        <f>IF(E238="",
"];",IF('Chapter 1 (Input)'!F235="",
CHAR(34) &amp;"null"&amp; CHAR(34) &amp;",",
CHAR(34) &amp;'Chapter 1 (Input)'!F235&amp; CHAR(34) &amp;",")&amp;$W237)</f>
        <v>"null",//210 If 71, go to 201</v>
      </c>
      <c r="F237" s="4" t="str">
        <f>IF(F238="",
"];",IF('Chapter 1 (Input)'!G235="",
CHAR(34) &amp;"null"&amp; CHAR(34) &amp;",",
"personnages."&amp;
VLOOKUP('Chapter 1 (Input)'!G235,$N$2:$O$13,2,FALSE)&amp;
"[" &amp;
VLOOKUP('Chapter 1 (Input)'!H235, $Q$2:$R$13,2,FALSE) &amp;
"],")&amp;$W237)</f>
        <v>"null",//210 If 71, go to 201</v>
      </c>
      <c r="G237" s="3" t="str">
        <f>IF(G238="",
"];",IF('Chapter 1 (Input)'!I235="",
CHAR(34) &amp;"null"&amp; CHAR(34) &amp;",",
"locations."&amp;
'Chapter 1 (Input)'!I235&amp;",")&amp;$W237)</f>
        <v>locations.gym,//210 If 71, go to 201</v>
      </c>
      <c r="H237" s="3" t="str">
        <f>IF(H238="",
"];",IF('Chapter 1 (Input)'!J235="",
"-1"&amp;",",
'Chapter 1 (Input)'!J235&amp;",")&amp;$W237)</f>
        <v>-6,//210 If 71, go to 201</v>
      </c>
      <c r="I237" s="3" t="str">
        <f>IF(I238="",
"];",IF('Chapter 1 (Input)'!K235="",
"0"&amp;",",
VLOOKUP('Chapter 1 (Input)'!K235, 'Chapter 1 (Generated)'!$U$2:$V$14, 2,FALSE) &amp;",")&amp;$W237)</f>
        <v>0,//210 If 71, go to 201</v>
      </c>
      <c r="J237" s="3" t="str">
        <f>IF(J238="",
"];",IF('Chapter 1 (Input)'!L235="",
"-1"&amp;",",
'Chapter 1 (Input)'!L235&amp;",")&amp;$W237)</f>
        <v>-1,//210 If 71, go to 201</v>
      </c>
      <c r="K237" s="3" t="str">
        <f>IF(K238="",
"];",IF('Chapter 1 (Input)'!M235="",
"-1"&amp;",",
'Chapter 1 (Input)'!M235&amp;",")&amp;$W237)</f>
        <v>-1,//210 If 71, go to 201</v>
      </c>
      <c r="L237" s="3" t="str">
        <f>IF(L238="",
"];",IF('Chapter 1 (Input)'!N235="",
"-1"&amp;",",
'Chapter 1 (Input)'!N235&amp;",")&amp;$W237)</f>
        <v>-1,//210 If 71, go to 201</v>
      </c>
      <c r="M237" s="3" t="str">
        <f>IF(M238="",
"];",IF('Chapter 1 (Input)'!O235="",
"-1"&amp;",",
'Chapter 1 (Input)'!O235&amp;",")&amp;$W237)</f>
        <v>-1,//210 If 71, go to 201</v>
      </c>
      <c r="N237" s="3" t="str">
        <f>IF(N238="",
"];",IF('Chapter 1 (Input)'!P235="",
"-1"&amp;",",
'Chapter 1 (Input)'!P235&amp;",")&amp;$W237)</f>
        <v>-1,//210 If 71, go to 201</v>
      </c>
      <c r="O237" s="3" t="str">
        <f>IF(O238="",
"];",IF('Chapter 1 (Input)'!Q235="",
CHAR(34) &amp;"null"&amp; CHAR(34) &amp;",",
CHAR(34) &amp;'Chapter 1 (Input)'!Q235&amp; CHAR(34) &amp;",")&amp;$W237)</f>
        <v>"null",//210 If 71, go to 201</v>
      </c>
      <c r="P237" s="3" t="str">
        <f>IF(P238="",
"];",IF('Chapter 1 (Input)'!R235="",
CHAR(34) &amp;"null"&amp; CHAR(34) &amp;",",
CHAR(34) &amp;'Chapter 1 (Input)'!R235&amp; CHAR(34) &amp;",")&amp;$W237)</f>
        <v>"null",//210 If 71, go to 201</v>
      </c>
      <c r="Q237" s="3" t="str">
        <f>IF(Q238="",
"];",IF('Chapter 1 (Input)'!S235="",
CHAR(34) &amp;"null"&amp; CHAR(34) &amp;",",
CHAR(34) &amp;'Chapter 1 (Input)'!S235&amp; CHAR(34) &amp;",")&amp;$W237)</f>
        <v>"null",//210 If 71, go to 201</v>
      </c>
      <c r="R237" s="3" t="str">
        <f>IF(R238="",
"];",IF('Chapter 1 (Input)'!T235="",
"0"&amp;",",
'Chapter 1 (Input)'!T235&amp;",")&amp;$W237)</f>
        <v>0,//210 If 71, go to 201</v>
      </c>
      <c r="S237" s="3" t="str">
        <f>IF(S238="",
"];",IF('Chapter 1 (Input)'!U235="",
"0"&amp;",",
'Chapter 1 (Input)'!U235&amp;",")&amp;$W237)</f>
        <v>0,//210 If 71, go to 201</v>
      </c>
      <c r="T237" s="3" t="str">
        <f t="shared" si="22"/>
        <v>false,//210 If 71, go to 201</v>
      </c>
      <c r="U237" s="3" t="str">
        <f>IF(U238="",
"];",IF('Chapter 1 (Input)'!W235="",
"-1"&amp;",",
'Chapter 1 (Input)'!W235&amp;",")&amp;$W237)</f>
        <v>75,//210 If 71, go to 201</v>
      </c>
      <c r="V237" s="3" t="str">
        <f>IF(V238="",
"];",IF('Chapter 1 (Input)'!X235="",
"-1"&amp;",",
'Chapter 1 (Input)'!X235&amp;",")&amp;$W237)</f>
        <v>212,//210 If 71, go to 201</v>
      </c>
      <c r="W237" s="18" t="str">
        <f>'Chapter 1 (Input)'!AA235</f>
        <v>//210 If 71, go to 201</v>
      </c>
      <c r="Z237" s="2" t="str">
        <f t="shared" si="23"/>
        <v>c210 BOOLEAN DEFAULT false,</v>
      </c>
    </row>
    <row r="238" spans="1:26" x14ac:dyDescent="0.2">
      <c r="A238" s="12">
        <f t="shared" si="24"/>
        <v>211</v>
      </c>
      <c r="B238" s="4" t="str">
        <f>IF(B239="",
"];",
IF('Chapter 1 (Input)'!B236="",
CHAR(34) &amp;"null"&amp; CHAR(34) &amp;",",
CHAR(34) &amp;'Chapter 1 (Input)'!B236&amp; CHAR(34) &amp;",")&amp;$W238)</f>
        <v>"null",//211 else, go to 204</v>
      </c>
      <c r="C238" s="4" t="str">
        <f>IF(C239="",
"];",IF('Chapter 1 (Input)'!C236="",
CHAR(34) &amp;"null"&amp; CHAR(34) &amp;",",
CHAR(34) &amp;'Chapter 1 (Input)'!C236&amp; CHAR(34) &amp;",")&amp;$W238)</f>
        <v>"null",//211 else, go to 204</v>
      </c>
      <c r="D238" s="4" t="str">
        <f>IF(D239="",
"];",IF('Chapter 1 (Input)'!D236="",
CHAR(34) &amp;"null"&amp; CHAR(34) &amp;",",
"personnages."&amp;
VLOOKUP('Chapter 1 (Input)'!D236,$N$2:$O$13,2,FALSE)&amp;
"[" &amp;
VLOOKUP('Chapter 1 (Input)'!E236,$Q$2:$R$13,2,FALSE) &amp;
"],")&amp;$W238)</f>
        <v>"null",//211 else, go to 204</v>
      </c>
      <c r="E238" s="4" t="str">
        <f>IF(E239="",
"];",IF('Chapter 1 (Input)'!F236="",
CHAR(34) &amp;"null"&amp; CHAR(34) &amp;",",
CHAR(34) &amp;'Chapter 1 (Input)'!F236&amp; CHAR(34) &amp;",")&amp;$W238)</f>
        <v>"null",//211 else, go to 204</v>
      </c>
      <c r="F238" s="4" t="str">
        <f>IF(F239="",
"];",IF('Chapter 1 (Input)'!G236="",
CHAR(34) &amp;"null"&amp; CHAR(34) &amp;",",
"personnages."&amp;
VLOOKUP('Chapter 1 (Input)'!G236,$N$2:$O$13,2,FALSE)&amp;
"[" &amp;
VLOOKUP('Chapter 1 (Input)'!H236, $Q$2:$R$13,2,FALSE) &amp;
"],")&amp;$W238)</f>
        <v>"null",//211 else, go to 204</v>
      </c>
      <c r="G238" s="3" t="str">
        <f>IF(G239="",
"];",IF('Chapter 1 (Input)'!I236="",
CHAR(34) &amp;"null"&amp; CHAR(34) &amp;",",
"locations."&amp;
'Chapter 1 (Input)'!I236&amp;",")&amp;$W238)</f>
        <v>locations.gym,//211 else, go to 204</v>
      </c>
      <c r="H238" s="3" t="str">
        <f>IF(H239="",
"];",IF('Chapter 1 (Input)'!J236="",
"-1"&amp;",",
'Chapter 1 (Input)'!J236&amp;",")&amp;$W238)</f>
        <v>-6,//211 else, go to 204</v>
      </c>
      <c r="I238" s="3" t="str">
        <f>IF(I239="",
"];",IF('Chapter 1 (Input)'!K236="",
"0"&amp;",",
VLOOKUP('Chapter 1 (Input)'!K236, 'Chapter 1 (Generated)'!$U$2:$V$14, 2,FALSE) &amp;",")&amp;$W238)</f>
        <v>0,//211 else, go to 204</v>
      </c>
      <c r="J238" s="3" t="str">
        <f>IF(J239="",
"];",IF('Chapter 1 (Input)'!L236="",
"-1"&amp;",",
'Chapter 1 (Input)'!L236&amp;",")&amp;$W238)</f>
        <v>-1,//211 else, go to 204</v>
      </c>
      <c r="K238" s="3" t="str">
        <f>IF(K239="",
"];",IF('Chapter 1 (Input)'!M236="",
"-1"&amp;",",
'Chapter 1 (Input)'!M236&amp;",")&amp;$W238)</f>
        <v>-1,//211 else, go to 204</v>
      </c>
      <c r="L238" s="3" t="str">
        <f>IF(L239="",
"];",IF('Chapter 1 (Input)'!N236="",
"-1"&amp;",",
'Chapter 1 (Input)'!N236&amp;",")&amp;$W238)</f>
        <v>-1,//211 else, go to 204</v>
      </c>
      <c r="M238" s="3" t="str">
        <f>IF(M239="",
"];",IF('Chapter 1 (Input)'!O236="",
"-1"&amp;",",
'Chapter 1 (Input)'!O236&amp;",")&amp;$W238)</f>
        <v>-1,//211 else, go to 204</v>
      </c>
      <c r="N238" s="3" t="str">
        <f>IF(N239="",
"];",IF('Chapter 1 (Input)'!P236="",
"-1"&amp;",",
'Chapter 1 (Input)'!P236&amp;",")&amp;$W238)</f>
        <v>-1,//211 else, go to 204</v>
      </c>
      <c r="O238" s="3" t="str">
        <f>IF(O239="",
"];",IF('Chapter 1 (Input)'!Q236="",
CHAR(34) &amp;"null"&amp; CHAR(34) &amp;",",
CHAR(34) &amp;'Chapter 1 (Input)'!Q236&amp; CHAR(34) &amp;",")&amp;$W238)</f>
        <v>"null",//211 else, go to 204</v>
      </c>
      <c r="P238" s="3" t="str">
        <f>IF(P239="",
"];",IF('Chapter 1 (Input)'!R236="",
CHAR(34) &amp;"null"&amp; CHAR(34) &amp;",",
CHAR(34) &amp;'Chapter 1 (Input)'!R236&amp; CHAR(34) &amp;",")&amp;$W238)</f>
        <v>"null",//211 else, go to 204</v>
      </c>
      <c r="Q238" s="3" t="str">
        <f>IF(Q239="",
"];",IF('Chapter 1 (Input)'!S236="",
CHAR(34) &amp;"null"&amp; CHAR(34) &amp;",",
CHAR(34) &amp;'Chapter 1 (Input)'!S236&amp; CHAR(34) &amp;",")&amp;$W238)</f>
        <v>"null",//211 else, go to 204</v>
      </c>
      <c r="R238" s="3" t="str">
        <f>IF(R239="",
"];",IF('Chapter 1 (Input)'!T236="",
"0"&amp;",",
'Chapter 1 (Input)'!T236&amp;",")&amp;$W238)</f>
        <v>0,//211 else, go to 204</v>
      </c>
      <c r="S238" s="3" t="str">
        <f>IF(S239="",
"];",IF('Chapter 1 (Input)'!U236="",
"0"&amp;",",
'Chapter 1 (Input)'!U236&amp;",")&amp;$W238)</f>
        <v>0,//211 else, go to 204</v>
      </c>
      <c r="T238" s="3" t="str">
        <f t="shared" si="22"/>
        <v>false,//211 else, go to 204</v>
      </c>
      <c r="U238" s="3" t="str">
        <f>IF(U239="",
"];",IF('Chapter 1 (Input)'!W236="",
"-1"&amp;",",
'Chapter 1 (Input)'!W236&amp;",")&amp;$W238)</f>
        <v>-1,//211 else, go to 204</v>
      </c>
      <c r="V238" s="3" t="str">
        <f>IF(V239="",
"];",IF('Chapter 1 (Input)'!X236="",
"-1"&amp;",",
'Chapter 1 (Input)'!X236&amp;",")&amp;$W238)</f>
        <v>204,//211 else, go to 204</v>
      </c>
      <c r="W238" s="18" t="str">
        <f>'Chapter 1 (Input)'!AA236</f>
        <v>//211 else, go to 204</v>
      </c>
      <c r="Z238" s="2" t="str">
        <f t="shared" si="23"/>
        <v>c211 BOOLEAN DEFAULT false,</v>
      </c>
    </row>
    <row r="239" spans="1:26" x14ac:dyDescent="0.2">
      <c r="A239" s="12">
        <f t="shared" si="24"/>
        <v>212</v>
      </c>
      <c r="B239" s="4" t="str">
        <f>IF(B240="",
"];",
IF('Chapter 1 (Input)'!B237="",
CHAR(34) &amp;"null"&amp; CHAR(34) &amp;",",
CHAR(34) &amp;'Chapter 1 (Input)'!B237&amp; CHAR(34) &amp;",")&amp;$W239)</f>
        <v>"(I noticed that the stain on Neha’s shirt had completely disappeared.)",</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"null",</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personnages.neha[0],</v>
      </c>
      <c r="G239" s="3" t="str">
        <f>IF(G240="",
"];",IF('Chapter 1 (Input)'!I237="",
CHAR(34) &amp;"null"&amp; CHAR(34) &amp;",",
"locations."&amp;
'Chapter 1 (Input)'!I237&amp;",")&amp;$W239)</f>
        <v>locations.gym,</v>
      </c>
      <c r="H239" s="3" t="str">
        <f>IF(H240="",
"];",IF('Chapter 1 (Input)'!J237="",
"-1"&amp;",",
'Chapter 1 (Input)'!J237&amp;",")&amp;$W239)</f>
        <v>-1,</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2"/>
        <v>false,</v>
      </c>
      <c r="U239" s="3" t="str">
        <f>IF(U240="",
"];",IF('Chapter 1 (Input)'!W237="",
"-1"&amp;",",
'Chapter 1 (Input)'!W237&amp;",")&amp;$W239)</f>
        <v>-1,</v>
      </c>
      <c r="V239" s="3" t="str">
        <f>IF(V240="",
"];",IF('Chapter 1 (Input)'!X237="",
"-1"&amp;",",
'Chapter 1 (Input)'!X237&amp;",")&amp;$W239)</f>
        <v>-1,</v>
      </c>
      <c r="W239" s="18" t="str">
        <f>'Chapter 1 (Input)'!AA237</f>
        <v/>
      </c>
      <c r="Z239" s="2" t="str">
        <f t="shared" si="23"/>
        <v>c212 BOOLEAN DEFAULT false,</v>
      </c>
    </row>
    <row r="240" spans="1:26" x14ac:dyDescent="0.2">
      <c r="A240" s="12">
        <f t="shared" si="24"/>
        <v>213</v>
      </c>
      <c r="B240" s="4" t="str">
        <f>IF(B241="",
"];",
IF('Chapter 1 (Input)'!B238="",
CHAR(34) &amp;"null"&amp; CHAR(34) &amp;",",
CHAR(34) &amp;'Chapter 1 (Input)'!B238&amp; CHAR(34) &amp;",")&amp;$W240)</f>
        <v>"(Neha looked back at me and gave me a small smile.) ",</v>
      </c>
      <c r="C240" s="4" t="str">
        <f>IF(C241="",
"];",IF('Chapter 1 (Input)'!C238="",
CHAR(34) &amp;"null"&amp; CHAR(34) &amp;",",
CHAR(34) &amp;'Chapter 1 (Input)'!C238&amp; CHAR(34) &amp;",")&amp;$W240)</f>
        <v>"null",</v>
      </c>
      <c r="D240" s="4" t="str">
        <f>IF(D241="",
"];",IF('Chapter 1 (Input)'!D238="",
CHAR(34) &amp;"null"&amp; CHAR(34) &amp;",",
"personnages."&amp;
VLOOKUP('Chapter 1 (Input)'!D238,$N$2:$O$13,2,FALSE)&amp;
"[" &amp;
VLOOKUP('Chapter 1 (Input)'!E238,$Q$2:$R$13,2,FALSE) &amp;
"],")&amp;$W240)</f>
        <v>"null",</v>
      </c>
      <c r="E240" s="4" t="str">
        <f>IF(E241="",
"];",IF('Chapter 1 (Input)'!F238="",
CHAR(34) &amp;"null"&amp; CHAR(34) &amp;",",
CHAR(34) &amp;'Chapter 1 (Input)'!F238&amp; CHAR(34) &amp;",")&amp;$W240)</f>
        <v>"null",</v>
      </c>
      <c r="F240" s="4" t="str">
        <f>IF(F241="",
"];",IF('Chapter 1 (Input)'!G238="",
CHAR(34) &amp;"null"&amp; CHAR(34) &amp;",",
"personnages."&amp;
VLOOKUP('Chapter 1 (Input)'!G238,$N$2:$O$13,2,FALSE)&amp;
"[" &amp;
VLOOKUP('Chapter 1 (Input)'!H238, $Q$2:$R$13,2,FALSE) &amp;
"],")&amp;$W240)</f>
        <v>personnages.neha[1],</v>
      </c>
      <c r="G240" s="3" t="str">
        <f>IF(G241="",
"];",IF('Chapter 1 (Input)'!I238="",
CHAR(34) &amp;"null"&amp; CHAR(34) &amp;",",
"locations."&amp;
'Chapter 1 (Input)'!I238&amp;",")&amp;$W240)</f>
        <v>locations.gym,</v>
      </c>
      <c r="H240" s="3" t="str">
        <f>IF(H241="",
"];",IF('Chapter 1 (Input)'!J238="",
"-1"&amp;",",
'Chapter 1 (Input)'!J238&amp;",")&amp;$W240)</f>
        <v>-1,</v>
      </c>
      <c r="I240" s="3" t="str">
        <f>IF(I241="",
"];",IF('Chapter 1 (Input)'!K238="",
"0"&amp;",",
VLOOKUP('Chapter 1 (Input)'!K238, 'Chapter 1 (Generated)'!$U$2:$V$14, 2,FALSE) &amp;",")&amp;$W240)</f>
        <v>0,</v>
      </c>
      <c r="J240" s="3" t="str">
        <f>IF(J241="",
"];",IF('Chapter 1 (Input)'!L238="",
"-1"&amp;",",
'Chapter 1 (Input)'!L238&amp;",")&amp;$W240)</f>
        <v>-1,</v>
      </c>
      <c r="K240" s="3" t="str">
        <f>IF(K241="",
"];",IF('Chapter 1 (Input)'!M238="",
"-1"&amp;",",
'Chapter 1 (Input)'!M238&amp;",")&amp;$W240)</f>
        <v>-1,</v>
      </c>
      <c r="L240" s="3" t="str">
        <f>IF(L241="",
"];",IF('Chapter 1 (Input)'!N238="",
"-1"&amp;",",
'Chapter 1 (Input)'!N238&amp;",")&amp;$W240)</f>
        <v>-1,</v>
      </c>
      <c r="M240" s="3" t="str">
        <f>IF(M241="",
"];",IF('Chapter 1 (Input)'!O238="",
"-1"&amp;",",
'Chapter 1 (Input)'!O238&amp;",")&amp;$W240)</f>
        <v>-1,</v>
      </c>
      <c r="N240" s="3" t="str">
        <f>IF(N241="",
"];",IF('Chapter 1 (Input)'!P238="",
"-1"&amp;",",
'Chapter 1 (Input)'!P238&amp;",")&amp;$W240)</f>
        <v>-1,</v>
      </c>
      <c r="O240" s="3" t="str">
        <f>IF(O241="",
"];",IF('Chapter 1 (Input)'!Q238="",
CHAR(34) &amp;"null"&amp; CHAR(34) &amp;",",
CHAR(34) &amp;'Chapter 1 (Input)'!Q238&amp; CHAR(34) &amp;",")&amp;$W240)</f>
        <v>"null",</v>
      </c>
      <c r="P240" s="3" t="str">
        <f>IF(P241="",
"];",IF('Chapter 1 (Input)'!R238="",
CHAR(34) &amp;"null"&amp; CHAR(34) &amp;",",
CHAR(34) &amp;'Chapter 1 (Input)'!R238&amp; CHAR(34) &amp;",")&amp;$W240)</f>
        <v>"null",</v>
      </c>
      <c r="Q240" s="3" t="str">
        <f>IF(Q241="",
"];",IF('Chapter 1 (Input)'!S238="",
CHAR(34) &amp;"null"&amp; CHAR(34) &amp;",",
CHAR(34) &amp;'Chapter 1 (Input)'!S238&amp; CHAR(34) &amp;",")&amp;$W240)</f>
        <v>"null",</v>
      </c>
      <c r="R240" s="3" t="str">
        <f>IF(R241="",
"];",IF('Chapter 1 (Input)'!T238="",
"0"&amp;",",
'Chapter 1 (Input)'!T238&amp;",")&amp;$W240)</f>
        <v>0,</v>
      </c>
      <c r="S240" s="3" t="str">
        <f>IF(S241="",
"];",IF('Chapter 1 (Input)'!U238="",
"0"&amp;",",
'Chapter 1 (Input)'!U238&amp;",")&amp;$W240)</f>
        <v>0,</v>
      </c>
      <c r="T240" s="3" t="str">
        <f t="shared" si="22"/>
        <v>false,</v>
      </c>
      <c r="U240" s="3" t="str">
        <f>IF(U241="",
"];",IF('Chapter 1 (Input)'!W238="",
"-1"&amp;",",
'Chapter 1 (Input)'!W238&amp;",")&amp;$W240)</f>
        <v>-1,</v>
      </c>
      <c r="V240" s="3" t="str">
        <f>IF(V241="",
"];",IF('Chapter 1 (Input)'!X238="",
"-1"&amp;",",
'Chapter 1 (Input)'!X238&amp;",")&amp;$W240)</f>
        <v>-1,</v>
      </c>
      <c r="W240" s="18" t="str">
        <f>'Chapter 1 (Input)'!AA238</f>
        <v/>
      </c>
      <c r="Z240" s="2" t="str">
        <f t="shared" si="23"/>
        <v>c213 BOOLEAN DEFAULT false,</v>
      </c>
    </row>
    <row r="241" spans="1:26" x14ac:dyDescent="0.2">
      <c r="A241" s="12">
        <f t="shared" si="24"/>
        <v>214</v>
      </c>
      <c r="B241" s="4" t="str">
        <f>IF(B242="",
"];",
IF('Chapter 1 (Input)'!B239="",
CHAR(34) &amp;"null"&amp; CHAR(34) &amp;",",
CHAR(34) &amp;'Chapter 1 (Input)'!B239&amp; CHAR(34) &amp;",")&amp;$W241)</f>
        <v>"(Her voice was very soft, as if she didn’t want Karolina to hear her.)",</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"null",</v>
      </c>
      <c r="E241" s="4" t="str">
        <f>IF(E242="",
"];",IF('Chapter 1 (Input)'!F239="",
CHAR(34) &amp;"null"&amp; CHAR(34) &amp;",",
CHAR(34) &amp;'Chapter 1 (Input)'!F239&amp; CHAR(34) &amp;",")&amp;$W241)</f>
        <v>"It worked. Thank you.",</v>
      </c>
      <c r="F241" s="4" t="str">
        <f>IF(F242="",
"];",IF('Chapter 1 (Input)'!G239="",
CHAR(34) &amp;"null"&amp; CHAR(34) &amp;",",
"personnages."&amp;
VLOOKUP('Chapter 1 (Input)'!G239,$N$2:$O$13,2,FALSE)&amp;
"[" &amp;
VLOOKUP('Chapter 1 (Input)'!H239, $Q$2:$R$13,2,FALSE) &amp;
"],")&amp;$W241)</f>
        <v>personnages.neha[1],</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22"/>
        <v>false,</v>
      </c>
      <c r="U241" s="3" t="str">
        <f>IF(U242="",
"];",IF('Chapter 1 (Input)'!W239="",
"-1"&amp;",",
'Chapter 1 (Input)'!W239&amp;",")&amp;$W241)</f>
        <v>-1,</v>
      </c>
      <c r="V241" s="3" t="str">
        <f>IF(V242="",
"];",IF('Chapter 1 (Input)'!X239="",
"-1"&amp;",",
'Chapter 1 (Input)'!X239&amp;",")&amp;$W241)</f>
        <v>-1,</v>
      </c>
      <c r="W241" s="18" t="str">
        <f>'Chapter 1 (Input)'!AA239</f>
        <v/>
      </c>
      <c r="Z241" s="2" t="str">
        <f t="shared" si="23"/>
        <v>c214 BOOLEAN DEFAULT false,</v>
      </c>
    </row>
    <row r="242" spans="1:26" x14ac:dyDescent="0.2">
      <c r="A242" s="12">
        <f t="shared" si="24"/>
        <v>215</v>
      </c>
      <c r="B242" s="4" t="str">
        <f>IF(B243="",
"];",
IF('Chapter 1 (Input)'!B240="",
CHAR(34) &amp;"null"&amp; CHAR(34) &amp;",",
CHAR(34) &amp;'Chapter 1 (Input)'!B240&amp; CHAR(34) &amp;",")&amp;$W242)</f>
        <v xml:space="preserve">"You guys haven’t taken your picture either?",//215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personnages.karolina[0],//215 </v>
      </c>
      <c r="E242" s="4" t="str">
        <f>IF(E243="",
"];",IF('Chapter 1 (Input)'!F240="",
CHAR(34) &amp;"null"&amp; CHAR(34) &amp;",",
CHAR(34) &amp;'Chapter 1 (Input)'!F240&amp; CHAR(34) &amp;",")&amp;$W242)</f>
        <v xml:space="preserve">"null",//215 </v>
      </c>
      <c r="F242" s="4" t="str">
        <f>IF(F243="",
"];",IF('Chapter 1 (Input)'!G240="",
CHAR(34) &amp;"null"&amp; CHAR(34) &amp;",",
"personnages."&amp;
VLOOKUP('Chapter 1 (Input)'!G240,$N$2:$O$13,2,FALSE)&amp;
"[" &amp;
VLOOKUP('Chapter 1 (Input)'!H240, $Q$2:$R$13,2,FALSE) &amp;
"],")&amp;$W242)</f>
        <v xml:space="preserve">personnages.neha[0],//215 </v>
      </c>
      <c r="G242" s="3" t="str">
        <f>IF(G243="",
"];",IF('Chapter 1 (Input)'!I240="",
CHAR(34) &amp;"null"&amp; CHAR(34) &amp;",",
"locations."&amp;
'Chapter 1 (Input)'!I240&amp;",")&amp;$W242)</f>
        <v xml:space="preserve">locations.gym,//215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2"/>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c r="Z242" s="2" t="str">
        <f t="shared" si="23"/>
        <v>c215 BOOLEAN DEFAULT false,</v>
      </c>
    </row>
    <row r="243" spans="1:26" x14ac:dyDescent="0.2">
      <c r="A243" s="12">
        <f t="shared" si="24"/>
        <v>216</v>
      </c>
      <c r="B243" s="4" t="str">
        <f>IF(B244="",
"];",
IF('Chapter 1 (Input)'!B241="",
CHAR(34) &amp;"null"&amp; CHAR(34) &amp;",",
CHAR(34) &amp;'Chapter 1 (Input)'!B241&amp; CHAR(34) &amp;",")&amp;$W243)</f>
        <v>"(Next)",</v>
      </c>
      <c r="C243" s="4" t="str">
        <f>IF(C244="",
"];",IF('Chapter 1 (Input)'!C241="",
CHAR(34) &amp;"null"&amp; CHAR(34) &amp;",",
CHAR(34) &amp;'Chapter 1 (Input)'!C241&amp; CHAR(34) &amp;",")&amp;$W243)</f>
        <v>"null",</v>
      </c>
      <c r="D243" s="4" t="str">
        <f>IF(D244="",
"];",IF('Chapter 1 (Input)'!D241="",
CHAR(34) &amp;"null"&amp; CHAR(34) &amp;",",
"personnages."&amp;
VLOOKUP('Chapter 1 (Input)'!D241,$N$2:$O$13,2,FALSE)&amp;
"[" &amp;
VLOOKUP('Chapter 1 (Input)'!E241,$Q$2:$R$13,2,FALSE) &amp;
"],")&amp;$W243)</f>
        <v>"null",</v>
      </c>
      <c r="E243" s="4" t="str">
        <f>IF(E244="",
"];",IF('Chapter 1 (Input)'!F241="",
CHAR(34) &amp;"null"&amp; CHAR(34) &amp;",",
CHAR(34) &amp;'Chapter 1 (Input)'!F241&amp; CHAR(34) &amp;",")&amp;$W243)</f>
        <v>"We were-",</v>
      </c>
      <c r="F243" s="4" t="str">
        <f>IF(F244="",
"];",IF('Chapter 1 (Input)'!G241="",
CHAR(34) &amp;"null"&amp; CHAR(34) &amp;",",
"personnages."&amp;
VLOOKUP('Chapter 1 (Input)'!G241,$N$2:$O$13,2,FALSE)&amp;
"[" &amp;
VLOOKUP('Chapter 1 (Input)'!H241, $Q$2:$R$13,2,FALSE) &amp;
"],")&amp;$W243)</f>
        <v>personnages.neha[0],</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2"/>
        <v>false,</v>
      </c>
      <c r="U243" s="3" t="str">
        <f>IF(U244="",
"];",IF('Chapter 1 (Input)'!W241="",
"-1"&amp;",",
'Chapter 1 (Input)'!W241&amp;",")&amp;$W243)</f>
        <v>-1,</v>
      </c>
      <c r="V243" s="3" t="str">
        <f>IF(V244="",
"];",IF('Chapter 1 (Input)'!X241="",
"-1"&amp;",",
'Chapter 1 (Input)'!X241&amp;",")&amp;$W243)</f>
        <v>-1,</v>
      </c>
      <c r="W243" s="18" t="str">
        <f>'Chapter 1 (Input)'!AA241</f>
        <v/>
      </c>
      <c r="Z243" s="2" t="str">
        <f t="shared" si="23"/>
        <v>c216 BOOLEAN DEFAULT false,</v>
      </c>
    </row>
    <row r="244" spans="1:26" x14ac:dyDescent="0.2">
      <c r="A244" s="12">
        <f t="shared" si="24"/>
        <v>217</v>
      </c>
      <c r="B244" s="4" t="str">
        <f>IF(B245="",
"];",
IF('Chapter 1 (Input)'!B242="",
CHAR(34) &amp;"null"&amp; CHAR(34) &amp;",",
CHAR(34) &amp;'Chapter 1 (Input)'!B242&amp; CHAR(34) &amp;",")&amp;$W244)</f>
        <v>"(She flipped her hair and gestured to herself with a flair of her hand)",</v>
      </c>
      <c r="C244" s="4" t="str">
        <f>IF(C245="",
"];",IF('Chapter 1 (Input)'!C242="",
CHAR(34) &amp;"null"&amp; CHAR(34) &amp;",",
CHAR(34) &amp;'Chapter 1 (Input)'!C242&amp; CHAR(34) &amp;",")&amp;$W244)</f>
        <v>"Are you kidding me? I was too busy taking care of my room! It’s still nowhere near done but I needed time to get ready anyway.",</v>
      </c>
      <c r="D244" s="4" t="str">
        <f>IF(D245="",
"];",IF('Chapter 1 (Input)'!D242="",
CHAR(34) &amp;"null"&amp; CHAR(34) &amp;",",
"personnages."&amp;
VLOOKUP('Chapter 1 (Input)'!D242,$N$2:$O$13,2,FALSE)&amp;
"[" &amp;
VLOOKUP('Chapter 1 (Input)'!E242,$Q$2:$R$13,2,FALSE) &amp;
"],")&amp;$W244)</f>
        <v>personnages.karolina[3],</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2"/>
        <v>false,</v>
      </c>
      <c r="U244" s="3" t="str">
        <f>IF(U245="",
"];",IF('Chapter 1 (Input)'!W242="",
"-1"&amp;",",
'Chapter 1 (Input)'!W242&amp;",")&amp;$W244)</f>
        <v>-1,</v>
      </c>
      <c r="V244" s="3" t="str">
        <f>IF(V245="",
"];",IF('Chapter 1 (Input)'!X242="",
"-1"&amp;",",
'Chapter 1 (Input)'!X242&amp;",")&amp;$W244)</f>
        <v>-1,</v>
      </c>
      <c r="W244" s="18" t="str">
        <f>'Chapter 1 (Input)'!AA242</f>
        <v/>
      </c>
      <c r="Z244" s="2" t="str">
        <f t="shared" si="23"/>
        <v>c217 BOOLEAN DEFAULT false,</v>
      </c>
    </row>
    <row r="245" spans="1:26" x14ac:dyDescent="0.2">
      <c r="A245" s="12">
        <f t="shared" si="24"/>
        <v>218</v>
      </c>
      <c r="B245" s="4" t="str">
        <f>IF(B246="",
"];",
IF('Chapter 1 (Input)'!B243="",
CHAR(34) &amp;"null"&amp; CHAR(34) &amp;",",
CHAR(34) &amp;'Chapter 1 (Input)'!B243&amp; CHAR(34) &amp;",")&amp;$W245)</f>
        <v>"...and you, Neha?",</v>
      </c>
      <c r="C245" s="4" t="str">
        <f>IF(C246="",
"];",IF('Chapter 1 (Input)'!C243="",
CHAR(34) &amp;"null"&amp; CHAR(34) &amp;",",
CHAR(34) &amp;'Chapter 1 (Input)'!C243&amp; CHAR(34) &amp;",")&amp;$W245)</f>
        <v>"It takes time to look this fabulous you know. Not as much as other people though, of course.",</v>
      </c>
      <c r="D245" s="4" t="str">
        <f>IF(D246="",
"];",IF('Chapter 1 (Input)'!D243="",
CHAR(34) &amp;"null"&amp; CHAR(34) &amp;",",
"personnages."&amp;
VLOOKUP('Chapter 1 (Input)'!D243,$N$2:$O$13,2,FALSE)&amp;
"[" &amp;
VLOOKUP('Chapter 1 (Input)'!E243,$Q$2:$R$13,2,FALSE) &amp;
"],")&amp;$W245)</f>
        <v>personnages.karolina[1],</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locations.gym,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2"/>
        <v>false,</v>
      </c>
      <c r="U245" s="3" t="str">
        <f>IF(U246="",
"];",IF('Chapter 1 (Input)'!W243="",
"-1"&amp;",",
'Chapter 1 (Input)'!W243&amp;",")&amp;$W245)</f>
        <v>-1,</v>
      </c>
      <c r="V245" s="3" t="str">
        <f>IF(V246="",
"];",IF('Chapter 1 (Input)'!X243="",
"-1"&amp;",",
'Chapter 1 (Input)'!X243&amp;",")&amp;$W245)</f>
        <v>-1,</v>
      </c>
      <c r="W245" s="18" t="str">
        <f>'Chapter 1 (Input)'!AA243</f>
        <v/>
      </c>
      <c r="Z245" s="2" t="str">
        <f t="shared" si="23"/>
        <v>c218 BOOLEAN DEFAULT false,</v>
      </c>
    </row>
    <row r="246" spans="1:26" x14ac:dyDescent="0.2">
      <c r="A246" s="12">
        <f t="shared" si="24"/>
        <v>219</v>
      </c>
      <c r="B246" s="4" t="str">
        <f>IF(B247="",
"];",
IF('Chapter 1 (Input)'!B244="",
CHAR(34) &amp;"null"&amp; CHAR(34) &amp;",",
CHAR(34) &amp;'Chapter 1 (Input)'!B244&amp; CHAR(34) &amp;",")&amp;$W246)</f>
        <v>"(Her monotonous response struck me as odd, but she was smiling at me so I didn’t think much of it.)",</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"I was helping Karolina redecorate.",</v>
      </c>
      <c r="F246" s="4" t="str">
        <f>IF(F247="",
"];",IF('Chapter 1 (Input)'!G244="",
CHAR(34) &amp;"null"&amp; CHAR(34) &amp;",",
"personnages."&amp;
VLOOKUP('Chapter 1 (Input)'!G244,$N$2:$O$13,2,FALSE)&amp;
"[" &amp;
VLOOKUP('Chapter 1 (Input)'!H244, $Q$2:$R$13,2,FALSE) &amp;
"],")&amp;$W246)</f>
        <v>personnages.neha[1],</v>
      </c>
      <c r="G246" s="3" t="str">
        <f>IF(G247="",
"];",IF('Chapter 1 (Input)'!I244="",
CHAR(34) &amp;"null"&amp; CHAR(34) &amp;",",
"locations."&amp;
'Chapter 1 (Input)'!I244&amp;",")&amp;$W246)</f>
        <v>locations.gym,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2"/>
        <v>false,</v>
      </c>
      <c r="U246" s="3" t="str">
        <f>IF(U247="",
"];",IF('Chapter 1 (Input)'!W244="",
"-1"&amp;",",
'Chapter 1 (Input)'!W244&amp;",")&amp;$W246)</f>
        <v>-1,</v>
      </c>
      <c r="V246" s="3" t="str">
        <f>IF(V247="",
"];",IF('Chapter 1 (Input)'!X244="",
"-1"&amp;",",
'Chapter 1 (Input)'!X244&amp;",")&amp;$W246)</f>
        <v>-1,</v>
      </c>
      <c r="W246" s="18" t="str">
        <f>'Chapter 1 (Input)'!AA244</f>
        <v/>
      </c>
      <c r="Z246" s="2" t="str">
        <f t="shared" si="23"/>
        <v>c219 BOOLEAN DEFAULT false,</v>
      </c>
    </row>
    <row r="247" spans="1:26" x14ac:dyDescent="0.2">
      <c r="A247" s="12">
        <f t="shared" si="24"/>
        <v>220</v>
      </c>
      <c r="B247" s="4" t="str">
        <f>IF(B248="",
"];",
IF('Chapter 1 (Input)'!B245="",
CHAR(34) &amp;"null"&amp; CHAR(34) &amp;",",
CHAR(34) &amp;'Chapter 1 (Input)'!B245&amp; CHAR(34) &amp;",")&amp;$W247)</f>
        <v>"(It only took a couple of minutes for the guy to take our picture, and before long, Neha was inviting me to come help them redecorate Karolina’s room.)",//220 No Sprites</v>
      </c>
      <c r="C247" s="4" t="str">
        <f>IF(C248="",
"];",IF('Chapter 1 (Input)'!C245="",
CHAR(34) &amp;"null"&amp; CHAR(34) &amp;",",
CHAR(34) &amp;'Chapter 1 (Input)'!C245&amp; CHAR(34) &amp;",")&amp;$W247)</f>
        <v>"null",//220 No Sprites</v>
      </c>
      <c r="D247" s="4" t="str">
        <f>IF(D248="",
"];",IF('Chapter 1 (Input)'!D245="",
CHAR(34) &amp;"null"&amp; CHAR(34) &amp;",",
"personnages."&amp;
VLOOKUP('Chapter 1 (Input)'!D245,$N$2:$O$13,2,FALSE)&amp;
"[" &amp;
VLOOKUP('Chapter 1 (Input)'!E245,$Q$2:$R$13,2,FALSE) &amp;
"],")&amp;$W247)</f>
        <v>"null",//220 No Sprites</v>
      </c>
      <c r="E247" s="4" t="str">
        <f>IF(E248="",
"];",IF('Chapter 1 (Input)'!F245="",
CHAR(34) &amp;"null"&amp; CHAR(34) &amp;",",
CHAR(34) &amp;'Chapter 1 (Input)'!F245&amp; CHAR(34) &amp;",")&amp;$W247)</f>
        <v>"null",//220 No Sprites</v>
      </c>
      <c r="F247" s="4" t="str">
        <f>IF(F248="",
"];",IF('Chapter 1 (Input)'!G245="",
CHAR(34) &amp;"null"&amp; CHAR(34) &amp;",",
"personnages."&amp;
VLOOKUP('Chapter 1 (Input)'!G245,$N$2:$O$13,2,FALSE)&amp;
"[" &amp;
VLOOKUP('Chapter 1 (Input)'!H245, $Q$2:$R$13,2,FALSE) &amp;
"],")&amp;$W247)</f>
        <v>"null",//220 No Sprites</v>
      </c>
      <c r="G247" s="3" t="str">
        <f>IF(G248="",
"];",IF('Chapter 1 (Input)'!I245="",
CHAR(34) &amp;"null"&amp; CHAR(34) &amp;",",
"locations."&amp;
'Chapter 1 (Input)'!I245&amp;",")&amp;$W247)</f>
        <v>locations.gym,//220 No Sprites</v>
      </c>
      <c r="H247" s="3" t="str">
        <f>IF(H248="",
"];",IF('Chapter 1 (Input)'!J245="",
"-1"&amp;",",
'Chapter 1 (Input)'!J245&amp;",")&amp;$W247)</f>
        <v>-1,//220 No Sprites</v>
      </c>
      <c r="I247" s="3" t="str">
        <f>IF(I248="",
"];",IF('Chapter 1 (Input)'!K245="",
"0"&amp;",",
VLOOKUP('Chapter 1 (Input)'!K245, 'Chapter 1 (Generated)'!$U$2:$V$14, 2,FALSE) &amp;",")&amp;$W247)</f>
        <v>0,//220 No Sprites</v>
      </c>
      <c r="J247" s="3" t="str">
        <f>IF(J248="",
"];",IF('Chapter 1 (Input)'!L245="",
"-1"&amp;",",
'Chapter 1 (Input)'!L245&amp;",")&amp;$W247)</f>
        <v>-1,//220 No Sprites</v>
      </c>
      <c r="K247" s="3" t="str">
        <f>IF(K248="",
"];",IF('Chapter 1 (Input)'!M245="",
"-1"&amp;",",
'Chapter 1 (Input)'!M245&amp;",")&amp;$W247)</f>
        <v>-1,//220 No Sprites</v>
      </c>
      <c r="L247" s="3" t="str">
        <f>IF(L248="",
"];",IF('Chapter 1 (Input)'!N245="",
"-1"&amp;",",
'Chapter 1 (Input)'!N245&amp;",")&amp;$W247)</f>
        <v>-1,//220 No Sprites</v>
      </c>
      <c r="M247" s="3" t="str">
        <f>IF(M248="",
"];",IF('Chapter 1 (Input)'!O245="",
"-1"&amp;",",
'Chapter 1 (Input)'!O245&amp;",")&amp;$W247)</f>
        <v>-1,//220 No Sprites</v>
      </c>
      <c r="N247" s="3" t="str">
        <f>IF(N248="",
"];",IF('Chapter 1 (Input)'!P245="",
"-1"&amp;",",
'Chapter 1 (Input)'!P245&amp;",")&amp;$W247)</f>
        <v>-1,//220 No Sprites</v>
      </c>
      <c r="O247" s="3" t="str">
        <f>IF(O248="",
"];",IF('Chapter 1 (Input)'!Q245="",
CHAR(34) &amp;"null"&amp; CHAR(34) &amp;",",
CHAR(34) &amp;'Chapter 1 (Input)'!Q245&amp; CHAR(34) &amp;",")&amp;$W247)</f>
        <v>"null",//220 No Sprites</v>
      </c>
      <c r="P247" s="3" t="str">
        <f>IF(P248="",
"];",IF('Chapter 1 (Input)'!R245="",
CHAR(34) &amp;"null"&amp; CHAR(34) &amp;",",
CHAR(34) &amp;'Chapter 1 (Input)'!R245&amp; CHAR(34) &amp;",")&amp;$W247)</f>
        <v>"null",//220 No Sprites</v>
      </c>
      <c r="Q247" s="3" t="str">
        <f>IF(Q248="",
"];",IF('Chapter 1 (Input)'!S245="",
CHAR(34) &amp;"null"&amp; CHAR(34) &amp;",",
CHAR(34) &amp;'Chapter 1 (Input)'!S245&amp; CHAR(34) &amp;",")&amp;$W247)</f>
        <v>"null",//220 No Sprites</v>
      </c>
      <c r="R247" s="3" t="str">
        <f>IF(R248="",
"];",IF('Chapter 1 (Input)'!T245="",
"0"&amp;",",
'Chapter 1 (Input)'!T245&amp;",")&amp;$W247)</f>
        <v>0,//220 No Sprites</v>
      </c>
      <c r="S247" s="3" t="str">
        <f>IF(S248="",
"];",IF('Chapter 1 (Input)'!U245="",
"0"&amp;",",
'Chapter 1 (Input)'!U245&amp;",")&amp;$W247)</f>
        <v>0,//220 No Sprites</v>
      </c>
      <c r="T247" s="3" t="str">
        <f t="shared" si="22"/>
        <v>false,//220 No Sprites</v>
      </c>
      <c r="U247" s="3" t="str">
        <f>IF(U248="",
"];",IF('Chapter 1 (Input)'!W245="",
"-1"&amp;",",
'Chapter 1 (Input)'!W245&amp;",")&amp;$W247)</f>
        <v>-1,//220 No Sprites</v>
      </c>
      <c r="V247" s="3" t="str">
        <f>IF(V248="",
"];",IF('Chapter 1 (Input)'!X245="",
"-1"&amp;",",
'Chapter 1 (Input)'!X245&amp;",")&amp;$W247)</f>
        <v>-1,//220 No Sprites</v>
      </c>
      <c r="W247" s="18" t="str">
        <f>'Chapter 1 (Input)'!AA245</f>
        <v>//220 No Sprites</v>
      </c>
      <c r="Z247" s="2" t="str">
        <f t="shared" si="23"/>
        <v>c220 BOOLEAN DEFAULT false,</v>
      </c>
    </row>
    <row r="248" spans="1:26" x14ac:dyDescent="0.2">
      <c r="A248" s="12">
        <f t="shared" si="24"/>
        <v>221</v>
      </c>
      <c r="B248" s="4" t="str">
        <f>IF(B249="",
"];",
IF('Chapter 1 (Input)'!B246="",
CHAR(34) &amp;"null"&amp; CHAR(34) &amp;",",
CHAR(34) &amp;'Chapter 1 (Input)'!B246&amp; CHAR(34) &amp;",")&amp;$W248)</f>
        <v>"(Karolina didn’t complain and I think she was glad for the extra set of hands.)",//221 Karolina and Neha's Dorm</v>
      </c>
      <c r="C248" s="4" t="str">
        <f>IF(C249="",
"];",IF('Chapter 1 (Input)'!C246="",
CHAR(34) &amp;"null"&amp; CHAR(34) &amp;",",
CHAR(34) &amp;'Chapter 1 (Input)'!C246&amp; CHAR(34) &amp;",")&amp;$W248)</f>
        <v>"null",//221 Karolina and Neha's Dorm</v>
      </c>
      <c r="D248" s="4" t="str">
        <f>IF(D249="",
"];",IF('Chapter 1 (Input)'!D246="",
CHAR(34) &amp;"null"&amp; CHAR(34) &amp;",",
"personnages."&amp;
VLOOKUP('Chapter 1 (Input)'!D246,$N$2:$O$13,2,FALSE)&amp;
"[" &amp;
VLOOKUP('Chapter 1 (Input)'!E246,$Q$2:$R$13,2,FALSE) &amp;
"],")&amp;$W248)</f>
        <v>personnages.karolina[1],//221 Karolina and Neha's Dorm</v>
      </c>
      <c r="E248" s="4" t="str">
        <f>IF(E249="",
"];",IF('Chapter 1 (Input)'!F246="",
CHAR(34) &amp;"null"&amp; CHAR(34) &amp;",",
CHAR(34) &amp;'Chapter 1 (Input)'!F246&amp; CHAR(34) &amp;",")&amp;$W248)</f>
        <v>"null",//221 Karolina and Neha's Dorm</v>
      </c>
      <c r="F248" s="4" t="str">
        <f>IF(F249="",
"];",IF('Chapter 1 (Input)'!G246="",
CHAR(34) &amp;"null"&amp; CHAR(34) &amp;",",
"personnages."&amp;
VLOOKUP('Chapter 1 (Input)'!G246,$N$2:$O$13,2,FALSE)&amp;
"[" &amp;
VLOOKUP('Chapter 1 (Input)'!H246, $Q$2:$R$13,2,FALSE) &amp;
"],")&amp;$W248)</f>
        <v>personnages.neha[1],//221 Karolina and Neha's Dorm</v>
      </c>
      <c r="G248" s="3" t="str">
        <f>IF(G249="",
"];",IF('Chapter 1 (Input)'!I246="",
CHAR(34) &amp;"null"&amp; CHAR(34) &amp;",",
"locations."&amp;
'Chapter 1 (Input)'!I246&amp;",")&amp;$W248)</f>
        <v>locations.dorm,//221 Karolina and Neha's Dorm</v>
      </c>
      <c r="H248" s="3" t="str">
        <f>IF(H249="",
"];",IF('Chapter 1 (Input)'!J246="",
"-1"&amp;",",
'Chapter 1 (Input)'!J246&amp;",")&amp;$W248)</f>
        <v>-1,//221 Karolina and Neha's Dorm</v>
      </c>
      <c r="I248" s="3" t="str">
        <f>IF(I249="",
"];",IF('Chapter 1 (Input)'!K246="",
"0"&amp;",",
VLOOKUP('Chapter 1 (Input)'!K246, 'Chapter 1 (Generated)'!$U$2:$V$14, 2,FALSE) &amp;",")&amp;$W248)</f>
        <v>0,//221 Karolina and Neha's Dorm</v>
      </c>
      <c r="J248" s="3" t="str">
        <f>IF(J249="",
"];",IF('Chapter 1 (Input)'!L246="",
"-1"&amp;",",
'Chapter 1 (Input)'!L246&amp;",")&amp;$W248)</f>
        <v>-1,//221 Karolina and Neha's Dorm</v>
      </c>
      <c r="K248" s="3" t="str">
        <f>IF(K249="",
"];",IF('Chapter 1 (Input)'!M246="",
"-1"&amp;",",
'Chapter 1 (Input)'!M246&amp;",")&amp;$W248)</f>
        <v>-1,//221 Karolina and Neha's Dorm</v>
      </c>
      <c r="L248" s="3" t="str">
        <f>IF(L249="",
"];",IF('Chapter 1 (Input)'!N246="",
"-1"&amp;",",
'Chapter 1 (Input)'!N246&amp;",")&amp;$W248)</f>
        <v>-1,//221 Karolina and Neha's Dorm</v>
      </c>
      <c r="M248" s="3" t="str">
        <f>IF(M249="",
"];",IF('Chapter 1 (Input)'!O246="",
"-1"&amp;",",
'Chapter 1 (Input)'!O246&amp;",")&amp;$W248)</f>
        <v>-1,//221 Karolina and Neha's Dorm</v>
      </c>
      <c r="N248" s="3" t="str">
        <f>IF(N249="",
"];",IF('Chapter 1 (Input)'!P246="",
"-1"&amp;",",
'Chapter 1 (Input)'!P246&amp;",")&amp;$W248)</f>
        <v>-1,//221 Karolina and Neha's Dorm</v>
      </c>
      <c r="O248" s="3" t="str">
        <f>IF(O249="",
"];",IF('Chapter 1 (Input)'!Q246="",
CHAR(34) &amp;"null"&amp; CHAR(34) &amp;",",
CHAR(34) &amp;'Chapter 1 (Input)'!Q246&amp; CHAR(34) &amp;",")&amp;$W248)</f>
        <v>"null",//221 Karolina and Neha's Dorm</v>
      </c>
      <c r="P248" s="3" t="str">
        <f>IF(P249="",
"];",IF('Chapter 1 (Input)'!R246="",
CHAR(34) &amp;"null"&amp; CHAR(34) &amp;",",
CHAR(34) &amp;'Chapter 1 (Input)'!R246&amp; CHAR(34) &amp;",")&amp;$W248)</f>
        <v>"null",//221 Karolina and Neha's Dorm</v>
      </c>
      <c r="Q248" s="3" t="str">
        <f>IF(Q249="",
"];",IF('Chapter 1 (Input)'!S246="",
CHAR(34) &amp;"null"&amp; CHAR(34) &amp;",",
CHAR(34) &amp;'Chapter 1 (Input)'!S246&amp; CHAR(34) &amp;",")&amp;$W248)</f>
        <v>"null",//221 Karolina and Neha's Dorm</v>
      </c>
      <c r="R248" s="3" t="str">
        <f>IF(R249="",
"];",IF('Chapter 1 (Input)'!T246="",
"0"&amp;",",
'Chapter 1 (Input)'!T246&amp;",")&amp;$W248)</f>
        <v>0,//221 Karolina and Neha's Dorm</v>
      </c>
      <c r="S248" s="3" t="str">
        <f>IF(S249="",
"];",IF('Chapter 1 (Input)'!U246="",
"0"&amp;",",
'Chapter 1 (Input)'!U246&amp;",")&amp;$W248)</f>
        <v>0,//221 Karolina and Neha's Dorm</v>
      </c>
      <c r="T248" s="3" t="str">
        <f t="shared" si="22"/>
        <v>false,//221 Karolina and Neha's Dorm</v>
      </c>
      <c r="U248" s="3" t="str">
        <f>IF(U249="",
"];",IF('Chapter 1 (Input)'!W246="",
"-1"&amp;",",
'Chapter 1 (Input)'!W246&amp;",")&amp;$W248)</f>
        <v>-1,//221 Karolina and Neha's Dorm</v>
      </c>
      <c r="V248" s="3" t="str">
        <f>IF(V249="",
"];",IF('Chapter 1 (Input)'!X246="",
"-1"&amp;",",
'Chapter 1 (Input)'!X246&amp;",")&amp;$W248)</f>
        <v>-1,//221 Karolina and Neha's Dorm</v>
      </c>
      <c r="W248" s="18" t="str">
        <f>'Chapter 1 (Input)'!AA246</f>
        <v>//221 Karolina and Neha's Dorm</v>
      </c>
      <c r="Z248" s="2" t="str">
        <f t="shared" si="23"/>
        <v>c221 BOOLEAN DEFAULT false,</v>
      </c>
    </row>
    <row r="249" spans="1:26" x14ac:dyDescent="0.2">
      <c r="A249" s="12">
        <f t="shared" si="24"/>
        <v>222</v>
      </c>
      <c r="B249" s="4" t="str">
        <f>IF(B250="",
"];",
IF('Chapter 1 (Input)'!B247="",
CHAR(34) &amp;"null"&amp; CHAR(34) &amp;",",
CHAR(34) &amp;'Chapter 1 (Input)'!B247&amp; CHAR(34) &amp;",")&amp;$W249)</f>
        <v>"(Next)",//222 TODO: popup</v>
      </c>
      <c r="C249" s="4" t="str">
        <f>IF(C250="",
"];",IF('Chapter 1 (Input)'!C247="",
CHAR(34) &amp;"null"&amp; CHAR(34) &amp;",",
CHAR(34) &amp;'Chapter 1 (Input)'!C247&amp; CHAR(34) &amp;",")&amp;$W249)</f>
        <v>"Congratulations! You’ve unlocked an illustration! Go to your dorm and click on the book on your desk to check it out.",//222 TODO: popup</v>
      </c>
      <c r="D249" s="4" t="str">
        <f>IF(D250="",
"];",IF('Chapter 1 (Input)'!D247="",
CHAR(34) &amp;"null"&amp; CHAR(34) &amp;",",
"personnages."&amp;
VLOOKUP('Chapter 1 (Input)'!D247,$N$2:$O$13,2,FALSE)&amp;
"[" &amp;
VLOOKUP('Chapter 1 (Input)'!E247,$Q$2:$R$13,2,FALSE) &amp;
"],")&amp;$W249)</f>
        <v>"null",//222 TODO: popup</v>
      </c>
      <c r="E249" s="4" t="str">
        <f>IF(E250="",
"];",IF('Chapter 1 (Input)'!F247="",
CHAR(34) &amp;"null"&amp; CHAR(34) &amp;",",
CHAR(34) &amp;'Chapter 1 (Input)'!F247&amp; CHAR(34) &amp;",")&amp;$W249)</f>
        <v>"null",//222 TODO: popup</v>
      </c>
      <c r="F249" s="4" t="str">
        <f>IF(F250="",
"];",IF('Chapter 1 (Input)'!G247="",
CHAR(34) &amp;"null"&amp; CHAR(34) &amp;",",
"personnages."&amp;
VLOOKUP('Chapter 1 (Input)'!G247,$N$2:$O$13,2,FALSE)&amp;
"[" &amp;
VLOOKUP('Chapter 1 (Input)'!H247, $Q$2:$R$13,2,FALSE) &amp;
"],")&amp;$W249)</f>
        <v>"null",//222 TODO: popup</v>
      </c>
      <c r="G249" s="3" t="str">
        <f>IF(G250="",
"];",IF('Chapter 1 (Input)'!I247="",
CHAR(34) &amp;"null"&amp; CHAR(34) &amp;",",
"locations."&amp;
'Chapter 1 (Input)'!I247&amp;",")&amp;$W249)</f>
        <v>locations.dorm,//222 TODO: popup</v>
      </c>
      <c r="H249" s="3" t="str">
        <f>IF(H250="",
"];",IF('Chapter 1 (Input)'!J247="",
"-1"&amp;",",
'Chapter 1 (Input)'!J247&amp;",")&amp;$W249)</f>
        <v>-1,//222 TODO: popup</v>
      </c>
      <c r="I249" s="3" t="str">
        <f>IF(I250="",
"];",IF('Chapter 1 (Input)'!K247="",
"0"&amp;",",
VLOOKUP('Chapter 1 (Input)'!K247, 'Chapter 1 (Generated)'!$U$2:$V$14, 2,FALSE) &amp;",")&amp;$W249)</f>
        <v>0,//222 TODO: popup</v>
      </c>
      <c r="J249" s="3" t="str">
        <f>IF(J250="",
"];",IF('Chapter 1 (Input)'!L247="",
"-1"&amp;",",
'Chapter 1 (Input)'!L247&amp;",")&amp;$W249)</f>
        <v>-1,//222 TODO: popup</v>
      </c>
      <c r="K249" s="3" t="str">
        <f>IF(K250="",
"];",IF('Chapter 1 (Input)'!M247="",
"-1"&amp;",",
'Chapter 1 (Input)'!M247&amp;",")&amp;$W249)</f>
        <v>-1,//222 TODO: popup</v>
      </c>
      <c r="L249" s="3" t="str">
        <f>IF(L250="",
"];",IF('Chapter 1 (Input)'!N247="",
"-1"&amp;",",
'Chapter 1 (Input)'!N247&amp;",")&amp;$W249)</f>
        <v>-1,//222 TODO: popup</v>
      </c>
      <c r="M249" s="3" t="str">
        <f>IF(M250="",
"];",IF('Chapter 1 (Input)'!O247="",
"-1"&amp;",",
'Chapter 1 (Input)'!O247&amp;",")&amp;$W249)</f>
        <v>-1,//222 TODO: popup</v>
      </c>
      <c r="N249" s="3" t="str">
        <f>IF(N250="",
"];",IF('Chapter 1 (Input)'!P247="",
"-1"&amp;",",
'Chapter 1 (Input)'!P247&amp;",")&amp;$W249)</f>
        <v>-1,//222 TODO: popup</v>
      </c>
      <c r="O249" s="3" t="str">
        <f>IF(O250="",
"];",IF('Chapter 1 (Input)'!Q247="",
CHAR(34) &amp;"null"&amp; CHAR(34) &amp;",",
CHAR(34) &amp;'Chapter 1 (Input)'!Q247&amp; CHAR(34) &amp;",")&amp;$W249)</f>
        <v>"null",//222 TODO: popup</v>
      </c>
      <c r="P249" s="3" t="str">
        <f>IF(P250="",
"];",IF('Chapter 1 (Input)'!R247="",
CHAR(34) &amp;"null"&amp; CHAR(34) &amp;",",
CHAR(34) &amp;'Chapter 1 (Input)'!R247&amp; CHAR(34) &amp;",")&amp;$W249)</f>
        <v>"null",//222 TODO: popup</v>
      </c>
      <c r="Q249" s="3" t="str">
        <f>IF(Q250="",
"];",IF('Chapter 1 (Input)'!S247="",
CHAR(34) &amp;"null"&amp; CHAR(34) &amp;",",
CHAR(34) &amp;'Chapter 1 (Input)'!S247&amp; CHAR(34) &amp;",")&amp;$W249)</f>
        <v>"null",//222 TODO: popup</v>
      </c>
      <c r="R249" s="3" t="str">
        <f>IF(R250="",
"];",IF('Chapter 1 (Input)'!T247="",
"0"&amp;",",
'Chapter 1 (Input)'!T247&amp;",")&amp;$W249)</f>
        <v>0,//222 TODO: popup</v>
      </c>
      <c r="S249" s="3" t="str">
        <f>IF(S250="",
"];",IF('Chapter 1 (Input)'!U247="",
"0"&amp;",",
'Chapter 1 (Input)'!U247&amp;",")&amp;$W249)</f>
        <v>0,//222 TODO: popup</v>
      </c>
      <c r="T249" s="3" t="str">
        <f t="shared" si="22"/>
        <v>false,//222 TODO: popup</v>
      </c>
      <c r="U249" s="3" t="str">
        <f>IF(U250="",
"];",IF('Chapter 1 (Input)'!W247="",
"-1"&amp;",",
'Chapter 1 (Input)'!W247&amp;",")&amp;$W249)</f>
        <v>-1,//222 TODO: popup</v>
      </c>
      <c r="V249" s="3" t="str">
        <f>IF(V250="",
"];",IF('Chapter 1 (Input)'!X247="",
"-1"&amp;",",
'Chapter 1 (Input)'!X247&amp;",")&amp;$W249)</f>
        <v>-1,//222 TODO: popup</v>
      </c>
      <c r="W249" s="18" t="str">
        <f>'Chapter 1 (Input)'!AA247</f>
        <v>//222 TODO: popup</v>
      </c>
      <c r="Z249" s="2" t="str">
        <f t="shared" si="23"/>
        <v>c222 BOOLEAN DEFAULT false,</v>
      </c>
    </row>
    <row r="250" spans="1:26" x14ac:dyDescent="0.2">
      <c r="A250" s="12">
        <f t="shared" si="24"/>
        <v>223</v>
      </c>
      <c r="B250" s="4" t="str">
        <f>IF(B251="",
"];",
IF('Chapter 1 (Input)'!B248="",
CHAR(34) &amp;"null"&amp; CHAR(34) &amp;",",
CHAR(34) &amp;'Chapter 1 (Input)'!B248&amp; CHAR(34) &amp;",")&amp;$W250)</f>
        <v>"(In the end, I had a lot of fun. Even if I did end up with glue and pieces of wallpaper shoved into unimaginable areas.)",</v>
      </c>
      <c r="C250" s="4" t="str">
        <f>IF(C251="",
"];",IF('Chapter 1 (Input)'!C248="",
CHAR(34) &amp;"null"&amp; CHAR(34) &amp;",",
CHAR(34) &amp;'Chapter 1 (Input)'!C248&amp; CHAR(34) &amp;",")&amp;$W250)</f>
        <v>"null",</v>
      </c>
      <c r="D250" s="4" t="str">
        <f>IF(D251="",
"];",IF('Chapter 1 (Input)'!D248="",
CHAR(34) &amp;"null"&amp; CHAR(34) &amp;",",
"personnages."&amp;
VLOOKUP('Chapter 1 (Input)'!D248,$N$2:$O$13,2,FALSE)&amp;
"[" &amp;
VLOOKUP('Chapter 1 (Input)'!E248,$Q$2:$R$13,2,FALSE) &amp;
"],")&amp;$W250)</f>
        <v>personnages.karolina[1],</v>
      </c>
      <c r="E250" s="4" t="str">
        <f>IF(E251="",
"];",IF('Chapter 1 (Input)'!F248="",
CHAR(34) &amp;"null"&amp; CHAR(34) &amp;",",
CHAR(34) &amp;'Chapter 1 (Input)'!F248&amp; CHAR(34) &amp;",")&amp;$W250)</f>
        <v>"null",</v>
      </c>
      <c r="F250" s="4" t="str">
        <f>IF(F251="",
"];",IF('Chapter 1 (Input)'!G248="",
CHAR(34) &amp;"null"&amp; CHAR(34) &amp;",",
"personnages."&amp;
VLOOKUP('Chapter 1 (Input)'!G248,$N$2:$O$13,2,FALSE)&amp;
"[" &amp;
VLOOKUP('Chapter 1 (Input)'!H248, $Q$2:$R$13,2,FALSE) &amp;
"],")&amp;$W250)</f>
        <v>personnages.neha[1],</v>
      </c>
      <c r="G250" s="3" t="str">
        <f>IF(G251="",
"];",IF('Chapter 1 (Input)'!I248="",
CHAR(34) &amp;"null"&amp; CHAR(34) &amp;",",
"locations."&amp;
'Chapter 1 (Input)'!I248&amp;",")&amp;$W250)</f>
        <v>locations.dorm,</v>
      </c>
      <c r="H250" s="3" t="str">
        <f>IF(H251="",
"];",IF('Chapter 1 (Input)'!J248="",
"-1"&amp;",",
'Chapter 1 (Input)'!J248&amp;",")&amp;$W250)</f>
        <v>261,</v>
      </c>
      <c r="I250" s="3" t="str">
        <f>IF(I251="",
"];",IF('Chapter 1 (Input)'!K248="",
"0"&amp;",",
VLOOKUP('Chapter 1 (Input)'!K248, 'Chapter 1 (Generated)'!$U$2:$V$14, 2,FALSE) &amp;",")&amp;$W250)</f>
        <v>0,</v>
      </c>
      <c r="J250" s="3" t="str">
        <f>IF(J251="",
"];",IF('Chapter 1 (Input)'!L248="",
"-1"&amp;",",
'Chapter 1 (Input)'!L248&amp;",")&amp;$W250)</f>
        <v>-1,</v>
      </c>
      <c r="K250" s="3" t="str">
        <f>IF(K251="",
"];",IF('Chapter 1 (Input)'!M248="",
"-1"&amp;",",
'Chapter 1 (Input)'!M248&amp;",")&amp;$W250)</f>
        <v>-1,</v>
      </c>
      <c r="L250" s="3" t="str">
        <f>IF(L251="",
"];",IF('Chapter 1 (Input)'!N248="",
"-1"&amp;",",
'Chapter 1 (Input)'!N248&amp;",")&amp;$W250)</f>
        <v>-1,</v>
      </c>
      <c r="M250" s="3" t="str">
        <f>IF(M251="",
"];",IF('Chapter 1 (Input)'!O248="",
"-1"&amp;",",
'Chapter 1 (Input)'!O248&amp;",")&amp;$W250)</f>
        <v>-1,</v>
      </c>
      <c r="N250" s="3" t="str">
        <f>IF(N251="",
"];",IF('Chapter 1 (Input)'!P248="",
"-1"&amp;",",
'Chapter 1 (Input)'!P248&amp;",")&amp;$W250)</f>
        <v>-1,</v>
      </c>
      <c r="O250" s="3" t="str">
        <f>IF(O251="",
"];",IF('Chapter 1 (Input)'!Q248="",
CHAR(34) &amp;"null"&amp; CHAR(34) &amp;",",
CHAR(34) &amp;'Chapter 1 (Input)'!Q248&amp; CHAR(34) &amp;",")&amp;$W250)</f>
        <v>"null",</v>
      </c>
      <c r="P250" s="3" t="str">
        <f>IF(P251="",
"];",IF('Chapter 1 (Input)'!R248="",
CHAR(34) &amp;"null"&amp; CHAR(34) &amp;",",
CHAR(34) &amp;'Chapter 1 (Input)'!R248&amp; CHAR(34) &amp;",")&amp;$W250)</f>
        <v>"null",</v>
      </c>
      <c r="Q250" s="3" t="str">
        <f>IF(Q251="",
"];",IF('Chapter 1 (Input)'!S248="",
CHAR(34) &amp;"null"&amp; CHAR(34) &amp;",",
CHAR(34) &amp;'Chapter 1 (Input)'!S248&amp; CHAR(34) &amp;",")&amp;$W250)</f>
        <v>"null",</v>
      </c>
      <c r="R250" s="3" t="str">
        <f>IF(R251="",
"];",IF('Chapter 1 (Input)'!T248="",
"0"&amp;",",
'Chapter 1 (Input)'!T248&amp;",")&amp;$W250)</f>
        <v>0,</v>
      </c>
      <c r="S250" s="3" t="str">
        <f>IF(S251="",
"];",IF('Chapter 1 (Input)'!U248="",
"0"&amp;",",
'Chapter 1 (Input)'!U248&amp;",")&amp;$W250)</f>
        <v>0,</v>
      </c>
      <c r="T250" s="3" t="str">
        <f t="shared" si="22"/>
        <v>false,</v>
      </c>
      <c r="U250" s="3" t="str">
        <f>IF(U251="",
"];",IF('Chapter 1 (Input)'!W248="",
"-1"&amp;",",
'Chapter 1 (Input)'!W248&amp;",")&amp;$W250)</f>
        <v>-1,</v>
      </c>
      <c r="V250" s="3" t="str">
        <f>IF(V251="",
"];",IF('Chapter 1 (Input)'!X248="",
"-1"&amp;",",
'Chapter 1 (Input)'!X248&amp;",")&amp;$W250)</f>
        <v>-1,</v>
      </c>
      <c r="W250" s="18" t="str">
        <f>'Chapter 1 (Input)'!AA248</f>
        <v/>
      </c>
      <c r="Z250" s="2" t="str">
        <f t="shared" si="23"/>
        <v>c223 BOOLEAN DEFAULT false,</v>
      </c>
    </row>
    <row r="251" spans="1:26" x14ac:dyDescent="0.2">
      <c r="A251" s="12">
        <f t="shared" si="24"/>
        <v>224</v>
      </c>
      <c r="B251" s="4" t="str">
        <f>IF(B252="",
"];",
IF('Chapter 1 (Input)'!B249="",
CHAR(34) &amp;"null"&amp; CHAR(34) &amp;",",
CHAR(34) &amp;'Chapter 1 (Input)'!B249&amp; CHAR(34) &amp;",")&amp;$W251)</f>
        <v>"(Next)",//224 CHOICE 2: Ellie + Tegan</v>
      </c>
      <c r="C251" s="4" t="str">
        <f>IF(C252="",
"];",IF('Chapter 1 (Input)'!C249="",
CHAR(34) &amp;"null"&amp; CHAR(34) &amp;",",
CHAR(34) &amp;'Chapter 1 (Input)'!C249&amp; CHAR(34) &amp;",")&amp;$W251)</f>
        <v>"Hey! " + user.scholarname + "!",//224 CHOICE 2: Ellie + Tegan</v>
      </c>
      <c r="D251" s="4" t="str">
        <f>IF(D252="",
"];",IF('Chapter 1 (Input)'!D249="",
CHAR(34) &amp;"null"&amp; CHAR(34) &amp;",",
"personnages."&amp;
VLOOKUP('Chapter 1 (Input)'!D249,$N$2:$O$13,2,FALSE)&amp;
"[" &amp;
VLOOKUP('Chapter 1 (Input)'!E249,$Q$2:$R$13,2,FALSE) &amp;
"],")&amp;$W251)</f>
        <v>"null",//224 CHOICE 2: Ellie + Tegan</v>
      </c>
      <c r="E251" s="4" t="str">
        <f>IF(E252="",
"];",IF('Chapter 1 (Input)'!F249="",
CHAR(34) &amp;"null"&amp; CHAR(34) &amp;",",
CHAR(34) &amp;'Chapter 1 (Input)'!F249&amp; CHAR(34) &amp;",")&amp;$W251)</f>
        <v>"null",//224 CHOICE 2: Ellie + Tegan</v>
      </c>
      <c r="F251" s="4" t="str">
        <f>IF(F252="",
"];",IF('Chapter 1 (Input)'!G249="",
CHAR(34) &amp;"null"&amp; CHAR(34) &amp;",",
"personnages."&amp;
VLOOKUP('Chapter 1 (Input)'!G249,$N$2:$O$13,2,FALSE)&amp;
"[" &amp;
VLOOKUP('Chapter 1 (Input)'!H249, $Q$2:$R$13,2,FALSE) &amp;
"],")&amp;$W251)</f>
        <v>"null",//224 CHOICE 2: Ellie + Tegan</v>
      </c>
      <c r="G251" s="3" t="str">
        <f>IF(G252="",
"];",IF('Chapter 1 (Input)'!I249="",
CHAR(34) &amp;"null"&amp; CHAR(34) &amp;",",
"locations."&amp;
'Chapter 1 (Input)'!I249&amp;",")&amp;$W251)</f>
        <v>locations.gym,//224 CHOICE 2: Ellie + Tegan</v>
      </c>
      <c r="H251" s="3" t="str">
        <f>IF(H252="",
"];",IF('Chapter 1 (Input)'!J249="",
"-1"&amp;",",
'Chapter 1 (Input)'!J249&amp;",")&amp;$W251)</f>
        <v>-1,//224 CHOICE 2: Ellie + Tegan</v>
      </c>
      <c r="I251" s="3" t="str">
        <f>IF(I252="",
"];",IF('Chapter 1 (Input)'!K249="",
"0"&amp;",",
VLOOKUP('Chapter 1 (Input)'!K249, 'Chapter 1 (Generated)'!$U$2:$V$14, 2,FALSE) &amp;",")&amp;$W251)</f>
        <v>0,//224 CHOICE 2: Ellie + Tegan</v>
      </c>
      <c r="J251" s="3" t="str">
        <f>IF(J252="",
"];",IF('Chapter 1 (Input)'!L249="",
"-1"&amp;",",
'Chapter 1 (Input)'!L249&amp;",")&amp;$W251)</f>
        <v>-1,//224 CHOICE 2: Ellie + Tegan</v>
      </c>
      <c r="K251" s="3" t="str">
        <f>IF(K252="",
"];",IF('Chapter 1 (Input)'!M249="",
"-1"&amp;",",
'Chapter 1 (Input)'!M249&amp;",")&amp;$W251)</f>
        <v>-1,//224 CHOICE 2: Ellie + Tegan</v>
      </c>
      <c r="L251" s="3" t="str">
        <f>IF(L252="",
"];",IF('Chapter 1 (Input)'!N249="",
"-1"&amp;",",
'Chapter 1 (Input)'!N249&amp;",")&amp;$W251)</f>
        <v>-1,//224 CHOICE 2: Ellie + Tegan</v>
      </c>
      <c r="M251" s="3" t="str">
        <f>IF(M252="",
"];",IF('Chapter 1 (Input)'!O249="",
"-1"&amp;",",
'Chapter 1 (Input)'!O249&amp;",")&amp;$W251)</f>
        <v>-1,//224 CHOICE 2: Ellie + Tegan</v>
      </c>
      <c r="N251" s="3" t="str">
        <f>IF(N252="",
"];",IF('Chapter 1 (Input)'!P249="",
"-1"&amp;",",
'Chapter 1 (Input)'!P249&amp;",")&amp;$W251)</f>
        <v>-1,//224 CHOICE 2: Ellie + Tegan</v>
      </c>
      <c r="O251" s="3" t="str">
        <f>IF(O252="",
"];",IF('Chapter 1 (Input)'!Q249="",
CHAR(34) &amp;"null"&amp; CHAR(34) &amp;",",
CHAR(34) &amp;'Chapter 1 (Input)'!Q249&amp; CHAR(34) &amp;",")&amp;$W251)</f>
        <v>"null",//224 CHOICE 2: Ellie + Tegan</v>
      </c>
      <c r="P251" s="3" t="str">
        <f>IF(P252="",
"];",IF('Chapter 1 (Input)'!R249="",
CHAR(34) &amp;"null"&amp; CHAR(34) &amp;",",
CHAR(34) &amp;'Chapter 1 (Input)'!R249&amp; CHAR(34) &amp;",")&amp;$W251)</f>
        <v>"null",//224 CHOICE 2: Ellie + Tegan</v>
      </c>
      <c r="Q251" s="3" t="str">
        <f>IF(Q252="",
"];",IF('Chapter 1 (Input)'!S249="",
CHAR(34) &amp;"null"&amp; CHAR(34) &amp;",",
CHAR(34) &amp;'Chapter 1 (Input)'!S249&amp; CHAR(34) &amp;",")&amp;$W251)</f>
        <v>"null",//224 CHOICE 2: Ellie + Tegan</v>
      </c>
      <c r="R251" s="3" t="str">
        <f>IF(R252="",
"];",IF('Chapter 1 (Input)'!T249="",
"0"&amp;",",
'Chapter 1 (Input)'!T249&amp;",")&amp;$W251)</f>
        <v>0,//224 CHOICE 2: Ellie + Tegan</v>
      </c>
      <c r="S251" s="3" t="str">
        <f>IF(S252="",
"];",IF('Chapter 1 (Input)'!U249="",
"0"&amp;",",
'Chapter 1 (Input)'!U249&amp;",")&amp;$W251)</f>
        <v>0,//224 CHOICE 2: Ellie + Tegan</v>
      </c>
      <c r="T251" s="3" t="str">
        <f t="shared" si="22"/>
        <v>false,//224 CHOICE 2: Ellie + Tegan</v>
      </c>
      <c r="U251" s="3" t="str">
        <f>IF(U252="",
"];",IF('Chapter 1 (Input)'!W249="",
"-1"&amp;",",
'Chapter 1 (Input)'!W249&amp;",")&amp;$W251)</f>
        <v>-1,//224 CHOICE 2: Ellie + Tegan</v>
      </c>
      <c r="V251" s="3" t="str">
        <f>IF(V252="",
"];",IF('Chapter 1 (Input)'!X249="",
"-1"&amp;",",
'Chapter 1 (Input)'!X249&amp;",")&amp;$W251)</f>
        <v>-1,//224 CHOICE 2: Ellie + Tegan</v>
      </c>
      <c r="W251" s="18" t="str">
        <f>'Chapter 1 (Input)'!AA249</f>
        <v>//224 CHOICE 2: Ellie + Tegan</v>
      </c>
      <c r="Z251" s="2" t="str">
        <f t="shared" si="23"/>
        <v>c224 BOOLEAN DEFAULT false,</v>
      </c>
    </row>
    <row r="252" spans="1:26" x14ac:dyDescent="0.2">
      <c r="A252" s="12">
        <f t="shared" si="24"/>
        <v>225</v>
      </c>
      <c r="B252" s="4" t="str">
        <f>IF(B253="",
"];",
IF('Chapter 1 (Input)'!B250="",
CHAR(34) &amp;"null"&amp; CHAR(34) &amp;",",
CHAR(34) &amp;'Chapter 1 (Input)'!B250&amp; CHAR(34) &amp;",")&amp;$W252)</f>
        <v xml:space="preserve">"Hi Ellie, Tegan. You guys haven’t taken your picture either?",//225 </v>
      </c>
      <c r="C252" s="4" t="str">
        <f>IF(C253="",
"];",IF('Chapter 1 (Input)'!C250="",
CHAR(34) &amp;"null"&amp; CHAR(34) &amp;",",
CHAR(34) &amp;'Chapter 1 (Input)'!C250&amp; CHAR(34) &amp;",")&amp;$W252)</f>
        <v xml:space="preserve">"null",//225 </v>
      </c>
      <c r="D252" s="4" t="str">
        <f>IF(D253="",
"];",IF('Chapter 1 (Input)'!D250="",
CHAR(34) &amp;"null"&amp; CHAR(34) &amp;",",
"personnages."&amp;
VLOOKUP('Chapter 1 (Input)'!D250,$N$2:$O$13,2,FALSE)&amp;
"[" &amp;
VLOOKUP('Chapter 1 (Input)'!E250,$Q$2:$R$13,2,FALSE) &amp;
"],")&amp;$W252)</f>
        <v xml:space="preserve">personnages.ellie[0],//225 </v>
      </c>
      <c r="E252" s="4" t="str">
        <f>IF(E253="",
"];",IF('Chapter 1 (Input)'!F250="",
CHAR(34) &amp;"null"&amp; CHAR(34) &amp;",",
CHAR(34) &amp;'Chapter 1 (Input)'!F250&amp; CHAR(34) &amp;",")&amp;$W252)</f>
        <v xml:space="preserve">"null",//225 </v>
      </c>
      <c r="F252" s="4" t="str">
        <f>IF(F253="",
"];",IF('Chapter 1 (Input)'!G250="",
CHAR(34) &amp;"null"&amp; CHAR(34) &amp;",",
"personnages."&amp;
VLOOKUP('Chapter 1 (Input)'!G250,$N$2:$O$13,2,FALSE)&amp;
"[" &amp;
VLOOKUP('Chapter 1 (Input)'!H250, $Q$2:$R$13,2,FALSE) &amp;
"],")&amp;$W252)</f>
        <v xml:space="preserve">personnages.tegan[0],//225 </v>
      </c>
      <c r="G252" s="3" t="str">
        <f>IF(G253="",
"];",IF('Chapter 1 (Input)'!I250="",
CHAR(34) &amp;"null"&amp; CHAR(34) &amp;",",
"locations."&amp;
'Chapter 1 (Input)'!I250&amp;",")&amp;$W252)</f>
        <v xml:space="preserve">locations.gym,//225 </v>
      </c>
      <c r="H252" s="3" t="str">
        <f>IF(H253="",
"];",IF('Chapter 1 (Input)'!J250="",
"-1"&amp;",",
'Chapter 1 (Input)'!J250&amp;",")&amp;$W252)</f>
        <v xml:space="preserve">-1,//225 </v>
      </c>
      <c r="I252" s="3" t="str">
        <f>IF(I253="",
"];",IF('Chapter 1 (Input)'!K250="",
"0"&amp;",",
VLOOKUP('Chapter 1 (Input)'!K250, 'Chapter 1 (Generated)'!$U$2:$V$14, 2,FALSE) &amp;",")&amp;$W252)</f>
        <v xml:space="preserve">0,//225 </v>
      </c>
      <c r="J252" s="3" t="str">
        <f>IF(J253="",
"];",IF('Chapter 1 (Input)'!L250="",
"-1"&amp;",",
'Chapter 1 (Input)'!L250&amp;",")&amp;$W252)</f>
        <v xml:space="preserve">-1,//225 </v>
      </c>
      <c r="K252" s="3" t="str">
        <f>IF(K253="",
"];",IF('Chapter 1 (Input)'!M250="",
"-1"&amp;",",
'Chapter 1 (Input)'!M250&amp;",")&amp;$W252)</f>
        <v xml:space="preserve">-1,//225 </v>
      </c>
      <c r="L252" s="3" t="str">
        <f>IF(L253="",
"];",IF('Chapter 1 (Input)'!N250="",
"-1"&amp;",",
'Chapter 1 (Input)'!N250&amp;",")&amp;$W252)</f>
        <v xml:space="preserve">-1,//225 </v>
      </c>
      <c r="M252" s="3" t="str">
        <f>IF(M253="",
"];",IF('Chapter 1 (Input)'!O250="",
"-1"&amp;",",
'Chapter 1 (Input)'!O250&amp;",")&amp;$W252)</f>
        <v xml:space="preserve">-1,//225 </v>
      </c>
      <c r="N252" s="3" t="str">
        <f>IF(N253="",
"];",IF('Chapter 1 (Input)'!P250="",
"-1"&amp;",",
'Chapter 1 (Input)'!P250&amp;",")&amp;$W252)</f>
        <v xml:space="preserve">-1,//225 </v>
      </c>
      <c r="O252" s="3" t="str">
        <f>IF(O253="",
"];",IF('Chapter 1 (Input)'!Q250="",
CHAR(34) &amp;"null"&amp; CHAR(34) &amp;",",
CHAR(34) &amp;'Chapter 1 (Input)'!Q250&amp; CHAR(34) &amp;",")&amp;$W252)</f>
        <v xml:space="preserve">"null",//225 </v>
      </c>
      <c r="P252" s="3" t="str">
        <f>IF(P253="",
"];",IF('Chapter 1 (Input)'!R250="",
CHAR(34) &amp;"null"&amp; CHAR(34) &amp;",",
CHAR(34) &amp;'Chapter 1 (Input)'!R250&amp; CHAR(34) &amp;",")&amp;$W252)</f>
        <v xml:space="preserve">"null",//225 </v>
      </c>
      <c r="Q252" s="3" t="str">
        <f>IF(Q253="",
"];",IF('Chapter 1 (Input)'!S250="",
CHAR(34) &amp;"null"&amp; CHAR(34) &amp;",",
CHAR(34) &amp;'Chapter 1 (Input)'!S250&amp; CHAR(34) &amp;",")&amp;$W252)</f>
        <v xml:space="preserve">"null",//225 </v>
      </c>
      <c r="R252" s="3" t="str">
        <f>IF(R253="",
"];",IF('Chapter 1 (Input)'!T250="",
"0"&amp;",",
'Chapter 1 (Input)'!T250&amp;",")&amp;$W252)</f>
        <v xml:space="preserve">0,//225 </v>
      </c>
      <c r="S252" s="3" t="str">
        <f>IF(S253="",
"];",IF('Chapter 1 (Input)'!U250="",
"0"&amp;",",
'Chapter 1 (Input)'!U250&amp;",")&amp;$W252)</f>
        <v xml:space="preserve">0,//225 </v>
      </c>
      <c r="T252" s="3" t="str">
        <f t="shared" si="22"/>
        <v xml:space="preserve">false,//225 </v>
      </c>
      <c r="U252" s="3" t="str">
        <f>IF(U253="",
"];",IF('Chapter 1 (Input)'!W250="",
"-1"&amp;",",
'Chapter 1 (Input)'!W250&amp;",")&amp;$W252)</f>
        <v xml:space="preserve">-1,//225 </v>
      </c>
      <c r="V252" s="3" t="str">
        <f>IF(V253="",
"];",IF('Chapter 1 (Input)'!X250="",
"-1"&amp;",",
'Chapter 1 (Input)'!X250&amp;",")&amp;$W252)</f>
        <v xml:space="preserve">-1,//225 </v>
      </c>
      <c r="W252" s="18" t="str">
        <f>'Chapter 1 (Input)'!AA250</f>
        <v xml:space="preserve">//225 </v>
      </c>
      <c r="Z252" s="2" t="str">
        <f t="shared" si="23"/>
        <v>c225 BOOLEAN DEFAULT false,</v>
      </c>
    </row>
    <row r="253" spans="1:26" x14ac:dyDescent="0.2">
      <c r="A253" s="12">
        <f t="shared" si="24"/>
        <v>226</v>
      </c>
      <c r="B253" s="4" t="str">
        <f>IF(B254="",
"];",
IF('Chapter 1 (Input)'!B251="",
CHAR(34) &amp;"null"&amp; CHAR(34) &amp;",",
CHAR(34) &amp;'Chapter 1 (Input)'!B251&amp; CHAR(34) &amp;",")&amp;$W253)</f>
        <v>"(Next)",</v>
      </c>
      <c r="C253" s="4" t="str">
        <f>IF(C254="",
"];",IF('Chapter 1 (Input)'!C251="",
CHAR(34) &amp;"null"&amp; CHAR(34) &amp;",",
CHAR(34) &amp;'Chapter 1 (Input)'!C251&amp; CHAR(34) &amp;",")&amp;$W253)</f>
        <v>"null",</v>
      </c>
      <c r="D253" s="4" t="str">
        <f>IF(D254="",
"];",IF('Chapter 1 (Input)'!D251="",
CHAR(34) &amp;"null"&amp; CHAR(34) &amp;",",
"personnages."&amp;
VLOOKUP('Chapter 1 (Input)'!D251,$N$2:$O$13,2,FALSE)&amp;
"[" &amp;
VLOOKUP('Chapter 1 (Input)'!E251,$Q$2:$R$13,2,FALSE) &amp;
"],")&amp;$W253)</f>
        <v>"null",</v>
      </c>
      <c r="E253" s="4" t="str">
        <f>IF(E254="",
"];",IF('Chapter 1 (Input)'!F251="",
CHAR(34) &amp;"null"&amp; CHAR(34) &amp;",",
CHAR(34) &amp;'Chapter 1 (Input)'!F251&amp; CHAR(34) &amp;",")&amp;$W253)</f>
        <v>"We… kinda lost track of time.",</v>
      </c>
      <c r="F253" s="4" t="str">
        <f>IF(F254="",
"];",IF('Chapter 1 (Input)'!G251="",
CHAR(34) &amp;"null"&amp; CHAR(34) &amp;",",
"personnages."&amp;
VLOOKUP('Chapter 1 (Input)'!G251,$N$2:$O$13,2,FALSE)&amp;
"[" &amp;
VLOOKUP('Chapter 1 (Input)'!H251, $Q$2:$R$13,2,FALSE) &amp;
"],")&amp;$W253)</f>
        <v>personnages.tegan[0],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'Chapter 1 (Generated)'!$U$2:$V$14,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22"/>
        <v>false,</v>
      </c>
      <c r="U253" s="3" t="str">
        <f>IF(U254="",
"];",IF('Chapter 1 (Input)'!W251="",
"-1"&amp;",",
'Chapter 1 (Input)'!W251&amp;",")&amp;$W253)</f>
        <v>-1,</v>
      </c>
      <c r="V253" s="3" t="str">
        <f>IF(V254="",
"];",IF('Chapter 1 (Input)'!X251="",
"-1"&amp;",",
'Chapter 1 (Input)'!X251&amp;",")&amp;$W253)</f>
        <v>-1,</v>
      </c>
      <c r="W253" s="18" t="str">
        <f>'Chapter 1 (Input)'!AA251</f>
        <v/>
      </c>
      <c r="Z253" s="2" t="str">
        <f t="shared" si="23"/>
        <v>c226 BOOLEAN DEFAULT false,</v>
      </c>
    </row>
    <row r="254" spans="1:26" x14ac:dyDescent="0.2">
      <c r="A254" s="12">
        <f t="shared" si="24"/>
        <v>227</v>
      </c>
      <c r="B254" s="4" t="str">
        <f>IF(B255="",
"];",
IF('Chapter 1 (Input)'!B252="",
CHAR(34) &amp;"null"&amp; CHAR(34) &amp;",",
CHAR(34) &amp;'Chapter 1 (Input)'!B252&amp; CHAR(34) &amp;",")&amp;$W254)</f>
        <v>"(I smiled) Yeah…",</v>
      </c>
      <c r="C254" s="4" t="str">
        <f>IF(C255="",
"];",IF('Chapter 1 (Input)'!C252="",
CHAR(34) &amp;"null"&amp; CHAR(34) &amp;",",
CHAR(34) &amp;'Chapter 1 (Input)'!C252&amp; CHAR(34) &amp;",")&amp;$W254)</f>
        <v>"That sort of thing happens a lot to the both of us. No biggie! Means we get to hang out a little more with you!",</v>
      </c>
      <c r="D254" s="4" t="str">
        <f>IF(D255="",
"];",IF('Chapter 1 (Input)'!D252="",
CHAR(34) &amp;"null"&amp; CHAR(34) &amp;",",
"personnages."&amp;
VLOOKUP('Chapter 1 (Input)'!D252,$N$2:$O$13,2,FALSE)&amp;
"[" &amp;
VLOOKUP('Chapter 1 (Input)'!E252,$Q$2:$R$13,2,FALSE) &amp;
"],")&amp;$W254)</f>
        <v>personnages.ellie[1],</v>
      </c>
      <c r="E254" s="4" t="str">
        <f>IF(E255="",
"];",IF('Chapter 1 (Input)'!F252="",
CHAR(34) &amp;"null"&amp; CHAR(34) &amp;",",
CHAR(34) &amp;'Chapter 1 (Input)'!F252&amp; CHAR(34) &amp;",")&amp;$W254)</f>
        <v>"null",</v>
      </c>
      <c r="F254" s="4" t="str">
        <f>IF(F255="",
"];",IF('Chapter 1 (Input)'!G252="",
CHAR(34) &amp;"null"&amp; CHAR(34) &amp;",",
"personnages."&amp;
VLOOKUP('Chapter 1 (Input)'!G252,$N$2:$O$13,2,FALSE)&amp;
"[" &amp;
VLOOKUP('Chapter 1 (Input)'!H252, $Q$2:$R$13,2,FALSE) &amp;
"],")&amp;$W254)</f>
        <v>"null",</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'Chapter 1 (Generated)'!$U$2:$V$14,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22"/>
        <v>false,</v>
      </c>
      <c r="U254" s="3" t="str">
        <f>IF(U255="",
"];",IF('Chapter 1 (Input)'!W252="",
"-1"&amp;",",
'Chapter 1 (Input)'!W252&amp;",")&amp;$W254)</f>
        <v>-1,</v>
      </c>
      <c r="V254" s="3" t="str">
        <f>IF(V255="",
"];",IF('Chapter 1 (Input)'!X252="",
"-1"&amp;",",
'Chapter 1 (Input)'!X252&amp;",")&amp;$W254)</f>
        <v>-1,</v>
      </c>
      <c r="W254" s="18" t="str">
        <f>'Chapter 1 (Input)'!AA252</f>
        <v/>
      </c>
      <c r="Z254" s="2" t="str">
        <f t="shared" si="23"/>
        <v>c227 BOOLEAN DEFAULT false,</v>
      </c>
    </row>
    <row r="255" spans="1:26" x14ac:dyDescent="0.2">
      <c r="A255" s="12">
        <f t="shared" si="24"/>
        <v>228</v>
      </c>
      <c r="B255" s="4" t="str">
        <f>IF(B256="",
"];",
IF('Chapter 1 (Input)'!B253="",
CHAR(34) &amp;"null"&amp; CHAR(34) &amp;",",
CHAR(34) &amp;'Chapter 1 (Input)'!B253&amp; CHAR(34) &amp;",")&amp;$W255)</f>
        <v>"(It only took a couple of minutes for the guy to take our picture, and before long, Tegan was asking me if I wanted to go play videogames with Ellie for a while.)",</v>
      </c>
      <c r="C255" s="4" t="str">
        <f>IF(C256="",
"];",IF('Chapter 1 (Input)'!C253="",
CHAR(34) &amp;"null"&amp; CHAR(34) &amp;",",
CHAR(34) &amp;'Chapter 1 (Input)'!C253&amp; CHAR(34) &amp;",")&amp;$W255)</f>
        <v>"null",</v>
      </c>
      <c r="D255" s="4" t="str">
        <f>IF(D256="",
"];",IF('Chapter 1 (Input)'!D253="",
CHAR(34) &amp;"null"&amp; CHAR(34) &amp;",",
"personnages."&amp;
VLOOKUP('Chapter 1 (Input)'!D253,$N$2:$O$13,2,FALSE)&amp;
"[" &amp;
VLOOKUP('Chapter 1 (Input)'!E253,$Q$2:$R$13,2,FALSE) &amp;
"],")&amp;$W255)</f>
        <v>"null",</v>
      </c>
      <c r="E255" s="4" t="str">
        <f>IF(E256="",
"];",IF('Chapter 1 (Input)'!F253="",
CHAR(34) &amp;"null"&amp; CHAR(34) &amp;",",
CHAR(34) &amp;'Chapter 1 (Input)'!F253&amp; CHAR(34) &amp;",")&amp;$W255)</f>
        <v>"null",</v>
      </c>
      <c r="F255" s="4" t="str">
        <f>IF(F256="",
"];",IF('Chapter 1 (Input)'!G253="",
CHAR(34) &amp;"null"&amp; CHAR(34) &amp;",",
"personnages."&amp;
VLOOKUP('Chapter 1 (Input)'!G253,$N$2:$O$13,2,FALSE)&amp;
"[" &amp;
VLOOKUP('Chapter 1 (Input)'!H253, $Q$2:$R$13,2,FALSE) &amp;
"],")&amp;$W255)</f>
        <v>"null",</v>
      </c>
      <c r="G255" s="3" t="str">
        <f>IF(G256="",
"];",IF('Chapter 1 (Input)'!I253="",
CHAR(34) &amp;"null"&amp; CHAR(34) &amp;",",
"locations."&amp;
'Chapter 1 (Input)'!I253&amp;",")&amp;$W255)</f>
        <v>locations.gym,</v>
      </c>
      <c r="H255" s="3" t="str">
        <f>IF(H256="",
"];",IF('Chapter 1 (Input)'!J253="",
"-1"&amp;",",
'Chapter 1 (Input)'!J253&amp;",")&amp;$W255)</f>
        <v>-1,</v>
      </c>
      <c r="I255" s="3" t="str">
        <f>IF(I256="",
"];",IF('Chapter 1 (Input)'!K253="",
"0"&amp;",",
VLOOKUP('Chapter 1 (Input)'!K253, 'Chapter 1 (Generated)'!$U$2:$V$14, 2,FALSE) &amp;",")&amp;$W255)</f>
        <v>0,</v>
      </c>
      <c r="J255" s="3" t="str">
        <f>IF(J256="",
"];",IF('Chapter 1 (Input)'!L253="",
"-1"&amp;",",
'Chapter 1 (Input)'!L253&amp;",")&amp;$W255)</f>
        <v>-1,</v>
      </c>
      <c r="K255" s="3" t="str">
        <f>IF(K256="",
"];",IF('Chapter 1 (Input)'!M253="",
"-1"&amp;",",
'Chapter 1 (Input)'!M253&amp;",")&amp;$W255)</f>
        <v>-1,</v>
      </c>
      <c r="L255" s="3" t="str">
        <f>IF(L256="",
"];",IF('Chapter 1 (Input)'!N253="",
"-1"&amp;",",
'Chapter 1 (Input)'!N253&amp;",")&amp;$W255)</f>
        <v>-1,</v>
      </c>
      <c r="M255" s="3" t="str">
        <f>IF(M256="",
"];",IF('Chapter 1 (Input)'!O253="",
"-1"&amp;",",
'Chapter 1 (Input)'!O253&amp;",")&amp;$W255)</f>
        <v>-1,</v>
      </c>
      <c r="N255" s="3" t="str">
        <f>IF(N256="",
"];",IF('Chapter 1 (Input)'!P253="",
"-1"&amp;",",
'Chapter 1 (Input)'!P253&amp;",")&amp;$W255)</f>
        <v>-1,</v>
      </c>
      <c r="O255" s="3" t="str">
        <f>IF(O256="",
"];",IF('Chapter 1 (Input)'!Q253="",
CHAR(34) &amp;"null"&amp; CHAR(34) &amp;",",
CHAR(34) &amp;'Chapter 1 (Input)'!Q253&amp; CHAR(34) &amp;",")&amp;$W255)</f>
        <v>"null",</v>
      </c>
      <c r="P255" s="3" t="str">
        <f>IF(P256="",
"];",IF('Chapter 1 (Input)'!R253="",
CHAR(34) &amp;"null"&amp; CHAR(34) &amp;",",
CHAR(34) &amp;'Chapter 1 (Input)'!R253&amp; CHAR(34) &amp;",")&amp;$W255)</f>
        <v>"null",</v>
      </c>
      <c r="Q255" s="3" t="str">
        <f>IF(Q256="",
"];",IF('Chapter 1 (Input)'!S253="",
CHAR(34) &amp;"null"&amp; CHAR(34) &amp;",",
CHAR(34) &amp;'Chapter 1 (Input)'!S253&amp; CHAR(34) &amp;",")&amp;$W255)</f>
        <v>"null",</v>
      </c>
      <c r="R255" s="3" t="str">
        <f>IF(R256="",
"];",IF('Chapter 1 (Input)'!T253="",
"0"&amp;",",
'Chapter 1 (Input)'!T253&amp;",")&amp;$W255)</f>
        <v>0,</v>
      </c>
      <c r="S255" s="3" t="str">
        <f>IF(S256="",
"];",IF('Chapter 1 (Input)'!U253="",
"0"&amp;",",
'Chapter 1 (Input)'!U253&amp;",")&amp;$W255)</f>
        <v>0,</v>
      </c>
      <c r="T255" s="3" t="str">
        <f t="shared" si="22"/>
        <v>false,</v>
      </c>
      <c r="U255" s="3" t="str">
        <f>IF(U256="",
"];",IF('Chapter 1 (Input)'!W253="",
"-1"&amp;",",
'Chapter 1 (Input)'!W253&amp;",")&amp;$W255)</f>
        <v>-1,</v>
      </c>
      <c r="V255" s="3" t="str">
        <f>IF(V256="",
"];",IF('Chapter 1 (Input)'!X253="",
"-1"&amp;",",
'Chapter 1 (Input)'!X253&amp;",")&amp;$W255)</f>
        <v>-1,</v>
      </c>
      <c r="W255" s="18" t="str">
        <f>'Chapter 1 (Input)'!AA253</f>
        <v/>
      </c>
      <c r="Z255" s="2" t="str">
        <f t="shared" si="23"/>
        <v>c228 BOOLEAN DEFAULT false,</v>
      </c>
    </row>
    <row r="256" spans="1:26" x14ac:dyDescent="0.2">
      <c r="A256" s="12">
        <f t="shared" si="24"/>
        <v>229</v>
      </c>
      <c r="B256" s="4" t="str">
        <f>IF(B257="",
"];",
IF('Chapter 1 (Input)'!B254="",
CHAR(34) &amp;"null"&amp; CHAR(34) &amp;",",
CHAR(34) &amp;'Chapter 1 (Input)'!B254&amp; CHAR(34) &amp;",")&amp;$W256)</f>
        <v>"(Tegan blushed at that, looking down at his feet)",</v>
      </c>
      <c r="C256" s="4" t="str">
        <f>IF(C257="",
"];",IF('Chapter 1 (Input)'!C254="",
CHAR(34) &amp;"null"&amp; CHAR(34) &amp;",",
CHAR(34) &amp;'Chapter 1 (Input)'!C254&amp; CHAR(34) &amp;",")&amp;$W256)</f>
        <v>"Look at that! I thought I’d have to ask " + user.gender + " myself.",</v>
      </c>
      <c r="D256" s="4" t="str">
        <f>IF(D257="",
"];",IF('Chapter 1 (Input)'!D254="",
CHAR(34) &amp;"null"&amp; CHAR(34) &amp;",",
"personnages."&amp;
VLOOKUP('Chapter 1 (Input)'!D254,$N$2:$O$13,2,FALSE)&amp;
"[" &amp;
VLOOKUP('Chapter 1 (Input)'!E254,$Q$2:$R$13,2,FALSE) &amp;
"],")&amp;$W256)</f>
        <v>personnages.ellie[1],</v>
      </c>
      <c r="E256" s="4" t="str">
        <f>IF(E257="",
"];",IF('Chapter 1 (Input)'!F254="",
CHAR(34) &amp;"null"&amp; CHAR(34) &amp;",",
CHAR(34) &amp;'Chapter 1 (Input)'!F254&amp; CHAR(34) &amp;",")&amp;$W256)</f>
        <v>"null",</v>
      </c>
      <c r="F256" s="4" t="str">
        <f>IF(F257="",
"];",IF('Chapter 1 (Input)'!G254="",
CHAR(34) &amp;"null"&amp; CHAR(34) &amp;",",
"personnages."&amp;
VLOOKUP('Chapter 1 (Input)'!G254,$N$2:$O$13,2,FALSE)&amp;
"[" &amp;
VLOOKUP('Chapter 1 (Input)'!H254, $Q$2:$R$13,2,FALSE) &amp;
"],")&amp;$W256)</f>
        <v>"null",</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'Chapter 1 (Generated)'!$U$2:$V$14,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22"/>
        <v>false,</v>
      </c>
      <c r="U256" s="3" t="str">
        <f>IF(U257="",
"];",IF('Chapter 1 (Input)'!W254="",
"-1"&amp;",",
'Chapter 1 (Input)'!W254&amp;",")&amp;$W256)</f>
        <v>-1,</v>
      </c>
      <c r="V256" s="3" t="str">
        <f>IF(V257="",
"];",IF('Chapter 1 (Input)'!X254="",
"-1"&amp;",",
'Chapter 1 (Input)'!X254&amp;",")&amp;$W256)</f>
        <v>-1,</v>
      </c>
      <c r="W256" s="18" t="str">
        <f>'Chapter 1 (Input)'!AA254</f>
        <v/>
      </c>
      <c r="Z256" s="2" t="str">
        <f t="shared" si="23"/>
        <v>c229 BOOLEAN DEFAULT false,</v>
      </c>
    </row>
    <row r="257" spans="1:26" x14ac:dyDescent="0.2">
      <c r="A257" s="12">
        <f t="shared" si="24"/>
        <v>230</v>
      </c>
      <c r="B257" s="4" t="str">
        <f>IF(B258="",
"];",
IF('Chapter 1 (Input)'!B255="",
CHAR(34) &amp;"null"&amp; CHAR(34) &amp;",",
CHAR(34) &amp;'Chapter 1 (Input)'!B255&amp; CHAR(34) &amp;",")&amp;$W257)</f>
        <v xml:space="preserve">"No, no, I’d love to!",//230 </v>
      </c>
      <c r="C257" s="4" t="str">
        <f>IF(C258="",
"];",IF('Chapter 1 (Input)'!C255="",
CHAR(34) &amp;"null"&amp; CHAR(34) &amp;",",
CHAR(34) &amp;'Chapter 1 (Input)'!C255&amp; CHAR(34) &amp;",")&amp;$W257)</f>
        <v xml:space="preserve">"null",//230 </v>
      </c>
      <c r="D257" s="4" t="str">
        <f>IF(D258="",
"];",IF('Chapter 1 (Input)'!D255="",
CHAR(34) &amp;"null"&amp; CHAR(34) &amp;",",
"personnages."&amp;
VLOOKUP('Chapter 1 (Input)'!D255,$N$2:$O$13,2,FALSE)&amp;
"[" &amp;
VLOOKUP('Chapter 1 (Input)'!E255,$Q$2:$R$13,2,FALSE) &amp;
"],")&amp;$W257)</f>
        <v xml:space="preserve">"null",//230 </v>
      </c>
      <c r="E257" s="4" t="str">
        <f>IF(E258="",
"];",IF('Chapter 1 (Input)'!F255="",
CHAR(34) &amp;"null"&amp; CHAR(34) &amp;",",
CHAR(34) &amp;'Chapter 1 (Input)'!F255&amp; CHAR(34) &amp;",")&amp;$W257)</f>
        <v xml:space="preserve">"It’s okay if you don’t want to of course.",//230 </v>
      </c>
      <c r="F257" s="4" t="str">
        <f>IF(F258="",
"];",IF('Chapter 1 (Input)'!G255="",
CHAR(34) &amp;"null"&amp; CHAR(34) &amp;",",
"personnages."&amp;
VLOOKUP('Chapter 1 (Input)'!G255,$N$2:$O$13,2,FALSE)&amp;
"[" &amp;
VLOOKUP('Chapter 1 (Input)'!H255, $Q$2:$R$13,2,FALSE) &amp;
"],")&amp;$W257)</f>
        <v xml:space="preserve">personnages.tegan[0],//230 </v>
      </c>
      <c r="G257" s="3" t="str">
        <f>IF(G258="",
"];",IF('Chapter 1 (Input)'!I255="",
CHAR(34) &amp;"null"&amp; CHAR(34) &amp;",",
"locations."&amp;
'Chapter 1 (Input)'!I255&amp;",")&amp;$W257)</f>
        <v xml:space="preserve">locations.gym,//230 </v>
      </c>
      <c r="H257" s="3" t="str">
        <f>IF(H258="",
"];",IF('Chapter 1 (Input)'!J255="",
"-1"&amp;",",
'Chapter 1 (Input)'!J255&amp;",")&amp;$W257)</f>
        <v xml:space="preserve">-1,//230 </v>
      </c>
      <c r="I257" s="3" t="str">
        <f>IF(I258="",
"];",IF('Chapter 1 (Input)'!K255="",
"0"&amp;",",
VLOOKUP('Chapter 1 (Input)'!K255, 'Chapter 1 (Generated)'!$U$2:$V$14, 2,FALSE) &amp;",")&amp;$W257)</f>
        <v xml:space="preserve">0,//230 </v>
      </c>
      <c r="J257" s="3" t="str">
        <f>IF(J258="",
"];",IF('Chapter 1 (Input)'!L255="",
"-1"&amp;",",
'Chapter 1 (Input)'!L255&amp;",")&amp;$W257)</f>
        <v xml:space="preserve">-1,//230 </v>
      </c>
      <c r="K257" s="3" t="str">
        <f>IF(K258="",
"];",IF('Chapter 1 (Input)'!M255="",
"-1"&amp;",",
'Chapter 1 (Input)'!M255&amp;",")&amp;$W257)</f>
        <v xml:space="preserve">-1,//230 </v>
      </c>
      <c r="L257" s="3" t="str">
        <f>IF(L258="",
"];",IF('Chapter 1 (Input)'!N255="",
"-1"&amp;",",
'Chapter 1 (Input)'!N255&amp;",")&amp;$W257)</f>
        <v xml:space="preserve">-1,//230 </v>
      </c>
      <c r="M257" s="3" t="str">
        <f>IF(M258="",
"];",IF('Chapter 1 (Input)'!O255="",
"-1"&amp;",",
'Chapter 1 (Input)'!O255&amp;",")&amp;$W257)</f>
        <v xml:space="preserve">-1,//230 </v>
      </c>
      <c r="N257" s="3" t="str">
        <f>IF(N258="",
"];",IF('Chapter 1 (Input)'!P255="",
"-1"&amp;",",
'Chapter 1 (Input)'!P255&amp;",")&amp;$W257)</f>
        <v xml:space="preserve">-1,//230 </v>
      </c>
      <c r="O257" s="3" t="str">
        <f>IF(O258="",
"];",IF('Chapter 1 (Input)'!Q255="",
CHAR(34) &amp;"null"&amp; CHAR(34) &amp;",",
CHAR(34) &amp;'Chapter 1 (Input)'!Q255&amp; CHAR(34) &amp;",")&amp;$W257)</f>
        <v xml:space="preserve">"null",//230 </v>
      </c>
      <c r="P257" s="3" t="str">
        <f>IF(P258="",
"];",IF('Chapter 1 (Input)'!R255="",
CHAR(34) &amp;"null"&amp; CHAR(34) &amp;",",
CHAR(34) &amp;'Chapter 1 (Input)'!R255&amp; CHAR(34) &amp;",")&amp;$W257)</f>
        <v xml:space="preserve">"null",//230 </v>
      </c>
      <c r="Q257" s="3" t="str">
        <f>IF(Q258="",
"];",IF('Chapter 1 (Input)'!S255="",
CHAR(34) &amp;"null"&amp; CHAR(34) &amp;",",
CHAR(34) &amp;'Chapter 1 (Input)'!S255&amp; CHAR(34) &amp;",")&amp;$W257)</f>
        <v xml:space="preserve">"null",//230 </v>
      </c>
      <c r="R257" s="3" t="str">
        <f>IF(R258="",
"];",IF('Chapter 1 (Input)'!T255="",
"0"&amp;",",
'Chapter 1 (Input)'!T255&amp;",")&amp;$W257)</f>
        <v xml:space="preserve">0,//230 </v>
      </c>
      <c r="S257" s="3" t="str">
        <f>IF(S258="",
"];",IF('Chapter 1 (Input)'!U255="",
"0"&amp;",",
'Chapter 1 (Input)'!U255&amp;",")&amp;$W257)</f>
        <v xml:space="preserve">0,//230 </v>
      </c>
      <c r="T257" s="3" t="str">
        <f t="shared" si="22"/>
        <v xml:space="preserve">false,//230 </v>
      </c>
      <c r="U257" s="3" t="str">
        <f>IF(U258="",
"];",IF('Chapter 1 (Input)'!W255="",
"-1"&amp;",",
'Chapter 1 (Input)'!W255&amp;",")&amp;$W257)</f>
        <v xml:space="preserve">-1,//230 </v>
      </c>
      <c r="V257" s="3" t="str">
        <f>IF(V258="",
"];",IF('Chapter 1 (Input)'!X255="",
"-1"&amp;",",
'Chapter 1 (Input)'!X255&amp;",")&amp;$W257)</f>
        <v xml:space="preserve">-1,//230 </v>
      </c>
      <c r="W257" s="18" t="str">
        <f>'Chapter 1 (Input)'!AA255</f>
        <v xml:space="preserve">//230 </v>
      </c>
      <c r="Z257" s="2" t="str">
        <f t="shared" si="23"/>
        <v>c230 BOOLEAN DEFAULT false,</v>
      </c>
    </row>
    <row r="258" spans="1:26" x14ac:dyDescent="0.2">
      <c r="A258" s="12">
        <f t="shared" si="24"/>
        <v>231</v>
      </c>
      <c r="B258" s="4" t="str">
        <f>IF(B259="",
"];",
IF('Chapter 1 (Input)'!B256="",
CHAR(34) &amp;"null"&amp; CHAR(34) &amp;",",
CHAR(34) &amp;'Chapter 1 (Input)'!B256&amp; CHAR(34) &amp;",")&amp;$W258)</f>
        <v>"(It turned out to be a lot of fun. Ellie kept losing no matter how much she tried and her fake ire made both Tegan and me laugh freely.)",//231 Tegan &amp; Tyler's dorm</v>
      </c>
      <c r="C258" s="4" t="str">
        <f>IF(C259="",
"];",IF('Chapter 1 (Input)'!C256="",
CHAR(34) &amp;"null"&amp; CHAR(34) &amp;",",
CHAR(34) &amp;'Chapter 1 (Input)'!C256&amp; CHAR(34) &amp;",")&amp;$W258)</f>
        <v>"null",//231 Tegan &amp; Tyler's dorm</v>
      </c>
      <c r="D258" s="4" t="str">
        <f>IF(D259="",
"];",IF('Chapter 1 (Input)'!D256="",
CHAR(34) &amp;"null"&amp; CHAR(34) &amp;",",
"personnages."&amp;
VLOOKUP('Chapter 1 (Input)'!D256,$N$2:$O$13,2,FALSE)&amp;
"[" &amp;
VLOOKUP('Chapter 1 (Input)'!E256,$Q$2:$R$13,2,FALSE) &amp;
"],")&amp;$W258)</f>
        <v>personnages.ellie[1],//231 Tegan &amp; Tyler's dorm</v>
      </c>
      <c r="E258" s="4" t="str">
        <f>IF(E259="",
"];",IF('Chapter 1 (Input)'!F256="",
CHAR(34) &amp;"null"&amp; CHAR(34) &amp;",",
CHAR(34) &amp;'Chapter 1 (Input)'!F256&amp; CHAR(34) &amp;",")&amp;$W258)</f>
        <v>"null",//231 Tegan &amp; Tyler's dorm</v>
      </c>
      <c r="F258" s="4" t="str">
        <f>IF(F259="",
"];",IF('Chapter 1 (Input)'!G256="",
CHAR(34) &amp;"null"&amp; CHAR(34) &amp;",",
"personnages."&amp;
VLOOKUP('Chapter 1 (Input)'!G256,$N$2:$O$13,2,FALSE)&amp;
"[" &amp;
VLOOKUP('Chapter 1 (Input)'!H256, $Q$2:$R$13,2,FALSE) &amp;
"],")&amp;$W258)</f>
        <v>personnages.tegan[1],//231 Tegan &amp; Tyler's dorm</v>
      </c>
      <c r="G258" s="3" t="str">
        <f>IF(G259="",
"];",IF('Chapter 1 (Input)'!I256="",
CHAR(34) &amp;"null"&amp; CHAR(34) &amp;",",
"locations."&amp;
'Chapter 1 (Input)'!I256&amp;",")&amp;$W258)</f>
        <v>locations.dorm,//231 Tegan &amp; Tyler's dorm</v>
      </c>
      <c r="H258" s="3" t="str">
        <f>IF(H259="",
"];",IF('Chapter 1 (Input)'!J256="",
"-1"&amp;",",
'Chapter 1 (Input)'!J256&amp;",")&amp;$W258)</f>
        <v>-1,//231 Tegan &amp; Tyler's dorm</v>
      </c>
      <c r="I258" s="3" t="str">
        <f>IF(I259="",
"];",IF('Chapter 1 (Input)'!K256="",
"0"&amp;",",
VLOOKUP('Chapter 1 (Input)'!K256, 'Chapter 1 (Generated)'!$U$2:$V$14, 2,FALSE) &amp;",")&amp;$W258)</f>
        <v>0,//231 Tegan &amp; Tyler's dorm</v>
      </c>
      <c r="J258" s="3" t="str">
        <f>IF(J259="",
"];",IF('Chapter 1 (Input)'!L256="",
"-1"&amp;",",
'Chapter 1 (Input)'!L256&amp;",")&amp;$W258)</f>
        <v>-1,//231 Tegan &amp; Tyler's dorm</v>
      </c>
      <c r="K258" s="3" t="str">
        <f>IF(K259="",
"];",IF('Chapter 1 (Input)'!M256="",
"-1"&amp;",",
'Chapter 1 (Input)'!M256&amp;",")&amp;$W258)</f>
        <v>-1,//231 Tegan &amp; Tyler's dorm</v>
      </c>
      <c r="L258" s="3" t="str">
        <f>IF(L259="",
"];",IF('Chapter 1 (Input)'!N256="",
"-1"&amp;",",
'Chapter 1 (Input)'!N256&amp;",")&amp;$W258)</f>
        <v>-1,//231 Tegan &amp; Tyler's dorm</v>
      </c>
      <c r="M258" s="3" t="str">
        <f>IF(M259="",
"];",IF('Chapter 1 (Input)'!O256="",
"-1"&amp;",",
'Chapter 1 (Input)'!O256&amp;",")&amp;$W258)</f>
        <v>-1,//231 Tegan &amp; Tyler's dorm</v>
      </c>
      <c r="N258" s="3" t="str">
        <f>IF(N259="",
"];",IF('Chapter 1 (Input)'!P256="",
"-1"&amp;",",
'Chapter 1 (Input)'!P256&amp;",")&amp;$W258)</f>
        <v>-1,//231 Tegan &amp; Tyler's dorm</v>
      </c>
      <c r="O258" s="3" t="str">
        <f>IF(O259="",
"];",IF('Chapter 1 (Input)'!Q256="",
CHAR(34) &amp;"null"&amp; CHAR(34) &amp;",",
CHAR(34) &amp;'Chapter 1 (Input)'!Q256&amp; CHAR(34) &amp;",")&amp;$W258)</f>
        <v>"null",//231 Tegan &amp; Tyler's dorm</v>
      </c>
      <c r="P258" s="3" t="str">
        <f>IF(P259="",
"];",IF('Chapter 1 (Input)'!R256="",
CHAR(34) &amp;"null"&amp; CHAR(34) &amp;",",
CHAR(34) &amp;'Chapter 1 (Input)'!R256&amp; CHAR(34) &amp;",")&amp;$W258)</f>
        <v>"null",//231 Tegan &amp; Tyler's dorm</v>
      </c>
      <c r="Q258" s="3" t="str">
        <f>IF(Q259="",
"];",IF('Chapter 1 (Input)'!S256="",
CHAR(34) &amp;"null"&amp; CHAR(34) &amp;",",
CHAR(34) &amp;'Chapter 1 (Input)'!S256&amp; CHAR(34) &amp;",")&amp;$W258)</f>
        <v>"null",//231 Tegan &amp; Tyler's dorm</v>
      </c>
      <c r="R258" s="3" t="str">
        <f>IF(R259="",
"];",IF('Chapter 1 (Input)'!T256="",
"0"&amp;",",
'Chapter 1 (Input)'!T256&amp;",")&amp;$W258)</f>
        <v>0,//231 Tegan &amp; Tyler's dorm</v>
      </c>
      <c r="S258" s="3" t="str">
        <f>IF(S259="",
"];",IF('Chapter 1 (Input)'!U256="",
"0"&amp;",",
'Chapter 1 (Input)'!U256&amp;",")&amp;$W258)</f>
        <v>0,//231 Tegan &amp; Tyler's dorm</v>
      </c>
      <c r="T258" s="3" t="str">
        <f t="shared" si="22"/>
        <v>false,//231 Tegan &amp; Tyler's dorm</v>
      </c>
      <c r="U258" s="3" t="str">
        <f>IF(U259="",
"];",IF('Chapter 1 (Input)'!W256="",
"-1"&amp;",",
'Chapter 1 (Input)'!W256&amp;",")&amp;$W258)</f>
        <v>-1,//231 Tegan &amp; Tyler's dorm</v>
      </c>
      <c r="V258" s="3" t="str">
        <f>IF(V259="",
"];",IF('Chapter 1 (Input)'!X256="",
"-1"&amp;",",
'Chapter 1 (Input)'!X256&amp;",")&amp;$W258)</f>
        <v>-1,//231 Tegan &amp; Tyler's dorm</v>
      </c>
      <c r="W258" s="18" t="str">
        <f>'Chapter 1 (Input)'!AA256</f>
        <v>//231 Tegan &amp; Tyler's dorm</v>
      </c>
      <c r="Z258" s="2" t="str">
        <f t="shared" si="23"/>
        <v>c231 BOOLEAN DEFAULT false,</v>
      </c>
    </row>
    <row r="259" spans="1:26" x14ac:dyDescent="0.2">
      <c r="A259" s="12">
        <f t="shared" si="24"/>
        <v>232</v>
      </c>
      <c r="B259" s="4" t="str">
        <f>IF(B260="",
"];",
IF('Chapter 1 (Input)'!B257="",
CHAR(34) &amp;"null"&amp; CHAR(34) &amp;",",
CHAR(34) &amp;'Chapter 1 (Input)'!B257&amp; CHAR(34) &amp;",")&amp;$W259)</f>
        <v>"(Next)",//232 TODO: popup</v>
      </c>
      <c r="C259" s="4" t="str">
        <f>IF(C260="",
"];",IF('Chapter 1 (Input)'!C257="",
CHAR(34) &amp;"null"&amp; CHAR(34) &amp;",",
CHAR(34) &amp;'Chapter 1 (Input)'!C257&amp; CHAR(34) &amp;",")&amp;$W259)</f>
        <v>"Pop up: Congratulations! You’ve unlocked an illustration! Go to your dorm and click on the book on your desk to check it out.",//232 TODO: popup</v>
      </c>
      <c r="D259" s="4" t="str">
        <f>IF(D260="",
"];",IF('Chapter 1 (Input)'!D257="",
CHAR(34) &amp;"null"&amp; CHAR(34) &amp;",",
"personnages."&amp;
VLOOKUP('Chapter 1 (Input)'!D257,$N$2:$O$13,2,FALSE)&amp;
"[" &amp;
VLOOKUP('Chapter 1 (Input)'!E257,$Q$2:$R$13,2,FALSE) &amp;
"],")&amp;$W259)</f>
        <v>"null",//232 TODO: popup</v>
      </c>
      <c r="E259" s="4" t="str">
        <f>IF(E260="",
"];",IF('Chapter 1 (Input)'!F257="",
CHAR(34) &amp;"null"&amp; CHAR(34) &amp;",",
CHAR(34) &amp;'Chapter 1 (Input)'!F257&amp; CHAR(34) &amp;",")&amp;$W259)</f>
        <v>"null",//232 TODO: popup</v>
      </c>
      <c r="F259" s="4" t="str">
        <f>IF(F260="",
"];",IF('Chapter 1 (Input)'!G257="",
CHAR(34) &amp;"null"&amp; CHAR(34) &amp;",",
"personnages."&amp;
VLOOKUP('Chapter 1 (Input)'!G257,$N$2:$O$13,2,FALSE)&amp;
"[" &amp;
VLOOKUP('Chapter 1 (Input)'!H257, $Q$2:$R$13,2,FALSE) &amp;
"],")&amp;$W259)</f>
        <v>"null",//232 TODO: popup</v>
      </c>
      <c r="G259" s="3" t="str">
        <f>IF(G260="",
"];",IF('Chapter 1 (Input)'!I257="",
CHAR(34) &amp;"null"&amp; CHAR(34) &amp;",",
"locations."&amp;
'Chapter 1 (Input)'!I257&amp;",")&amp;$W259)</f>
        <v>locations.dorm,//232 TODO: popup</v>
      </c>
      <c r="H259" s="3" t="str">
        <f>IF(H260="",
"];",IF('Chapter 1 (Input)'!J257="",
"-1"&amp;",",
'Chapter 1 (Input)'!J257&amp;",")&amp;$W259)</f>
        <v>-1,//232 TODO: popup</v>
      </c>
      <c r="I259" s="3" t="str">
        <f>IF(I260="",
"];",IF('Chapter 1 (Input)'!K257="",
"0"&amp;",",
VLOOKUP('Chapter 1 (Input)'!K257, 'Chapter 1 (Generated)'!$U$2:$V$14, 2,FALSE) &amp;",")&amp;$W259)</f>
        <v>0,//232 TODO: popup</v>
      </c>
      <c r="J259" s="3" t="str">
        <f>IF(J260="",
"];",IF('Chapter 1 (Input)'!L257="",
"-1"&amp;",",
'Chapter 1 (Input)'!L257&amp;",")&amp;$W259)</f>
        <v>-1,//232 TODO: popup</v>
      </c>
      <c r="K259" s="3" t="str">
        <f>IF(K260="",
"];",IF('Chapter 1 (Input)'!M257="",
"-1"&amp;",",
'Chapter 1 (Input)'!M257&amp;",")&amp;$W259)</f>
        <v>-1,//232 TODO: popup</v>
      </c>
      <c r="L259" s="3" t="str">
        <f>IF(L260="",
"];",IF('Chapter 1 (Input)'!N257="",
"-1"&amp;",",
'Chapter 1 (Input)'!N257&amp;",")&amp;$W259)</f>
        <v>-1,//232 TODO: popup</v>
      </c>
      <c r="M259" s="3" t="str">
        <f>IF(M260="",
"];",IF('Chapter 1 (Input)'!O257="",
"-1"&amp;",",
'Chapter 1 (Input)'!O257&amp;",")&amp;$W259)</f>
        <v>-1,//232 TODO: popup</v>
      </c>
      <c r="N259" s="3" t="str">
        <f>IF(N260="",
"];",IF('Chapter 1 (Input)'!P257="",
"-1"&amp;",",
'Chapter 1 (Input)'!P257&amp;",")&amp;$W259)</f>
        <v>-1,//232 TODO: popup</v>
      </c>
      <c r="O259" s="3" t="str">
        <f>IF(O260="",
"];",IF('Chapter 1 (Input)'!Q257="",
CHAR(34) &amp;"null"&amp; CHAR(34) &amp;",",
CHAR(34) &amp;'Chapter 1 (Input)'!Q257&amp; CHAR(34) &amp;",")&amp;$W259)</f>
        <v>"null",//232 TODO: popup</v>
      </c>
      <c r="P259" s="3" t="str">
        <f>IF(P260="",
"];",IF('Chapter 1 (Input)'!R257="",
CHAR(34) &amp;"null"&amp; CHAR(34) &amp;",",
CHAR(34) &amp;'Chapter 1 (Input)'!R257&amp; CHAR(34) &amp;",")&amp;$W259)</f>
        <v>"null",//232 TODO: popup</v>
      </c>
      <c r="Q259" s="3" t="str">
        <f>IF(Q260="",
"];",IF('Chapter 1 (Input)'!S257="",
CHAR(34) &amp;"null"&amp; CHAR(34) &amp;",",
CHAR(34) &amp;'Chapter 1 (Input)'!S257&amp; CHAR(34) &amp;",")&amp;$W259)</f>
        <v>"null",//232 TODO: popup</v>
      </c>
      <c r="R259" s="3" t="str">
        <f>IF(R260="",
"];",IF('Chapter 1 (Input)'!T257="",
"0"&amp;",",
'Chapter 1 (Input)'!T257&amp;",")&amp;$W259)</f>
        <v>0,//232 TODO: popup</v>
      </c>
      <c r="S259" s="3" t="str">
        <f>IF(S260="",
"];",IF('Chapter 1 (Input)'!U257="",
"0"&amp;",",
'Chapter 1 (Input)'!U257&amp;",")&amp;$W259)</f>
        <v>0,//232 TODO: popup</v>
      </c>
      <c r="T259" s="3" t="str">
        <f t="shared" si="22"/>
        <v>false,//232 TODO: popup</v>
      </c>
      <c r="U259" s="3" t="str">
        <f>IF(U260="",
"];",IF('Chapter 1 (Input)'!W257="",
"-1"&amp;",",
'Chapter 1 (Input)'!W257&amp;",")&amp;$W259)</f>
        <v>-1,//232 TODO: popup</v>
      </c>
      <c r="V259" s="3" t="str">
        <f>IF(V260="",
"];",IF('Chapter 1 (Input)'!X257="",
"-1"&amp;",",
'Chapter 1 (Input)'!X257&amp;",")&amp;$W259)</f>
        <v>-1,//232 TODO: popup</v>
      </c>
      <c r="W259" s="18" t="str">
        <f>'Chapter 1 (Input)'!AA257</f>
        <v>//232 TODO: popup</v>
      </c>
      <c r="Z259" s="2" t="str">
        <f t="shared" si="23"/>
        <v>c232 BOOLEAN DEFAULT false,</v>
      </c>
    </row>
    <row r="260" spans="1:26" x14ac:dyDescent="0.2">
      <c r="A260" s="12">
        <f t="shared" si="24"/>
        <v>233</v>
      </c>
      <c r="B260" s="4" t="str">
        <f>IF(B261="",
"];",
IF('Chapter 1 (Input)'!B258="",
CHAR(34) &amp;"null"&amp; CHAR(34) &amp;",",
CHAR(34) &amp;'Chapter 1 (Input)'!B258&amp; CHAR(34) &amp;",")&amp;$W260)</f>
        <v>"(I was surprised yet pleased at how relaxed the pair made me feel. Especially since I had just met them.)",</v>
      </c>
      <c r="C260" s="4" t="str">
        <f>IF(C261="",
"];",IF('Chapter 1 (Input)'!C258="",
CHAR(34) &amp;"null"&amp; CHAR(34) &amp;",",
CHAR(34) &amp;'Chapter 1 (Input)'!C258&amp; CHAR(34) &amp;",")&amp;$W260)</f>
        <v>"null",</v>
      </c>
      <c r="D260" s="4" t="str">
        <f>IF(D261="",
"];",IF('Chapter 1 (Input)'!D258="",
CHAR(34) &amp;"null"&amp; CHAR(34) &amp;",",
"personnages."&amp;
VLOOKUP('Chapter 1 (Input)'!D258,$N$2:$O$13,2,FALSE)&amp;
"[" &amp;
VLOOKUP('Chapter 1 (Input)'!E258,$Q$2:$R$13,2,FALSE) &amp;
"],")&amp;$W260)</f>
        <v>personnages.ellie[1],</v>
      </c>
      <c r="E260" s="4" t="str">
        <f>IF(E261="",
"];",IF('Chapter 1 (Input)'!F258="",
CHAR(34) &amp;"null"&amp; CHAR(34) &amp;",",
CHAR(34) &amp;'Chapter 1 (Input)'!F258&amp; CHAR(34) &amp;",")&amp;$W260)</f>
        <v>"null",</v>
      </c>
      <c r="F260" s="4" t="str">
        <f>IF(F261="",
"];",IF('Chapter 1 (Input)'!G258="",
CHAR(34) &amp;"null"&amp; CHAR(34) &amp;",",
"personnages."&amp;
VLOOKUP('Chapter 1 (Input)'!G258,$N$2:$O$13,2,FALSE)&amp;
"[" &amp;
VLOOKUP('Chapter 1 (Input)'!H258, $Q$2:$R$13,2,FALSE) &amp;
"],")&amp;$W260)</f>
        <v>personnages.tegan[1],</v>
      </c>
      <c r="G260" s="3" t="str">
        <f>IF(G261="",
"];",IF('Chapter 1 (Input)'!I258="",
CHAR(34) &amp;"null"&amp; CHAR(34) &amp;",",
"locations."&amp;
'Chapter 1 (Input)'!I258&amp;",")&amp;$W260)</f>
        <v>locations.dorm,</v>
      </c>
      <c r="H260" s="3" t="str">
        <f>IF(H261="",
"];",IF('Chapter 1 (Input)'!J258="",
"-1"&amp;",",
'Chapter 1 (Input)'!J258&amp;",")&amp;$W260)</f>
        <v>261,</v>
      </c>
      <c r="I260" s="3" t="str">
        <f>IF(I261="",
"];",IF('Chapter 1 (Input)'!K258="",
"0"&amp;",",
VLOOKUP('Chapter 1 (Input)'!K258, 'Chapter 1 (Generated)'!$U$2:$V$14, 2,FALSE) &amp;",")&amp;$W260)</f>
        <v>0,</v>
      </c>
      <c r="J260" s="3" t="str">
        <f>IF(J261="",
"];",IF('Chapter 1 (Input)'!L258="",
"-1"&amp;",",
'Chapter 1 (Input)'!L258&amp;",")&amp;$W260)</f>
        <v>-1,</v>
      </c>
      <c r="K260" s="3" t="str">
        <f>IF(K261="",
"];",IF('Chapter 1 (Input)'!M258="",
"-1"&amp;",",
'Chapter 1 (Input)'!M258&amp;",")&amp;$W260)</f>
        <v>-1,</v>
      </c>
      <c r="L260" s="3" t="str">
        <f>IF(L261="",
"];",IF('Chapter 1 (Input)'!N258="",
"-1"&amp;",",
'Chapter 1 (Input)'!N258&amp;",")&amp;$W260)</f>
        <v>-1,</v>
      </c>
      <c r="M260" s="3" t="str">
        <f>IF(M261="",
"];",IF('Chapter 1 (Input)'!O258="",
"-1"&amp;",",
'Chapter 1 (Input)'!O258&amp;",")&amp;$W260)</f>
        <v>-1,</v>
      </c>
      <c r="N260" s="3" t="str">
        <f>IF(N261="",
"];",IF('Chapter 1 (Input)'!P258="",
"-1"&amp;",",
'Chapter 1 (Input)'!P258&amp;",")&amp;$W260)</f>
        <v>-1,</v>
      </c>
      <c r="O260" s="3" t="str">
        <f>IF(O261="",
"];",IF('Chapter 1 (Input)'!Q258="",
CHAR(34) &amp;"null"&amp; CHAR(34) &amp;",",
CHAR(34) &amp;'Chapter 1 (Input)'!Q258&amp; CHAR(34) &amp;",")&amp;$W260)</f>
        <v>"null",</v>
      </c>
      <c r="P260" s="3" t="str">
        <f>IF(P261="",
"];",IF('Chapter 1 (Input)'!R258="",
CHAR(34) &amp;"null"&amp; CHAR(34) &amp;",",
CHAR(34) &amp;'Chapter 1 (Input)'!R258&amp; CHAR(34) &amp;",")&amp;$W260)</f>
        <v>"null",</v>
      </c>
      <c r="Q260" s="3" t="str">
        <f>IF(Q261="",
"];",IF('Chapter 1 (Input)'!S258="",
CHAR(34) &amp;"null"&amp; CHAR(34) &amp;",",
CHAR(34) &amp;'Chapter 1 (Input)'!S258&amp; CHAR(34) &amp;",")&amp;$W260)</f>
        <v>"null",</v>
      </c>
      <c r="R260" s="3" t="str">
        <f>IF(R261="",
"];",IF('Chapter 1 (Input)'!T258="",
"0"&amp;",",
'Chapter 1 (Input)'!T258&amp;",")&amp;$W260)</f>
        <v>0,</v>
      </c>
      <c r="S260" s="3" t="str">
        <f>IF(S261="",
"];",IF('Chapter 1 (Input)'!U258="",
"0"&amp;",",
'Chapter 1 (Input)'!U258&amp;",")&amp;$W260)</f>
        <v>0,</v>
      </c>
      <c r="T260" s="3" t="str">
        <f t="shared" si="22"/>
        <v>false,</v>
      </c>
      <c r="U260" s="3" t="str">
        <f>IF(U261="",
"];",IF('Chapter 1 (Input)'!W258="",
"-1"&amp;",",
'Chapter 1 (Input)'!W258&amp;",")&amp;$W260)</f>
        <v>-1,</v>
      </c>
      <c r="V260" s="3" t="str">
        <f>IF(V261="",
"];",IF('Chapter 1 (Input)'!X258="",
"-1"&amp;",",
'Chapter 1 (Input)'!X258&amp;",")&amp;$W260)</f>
        <v>-1,</v>
      </c>
      <c r="W260" s="18" t="str">
        <f>'Chapter 1 (Input)'!AA258</f>
        <v/>
      </c>
      <c r="Z260" s="2" t="str">
        <f t="shared" si="23"/>
        <v>c233 BOOLEAN DEFAULT false,</v>
      </c>
    </row>
    <row r="261" spans="1:26" x14ac:dyDescent="0.2">
      <c r="A261" s="12">
        <f t="shared" si="24"/>
        <v>234</v>
      </c>
      <c r="B261" s="4" t="str">
        <f>IF(B262="",
"];",
IF('Chapter 1 (Input)'!B259="",
CHAR(34) &amp;"null"&amp; CHAR(34) &amp;",",
CHAR(34) &amp;'Chapter 1 (Input)'!B259&amp; CHAR(34) &amp;",")&amp;$W261)</f>
        <v>"Hey Raquel. Yeah, I took a little too long looking around the school. What about you and Claire?",//234 CHOICE 4: Claire + Raquel</v>
      </c>
      <c r="C261" s="4" t="str">
        <f>IF(C262="",
"];",IF('Chapter 1 (Input)'!C259="",
CHAR(34) &amp;"null"&amp; CHAR(34) &amp;",",
CHAR(34) &amp;'Chapter 1 (Input)'!C259&amp; CHAR(34) &amp;",")&amp;$W261)</f>
        <v>"Hey, look who it is! You taking your picture too, new kid?",//234 CHOICE 4: Claire + Raquel</v>
      </c>
      <c r="D261" s="4" t="str">
        <f>IF(D262="",
"];",IF('Chapter 1 (Input)'!D259="",
CHAR(34) &amp;"null"&amp; CHAR(34) &amp;",",
"personnages."&amp;
VLOOKUP('Chapter 1 (Input)'!D259,$N$2:$O$13,2,FALSE)&amp;
"[" &amp;
VLOOKUP('Chapter 1 (Input)'!E259,$Q$2:$R$13,2,FALSE) &amp;
"],")&amp;$W261)</f>
        <v>personnages.raquel[0],//234 CHOICE 4: Claire + Raquel</v>
      </c>
      <c r="E261" s="4" t="str">
        <f>IF(E262="",
"];",IF('Chapter 1 (Input)'!F259="",
CHAR(34) &amp;"null"&amp; CHAR(34) &amp;",",
CHAR(34) &amp;'Chapter 1 (Input)'!F259&amp; CHAR(34) &amp;",")&amp;$W261)</f>
        <v>"null",//234 CHOICE 4: Claire + Raquel</v>
      </c>
      <c r="F261" s="4" t="str">
        <f>IF(F262="",
"];",IF('Chapter 1 (Input)'!G259="",
CHAR(34) &amp;"null"&amp; CHAR(34) &amp;",",
"personnages."&amp;
VLOOKUP('Chapter 1 (Input)'!G259,$N$2:$O$13,2,FALSE)&amp;
"[" &amp;
VLOOKUP('Chapter 1 (Input)'!H259, $Q$2:$R$13,2,FALSE) &amp;
"],")&amp;$W261)</f>
        <v>"null",//234 CHOICE 4: Claire + Raquel</v>
      </c>
      <c r="G261" s="3" t="str">
        <f>IF(G262="",
"];",IF('Chapter 1 (Input)'!I259="",
CHAR(34) &amp;"null"&amp; CHAR(34) &amp;",",
"locations."&amp;
'Chapter 1 (Input)'!I259&amp;",")&amp;$W261)</f>
        <v>locations.gym,//234 CHOICE 4: Claire + Raquel</v>
      </c>
      <c r="H261" s="3" t="str">
        <f>IF(H262="",
"];",IF('Chapter 1 (Input)'!J259="",
"-1"&amp;",",
'Chapter 1 (Input)'!J259&amp;",")&amp;$W261)</f>
        <v>-1,//234 CHOICE 4: Claire + Raquel</v>
      </c>
      <c r="I261" s="3" t="str">
        <f>IF(I262="",
"];",IF('Chapter 1 (Input)'!K259="",
"0"&amp;",",
VLOOKUP('Chapter 1 (Input)'!K259, 'Chapter 1 (Generated)'!$U$2:$V$14, 2,FALSE) &amp;",")&amp;$W261)</f>
        <v>0,//234 CHOICE 4: Claire + Raquel</v>
      </c>
      <c r="J261" s="3" t="str">
        <f>IF(J262="",
"];",IF('Chapter 1 (Input)'!L259="",
"-1"&amp;",",
'Chapter 1 (Input)'!L259&amp;",")&amp;$W261)</f>
        <v>-1,//234 CHOICE 4: Claire + Raquel</v>
      </c>
      <c r="K261" s="3" t="str">
        <f>IF(K262="",
"];",IF('Chapter 1 (Input)'!M259="",
"-1"&amp;",",
'Chapter 1 (Input)'!M259&amp;",")&amp;$W261)</f>
        <v>-1,//234 CHOICE 4: Claire + Raquel</v>
      </c>
      <c r="L261" s="3" t="str">
        <f>IF(L262="",
"];",IF('Chapter 1 (Input)'!N259="",
"-1"&amp;",",
'Chapter 1 (Input)'!N259&amp;",")&amp;$W261)</f>
        <v>-1,//234 CHOICE 4: Claire + Raquel</v>
      </c>
      <c r="M261" s="3" t="str">
        <f>IF(M262="",
"];",IF('Chapter 1 (Input)'!O259="",
"-1"&amp;",",
'Chapter 1 (Input)'!O259&amp;",")&amp;$W261)</f>
        <v>-1,//234 CHOICE 4: Claire + Raquel</v>
      </c>
      <c r="N261" s="3" t="str">
        <f>IF(N262="",
"];",IF('Chapter 1 (Input)'!P259="",
"-1"&amp;",",
'Chapter 1 (Input)'!P259&amp;",")&amp;$W261)</f>
        <v>-1,//234 CHOICE 4: Claire + Raquel</v>
      </c>
      <c r="O261" s="3" t="str">
        <f>IF(O262="",
"];",IF('Chapter 1 (Input)'!Q259="",
CHAR(34) &amp;"null"&amp; CHAR(34) &amp;",",
CHAR(34) &amp;'Chapter 1 (Input)'!Q259&amp; CHAR(34) &amp;",")&amp;$W261)</f>
        <v>"null",//234 CHOICE 4: Claire + Raquel</v>
      </c>
      <c r="P261" s="3" t="str">
        <f>IF(P262="",
"];",IF('Chapter 1 (Input)'!R259="",
CHAR(34) &amp;"null"&amp; CHAR(34) &amp;",",
CHAR(34) &amp;'Chapter 1 (Input)'!R259&amp; CHAR(34) &amp;",")&amp;$W261)</f>
        <v>"null",//234 CHOICE 4: Claire + Raquel</v>
      </c>
      <c r="Q261" s="3" t="str">
        <f>IF(Q262="",
"];",IF('Chapter 1 (Input)'!S259="",
CHAR(34) &amp;"null"&amp; CHAR(34) &amp;",",
CHAR(34) &amp;'Chapter 1 (Input)'!S259&amp; CHAR(34) &amp;",")&amp;$W261)</f>
        <v>"null",//234 CHOICE 4: Claire + Raquel</v>
      </c>
      <c r="R261" s="3" t="str">
        <f>IF(R262="",
"];",IF('Chapter 1 (Input)'!T259="",
"0"&amp;",",
'Chapter 1 (Input)'!T259&amp;",")&amp;$W261)</f>
        <v>0,//234 CHOICE 4: Claire + Raquel</v>
      </c>
      <c r="S261" s="3" t="str">
        <f>IF(S262="",
"];",IF('Chapter 1 (Input)'!U259="",
"0"&amp;",",
'Chapter 1 (Input)'!U259&amp;",")&amp;$W261)</f>
        <v>0,//234 CHOICE 4: Claire + Raquel</v>
      </c>
      <c r="T261" s="3" t="str">
        <f t="shared" si="22"/>
        <v>false,//234 CHOICE 4: Claire + Raquel</v>
      </c>
      <c r="U261" s="3" t="str">
        <f>IF(U262="",
"];",IF('Chapter 1 (Input)'!W259="",
"-1"&amp;",",
'Chapter 1 (Input)'!W259&amp;",")&amp;$W261)</f>
        <v>-1,//234 CHOICE 4: Claire + Raquel</v>
      </c>
      <c r="V261" s="3" t="str">
        <f>IF(V262="",
"];",IF('Chapter 1 (Input)'!X259="",
"-1"&amp;",",
'Chapter 1 (Input)'!X259&amp;",")&amp;$W261)</f>
        <v>-1,//234 CHOICE 4: Claire + Raquel</v>
      </c>
      <c r="W261" s="18" t="str">
        <f>'Chapter 1 (Input)'!AA259</f>
        <v>//234 CHOICE 4: Claire + Raquel</v>
      </c>
      <c r="Z261" s="2" t="str">
        <f t="shared" si="23"/>
        <v>c234 BOOLEAN DEFAULT false,</v>
      </c>
    </row>
    <row r="262" spans="1:26" x14ac:dyDescent="0.2">
      <c r="A262" s="12">
        <f t="shared" si="24"/>
        <v>235</v>
      </c>
      <c r="B262" s="4" t="str">
        <f>IF(B263="",
"];",
IF('Chapter 1 (Input)'!B260="",
CHAR(34) &amp;"null"&amp; CHAR(34) &amp;",",
CHAR(34) &amp;'Chapter 1 (Input)'!B260&amp; CHAR(34) &amp;",")&amp;$W262)</f>
        <v xml:space="preserve">"(Next)",//235 </v>
      </c>
      <c r="C262" s="4" t="str">
        <f>IF(C263="",
"];",IF('Chapter 1 (Input)'!C260="",
CHAR(34) &amp;"null"&amp; CHAR(34) &amp;",",
CHAR(34) &amp;'Chapter 1 (Input)'!C260&amp; CHAR(34) &amp;",")&amp;$W262)</f>
        <v xml:space="preserve">"null",//235 </v>
      </c>
      <c r="D262" s="4" t="str">
        <f>IF(D263="",
"];",IF('Chapter 1 (Input)'!D260="",
CHAR(34) &amp;"null"&amp; CHAR(34) &amp;",",
"personnages."&amp;
VLOOKUP('Chapter 1 (Input)'!D260,$N$2:$O$13,2,FALSE)&amp;
"[" &amp;
VLOOKUP('Chapter 1 (Input)'!E260,$Q$2:$R$13,2,FALSE) &amp;
"],")&amp;$W262)</f>
        <v xml:space="preserve">"null",//235 </v>
      </c>
      <c r="E262" s="4" t="str">
        <f>IF(E263="",
"];",IF('Chapter 1 (Input)'!F260="",
CHAR(34) &amp;"null"&amp; CHAR(34) &amp;",",
CHAR(34) &amp;'Chapter 1 (Input)'!F260&amp; CHAR(34) &amp;",")&amp;$W262)</f>
        <v xml:space="preserve">"I knew Raquel would forget so I tried to find her after you and I spoke but I forgot that today was practice day.",//235 </v>
      </c>
      <c r="F262" s="4" t="str">
        <f>IF(F263="",
"];",IF('Chapter 1 (Input)'!G260="",
CHAR(34) &amp;"null"&amp; CHAR(34) &amp;",",
"personnages."&amp;
VLOOKUP('Chapter 1 (Input)'!G260,$N$2:$O$13,2,FALSE)&amp;
"[" &amp;
VLOOKUP('Chapter 1 (Input)'!H260, $Q$2:$R$13,2,FALSE) &amp;
"],")&amp;$W262)</f>
        <v xml:space="preserve">personnages.claire[0],//235 </v>
      </c>
      <c r="G262" s="3" t="str">
        <f>IF(G263="",
"];",IF('Chapter 1 (Input)'!I260="",
CHAR(34) &amp;"null"&amp; CHAR(34) &amp;",",
"locations."&amp;
'Chapter 1 (Input)'!I260&amp;",")&amp;$W262)</f>
        <v xml:space="preserve">locations.gym,//235 </v>
      </c>
      <c r="H262" s="3" t="str">
        <f>IF(H263="",
"];",IF('Chapter 1 (Input)'!J260="",
"-1"&amp;",",
'Chapter 1 (Input)'!J260&amp;",")&amp;$W262)</f>
        <v xml:space="preserve">-1,//235 </v>
      </c>
      <c r="I262" s="3" t="str">
        <f>IF(I263="",
"];",IF('Chapter 1 (Input)'!K260="",
"0"&amp;",",
VLOOKUP('Chapter 1 (Input)'!K260, 'Chapter 1 (Generated)'!$U$2:$V$14, 2,FALSE) &amp;",")&amp;$W262)</f>
        <v xml:space="preserve">0,//235 </v>
      </c>
      <c r="J262" s="3" t="str">
        <f>IF(J263="",
"];",IF('Chapter 1 (Input)'!L260="",
"-1"&amp;",",
'Chapter 1 (Input)'!L260&amp;",")&amp;$W262)</f>
        <v xml:space="preserve">-1,//235 </v>
      </c>
      <c r="K262" s="3" t="str">
        <f>IF(K263="",
"];",IF('Chapter 1 (Input)'!M260="",
"-1"&amp;",",
'Chapter 1 (Input)'!M260&amp;",")&amp;$W262)</f>
        <v xml:space="preserve">-1,//235 </v>
      </c>
      <c r="L262" s="3" t="str">
        <f>IF(L263="",
"];",IF('Chapter 1 (Input)'!N260="",
"-1"&amp;",",
'Chapter 1 (Input)'!N260&amp;",")&amp;$W262)</f>
        <v xml:space="preserve">-1,//235 </v>
      </c>
      <c r="M262" s="3" t="str">
        <f>IF(M263="",
"];",IF('Chapter 1 (Input)'!O260="",
"-1"&amp;",",
'Chapter 1 (Input)'!O260&amp;",")&amp;$W262)</f>
        <v xml:space="preserve">-1,//235 </v>
      </c>
      <c r="N262" s="3" t="str">
        <f>IF(N263="",
"];",IF('Chapter 1 (Input)'!P260="",
"-1"&amp;",",
'Chapter 1 (Input)'!P260&amp;",")&amp;$W262)</f>
        <v xml:space="preserve">-1,//235 </v>
      </c>
      <c r="O262" s="3" t="str">
        <f>IF(O263="",
"];",IF('Chapter 1 (Input)'!Q260="",
CHAR(34) &amp;"null"&amp; CHAR(34) &amp;",",
CHAR(34) &amp;'Chapter 1 (Input)'!Q260&amp; CHAR(34) &amp;",")&amp;$W262)</f>
        <v xml:space="preserve">"null",//235 </v>
      </c>
      <c r="P262" s="3" t="str">
        <f>IF(P263="",
"];",IF('Chapter 1 (Input)'!R260="",
CHAR(34) &amp;"null"&amp; CHAR(34) &amp;",",
CHAR(34) &amp;'Chapter 1 (Input)'!R260&amp; CHAR(34) &amp;",")&amp;$W262)</f>
        <v xml:space="preserve">"null",//235 </v>
      </c>
      <c r="Q262" s="3" t="str">
        <f>IF(Q263="",
"];",IF('Chapter 1 (Input)'!S260="",
CHAR(34) &amp;"null"&amp; CHAR(34) &amp;",",
CHAR(34) &amp;'Chapter 1 (Input)'!S260&amp; CHAR(34) &amp;",")&amp;$W262)</f>
        <v xml:space="preserve">"null",//235 </v>
      </c>
      <c r="R262" s="3" t="str">
        <f>IF(R263="",
"];",IF('Chapter 1 (Input)'!T260="",
"0"&amp;",",
'Chapter 1 (Input)'!T260&amp;",")&amp;$W262)</f>
        <v xml:space="preserve">0,//235 </v>
      </c>
      <c r="S262" s="3" t="str">
        <f>IF(S263="",
"];",IF('Chapter 1 (Input)'!U260="",
"0"&amp;",",
'Chapter 1 (Input)'!U260&amp;",")&amp;$W262)</f>
        <v xml:space="preserve">0,//235 </v>
      </c>
      <c r="T262" s="3" t="str">
        <f t="shared" si="22"/>
        <v xml:space="preserve">false,//235 </v>
      </c>
      <c r="U262" s="3" t="str">
        <f>IF(U263="",
"];",IF('Chapter 1 (Input)'!W260="",
"-1"&amp;",",
'Chapter 1 (Input)'!W260&amp;",")&amp;$W262)</f>
        <v xml:space="preserve">-1,//235 </v>
      </c>
      <c r="V262" s="3" t="str">
        <f>IF(V263="",
"];",IF('Chapter 1 (Input)'!X260="",
"-1"&amp;",",
'Chapter 1 (Input)'!X260&amp;",")&amp;$W262)</f>
        <v xml:space="preserve">-1,//235 </v>
      </c>
      <c r="W262" s="18" t="str">
        <f>'Chapter 1 (Input)'!AA260</f>
        <v xml:space="preserve">//235 </v>
      </c>
      <c r="Z262" s="2" t="str">
        <f t="shared" si="23"/>
        <v>c235 BOOLEAN DEFAULT false,</v>
      </c>
    </row>
    <row r="263" spans="1:26" x14ac:dyDescent="0.2">
      <c r="A263" s="12">
        <f t="shared" si="24"/>
        <v>236</v>
      </c>
      <c r="B263" s="4" t="str">
        <f>IF(B264="",
"];",
IF('Chapter 1 (Input)'!B261="",
CHAR(34) &amp;"null"&amp; CHAR(34) &amp;",",
CHAR(34) &amp;'Chapter 1 (Input)'!B261&amp; CHAR(34) &amp;",")&amp;$W263)</f>
        <v>"(Next)",</v>
      </c>
      <c r="C263" s="4" t="str">
        <f>IF(C264="",
"];",IF('Chapter 1 (Input)'!C261="",
CHAR(34) &amp;"null"&amp; CHAR(34) &amp;",",
CHAR(34) &amp;'Chapter 1 (Input)'!C261&amp; CHAR(34) &amp;",")&amp;$W263)</f>
        <v>"And so the both of us ended up being late.",</v>
      </c>
      <c r="D263" s="4" t="str">
        <f>IF(D264="",
"];",IF('Chapter 1 (Input)'!D261="",
CHAR(34) &amp;"null"&amp; CHAR(34) &amp;",",
"personnages."&amp;
VLOOKUP('Chapter 1 (Input)'!D261,$N$2:$O$13,2,FALSE)&amp;
"[" &amp;
VLOOKUP('Chapter 1 (Input)'!E261,$Q$2:$R$13,2,FALSE) &amp;
"],")&amp;$W263)</f>
        <v>personnages.raquel[0],</v>
      </c>
      <c r="E263" s="4" t="str">
        <f>IF(E264="",
"];",IF('Chapter 1 (Input)'!F261="",
CHAR(34) &amp;"null"&amp; CHAR(34) &amp;",",
CHAR(34) &amp;'Chapter 1 (Input)'!F261&amp; CHAR(34) &amp;",")&amp;$W263)</f>
        <v>"null",</v>
      </c>
      <c r="F263" s="4" t="str">
        <f>IF(F264="",
"];",IF('Chapter 1 (Input)'!G261="",
CHAR(34) &amp;"null"&amp; CHAR(34) &amp;",",
"personnages."&amp;
VLOOKUP('Chapter 1 (Input)'!G261,$N$2:$O$13,2,FALSE)&amp;
"[" &amp;
VLOOKUP('Chapter 1 (Input)'!H261, $Q$2:$R$13,2,FALSE) &amp;
"],")&amp;$W263)</f>
        <v>"null",</v>
      </c>
      <c r="G263" s="3" t="str">
        <f>IF(G264="",
"];",IF('Chapter 1 (Input)'!I261="",
CHAR(34) &amp;"null"&amp; CHAR(34) &amp;",",
"locations."&amp;
'Chapter 1 (Input)'!I261&amp;",")&amp;$W263)</f>
        <v>locations.gym,</v>
      </c>
      <c r="H263" s="3" t="str">
        <f>IF(H264="",
"];",IF('Chapter 1 (Input)'!J261="",
"-1"&amp;",",
'Chapter 1 (Input)'!J261&amp;",")&amp;$W263)</f>
        <v>-1,</v>
      </c>
      <c r="I263" s="3" t="str">
        <f>IF(I264="",
"];",IF('Chapter 1 (Input)'!K261="",
"0"&amp;",",
VLOOKUP('Chapter 1 (Input)'!K261, 'Chapter 1 (Generated)'!$U$2:$V$14,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22"/>
        <v>false,</v>
      </c>
      <c r="U263" s="3" t="str">
        <f>IF(U264="",
"];",IF('Chapter 1 (Input)'!W261="",
"-1"&amp;",",
'Chapter 1 (Input)'!W261&amp;",")&amp;$W263)</f>
        <v>-1,</v>
      </c>
      <c r="V263" s="3" t="str">
        <f>IF(V264="",
"];",IF('Chapter 1 (Input)'!X261="",
"-1"&amp;",",
'Chapter 1 (Input)'!X261&amp;",")&amp;$W263)</f>
        <v>-1,</v>
      </c>
      <c r="W263" s="18" t="str">
        <f>'Chapter 1 (Input)'!AA261</f>
        <v/>
      </c>
      <c r="Z263" s="2" t="str">
        <f t="shared" si="23"/>
        <v>c236 BOOLEAN DEFAULT false,</v>
      </c>
    </row>
    <row r="264" spans="1:26" x14ac:dyDescent="0.2">
      <c r="A264" s="12">
        <f t="shared" si="24"/>
        <v>237</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(Input)'!D262,$N$2:$O$13,2,FALSE)&amp;
"[" &amp;
VLOOKUP('Chapter 1 (Input)'!E262,$Q$2:$R$13,2,FALSE) &amp;
"],")&amp;$W264)</f>
        <v>"null",</v>
      </c>
      <c r="E264" s="4" t="str">
        <f>IF(E265="",
"];",IF('Chapter 1 (Input)'!F262="",
CHAR(34) &amp;"null"&amp; CHAR(34) &amp;",",
CHAR(34) &amp;'Chapter 1 (Input)'!F262&amp; CHAR(34) &amp;",")&amp;$W264)</f>
        <v>"Sorry…",</v>
      </c>
      <c r="F264" s="4" t="str">
        <f>IF(F265="",
"];",IF('Chapter 1 (Input)'!G262="",
CHAR(34) &amp;"null"&amp; CHAR(34) &amp;",",
"personnages."&amp;
VLOOKUP('Chapter 1 (Input)'!G262,$N$2:$O$13,2,FALSE)&amp;
"[" &amp;
VLOOKUP('Chapter 1 (Input)'!H262, $Q$2:$R$13,2,FALSE) &amp;
"],")&amp;$W264)</f>
        <v>personnages.claire[0],</v>
      </c>
      <c r="G264" s="3" t="str">
        <f>IF(G265="",
"];",IF('Chapter 1 (Input)'!I262="",
CHAR(34) &amp;"null"&amp; CHAR(34) &amp;",",
"locations."&amp;
'Chapter 1 (Input)'!I262&amp;",")&amp;$W264)</f>
        <v>locations.gym,</v>
      </c>
      <c r="H264" s="3" t="str">
        <f>IF(H265="",
"];",IF('Chapter 1 (Input)'!J262="",
"-1"&amp;",",
'Chapter 1 (Input)'!J262&amp;",")&amp;$W264)</f>
        <v>-1,</v>
      </c>
      <c r="I264" s="3" t="str">
        <f>IF(I265="",
"];",IF('Chapter 1 (Input)'!K262="",
"0"&amp;",",
VLOOKUP('Chapter 1 (Input)'!K262, 'Chapter 1 (Generated)'!$U$2:$V$14,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"null",</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22"/>
        <v>false,</v>
      </c>
      <c r="U264" s="3" t="str">
        <f>IF(U265="",
"];",IF('Chapter 1 (Input)'!W262="",
"-1"&amp;",",
'Chapter 1 (Input)'!W262&amp;",")&amp;$W264)</f>
        <v>-1,</v>
      </c>
      <c r="V264" s="3" t="str">
        <f>IF(V265="",
"];",IF('Chapter 1 (Input)'!X262="",
"-1"&amp;",",
'Chapter 1 (Input)'!X262&amp;",")&amp;$W264)</f>
        <v>-1,</v>
      </c>
      <c r="W264" s="18" t="str">
        <f>'Chapter 1 (Input)'!AA262</f>
        <v/>
      </c>
      <c r="Z264" s="2" t="str">
        <f t="shared" si="23"/>
        <v>c237 BOOLEAN DEFAULT false,</v>
      </c>
    </row>
    <row r="265" spans="1:26" x14ac:dyDescent="0.2">
      <c r="A265" s="12">
        <f t="shared" si="24"/>
        <v>238</v>
      </c>
      <c r="B265" s="4" t="str">
        <f>IF(B266="",
"];",
IF('Chapter 1 (Input)'!B263="",
CHAR(34) &amp;"null"&amp; CHAR(34) &amp;",",
CHAR(34) &amp;'Chapter 1 (Input)'!B263&amp; CHAR(34) &amp;",")&amp;$W265)</f>
        <v>"At least we’re all here now!",</v>
      </c>
      <c r="C265" s="4" t="str">
        <f>IF(C266="",
"];",IF('Chapter 1 (Input)'!C263="",
CHAR(34) &amp;"null"&amp; CHAR(34) &amp;",",
CHAR(34) &amp;'Chapter 1 (Input)'!C263&amp; CHAR(34) &amp;",")&amp;$W265)</f>
        <v>"Hey, no! It wasn’t your fault. I’m the one who keeps forgetting this stuff.",</v>
      </c>
      <c r="D265" s="4" t="str">
        <f>IF(D266="",
"];",IF('Chapter 1 (Input)'!D263="",
CHAR(34) &amp;"null"&amp; CHAR(34) &amp;",",
"personnages."&amp;
VLOOKUP('Chapter 1 (Input)'!D263,$N$2:$O$13,2,FALSE)&amp;
"[" &amp;
VLOOKUP('Chapter 1 (Input)'!E263,$Q$2:$R$13,2,FALSE) &amp;
"],")&amp;$W265)</f>
        <v>personnages.raquel[0],</v>
      </c>
      <c r="E265" s="4" t="str">
        <f>IF(E266="",
"];",IF('Chapter 1 (Input)'!F263="",
CHAR(34) &amp;"null"&amp; CHAR(34) &amp;",",
CHAR(34) &amp;'Chapter 1 (Input)'!F263&amp; CHAR(34) &amp;",")&amp;$W265)</f>
        <v>"null",</v>
      </c>
      <c r="F265" s="4" t="str">
        <f>IF(F266="",
"];",IF('Chapter 1 (Input)'!G263="",
CHAR(34) &amp;"null"&amp; CHAR(34) &amp;",",
"personnages."&amp;
VLOOKUP('Chapter 1 (Input)'!G263,$N$2:$O$13,2,FALSE)&amp;
"[" &amp;
VLOOKUP('Chapter 1 (Input)'!H263, $Q$2:$R$13,2,FALSE) &amp;
"],")&amp;$W265)</f>
        <v>"null",</v>
      </c>
      <c r="G265" s="3" t="str">
        <f>IF(G266="",
"];",IF('Chapter 1 (Input)'!I263="",
CHAR(34) &amp;"null"&amp; CHAR(34) &amp;",",
"locations."&amp;
'Chapter 1 (Input)'!I263&amp;",")&amp;$W265)</f>
        <v>locations.gym,</v>
      </c>
      <c r="H265" s="3" t="str">
        <f>IF(H266="",
"];",IF('Chapter 1 (Input)'!J263="",
"-1"&amp;",",
'Chapter 1 (Input)'!J263&amp;",")&amp;$W265)</f>
        <v>-1,</v>
      </c>
      <c r="I265" s="3" t="str">
        <f>IF(I266="",
"];",IF('Chapter 1 (Input)'!K263="",
"0"&amp;",",
VLOOKUP('Chapter 1 (Input)'!K263, 'Chapter 1 (Generated)'!$U$2:$V$14, 2,FALSE) &amp;",")&amp;$W265)</f>
        <v>0,</v>
      </c>
      <c r="J265" s="3" t="str">
        <f>IF(J266="",
"];",IF('Chapter 1 (Input)'!L263="",
"-1"&amp;",",
'Chapter 1 (Input)'!L263&amp;",")&amp;$W265)</f>
        <v>-1,</v>
      </c>
      <c r="K265" s="3" t="str">
        <f>IF(K266="",
"];",IF('Chapter 1 (Input)'!M263="",
"-1"&amp;",",
'Chapter 1 (Input)'!M263&amp;",")&amp;$W265)</f>
        <v>-1,</v>
      </c>
      <c r="L265" s="3" t="str">
        <f>IF(L266="",
"];",IF('Chapter 1 (Input)'!N263="",
"-1"&amp;",",
'Chapter 1 (Input)'!N263&amp;",")&amp;$W265)</f>
        <v>-1,</v>
      </c>
      <c r="M265" s="3" t="str">
        <f>IF(M266="",
"];",IF('Chapter 1 (Input)'!O263="",
"-1"&amp;",",
'Chapter 1 (Input)'!O263&amp;",")&amp;$W265)</f>
        <v>-1,</v>
      </c>
      <c r="N265" s="3" t="str">
        <f>IF(N266="",
"];",IF('Chapter 1 (Input)'!P263="",
"-1"&amp;",",
'Chapter 1 (Input)'!P263&amp;",")&amp;$W265)</f>
        <v>-1,</v>
      </c>
      <c r="O265" s="3" t="str">
        <f>IF(O266="",
"];",IF('Chapter 1 (Input)'!Q263="",
CHAR(34) &amp;"null"&amp; CHAR(34) &amp;",",
CHAR(34) &amp;'Chapter 1 (Input)'!Q263&amp; CHAR(34) &amp;",")&amp;$W265)</f>
        <v>"null",</v>
      </c>
      <c r="P265" s="3" t="str">
        <f>IF(P266="",
"];",IF('Chapter 1 (Input)'!R263="",
CHAR(34) &amp;"null"&amp; CHAR(34) &amp;",",
CHAR(34) &amp;'Chapter 1 (Input)'!R263&amp; CHAR(34) &amp;",")&amp;$W265)</f>
        <v>"null",</v>
      </c>
      <c r="Q265" s="3" t="str">
        <f>IF(Q266="",
"];",IF('Chapter 1 (Input)'!S263="",
CHAR(34) &amp;"null"&amp; CHAR(34) &amp;",",
CHAR(34) &amp;'Chapter 1 (Input)'!S263&amp; CHAR(34) &amp;",")&amp;$W265)</f>
        <v>"null",</v>
      </c>
      <c r="R265" s="3" t="str">
        <f>IF(R266="",
"];",IF('Chapter 1 (Input)'!T263="",
"0"&amp;",",
'Chapter 1 (Input)'!T263&amp;",")&amp;$W265)</f>
        <v>0,</v>
      </c>
      <c r="S265" s="3" t="str">
        <f>IF(S266="",
"];",IF('Chapter 1 (Input)'!U263="",
"0"&amp;",",
'Chapter 1 (Input)'!U263&amp;",")&amp;$W265)</f>
        <v>0,</v>
      </c>
      <c r="T265" s="3" t="str">
        <f t="shared" si="22"/>
        <v>false,</v>
      </c>
      <c r="U265" s="3" t="str">
        <f>IF(U266="",
"];",IF('Chapter 1 (Input)'!W263="",
"-1"&amp;",",
'Chapter 1 (Input)'!W263&amp;",")&amp;$W265)</f>
        <v>-1,</v>
      </c>
      <c r="V265" s="3" t="str">
        <f>IF(V266="",
"];",IF('Chapter 1 (Input)'!X263="",
"-1"&amp;",",
'Chapter 1 (Input)'!X263&amp;",")&amp;$W265)</f>
        <v>-1,</v>
      </c>
      <c r="W265" s="18" t="str">
        <f>'Chapter 1 (Input)'!AA263</f>
        <v/>
      </c>
      <c r="Z265" s="2" t="str">
        <f t="shared" si="23"/>
        <v>c238 BOOLEAN DEFAULT false,</v>
      </c>
    </row>
    <row r="266" spans="1:26" x14ac:dyDescent="0.2">
      <c r="A266" s="12">
        <f t="shared" si="24"/>
        <v>239</v>
      </c>
      <c r="B266" s="4" t="str">
        <f>IF(B267="",
"];",
IF('Chapter 1 (Input)'!B264="",
CHAR(34) &amp;"null"&amp; CHAR(34) &amp;",",
CHAR(34) &amp;'Chapter 1 (Input)'!B264&amp; CHAR(34) &amp;",")&amp;$W266)</f>
        <v>"(They both smiled at me.)",</v>
      </c>
      <c r="C266" s="4" t="str">
        <f>IF(C267="",
"];",IF('Chapter 1 (Input)'!C264="",
CHAR(34) &amp;"null"&amp; CHAR(34) &amp;",",
CHAR(34) &amp;'Chapter 1 (Input)'!C264&amp; CHAR(34) &amp;",")&amp;$W266)</f>
        <v>"null",</v>
      </c>
      <c r="D266" s="4" t="str">
        <f>IF(D267="",
"];",IF('Chapter 1 (Input)'!D264="",
CHAR(34) &amp;"null"&amp; CHAR(34) &amp;",",
"personnages."&amp;
VLOOKUP('Chapter 1 (Input)'!D264,$N$2:$O$13,2,FALSE)&amp;
"[" &amp;
VLOOKUP('Chapter 1 (Input)'!E264,$Q$2:$R$13,2,FALSE) &amp;
"],")&amp;$W266)</f>
        <v>personnages.raquel[1],</v>
      </c>
      <c r="E266" s="4" t="str">
        <f>IF(E267="",
"];",IF('Chapter 1 (Input)'!F264="",
CHAR(34) &amp;"null"&amp; CHAR(34) &amp;",",
CHAR(34) &amp;'Chapter 1 (Input)'!F264&amp; CHAR(34) &amp;",")&amp;$W266)</f>
        <v>"null",</v>
      </c>
      <c r="F266" s="4" t="str">
        <f>IF(F267="",
"];",IF('Chapter 1 (Input)'!G264="",
CHAR(34) &amp;"null"&amp; CHAR(34) &amp;",",
"personnages."&amp;
VLOOKUP('Chapter 1 (Input)'!G264,$N$2:$O$13,2,FALSE)&amp;
"[" &amp;
VLOOKUP('Chapter 1 (Input)'!H264, $Q$2:$R$13,2,FALSE) &amp;
"],")&amp;$W266)</f>
        <v>personnages.claire[1],</v>
      </c>
      <c r="G266" s="3" t="str">
        <f>IF(G267="",
"];",IF('Chapter 1 (Input)'!I264="",
CHAR(34) &amp;"null"&amp; CHAR(34) &amp;",",
"locations."&amp;
'Chapter 1 (Input)'!I264&amp;",")&amp;$W266)</f>
        <v>locations.gym,</v>
      </c>
      <c r="H266" s="3" t="str">
        <f>IF(H267="",
"];",IF('Chapter 1 (Input)'!J264="",
"-1"&amp;",",
'Chapter 1 (Input)'!J264&amp;",")&amp;$W266)</f>
        <v>-1,</v>
      </c>
      <c r="I266" s="3" t="str">
        <f>IF(I267="",
"];",IF('Chapter 1 (Input)'!K264="",
"0"&amp;",",
VLOOKUP('Chapter 1 (Input)'!K264, 'Chapter 1 (Generated)'!$U$2:$V$14,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22"/>
        <v>false,</v>
      </c>
      <c r="U266" s="3" t="str">
        <f>IF(U267="",
"];",IF('Chapter 1 (Input)'!W264="",
"-1"&amp;",",
'Chapter 1 (Input)'!W264&amp;",")&amp;$W266)</f>
        <v>-1,</v>
      </c>
      <c r="V266" s="3" t="str">
        <f>IF(V267="",
"];",IF('Chapter 1 (Input)'!X264="",
"-1"&amp;",",
'Chapter 1 (Input)'!X264&amp;",")&amp;$W266)</f>
        <v>-1,</v>
      </c>
      <c r="W266" s="18" t="str">
        <f>'Chapter 1 (Input)'!AA264</f>
        <v/>
      </c>
      <c r="Z266" s="2" t="str">
        <f t="shared" si="23"/>
        <v>c239 BOOLEAN DEFAULT false,</v>
      </c>
    </row>
    <row r="267" spans="1:26" x14ac:dyDescent="0.2">
      <c r="A267" s="12">
        <f t="shared" si="24"/>
        <v>240</v>
      </c>
      <c r="B267" s="4" t="str">
        <f>IF(B268="",
"];",
IF('Chapter 1 (Input)'!B265="",
CHAR(34) &amp;"null"&amp; CHAR(34) &amp;",",
CHAR(34) &amp;'Chapter 1 (Input)'!B265&amp; CHAR(34) &amp;",")&amp;$W267)</f>
        <v xml:space="preserve">"(Next)",//240 </v>
      </c>
      <c r="C267" s="4" t="str">
        <f>IF(C268="",
"];",IF('Chapter 1 (Input)'!C265="",
CHAR(34) &amp;"null"&amp; CHAR(34) &amp;",",
CHAR(34) &amp;'Chapter 1 (Input)'!C265&amp; CHAR(34) &amp;",")&amp;$W267)</f>
        <v xml:space="preserve">"Exactly.",//240 </v>
      </c>
      <c r="D267" s="4" t="str">
        <f>IF(D268="",
"];",IF('Chapter 1 (Input)'!D265="",
CHAR(34) &amp;"null"&amp; CHAR(34) &amp;",",
"personnages."&amp;
VLOOKUP('Chapter 1 (Input)'!D265,$N$2:$O$13,2,FALSE)&amp;
"[" &amp;
VLOOKUP('Chapter 1 (Input)'!E265,$Q$2:$R$13,2,FALSE) &amp;
"],")&amp;$W267)</f>
        <v xml:space="preserve">personnages.raquel[0],//240 </v>
      </c>
      <c r="E267" s="4" t="str">
        <f>IF(E268="",
"];",IF('Chapter 1 (Input)'!F265="",
CHAR(34) &amp;"null"&amp; CHAR(34) &amp;",",
CHAR(34) &amp;'Chapter 1 (Input)'!F265&amp; CHAR(34) &amp;",")&amp;$W267)</f>
        <v xml:space="preserve">"null",//240 </v>
      </c>
      <c r="F267" s="4" t="str">
        <f>IF(F268="",
"];",IF('Chapter 1 (Input)'!G265="",
CHAR(34) &amp;"null"&amp; CHAR(34) &amp;",",
"personnages."&amp;
VLOOKUP('Chapter 1 (Input)'!G265,$N$2:$O$13,2,FALSE)&amp;
"[" &amp;
VLOOKUP('Chapter 1 (Input)'!H265, $Q$2:$R$13,2,FALSE) &amp;
"],")&amp;$W267)</f>
        <v xml:space="preserve">"null",//240 </v>
      </c>
      <c r="G267" s="3" t="str">
        <f>IF(G268="",
"];",IF('Chapter 1 (Input)'!I265="",
CHAR(34) &amp;"null"&amp; CHAR(34) &amp;",",
"locations."&amp;
'Chapter 1 (Input)'!I265&amp;",")&amp;$W267)</f>
        <v xml:space="preserve">locations.gym,//240 </v>
      </c>
      <c r="H267" s="3" t="str">
        <f>IF(H268="",
"];",IF('Chapter 1 (Input)'!J265="",
"-1"&amp;",",
'Chapter 1 (Input)'!J265&amp;",")&amp;$W267)</f>
        <v xml:space="preserve">-1,//240 </v>
      </c>
      <c r="I267" s="3" t="str">
        <f>IF(I268="",
"];",IF('Chapter 1 (Input)'!K265="",
"0"&amp;",",
VLOOKUP('Chapter 1 (Input)'!K265, 'Chapter 1 (Generated)'!$U$2:$V$14, 2,FALSE) &amp;",")&amp;$W267)</f>
        <v xml:space="preserve">0,//240 </v>
      </c>
      <c r="J267" s="3" t="str">
        <f>IF(J268="",
"];",IF('Chapter 1 (Input)'!L265="",
"-1"&amp;",",
'Chapter 1 (Input)'!L265&amp;",")&amp;$W267)</f>
        <v xml:space="preserve">-1,//240 </v>
      </c>
      <c r="K267" s="3" t="str">
        <f>IF(K268="",
"];",IF('Chapter 1 (Input)'!M265="",
"-1"&amp;",",
'Chapter 1 (Input)'!M265&amp;",")&amp;$W267)</f>
        <v xml:space="preserve">-1,//240 </v>
      </c>
      <c r="L267" s="3" t="str">
        <f>IF(L268="",
"];",IF('Chapter 1 (Input)'!N265="",
"-1"&amp;",",
'Chapter 1 (Input)'!N265&amp;",")&amp;$W267)</f>
        <v xml:space="preserve">-1,//240 </v>
      </c>
      <c r="M267" s="3" t="str">
        <f>IF(M268="",
"];",IF('Chapter 1 (Input)'!O265="",
"-1"&amp;",",
'Chapter 1 (Input)'!O265&amp;",")&amp;$W267)</f>
        <v xml:space="preserve">-1,//240 </v>
      </c>
      <c r="N267" s="3" t="str">
        <f>IF(N268="",
"];",IF('Chapter 1 (Input)'!P265="",
"-1"&amp;",",
'Chapter 1 (Input)'!P265&amp;",")&amp;$W267)</f>
        <v xml:space="preserve">-1,//240 </v>
      </c>
      <c r="O267" s="3" t="str">
        <f>IF(O268="",
"];",IF('Chapter 1 (Input)'!Q265="",
CHAR(34) &amp;"null"&amp; CHAR(34) &amp;",",
CHAR(34) &amp;'Chapter 1 (Input)'!Q265&amp; CHAR(34) &amp;",")&amp;$W267)</f>
        <v xml:space="preserve">"null",//240 </v>
      </c>
      <c r="P267" s="3" t="str">
        <f>IF(P268="",
"];",IF('Chapter 1 (Input)'!R265="",
CHAR(34) &amp;"null"&amp; CHAR(34) &amp;",",
CHAR(34) &amp;'Chapter 1 (Input)'!R265&amp; CHAR(34) &amp;",")&amp;$W267)</f>
        <v xml:space="preserve">"null",//240 </v>
      </c>
      <c r="Q267" s="3" t="str">
        <f>IF(Q268="",
"];",IF('Chapter 1 (Input)'!S265="",
CHAR(34) &amp;"null"&amp; CHAR(34) &amp;",",
CHAR(34) &amp;'Chapter 1 (Input)'!S265&amp; CHAR(34) &amp;",")&amp;$W267)</f>
        <v xml:space="preserve">"null",//240 </v>
      </c>
      <c r="R267" s="3" t="str">
        <f>IF(R268="",
"];",IF('Chapter 1 (Input)'!T265="",
"0"&amp;",",
'Chapter 1 (Input)'!T265&amp;",")&amp;$W267)</f>
        <v xml:space="preserve">0,//240 </v>
      </c>
      <c r="S267" s="3" t="str">
        <f>IF(S268="",
"];",IF('Chapter 1 (Input)'!U265="",
"0"&amp;",",
'Chapter 1 (Input)'!U265&amp;",")&amp;$W267)</f>
        <v xml:space="preserve">0,//240 </v>
      </c>
      <c r="T267" s="3" t="str">
        <f t="shared" si="22"/>
        <v xml:space="preserve">false,//240 </v>
      </c>
      <c r="U267" s="3" t="str">
        <f>IF(U268="",
"];",IF('Chapter 1 (Input)'!W265="",
"-1"&amp;",",
'Chapter 1 (Input)'!W265&amp;",")&amp;$W267)</f>
        <v xml:space="preserve">-1,//240 </v>
      </c>
      <c r="V267" s="3" t="str">
        <f>IF(V268="",
"];",IF('Chapter 1 (Input)'!X265="",
"-1"&amp;",",
'Chapter 1 (Input)'!X265&amp;",")&amp;$W267)</f>
        <v xml:space="preserve">-1,//240 </v>
      </c>
      <c r="W267" s="18" t="str">
        <f>'Chapter 1 (Input)'!AA265</f>
        <v xml:space="preserve">//240 </v>
      </c>
      <c r="Z267" s="2" t="str">
        <f t="shared" si="23"/>
        <v>c240 BOOLEAN DEFAULT false,</v>
      </c>
    </row>
    <row r="268" spans="1:26" x14ac:dyDescent="0.2">
      <c r="A268" s="12">
        <f t="shared" si="24"/>
        <v>241</v>
      </c>
      <c r="B268" s="4" t="str">
        <f>IF(B269="",
"];",
IF('Chapter 1 (Input)'!B266="",
CHAR(34) &amp;"null"&amp; CHAR(34) &amp;",",
CHAR(34) &amp;'Chapter 1 (Input)'!B266&amp; CHAR(34) &amp;",")&amp;$W268)</f>
        <v>"(It only took a couple of minutes for the guy to take our picture, and before long, Raquel was asking me to join her and Claire in the garden.)",//241 No Sprites</v>
      </c>
      <c r="C268" s="4" t="str">
        <f>IF(C269="",
"];",IF('Chapter 1 (Input)'!C266="",
CHAR(34) &amp;"null"&amp; CHAR(34) &amp;",",
CHAR(34) &amp;'Chapter 1 (Input)'!C266&amp; CHAR(34) &amp;",")&amp;$W268)</f>
        <v>"null",//241 No Sprites</v>
      </c>
      <c r="D268" s="4" t="str">
        <f>IF(D269="",
"];",IF('Chapter 1 (Input)'!D266="",
CHAR(34) &amp;"null"&amp; CHAR(34) &amp;",",
"personnages."&amp;
VLOOKUP('Chapter 1 (Input)'!D266,$N$2:$O$13,2,FALSE)&amp;
"[" &amp;
VLOOKUP('Chapter 1 (Input)'!E266,$Q$2:$R$13,2,FALSE) &amp;
"],")&amp;$W268)</f>
        <v>"null",//241 No Sprites</v>
      </c>
      <c r="E268" s="4" t="str">
        <f>IF(E269="",
"];",IF('Chapter 1 (Input)'!F266="",
CHAR(34) &amp;"null"&amp; CHAR(34) &amp;",",
CHAR(34) &amp;'Chapter 1 (Input)'!F266&amp; CHAR(34) &amp;",")&amp;$W268)</f>
        <v>"null",//241 No Sprites</v>
      </c>
      <c r="F268" s="4" t="str">
        <f>IF(F269="",
"];",IF('Chapter 1 (Input)'!G266="",
CHAR(34) &amp;"null"&amp; CHAR(34) &amp;",",
"personnages."&amp;
VLOOKUP('Chapter 1 (Input)'!G266,$N$2:$O$13,2,FALSE)&amp;
"[" &amp;
VLOOKUP('Chapter 1 (Input)'!H266, $Q$2:$R$13,2,FALSE) &amp;
"],")&amp;$W268)</f>
        <v>"null",//241 No Sprites</v>
      </c>
      <c r="G268" s="3" t="str">
        <f>IF(G269="",
"];",IF('Chapter 1 (Input)'!I266="",
CHAR(34) &amp;"null"&amp; CHAR(34) &amp;",",
"locations."&amp;
'Chapter 1 (Input)'!I266&amp;",")&amp;$W268)</f>
        <v>locations.gym,//241 No Sprites</v>
      </c>
      <c r="H268" s="3" t="str">
        <f>IF(H269="",
"];",IF('Chapter 1 (Input)'!J266="",
"-1"&amp;",",
'Chapter 1 (Input)'!J266&amp;",")&amp;$W268)</f>
        <v>-1,//241 No Sprites</v>
      </c>
      <c r="I268" s="3" t="str">
        <f>IF(I269="",
"];",IF('Chapter 1 (Input)'!K266="",
"0"&amp;",",
VLOOKUP('Chapter 1 (Input)'!K266, 'Chapter 1 (Generated)'!$U$2:$V$14, 2,FALSE) &amp;",")&amp;$W268)</f>
        <v>0,//241 No Sprites</v>
      </c>
      <c r="J268" s="3" t="str">
        <f>IF(J269="",
"];",IF('Chapter 1 (Input)'!L266="",
"-1"&amp;",",
'Chapter 1 (Input)'!L266&amp;",")&amp;$W268)</f>
        <v>-1,//241 No Sprites</v>
      </c>
      <c r="K268" s="3" t="str">
        <f>IF(K269="",
"];",IF('Chapter 1 (Input)'!M266="",
"-1"&amp;",",
'Chapter 1 (Input)'!M266&amp;",")&amp;$W268)</f>
        <v>-1,//241 No Sprites</v>
      </c>
      <c r="L268" s="3" t="str">
        <f>IF(L269="",
"];",IF('Chapter 1 (Input)'!N266="",
"-1"&amp;",",
'Chapter 1 (Input)'!N266&amp;",")&amp;$W268)</f>
        <v>-1,//241 No Sprites</v>
      </c>
      <c r="M268" s="3" t="str">
        <f>IF(M269="",
"];",IF('Chapter 1 (Input)'!O266="",
"-1"&amp;",",
'Chapter 1 (Input)'!O266&amp;",")&amp;$W268)</f>
        <v>-1,//241 No Sprites</v>
      </c>
      <c r="N268" s="3" t="str">
        <f>IF(N269="",
"];",IF('Chapter 1 (Input)'!P266="",
"-1"&amp;",",
'Chapter 1 (Input)'!P266&amp;",")&amp;$W268)</f>
        <v>-1,//241 No Sprites</v>
      </c>
      <c r="O268" s="3" t="str">
        <f>IF(O269="",
"];",IF('Chapter 1 (Input)'!Q266="",
CHAR(34) &amp;"null"&amp; CHAR(34) &amp;",",
CHAR(34) &amp;'Chapter 1 (Input)'!Q266&amp; CHAR(34) &amp;",")&amp;$W268)</f>
        <v>"null",//241 No Sprites</v>
      </c>
      <c r="P268" s="3" t="str">
        <f>IF(P269="",
"];",IF('Chapter 1 (Input)'!R266="",
CHAR(34) &amp;"null"&amp; CHAR(34) &amp;",",
CHAR(34) &amp;'Chapter 1 (Input)'!R266&amp; CHAR(34) &amp;",")&amp;$W268)</f>
        <v>"null",//241 No Sprites</v>
      </c>
      <c r="Q268" s="3" t="str">
        <f>IF(Q269="",
"];",IF('Chapter 1 (Input)'!S266="",
CHAR(34) &amp;"null"&amp; CHAR(34) &amp;",",
CHAR(34) &amp;'Chapter 1 (Input)'!S266&amp; CHAR(34) &amp;",")&amp;$W268)</f>
        <v>"null",//241 No Sprites</v>
      </c>
      <c r="R268" s="3" t="str">
        <f>IF(R269="",
"];",IF('Chapter 1 (Input)'!T266="",
"0"&amp;",",
'Chapter 1 (Input)'!T266&amp;",")&amp;$W268)</f>
        <v>0,//241 No Sprites</v>
      </c>
      <c r="S268" s="3" t="str">
        <f>IF(S269="",
"];",IF('Chapter 1 (Input)'!U266="",
"0"&amp;",",
'Chapter 1 (Input)'!U266&amp;",")&amp;$W268)</f>
        <v>0,//241 No Sprites</v>
      </c>
      <c r="T268" s="3" t="str">
        <f t="shared" si="22"/>
        <v>false,//241 No Sprites</v>
      </c>
      <c r="U268" s="3" t="str">
        <f>IF(U269="",
"];",IF('Chapter 1 (Input)'!W266="",
"-1"&amp;",",
'Chapter 1 (Input)'!W266&amp;",")&amp;$W268)</f>
        <v>-1,//241 No Sprites</v>
      </c>
      <c r="V268" s="3" t="str">
        <f>IF(V269="",
"];",IF('Chapter 1 (Input)'!X266="",
"-1"&amp;",",
'Chapter 1 (Input)'!X266&amp;",")&amp;$W268)</f>
        <v>-1,//241 No Sprites</v>
      </c>
      <c r="W268" s="18" t="str">
        <f>'Chapter 1 (Input)'!AA266</f>
        <v>//241 No Sprites</v>
      </c>
      <c r="Z268" s="2" t="str">
        <f t="shared" si="23"/>
        <v>c241 BOOLEAN DEFAULT false,</v>
      </c>
    </row>
    <row r="269" spans="1:26" x14ac:dyDescent="0.2">
      <c r="A269" s="12">
        <f t="shared" si="24"/>
        <v>242</v>
      </c>
      <c r="B269" s="4" t="str">
        <f>IF(B270="",
"];",
IF('Chapter 1 (Input)'!B267="",
CHAR(34) &amp;"null"&amp; CHAR(34) &amp;",",
CHAR(34) &amp;'Chapter 1 (Input)'!B267&amp; CHAR(34) &amp;",")&amp;$W269)</f>
        <v>"(Turns out Claire was an expert in all things plant related. You’d think hearing about the properties of each individual plant in the garden would be boring, but Claire’s clear enthusiasm and Raquel’s hilarious inputs every now and then made the experience surprisingly fun.)",</v>
      </c>
      <c r="C269" s="4" t="str">
        <f>IF(C270="",
"];",IF('Chapter 1 (Input)'!C267="",
CHAR(34) &amp;"null"&amp; CHAR(34) &amp;",",
CHAR(34) &amp;'Chapter 1 (Input)'!C267&amp; CHAR(34) &amp;",")&amp;$W269)</f>
        <v>"null",</v>
      </c>
      <c r="D269" s="4" t="str">
        <f>IF(D270="",
"];",IF('Chapter 1 (Input)'!D267="",
CHAR(34) &amp;"null"&amp; CHAR(34) &amp;",",
"personnages."&amp;
VLOOKUP('Chapter 1 (Input)'!D267,$N$2:$O$13,2,FALSE)&amp;
"[" &amp;
VLOOKUP('Chapter 1 (Input)'!E267,$Q$2:$R$13,2,FALSE)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(Input)'!G267,$N$2:$O$13,2,FALSE)&amp;
"[" &amp;
VLOOKUP('Chapter 1 (Input)'!H267, $Q$2:$R$13,2,FALSE) &amp;
"],")&amp;$W269)</f>
        <v>"null",</v>
      </c>
      <c r="G269" s="3" t="str">
        <f>IF(G270="",
"];",IF('Chapter 1 (Input)'!I267="",
CHAR(34) &amp;"null"&amp; CHAR(34) &amp;",",
"locations."&amp;
'Chapter 1 (Input)'!I267&amp;",")&amp;$W269)</f>
        <v>locations.garden,</v>
      </c>
      <c r="H269" s="3" t="str">
        <f>IF(H270="",
"];",IF('Chapter 1 (Input)'!J267="",
"-1"&amp;",",
'Chapter 1 (Input)'!J267&amp;",")&amp;$W269)</f>
        <v>-1,</v>
      </c>
      <c r="I269" s="3" t="str">
        <f>IF(I270="",
"];",IF('Chapter 1 (Input)'!K267="",
"0"&amp;",",
VLOOKUP('Chapter 1 (Input)'!K267, 'Chapter 1 (Generated)'!$U$2:$V$14,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22"/>
        <v>false,</v>
      </c>
      <c r="U269" s="3" t="str">
        <f>IF(U270="",
"];",IF('Chapter 1 (Input)'!W267="",
"-1"&amp;",",
'Chapter 1 (Input)'!W267&amp;",")&amp;$W269)</f>
        <v>-1,</v>
      </c>
      <c r="V269" s="3" t="str">
        <f>IF(V270="",
"];",IF('Chapter 1 (Input)'!X267="",
"-1"&amp;",",
'Chapter 1 (Input)'!X267&amp;",")&amp;$W269)</f>
        <v>-1,</v>
      </c>
      <c r="W269" s="18" t="str">
        <f>'Chapter 1 (Input)'!AA267</f>
        <v/>
      </c>
      <c r="Z269" s="2" t="str">
        <f t="shared" si="23"/>
        <v>c242 BOOLEAN DEFAULT false,</v>
      </c>
    </row>
    <row r="270" spans="1:26" x14ac:dyDescent="0.2">
      <c r="A270" s="12">
        <f t="shared" si="24"/>
        <v>243</v>
      </c>
      <c r="B270" s="4" t="str">
        <f>IF(B271="",
"];",
IF('Chapter 1 (Input)'!B268="",
CHAR(34) &amp;"null"&amp; CHAR(34) &amp;",",
CHAR(34) &amp;'Chapter 1 (Input)'!B268&amp; CHAR(34) &amp;",")&amp;$W270)</f>
        <v>"(Next)",//243 TODO: popup</v>
      </c>
      <c r="C270" s="4" t="str">
        <f>IF(C271="",
"];",IF('Chapter 1 (Input)'!C268="",
CHAR(34) &amp;"null"&amp; CHAR(34) &amp;",",
CHAR(34) &amp;'Chapter 1 (Input)'!C268&amp; CHAR(34) &amp;",")&amp;$W270)</f>
        <v>"Congratulations! You’ve unlocked an illustration! Go to your dorm and click on the book on your desk to check it out.",//243 TODO: popup</v>
      </c>
      <c r="D270" s="4" t="str">
        <f>IF(D271="",
"];",IF('Chapter 1 (Input)'!D268="",
CHAR(34) &amp;"null"&amp; CHAR(34) &amp;",",
"personnages."&amp;
VLOOKUP('Chapter 1 (Input)'!D268,$N$2:$O$13,2,FALSE)&amp;
"[" &amp;
VLOOKUP('Chapter 1 (Input)'!E268,$Q$2:$R$13,2,FALSE) &amp;
"],")&amp;$W270)</f>
        <v>"null",//243 TODO: popup</v>
      </c>
      <c r="E270" s="4" t="str">
        <f>IF(E271="",
"];",IF('Chapter 1 (Input)'!F268="",
CHAR(34) &amp;"null"&amp; CHAR(34) &amp;",",
CHAR(34) &amp;'Chapter 1 (Input)'!F268&amp; CHAR(34) &amp;",")&amp;$W270)</f>
        <v>"null",//243 TODO: popup</v>
      </c>
      <c r="F270" s="4" t="str">
        <f>IF(F271="",
"];",IF('Chapter 1 (Input)'!G268="",
CHAR(34) &amp;"null"&amp; CHAR(34) &amp;",",
"personnages."&amp;
VLOOKUP('Chapter 1 (Input)'!G268,$N$2:$O$13,2,FALSE)&amp;
"[" &amp;
VLOOKUP('Chapter 1 (Input)'!H268, $Q$2:$R$13,2,FALSE) &amp;
"],")&amp;$W270)</f>
        <v>"null",//243 TODO: popup</v>
      </c>
      <c r="G270" s="3" t="str">
        <f>IF(G271="",
"];",IF('Chapter 1 (Input)'!I268="",
CHAR(34) &amp;"null"&amp; CHAR(34) &amp;",",
"locations."&amp;
'Chapter 1 (Input)'!I268&amp;",")&amp;$W270)</f>
        <v>locations.garden,//243 TODO: popup</v>
      </c>
      <c r="H270" s="3" t="str">
        <f>IF(H271="",
"];",IF('Chapter 1 (Input)'!J268="",
"-1"&amp;",",
'Chapter 1 (Input)'!J268&amp;",")&amp;$W270)</f>
        <v>-1,//243 TODO: popup</v>
      </c>
      <c r="I270" s="3" t="str">
        <f>IF(I271="",
"];",IF('Chapter 1 (Input)'!K268="",
"0"&amp;",",
VLOOKUP('Chapter 1 (Input)'!K268, 'Chapter 1 (Generated)'!$U$2:$V$14, 2,FALSE) &amp;",")&amp;$W270)</f>
        <v>0,//243 TODO: popup</v>
      </c>
      <c r="J270" s="3" t="str">
        <f>IF(J271="",
"];",IF('Chapter 1 (Input)'!L268="",
"-1"&amp;",",
'Chapter 1 (Input)'!L268&amp;",")&amp;$W270)</f>
        <v>-1,//243 TODO: popup</v>
      </c>
      <c r="K270" s="3" t="str">
        <f>IF(K271="",
"];",IF('Chapter 1 (Input)'!M268="",
"-1"&amp;",",
'Chapter 1 (Input)'!M268&amp;",")&amp;$W270)</f>
        <v>-1,//243 TODO: popup</v>
      </c>
      <c r="L270" s="3" t="str">
        <f>IF(L271="",
"];",IF('Chapter 1 (Input)'!N268="",
"-1"&amp;",",
'Chapter 1 (Input)'!N268&amp;",")&amp;$W270)</f>
        <v>-1,//243 TODO: popup</v>
      </c>
      <c r="M270" s="3" t="str">
        <f>IF(M271="",
"];",IF('Chapter 1 (Input)'!O268="",
"-1"&amp;",",
'Chapter 1 (Input)'!O268&amp;",")&amp;$W270)</f>
        <v>-1,//243 TODO: popup</v>
      </c>
      <c r="N270" s="3" t="str">
        <f>IF(N271="",
"];",IF('Chapter 1 (Input)'!P268="",
"-1"&amp;",",
'Chapter 1 (Input)'!P268&amp;",")&amp;$W270)</f>
        <v>-1,//243 TODO: popup</v>
      </c>
      <c r="O270" s="3" t="str">
        <f>IF(O271="",
"];",IF('Chapter 1 (Input)'!Q268="",
CHAR(34) &amp;"null"&amp; CHAR(34) &amp;",",
CHAR(34) &amp;'Chapter 1 (Input)'!Q268&amp; CHAR(34) &amp;",")&amp;$W270)</f>
        <v>"null",//243 TODO: popup</v>
      </c>
      <c r="P270" s="3" t="str">
        <f>IF(P271="",
"];",IF('Chapter 1 (Input)'!R268="",
CHAR(34) &amp;"null"&amp; CHAR(34) &amp;",",
CHAR(34) &amp;'Chapter 1 (Input)'!R268&amp; CHAR(34) &amp;",")&amp;$W270)</f>
        <v>"null",//243 TODO: popup</v>
      </c>
      <c r="Q270" s="3" t="str">
        <f>IF(Q271="",
"];",IF('Chapter 1 (Input)'!S268="",
CHAR(34) &amp;"null"&amp; CHAR(34) &amp;",",
CHAR(34) &amp;'Chapter 1 (Input)'!S268&amp; CHAR(34) &amp;",")&amp;$W270)</f>
        <v>"null",//243 TODO: popup</v>
      </c>
      <c r="R270" s="3" t="str">
        <f>IF(R271="",
"];",IF('Chapter 1 (Input)'!T268="",
"0"&amp;",",
'Chapter 1 (Input)'!T268&amp;",")&amp;$W270)</f>
        <v>0,//243 TODO: popup</v>
      </c>
      <c r="S270" s="3" t="str">
        <f>IF(S271="",
"];",IF('Chapter 1 (Input)'!U268="",
"0"&amp;",",
'Chapter 1 (Input)'!U268&amp;",")&amp;$W270)</f>
        <v>0,//243 TODO: popup</v>
      </c>
      <c r="T270" s="3" t="str">
        <f t="shared" si="22"/>
        <v>false,//243 TODO: popup</v>
      </c>
      <c r="U270" s="3" t="str">
        <f>IF(U271="",
"];",IF('Chapter 1 (Input)'!W268="",
"-1"&amp;",",
'Chapter 1 (Input)'!W268&amp;",")&amp;$W270)</f>
        <v>-1,//243 TODO: popup</v>
      </c>
      <c r="V270" s="3" t="str">
        <f>IF(V271="",
"];",IF('Chapter 1 (Input)'!X268="",
"-1"&amp;",",
'Chapter 1 (Input)'!X268&amp;",")&amp;$W270)</f>
        <v>-1,//243 TODO: popup</v>
      </c>
      <c r="W270" s="18" t="str">
        <f>'Chapter 1 (Input)'!AA268</f>
        <v>//243 TODO: popup</v>
      </c>
      <c r="Z270" s="2" t="str">
        <f t="shared" si="23"/>
        <v>c243 BOOLEAN DEFAULT false,</v>
      </c>
    </row>
    <row r="271" spans="1:26" x14ac:dyDescent="0.2">
      <c r="A271" s="12">
        <f t="shared" si="24"/>
        <v>244</v>
      </c>
      <c r="B271" s="4" t="str">
        <f>IF(B272="",
"];",
IF('Chapter 1 (Input)'!B269="",
CHAR(34) &amp;"null"&amp; CHAR(34) &amp;",",
CHAR(34) &amp;'Chapter 1 (Input)'!B269&amp; CHAR(34) &amp;",")&amp;$W271)</f>
        <v>"(We ended up talking until night had fallen and it was then that we reluctantly decided that it was time to head back to the dorms.)",</v>
      </c>
      <c r="C271" s="4" t="str">
        <f>IF(C272="",
"];",IF('Chapter 1 (Input)'!C269="",
CHAR(34) &amp;"null"&amp; CHAR(34) &amp;",",
CHAR(34) &amp;'Chapter 1 (Input)'!C269&amp; CHAR(34) &amp;",")&amp;$W271)</f>
        <v>"null",</v>
      </c>
      <c r="D271" s="4" t="str">
        <f>IF(D272="",
"];",IF('Chapter 1 (Input)'!D269="",
CHAR(34) &amp;"null"&amp; CHAR(34) &amp;",",
"personnages."&amp;
VLOOKUP('Chapter 1 (Input)'!D269,$N$2:$O$13,2,FALSE)&amp;
"[" &amp;
VLOOKUP('Chapter 1 (Input)'!E269,$Q$2:$R$13,2,FALSE) &amp;
"],")&amp;$W271)</f>
        <v>personnages.raquel[1],</v>
      </c>
      <c r="E271" s="4" t="str">
        <f>IF(E272="",
"];",IF('Chapter 1 (Input)'!F269="",
CHAR(34) &amp;"null"&amp; CHAR(34) &amp;",",
CHAR(34) &amp;'Chapter 1 (Input)'!F269&amp; CHAR(34) &amp;",")&amp;$W271)</f>
        <v>"null",</v>
      </c>
      <c r="F271" s="4" t="str">
        <f>IF(F272="",
"];",IF('Chapter 1 (Input)'!G269="",
CHAR(34) &amp;"null"&amp; CHAR(34) &amp;",",
"personnages."&amp;
VLOOKUP('Chapter 1 (Input)'!G269,$N$2:$O$13,2,FALSE)&amp;
"[" &amp;
VLOOKUP('Chapter 1 (Input)'!H269, $Q$2:$R$13,2,FALSE) &amp;
"],")&amp;$W271)</f>
        <v>personnages.claire[1],</v>
      </c>
      <c r="G271" s="3" t="str">
        <f>IF(G272="",
"];",IF('Chapter 1 (Input)'!I269="",
CHAR(34) &amp;"null"&amp; CHAR(34) &amp;",",
"locations."&amp;
'Chapter 1 (Input)'!I269&amp;",")&amp;$W271)</f>
        <v>locations.garden,</v>
      </c>
      <c r="H271" s="3" t="str">
        <f>IF(H272="",
"];",IF('Chapter 1 (Input)'!J269="",
"-1"&amp;",",
'Chapter 1 (Input)'!J269&amp;",")&amp;$W271)</f>
        <v>261,</v>
      </c>
      <c r="I271" s="3" t="str">
        <f>IF(I272="",
"];",IF('Chapter 1 (Input)'!K269="",
"0"&amp;",",
VLOOKUP('Chapter 1 (Input)'!K269, 'Chapter 1 (Generated)'!$U$2:$V$14,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22"/>
        <v>false,</v>
      </c>
      <c r="U271" s="3" t="str">
        <f>IF(U272="",
"];",IF('Chapter 1 (Input)'!W269="",
"-1"&amp;",",
'Chapter 1 (Input)'!W269&amp;",")&amp;$W271)</f>
        <v>-1,</v>
      </c>
      <c r="V271" s="3" t="str">
        <f>IF(V272="",
"];",IF('Chapter 1 (Input)'!X269="",
"-1"&amp;",",
'Chapter 1 (Input)'!X269&amp;",")&amp;$W271)</f>
        <v>-1,</v>
      </c>
      <c r="W271" s="18" t="str">
        <f>'Chapter 1 (Input)'!AA269</f>
        <v/>
      </c>
      <c r="Z271" s="2" t="str">
        <f t="shared" si="23"/>
        <v>c244 BOOLEAN DEFAULT false,</v>
      </c>
    </row>
    <row r="272" spans="1:26" x14ac:dyDescent="0.2">
      <c r="A272" s="12">
        <f t="shared" si="24"/>
        <v>245</v>
      </c>
      <c r="B272" s="4" t="str">
        <f>IF(B273="",
"];",
IF('Chapter 1 (Input)'!B270="",
CHAR(34) &amp;"null"&amp; CHAR(34) &amp;",",
CHAR(34) &amp;'Chapter 1 (Input)'!B270&amp; CHAR(34) &amp;",")&amp;$W272)</f>
        <v>"(He waved me over as if I didn’t already see them, given that we were the only people here. I smiled)",//245 CHOICE 4: Alistair + Tadashi</v>
      </c>
      <c r="C272" s="4" t="str">
        <f>IF(C273="",
"];",IF('Chapter 1 (Input)'!C270="",
CHAR(34) &amp;"null"&amp; CHAR(34) &amp;",",
CHAR(34) &amp;'Chapter 1 (Input)'!C270&amp; CHAR(34) &amp;",")&amp;$W272)</f>
        <v>"" + user.scholarname + "! Over here!",//245 CHOICE 4: Alistair + Tadashi</v>
      </c>
      <c r="D272" s="4" t="str">
        <f>IF(D273="",
"];",IF('Chapter 1 (Input)'!D270="",
CHAR(34) &amp;"null"&amp; CHAR(34) &amp;",",
"personnages."&amp;
VLOOKUP('Chapter 1 (Input)'!D270,$N$2:$O$13,2,FALSE)&amp;
"[" &amp;
VLOOKUP('Chapter 1 (Input)'!E270,$Q$2:$R$13,2,FALSE) &amp;
"],")&amp;$W272)</f>
        <v>personnages.alistair[0],//245 CHOICE 4: Alistair + Tadashi</v>
      </c>
      <c r="E272" s="4" t="str">
        <f>IF(E273="",
"];",IF('Chapter 1 (Input)'!F270="",
CHAR(34) &amp;"null"&amp; CHAR(34) &amp;",",
CHAR(34) &amp;'Chapter 1 (Input)'!F270&amp; CHAR(34) &amp;",")&amp;$W272)</f>
        <v>"null",//245 CHOICE 4: Alistair + Tadashi</v>
      </c>
      <c r="F272" s="4" t="str">
        <f>IF(F273="",
"];",IF('Chapter 1 (Input)'!G270="",
CHAR(34) &amp;"null"&amp; CHAR(34) &amp;",",
"personnages."&amp;
VLOOKUP('Chapter 1 (Input)'!G270,$N$2:$O$13,2,FALSE)&amp;
"[" &amp;
VLOOKUP('Chapter 1 (Input)'!H270, $Q$2:$R$13,2,FALSE) &amp;
"],")&amp;$W272)</f>
        <v>"null",//245 CHOICE 4: Alistair + Tadashi</v>
      </c>
      <c r="G272" s="3" t="str">
        <f>IF(G273="",
"];",IF('Chapter 1 (Input)'!I270="",
CHAR(34) &amp;"null"&amp; CHAR(34) &amp;",",
"locations."&amp;
'Chapter 1 (Input)'!I270&amp;",")&amp;$W272)</f>
        <v>locations.gym,//245 CHOICE 4: Alistair + Tadashi</v>
      </c>
      <c r="H272" s="3" t="str">
        <f>IF(H273="",
"];",IF('Chapter 1 (Input)'!J270="",
"-1"&amp;",",
'Chapter 1 (Input)'!J270&amp;",")&amp;$W272)</f>
        <v>-1,//245 CHOICE 4: Alistair + Tadashi</v>
      </c>
      <c r="I272" s="3" t="str">
        <f>IF(I273="",
"];",IF('Chapter 1 (Input)'!K270="",
"0"&amp;",",
VLOOKUP('Chapter 1 (Input)'!K270, 'Chapter 1 (Generated)'!$U$2:$V$14, 2,FALSE) &amp;",")&amp;$W272)</f>
        <v>0,//245 CHOICE 4: Alistair + Tadashi</v>
      </c>
      <c r="J272" s="3" t="str">
        <f>IF(J273="",
"];",IF('Chapter 1 (Input)'!L270="",
"-1"&amp;",",
'Chapter 1 (Input)'!L270&amp;",")&amp;$W272)</f>
        <v>-1,//245 CHOICE 4: Alistair + Tadashi</v>
      </c>
      <c r="K272" s="3" t="str">
        <f>IF(K273="",
"];",IF('Chapter 1 (Input)'!M270="",
"-1"&amp;",",
'Chapter 1 (Input)'!M270&amp;",")&amp;$W272)</f>
        <v>-1,//245 CHOICE 4: Alistair + Tadashi</v>
      </c>
      <c r="L272" s="3" t="str">
        <f>IF(L273="",
"];",IF('Chapter 1 (Input)'!N270="",
"-1"&amp;",",
'Chapter 1 (Input)'!N270&amp;",")&amp;$W272)</f>
        <v>-1,//245 CHOICE 4: Alistair + Tadashi</v>
      </c>
      <c r="M272" s="3" t="str">
        <f>IF(M273="",
"];",IF('Chapter 1 (Input)'!O270="",
"-1"&amp;",",
'Chapter 1 (Input)'!O270&amp;",")&amp;$W272)</f>
        <v>-1,//245 CHOICE 4: Alistair + Tadashi</v>
      </c>
      <c r="N272" s="3" t="str">
        <f>IF(N273="",
"];",IF('Chapter 1 (Input)'!P270="",
"-1"&amp;",",
'Chapter 1 (Input)'!P270&amp;",")&amp;$W272)</f>
        <v>-1,//245 CHOICE 4: Alistair + Tadashi</v>
      </c>
      <c r="O272" s="3" t="str">
        <f>IF(O273="",
"];",IF('Chapter 1 (Input)'!Q270="",
CHAR(34) &amp;"null"&amp; CHAR(34) &amp;",",
CHAR(34) &amp;'Chapter 1 (Input)'!Q270&amp; CHAR(34) &amp;",")&amp;$W272)</f>
        <v>"null",//245 CHOICE 4: Alistair + Tadashi</v>
      </c>
      <c r="P272" s="3" t="str">
        <f>IF(P273="",
"];",IF('Chapter 1 (Input)'!R270="",
CHAR(34) &amp;"null"&amp; CHAR(34) &amp;",",
CHAR(34) &amp;'Chapter 1 (Input)'!R270&amp; CHAR(34) &amp;",")&amp;$W272)</f>
        <v>"null",//245 CHOICE 4: Alistair + Tadashi</v>
      </c>
      <c r="Q272" s="3" t="str">
        <f>IF(Q273="",
"];",IF('Chapter 1 (Input)'!S270="",
CHAR(34) &amp;"null"&amp; CHAR(34) &amp;",",
CHAR(34) &amp;'Chapter 1 (Input)'!S270&amp; CHAR(34) &amp;",")&amp;$W272)</f>
        <v>"null",//245 CHOICE 4: Alistair + Tadashi</v>
      </c>
      <c r="R272" s="3" t="str">
        <f>IF(R273="",
"];",IF('Chapter 1 (Input)'!T270="",
"0"&amp;",",
'Chapter 1 (Input)'!T270&amp;",")&amp;$W272)</f>
        <v>0,//245 CHOICE 4: Alistair + Tadashi</v>
      </c>
      <c r="S272" s="3" t="str">
        <f>IF(S273="",
"];",IF('Chapter 1 (Input)'!U270="",
"0"&amp;",",
'Chapter 1 (Input)'!U270&amp;",")&amp;$W272)</f>
        <v>0,//245 CHOICE 4: Alistair + Tadashi</v>
      </c>
      <c r="T272" s="3" t="str">
        <f t="shared" si="22"/>
        <v>false,//245 CHOICE 4: Alistair + Tadashi</v>
      </c>
      <c r="U272" s="3" t="str">
        <f>IF(U273="",
"];",IF('Chapter 1 (Input)'!W270="",
"-1"&amp;",",
'Chapter 1 (Input)'!W270&amp;",")&amp;$W272)</f>
        <v>-1,//245 CHOICE 4: Alistair + Tadashi</v>
      </c>
      <c r="V272" s="3" t="str">
        <f>IF(V273="",
"];",IF('Chapter 1 (Input)'!X270="",
"-1"&amp;",",
'Chapter 1 (Input)'!X270&amp;",")&amp;$W272)</f>
        <v>-1,//245 CHOICE 4: Alistair + Tadashi</v>
      </c>
      <c r="W272" s="18" t="str">
        <f>'Chapter 1 (Input)'!AA270</f>
        <v>//245 CHOICE 4: Alistair + Tadashi</v>
      </c>
      <c r="Z272" s="2" t="str">
        <f t="shared" si="23"/>
        <v>c245 BOOLEAN DEFAULT false,</v>
      </c>
    </row>
    <row r="273" spans="1:26" x14ac:dyDescent="0.2">
      <c r="A273" s="12">
        <f t="shared" si="24"/>
        <v>246</v>
      </c>
      <c r="B273" s="4" t="str">
        <f>IF(B274="",
"];",
IF('Chapter 1 (Input)'!B271="",
CHAR(34) &amp;"null"&amp; CHAR(34) &amp;",",
CHAR(34) &amp;'Chapter 1 (Input)'!B271&amp; CHAR(34) &amp;",")&amp;$W273)</f>
        <v>"null",//246 go to 237</v>
      </c>
      <c r="C273" s="4" t="str">
        <f>IF(C274="",
"];",IF('Chapter 1 (Input)'!C271="",
CHAR(34) &amp;"null"&amp; CHAR(34) &amp;",",
CHAR(34) &amp;'Chapter 1 (Input)'!C271&amp; CHAR(34) &amp;",")&amp;$W273)</f>
        <v>"null",//246 go to 237</v>
      </c>
      <c r="D273" s="4" t="str">
        <f>IF(D274="",
"];",IF('Chapter 1 (Input)'!D271="",
CHAR(34) &amp;"null"&amp; CHAR(34) &amp;",",
"personnages."&amp;
VLOOKUP('Chapter 1 (Input)'!D271,$N$2:$O$13,2,FALSE)&amp;
"[" &amp;
VLOOKUP('Chapter 1 (Input)'!E271,$Q$2:$R$13,2,FALSE) &amp;
"],")&amp;$W273)</f>
        <v>"null",//246 go to 237</v>
      </c>
      <c r="E273" s="4" t="str">
        <f>IF(E274="",
"];",IF('Chapter 1 (Input)'!F271="",
CHAR(34) &amp;"null"&amp; CHAR(34) &amp;",",
CHAR(34) &amp;'Chapter 1 (Input)'!F271&amp; CHAR(34) &amp;",")&amp;$W273)</f>
        <v>"null",//246 go to 237</v>
      </c>
      <c r="F273" s="4" t="str">
        <f>IF(F274="",
"];",IF('Chapter 1 (Input)'!G271="",
CHAR(34) &amp;"null"&amp; CHAR(34) &amp;",",
"personnages."&amp;
VLOOKUP('Chapter 1 (Input)'!G271,$N$2:$O$13,2,FALSE)&amp;
"[" &amp;
VLOOKUP('Chapter 1 (Input)'!H271, $Q$2:$R$13,2,FALSE) &amp;
"],")&amp;$W273)</f>
        <v>"null",//246 go to 237</v>
      </c>
      <c r="G273" s="3" t="str">
        <f>IF(G274="",
"];",IF('Chapter 1 (Input)'!I271="",
CHAR(34) &amp;"null"&amp; CHAR(34) &amp;",",
"locations."&amp;
'Chapter 1 (Input)'!I271&amp;",")&amp;$W273)</f>
        <v>locations.gym,//246 go to 237</v>
      </c>
      <c r="H273" s="3" t="str">
        <f>IF(H274="",
"];",IF('Chapter 1 (Input)'!J271="",
"-1"&amp;",",
'Chapter 1 (Input)'!J271&amp;",")&amp;$W273)</f>
        <v>-6,//246 go to 237</v>
      </c>
      <c r="I273" s="3" t="str">
        <f>IF(I274="",
"];",IF('Chapter 1 (Input)'!K271="",
"0"&amp;",",
VLOOKUP('Chapter 1 (Input)'!K271, 'Chapter 1 (Generated)'!$U$2:$V$14, 2,FALSE) &amp;",")&amp;$W273)</f>
        <v>0,//246 go to 237</v>
      </c>
      <c r="J273" s="3" t="str">
        <f>IF(J274="",
"];",IF('Chapter 1 (Input)'!L271="",
"-1"&amp;",",
'Chapter 1 (Input)'!L271&amp;",")&amp;$W273)</f>
        <v>-1,//246 go to 237</v>
      </c>
      <c r="K273" s="3" t="str">
        <f>IF(K274="",
"];",IF('Chapter 1 (Input)'!M271="",
"-1"&amp;",",
'Chapter 1 (Input)'!M271&amp;",")&amp;$W273)</f>
        <v>-1,//246 go to 237</v>
      </c>
      <c r="L273" s="3" t="str">
        <f>IF(L274="",
"];",IF('Chapter 1 (Input)'!N271="",
"-1"&amp;",",
'Chapter 1 (Input)'!N271&amp;",")&amp;$W273)</f>
        <v>-1,//246 go to 237</v>
      </c>
      <c r="M273" s="3" t="str">
        <f>IF(M274="",
"];",IF('Chapter 1 (Input)'!O271="",
"-1"&amp;",",
'Chapter 1 (Input)'!O271&amp;",")&amp;$W273)</f>
        <v>-1,//246 go to 237</v>
      </c>
      <c r="N273" s="3" t="str">
        <f>IF(N274="",
"];",IF('Chapter 1 (Input)'!P271="",
"-1"&amp;",",
'Chapter 1 (Input)'!P271&amp;",")&amp;$W273)</f>
        <v>-1,//246 go to 237</v>
      </c>
      <c r="O273" s="3" t="str">
        <f>IF(O274="",
"];",IF('Chapter 1 (Input)'!Q271="",
CHAR(34) &amp;"null"&amp; CHAR(34) &amp;",",
CHAR(34) &amp;'Chapter 1 (Input)'!Q271&amp; CHAR(34) &amp;",")&amp;$W273)</f>
        <v>"null",//246 go to 237</v>
      </c>
      <c r="P273" s="3" t="str">
        <f>IF(P274="",
"];",IF('Chapter 1 (Input)'!R271="",
CHAR(34) &amp;"null"&amp; CHAR(34) &amp;",",
CHAR(34) &amp;'Chapter 1 (Input)'!R271&amp; CHAR(34) &amp;",")&amp;$W273)</f>
        <v>"null",//246 go to 237</v>
      </c>
      <c r="Q273" s="3" t="str">
        <f>IF(Q274="",
"];",IF('Chapter 1 (Input)'!S271="",
CHAR(34) &amp;"null"&amp; CHAR(34) &amp;",",
CHAR(34) &amp;'Chapter 1 (Input)'!S271&amp; CHAR(34) &amp;",")&amp;$W273)</f>
        <v>"null",//246 go to 237</v>
      </c>
      <c r="R273" s="3" t="str">
        <f>IF(R274="",
"];",IF('Chapter 1 (Input)'!T271="",
"0"&amp;",",
'Chapter 1 (Input)'!T271&amp;",")&amp;$W273)</f>
        <v>0,//246 go to 237</v>
      </c>
      <c r="S273" s="3" t="str">
        <f>IF(S274="",
"];",IF('Chapter 1 (Input)'!U271="",
"0"&amp;",",
'Chapter 1 (Input)'!U271&amp;",")&amp;$W273)</f>
        <v>0,//246 go to 237</v>
      </c>
      <c r="T273" s="3" t="str">
        <f t="shared" si="22"/>
        <v>false,//246 go to 237</v>
      </c>
      <c r="U273" s="3" t="str">
        <f>IF(U274="",
"];",IF('Chapter 1 (Input)'!W271="",
"-1"&amp;",",
'Chapter 1 (Input)'!W271&amp;",")&amp;$W273)</f>
        <v>52,//246 go to 237</v>
      </c>
      <c r="V273" s="3" t="str">
        <f>IF(V274="",
"];",IF('Chapter 1 (Input)'!X271="",
"-1"&amp;",",
'Chapter 1 (Input)'!X271&amp;",")&amp;$W273)</f>
        <v>248,//246 go to 237</v>
      </c>
      <c r="W273" s="18" t="str">
        <f>'Chapter 1 (Input)'!AA271</f>
        <v>//246 go to 237</v>
      </c>
      <c r="Z273" s="2" t="str">
        <f t="shared" si="23"/>
        <v>c246 BOOLEAN DEFAULT false,</v>
      </c>
    </row>
    <row r="274" spans="1:26" x14ac:dyDescent="0.2">
      <c r="A274" s="12">
        <f t="shared" si="24"/>
        <v>247</v>
      </c>
      <c r="B274" s="4" t="str">
        <f>IF(B275="",
"];",
IF('Chapter 1 (Input)'!B272="",
CHAR(34) &amp;"null"&amp; CHAR(34) &amp;",",
CHAR(34) &amp;'Chapter 1 (Input)'!B272&amp; CHAR(34) &amp;",")&amp;$W274)</f>
        <v>"null",//247 go to 241</v>
      </c>
      <c r="C274" s="4" t="str">
        <f>IF(C275="",
"];",IF('Chapter 1 (Input)'!C272="",
CHAR(34) &amp;"null"&amp; CHAR(34) &amp;",",
CHAR(34) &amp;'Chapter 1 (Input)'!C272&amp; CHAR(34) &amp;",")&amp;$W274)</f>
        <v>"null",//247 go to 241</v>
      </c>
      <c r="D274" s="4" t="str">
        <f>IF(D275="",
"];",IF('Chapter 1 (Input)'!D272="",
CHAR(34) &amp;"null"&amp; CHAR(34) &amp;",",
"personnages."&amp;
VLOOKUP('Chapter 1 (Input)'!D272,$N$2:$O$13,2,FALSE)&amp;
"[" &amp;
VLOOKUP('Chapter 1 (Input)'!E272,$Q$2:$R$13,2,FALSE) &amp;
"],")&amp;$W274)</f>
        <v>"null",//247 go to 241</v>
      </c>
      <c r="E274" s="4" t="str">
        <f>IF(E275="",
"];",IF('Chapter 1 (Input)'!F272="",
CHAR(34) &amp;"null"&amp; CHAR(34) &amp;",",
CHAR(34) &amp;'Chapter 1 (Input)'!F272&amp; CHAR(34) &amp;",")&amp;$W274)</f>
        <v>"null",//247 go to 241</v>
      </c>
      <c r="F274" s="4" t="str">
        <f>IF(F275="",
"];",IF('Chapter 1 (Input)'!G272="",
CHAR(34) &amp;"null"&amp; CHAR(34) &amp;",",
"personnages."&amp;
VLOOKUP('Chapter 1 (Input)'!G272,$N$2:$O$13,2,FALSE)&amp;
"[" &amp;
VLOOKUP('Chapter 1 (Input)'!H272, $Q$2:$R$13,2,FALSE) &amp;
"],")&amp;$W274)</f>
        <v>"null",//247 go to 241</v>
      </c>
      <c r="G274" s="3" t="str">
        <f>IF(G275="",
"];",IF('Chapter 1 (Input)'!I272="",
CHAR(34) &amp;"null"&amp; CHAR(34) &amp;",",
"locations."&amp;
'Chapter 1 (Input)'!I272&amp;",")&amp;$W274)</f>
        <v>locations.gym,//247 go to 241</v>
      </c>
      <c r="H274" s="3" t="str">
        <f>IF(H275="",
"];",IF('Chapter 1 (Input)'!J272="",
"-1"&amp;",",
'Chapter 1 (Input)'!J272&amp;",")&amp;$W274)</f>
        <v>241,//247 go to 241</v>
      </c>
      <c r="I274" s="3" t="str">
        <f>IF(I275="",
"];",IF('Chapter 1 (Input)'!K272="",
"0"&amp;",",
VLOOKUP('Chapter 1 (Input)'!K272, 'Chapter 1 (Generated)'!$U$2:$V$14, 2,FALSE) &amp;",")&amp;$W274)</f>
        <v>0,//247 go to 241</v>
      </c>
      <c r="J274" s="3" t="str">
        <f>IF(J275="",
"];",IF('Chapter 1 (Input)'!L272="",
"-1"&amp;",",
'Chapter 1 (Input)'!L272&amp;",")&amp;$W274)</f>
        <v>-1,//247 go to 241</v>
      </c>
      <c r="K274" s="3" t="str">
        <f>IF(K275="",
"];",IF('Chapter 1 (Input)'!M272="",
"-1"&amp;",",
'Chapter 1 (Input)'!M272&amp;",")&amp;$W274)</f>
        <v>-1,//247 go to 241</v>
      </c>
      <c r="L274" s="3" t="str">
        <f>IF(L275="",
"];",IF('Chapter 1 (Input)'!N272="",
"-1"&amp;",",
'Chapter 1 (Input)'!N272&amp;",")&amp;$W274)</f>
        <v>-1,//247 go to 241</v>
      </c>
      <c r="M274" s="3" t="str">
        <f>IF(M275="",
"];",IF('Chapter 1 (Input)'!O272="",
"-1"&amp;",",
'Chapter 1 (Input)'!O272&amp;",")&amp;$W274)</f>
        <v>-1,//247 go to 241</v>
      </c>
      <c r="N274" s="3" t="str">
        <f>IF(N275="",
"];",IF('Chapter 1 (Input)'!P272="",
"-1"&amp;",",
'Chapter 1 (Input)'!P272&amp;",")&amp;$W274)</f>
        <v>-1,//247 go to 241</v>
      </c>
      <c r="O274" s="3" t="str">
        <f>IF(O275="",
"];",IF('Chapter 1 (Input)'!Q272="",
CHAR(34) &amp;"null"&amp; CHAR(34) &amp;",",
CHAR(34) &amp;'Chapter 1 (Input)'!Q272&amp; CHAR(34) &amp;",")&amp;$W274)</f>
        <v>"null",//247 go to 241</v>
      </c>
      <c r="P274" s="3" t="str">
        <f>IF(P275="",
"];",IF('Chapter 1 (Input)'!R272="",
CHAR(34) &amp;"null"&amp; CHAR(34) &amp;",",
CHAR(34) &amp;'Chapter 1 (Input)'!R272&amp; CHAR(34) &amp;",")&amp;$W274)</f>
        <v>"null",//247 go to 241</v>
      </c>
      <c r="Q274" s="3" t="str">
        <f>IF(Q275="",
"];",IF('Chapter 1 (Input)'!S272="",
CHAR(34) &amp;"null"&amp; CHAR(34) &amp;",",
CHAR(34) &amp;'Chapter 1 (Input)'!S272&amp; CHAR(34) &amp;",")&amp;$W274)</f>
        <v>"null",//247 go to 241</v>
      </c>
      <c r="R274" s="3" t="str">
        <f>IF(R275="",
"];",IF('Chapter 1 (Input)'!T272="",
"0"&amp;",",
'Chapter 1 (Input)'!T272&amp;",")&amp;$W274)</f>
        <v>0,//247 go to 241</v>
      </c>
      <c r="S274" s="3" t="str">
        <f>IF(S275="",
"];",IF('Chapter 1 (Input)'!U272="",
"0"&amp;",",
'Chapter 1 (Input)'!U272&amp;",")&amp;$W274)</f>
        <v>0,//247 go to 241</v>
      </c>
      <c r="T274" s="3" t="str">
        <f t="shared" si="22"/>
        <v>false,//247 go to 241</v>
      </c>
      <c r="U274" s="3" t="str">
        <f>IF(U275="",
"];",IF('Chapter 1 (Input)'!W272="",
"-1"&amp;",",
'Chapter 1 (Input)'!W272&amp;",")&amp;$W274)</f>
        <v>-1,//247 go to 241</v>
      </c>
      <c r="V274" s="3" t="str">
        <f>IF(V275="",
"];",IF('Chapter 1 (Input)'!X272="",
"-1"&amp;",",
'Chapter 1 (Input)'!X272&amp;",")&amp;$W274)</f>
        <v>-1,//247 go to 241</v>
      </c>
      <c r="W274" s="18" t="str">
        <f>'Chapter 1 (Input)'!AA272</f>
        <v>//247 go to 241</v>
      </c>
      <c r="Z274" s="2" t="str">
        <f t="shared" si="23"/>
        <v>c247 BOOLEAN DEFAULT false,</v>
      </c>
    </row>
    <row r="275" spans="1:26" x14ac:dyDescent="0.2">
      <c r="A275" s="12">
        <f t="shared" si="24"/>
        <v>248</v>
      </c>
      <c r="B275" s="4" t="str">
        <f>IF(B276="",
"];",
IF('Chapter 1 (Input)'!B273="",
CHAR(34) &amp;"null"&amp; CHAR(34) &amp;",",
CHAR(34) &amp;'Chapter 1 (Input)'!B273&amp; CHAR(34) &amp;",")&amp;$W275)</f>
        <v>"(Despite him glaring at me an hour ago, Tadashi seemed very calm in my presence. It kind of made me feel nervous.)",</v>
      </c>
      <c r="C275" s="4" t="str">
        <f>IF(C276="",
"];",IF('Chapter 1 (Input)'!C273="",
CHAR(34) &amp;"null"&amp; CHAR(34) &amp;",",
CHAR(34) &amp;'Chapter 1 (Input)'!C273&amp; CHAR(34) &amp;",")&amp;$W275)</f>
        <v>"null",</v>
      </c>
      <c r="D275" s="4" t="str">
        <f>IF(D276="",
"];",IF('Chapter 1 (Input)'!D273="",
CHAR(34) &amp;"null"&amp; CHAR(34) &amp;",",
"personnages."&amp;
VLOOKUP('Chapter 1 (Input)'!D273,$N$2:$O$13,2,FALSE)&amp;
"[" &amp;
VLOOKUP('Chapter 1 (Input)'!E273,$Q$2:$R$13,2,FALSE) &amp;
"],")&amp;$W275)</f>
        <v>"null",</v>
      </c>
      <c r="E275" s="4" t="str">
        <f>IF(E276="",
"];",IF('Chapter 1 (Input)'!F273="",
CHAR(34) &amp;"null"&amp; CHAR(34) &amp;",",
CHAR(34) &amp;'Chapter 1 (Input)'!F273&amp; CHAR(34) &amp;",")&amp;$W275)</f>
        <v>"null",</v>
      </c>
      <c r="F275" s="4" t="str">
        <f>IF(F276="",
"];",IF('Chapter 1 (Input)'!G273="",
CHAR(34) &amp;"null"&amp; CHAR(34) &amp;",",
"personnages."&amp;
VLOOKUP('Chapter 1 (Input)'!G273,$N$2:$O$13,2,FALSE)&amp;
"[" &amp;
VLOOKUP('Chapter 1 (Input)'!H273, $Q$2:$R$13,2,FALSE) &amp;
"],")&amp;$W275)</f>
        <v>personnages.tadashi[0],</v>
      </c>
      <c r="G275" s="3" t="str">
        <f>IF(G276="",
"];",IF('Chapter 1 (Input)'!I273="",
CHAR(34) &amp;"null"&amp; CHAR(34) &amp;",",
"locations."&amp;
'Chapter 1 (Input)'!I273&amp;",")&amp;$W275)</f>
        <v>locations.gym,</v>
      </c>
      <c r="H275" s="3" t="str">
        <f>IF(H276="",
"];",IF('Chapter 1 (Input)'!J273="",
"-1"&amp;",",
'Chapter 1 (Input)'!J273&amp;",")&amp;$W275)</f>
        <v>-1,</v>
      </c>
      <c r="I275" s="3" t="str">
        <f>IF(I276="",
"];",IF('Chapter 1 (Input)'!K273="",
"0"&amp;",",
VLOOKUP('Chapter 1 (Input)'!K273, 'Chapter 1 (Generated)'!$U$2:$V$14, 2,FALSE) &amp;",")&amp;$W275)</f>
        <v>0,</v>
      </c>
      <c r="J275" s="3" t="str">
        <f>IF(J276="",
"];",IF('Chapter 1 (Input)'!L273="",
"-1"&amp;",",
'Chapter 1 (Input)'!L273&amp;",")&amp;$W275)</f>
        <v>-1,</v>
      </c>
      <c r="K275" s="3" t="str">
        <f>IF(K276="",
"];",IF('Chapter 1 (Input)'!M273="",
"-1"&amp;",",
'Chapter 1 (Input)'!M273&amp;",")&amp;$W275)</f>
        <v>-1,</v>
      </c>
      <c r="L275" s="3" t="str">
        <f>IF(L276="",
"];",IF('Chapter 1 (Input)'!N273="",
"-1"&amp;",",
'Chapter 1 (Input)'!N273&amp;",")&amp;$W275)</f>
        <v>-1,</v>
      </c>
      <c r="M275" s="3" t="str">
        <f>IF(M276="",
"];",IF('Chapter 1 (Input)'!O273="",
"-1"&amp;",",
'Chapter 1 (Input)'!O273&amp;",")&amp;$W275)</f>
        <v>-1,</v>
      </c>
      <c r="N275" s="3" t="str">
        <f>IF(N276="",
"];",IF('Chapter 1 (Input)'!P273="",
"-1"&amp;",",
'Chapter 1 (Input)'!P273&amp;",")&amp;$W275)</f>
        <v>-1,</v>
      </c>
      <c r="O275" s="3" t="str">
        <f>IF(O276="",
"];",IF('Chapter 1 (Input)'!Q273="",
CHAR(34) &amp;"null"&amp; CHAR(34) &amp;",",
CHAR(34) &amp;'Chapter 1 (Input)'!Q273&amp; CHAR(34) &amp;",")&amp;$W275)</f>
        <v>"null",</v>
      </c>
      <c r="P275" s="3" t="str">
        <f>IF(P276="",
"];",IF('Chapter 1 (Input)'!R273="",
CHAR(34) &amp;"null"&amp; CHAR(34) &amp;",",
CHAR(34) &amp;'Chapter 1 (Input)'!R273&amp; CHAR(34) &amp;",")&amp;$W275)</f>
        <v>"null",</v>
      </c>
      <c r="Q275" s="3" t="str">
        <f>IF(Q276="",
"];",IF('Chapter 1 (Input)'!S273="",
CHAR(34) &amp;"null"&amp; CHAR(34) &amp;",",
CHAR(34) &amp;'Chapter 1 (Input)'!S273&amp; CHAR(34) &amp;",")&amp;$W275)</f>
        <v>"null",</v>
      </c>
      <c r="R275" s="3" t="str">
        <f>IF(R276="",
"];",IF('Chapter 1 (Input)'!T273="",
"0"&amp;",",
'Chapter 1 (Input)'!T273&amp;",")&amp;$W275)</f>
        <v>0,</v>
      </c>
      <c r="S275" s="3" t="str">
        <f>IF(S276="",
"];",IF('Chapter 1 (Input)'!U273="",
"0"&amp;",",
'Chapter 1 (Input)'!U273&amp;",")&amp;$W275)</f>
        <v>0,</v>
      </c>
      <c r="T275" s="3" t="str">
        <f t="shared" si="22"/>
        <v>false,</v>
      </c>
      <c r="U275" s="3" t="str">
        <f>IF(U276="",
"];",IF('Chapter 1 (Input)'!W273="",
"-1"&amp;",",
'Chapter 1 (Input)'!W273&amp;",")&amp;$W275)</f>
        <v>-1,</v>
      </c>
      <c r="V275" s="3" t="str">
        <f>IF(V276="",
"];",IF('Chapter 1 (Input)'!X273="",
"-1"&amp;",",
'Chapter 1 (Input)'!X273&amp;",")&amp;$W275)</f>
        <v>-1,</v>
      </c>
      <c r="W275" s="18" t="str">
        <f>'Chapter 1 (Input)'!AA273</f>
        <v/>
      </c>
      <c r="Z275" s="2" t="str">
        <f t="shared" si="23"/>
        <v>c248 BOOLEAN DEFAULT false,</v>
      </c>
    </row>
    <row r="276" spans="1:26" x14ac:dyDescent="0.2">
      <c r="A276" s="12">
        <f t="shared" si="24"/>
        <v>249</v>
      </c>
      <c r="B276" s="4" t="str">
        <f>IF(B277="",
"];",
IF('Chapter 1 (Input)'!B274="",
CHAR(34) &amp;"null"&amp; CHAR(34) &amp;",",
CHAR(34) &amp;'Chapter 1 (Input)'!B274&amp; CHAR(34) &amp;",")&amp;$W276)</f>
        <v>"Hey Tadashi, I hope I didn’t upset you too much today…",</v>
      </c>
      <c r="C276" s="4" t="str">
        <f>IF(C277="",
"];",IF('Chapter 1 (Input)'!C274="",
CHAR(34) &amp;"null"&amp; CHAR(34) &amp;",",
CHAR(34) &amp;'Chapter 1 (Input)'!C274&amp; CHAR(34) &amp;",")&amp;$W276)</f>
        <v>"null",</v>
      </c>
      <c r="D276" s="4" t="str">
        <f>IF(D277="",
"];",IF('Chapter 1 (Input)'!D274="",
CHAR(34) &amp;"null"&amp; CHAR(34) &amp;",",
"personnages."&amp;
VLOOKUP('Chapter 1 (Input)'!D274,$N$2:$O$13,2,FALSE)&amp;
"[" &amp;
VLOOKUP('Chapter 1 (Input)'!E274,$Q$2:$R$13,2,FALSE)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(Input)'!G274,$N$2:$O$13,2,FALSE)&amp;
"[" &amp;
VLOOKUP('Chapter 1 (Input)'!H274, $Q$2:$R$13,2,FALSE) &amp;
"],")&amp;$W276)</f>
        <v>personnages.tadashi[0],</v>
      </c>
      <c r="G276" s="3" t="str">
        <f>IF(G277="",
"];",IF('Chapter 1 (Input)'!I274="",
CHAR(34) &amp;"null"&amp; CHAR(34) &amp;",",
"locations."&amp;
'Chapter 1 (Input)'!I274&amp;",")&amp;$W276)</f>
        <v>locations.gym,</v>
      </c>
      <c r="H276" s="3" t="str">
        <f>IF(H277="",
"];",IF('Chapter 1 (Input)'!J274="",
"-1"&amp;",",
'Chapter 1 (Input)'!J274&amp;",")&amp;$W276)</f>
        <v>-1,</v>
      </c>
      <c r="I276" s="3" t="str">
        <f>IF(I277="",
"];",IF('Chapter 1 (Input)'!K274="",
"0"&amp;",",
VLOOKUP('Chapter 1 (Input)'!K274, 'Chapter 1 (Generated)'!$U$2:$V$14,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22"/>
        <v>false,</v>
      </c>
      <c r="U276" s="3" t="str">
        <f>IF(U277="",
"];",IF('Chapter 1 (Input)'!W274="",
"-1"&amp;",",
'Chapter 1 (Input)'!W274&amp;",")&amp;$W276)</f>
        <v>-1,</v>
      </c>
      <c r="V276" s="3" t="str">
        <f>IF(V277="",
"];",IF('Chapter 1 (Input)'!X274="",
"-1"&amp;",",
'Chapter 1 (Input)'!X274&amp;",")&amp;$W276)</f>
        <v>-1,</v>
      </c>
      <c r="W276" s="18" t="str">
        <f>'Chapter 1 (Input)'!AA274</f>
        <v/>
      </c>
      <c r="Z276" s="2" t="str">
        <f t="shared" si="23"/>
        <v>c249 BOOLEAN DEFAULT false,</v>
      </c>
    </row>
    <row r="277" spans="1:26" x14ac:dyDescent="0.2">
      <c r="A277" s="12">
        <f t="shared" si="24"/>
        <v>250</v>
      </c>
      <c r="B277" s="4" t="str">
        <f>IF(B278="",
"];",
IF('Chapter 1 (Input)'!B275="",
CHAR(34) &amp;"null"&amp; CHAR(34) &amp;",",
CHAR(34) &amp;'Chapter 1 (Input)'!B275&amp; CHAR(34) &amp;",")&amp;$W277)</f>
        <v xml:space="preserve">"(Tadashi grinned.)",//250 </v>
      </c>
      <c r="C277" s="4" t="str">
        <f>IF(C278="",
"];",IF('Chapter 1 (Input)'!C275="",
CHAR(34) &amp;"null"&amp; CHAR(34) &amp;",",
CHAR(34) &amp;'Chapter 1 (Input)'!C275&amp; CHAR(34) &amp;",")&amp;$W277)</f>
        <v xml:space="preserve">"null",//250 </v>
      </c>
      <c r="D277" s="4" t="str">
        <f>IF(D278="",
"];",IF('Chapter 1 (Input)'!D275="",
CHAR(34) &amp;"null"&amp; CHAR(34) &amp;",",
"personnages."&amp;
VLOOKUP('Chapter 1 (Input)'!D275,$N$2:$O$13,2,FALSE)&amp;
"[" &amp;
VLOOKUP('Chapter 1 (Input)'!E275,$Q$2:$R$13,2,FALSE) &amp;
"],")&amp;$W277)</f>
        <v xml:space="preserve">"null",//250 </v>
      </c>
      <c r="E277" s="4" t="str">
        <f>IF(E278="",
"];",IF('Chapter 1 (Input)'!F275="",
CHAR(34) &amp;"null"&amp; CHAR(34) &amp;",",
CHAR(34) &amp;'Chapter 1 (Input)'!F275&amp; CHAR(34) &amp;",")&amp;$W277)</f>
        <v xml:space="preserve">"null",//250 </v>
      </c>
      <c r="F277" s="4" t="str">
        <f>IF(F278="",
"];",IF('Chapter 1 (Input)'!G275="",
CHAR(34) &amp;"null"&amp; CHAR(34) &amp;",",
"personnages."&amp;
VLOOKUP('Chapter 1 (Input)'!G275,$N$2:$O$13,2,FALSE)&amp;
"[" &amp;
VLOOKUP('Chapter 1 (Input)'!H275, $Q$2:$R$13,2,FALSE) &amp;
"],")&amp;$W277)</f>
        <v xml:space="preserve">personnages.tadashi[0],//250 </v>
      </c>
      <c r="G277" s="3" t="str">
        <f>IF(G278="",
"];",IF('Chapter 1 (Input)'!I275="",
CHAR(34) &amp;"null"&amp; CHAR(34) &amp;",",
"locations."&amp;
'Chapter 1 (Input)'!I275&amp;",")&amp;$W277)</f>
        <v xml:space="preserve">locations.gym,//250 </v>
      </c>
      <c r="H277" s="3" t="str">
        <f>IF(H278="",
"];",IF('Chapter 1 (Input)'!J275="",
"-1"&amp;",",
'Chapter 1 (Input)'!J275&amp;",")&amp;$W277)</f>
        <v xml:space="preserve">-1,//250 </v>
      </c>
      <c r="I277" s="3" t="str">
        <f>IF(I278="",
"];",IF('Chapter 1 (Input)'!K275="",
"0"&amp;",",
VLOOKUP('Chapter 1 (Input)'!K275, 'Chapter 1 (Generated)'!$U$2:$V$14, 2,FALSE) &amp;",")&amp;$W277)</f>
        <v xml:space="preserve">0,//250 </v>
      </c>
      <c r="J277" s="3" t="str">
        <f>IF(J278="",
"];",IF('Chapter 1 (Input)'!L275="",
"-1"&amp;",",
'Chapter 1 (Input)'!L275&amp;",")&amp;$W277)</f>
        <v xml:space="preserve">-1,//250 </v>
      </c>
      <c r="K277" s="3" t="str">
        <f>IF(K278="",
"];",IF('Chapter 1 (Input)'!M275="",
"-1"&amp;",",
'Chapter 1 (Input)'!M275&amp;",")&amp;$W277)</f>
        <v xml:space="preserve">-1,//250 </v>
      </c>
      <c r="L277" s="3" t="str">
        <f>IF(L278="",
"];",IF('Chapter 1 (Input)'!N275="",
"-1"&amp;",",
'Chapter 1 (Input)'!N275&amp;",")&amp;$W277)</f>
        <v xml:space="preserve">-1,//250 </v>
      </c>
      <c r="M277" s="3" t="str">
        <f>IF(M278="",
"];",IF('Chapter 1 (Input)'!O275="",
"-1"&amp;",",
'Chapter 1 (Input)'!O275&amp;",")&amp;$W277)</f>
        <v xml:space="preserve">-1,//250 </v>
      </c>
      <c r="N277" s="3" t="str">
        <f>IF(N278="",
"];",IF('Chapter 1 (Input)'!P275="",
"-1"&amp;",",
'Chapter 1 (Input)'!P275&amp;",")&amp;$W277)</f>
        <v xml:space="preserve">-1,//250 </v>
      </c>
      <c r="O277" s="3" t="str">
        <f>IF(O278="",
"];",IF('Chapter 1 (Input)'!Q275="",
CHAR(34) &amp;"null"&amp; CHAR(34) &amp;",",
CHAR(34) &amp;'Chapter 1 (Input)'!Q275&amp; CHAR(34) &amp;",")&amp;$W277)</f>
        <v xml:space="preserve">"null",//250 </v>
      </c>
      <c r="P277" s="3" t="str">
        <f>IF(P278="",
"];",IF('Chapter 1 (Input)'!R275="",
CHAR(34) &amp;"null"&amp; CHAR(34) &amp;",",
CHAR(34) &amp;'Chapter 1 (Input)'!R275&amp; CHAR(34) &amp;",")&amp;$W277)</f>
        <v xml:space="preserve">"null",//250 </v>
      </c>
      <c r="Q277" s="3" t="str">
        <f>IF(Q278="",
"];",IF('Chapter 1 (Input)'!S275="",
CHAR(34) &amp;"null"&amp; CHAR(34) &amp;",",
CHAR(34) &amp;'Chapter 1 (Input)'!S275&amp; CHAR(34) &amp;",")&amp;$W277)</f>
        <v xml:space="preserve">"null",//250 </v>
      </c>
      <c r="R277" s="3" t="str">
        <f>IF(R278="",
"];",IF('Chapter 1 (Input)'!T275="",
"0"&amp;",",
'Chapter 1 (Input)'!T275&amp;",")&amp;$W277)</f>
        <v xml:space="preserve">0,//250 </v>
      </c>
      <c r="S277" s="3" t="str">
        <f>IF(S278="",
"];",IF('Chapter 1 (Input)'!U275="",
"0"&amp;",",
'Chapter 1 (Input)'!U275&amp;",")&amp;$W277)</f>
        <v xml:space="preserve">0,//250 </v>
      </c>
      <c r="T277" s="3" t="str">
        <f t="shared" si="22"/>
        <v xml:space="preserve">false,//250 </v>
      </c>
      <c r="U277" s="3" t="str">
        <f>IF(U278="",
"];",IF('Chapter 1 (Input)'!W275="",
"-1"&amp;",",
'Chapter 1 (Input)'!W275&amp;",")&amp;$W277)</f>
        <v xml:space="preserve">-1,//250 </v>
      </c>
      <c r="V277" s="3" t="str">
        <f>IF(V278="",
"];",IF('Chapter 1 (Input)'!X275="",
"-1"&amp;",",
'Chapter 1 (Input)'!X275&amp;",")&amp;$W277)</f>
        <v xml:space="preserve">-1,//250 </v>
      </c>
      <c r="W277" s="18" t="str">
        <f>'Chapter 1 (Input)'!AA275</f>
        <v xml:space="preserve">//250 </v>
      </c>
      <c r="Z277" s="2" t="str">
        <f t="shared" si="23"/>
        <v>c250 BOOLEAN DEFAULT false,</v>
      </c>
    </row>
    <row r="278" spans="1:26" x14ac:dyDescent="0.2">
      <c r="A278" s="12">
        <f t="shared" si="24"/>
        <v>251</v>
      </c>
      <c r="B278" s="4" t="str">
        <f>IF(B279="",
"];",
IF('Chapter 1 (Input)'!B276="",
CHAR(34) &amp;"null"&amp; CHAR(34) &amp;",",
CHAR(34) &amp;'Chapter 1 (Input)'!B276&amp; CHAR(34) &amp;",")&amp;$W278)</f>
        <v>"(Though his reply was slightly conceited, I was relieved to not have Tadashi pissed at me anymore.)",</v>
      </c>
      <c r="C278" s="4" t="str">
        <f>IF(C279="",
"];",IF('Chapter 1 (Input)'!C276="",
CHAR(34) &amp;"null"&amp; CHAR(34) &amp;",",
CHAR(34) &amp;'Chapter 1 (Input)'!C276&amp; CHAR(34) &amp;",")&amp;$W278)</f>
        <v>"null",</v>
      </c>
      <c r="D278" s="4" t="str">
        <f>IF(D279="",
"];",IF('Chapter 1 (Input)'!D276="",
CHAR(34) &amp;"null"&amp; CHAR(34) &amp;",",
"personnages."&amp;
VLOOKUP('Chapter 1 (Input)'!D276,$N$2:$O$13,2,FALSE)&amp;
"[" &amp;
VLOOKUP('Chapter 1 (Input)'!E276,$Q$2:$R$13,2,FALSE) &amp;
"],")&amp;$W278)</f>
        <v>"null",</v>
      </c>
      <c r="E278" s="4" t="str">
        <f>IF(E279="",
"];",IF('Chapter 1 (Input)'!F276="",
CHAR(34) &amp;"null"&amp; CHAR(34) &amp;",",
CHAR(34) &amp;'Chapter 1 (Input)'!F276&amp; CHAR(34) &amp;",")&amp;$W278)</f>
        <v>"Upset me? That’s funny. I’ve handled bigger sharks at this school. ",</v>
      </c>
      <c r="F278" s="4" t="str">
        <f>IF(F279="",
"];",IF('Chapter 1 (Input)'!G276="",
CHAR(34) &amp;"null"&amp; CHAR(34) &amp;",",
"personnages."&amp;
VLOOKUP('Chapter 1 (Input)'!G276,$N$2:$O$13,2,FALSE)&amp;
"[" &amp;
VLOOKUP('Chapter 1 (Input)'!H276, $Q$2:$R$13,2,FALSE) &amp;
"],")&amp;$W278)</f>
        <v>personnages.tadashi[0],</v>
      </c>
      <c r="G278" s="3" t="str">
        <f>IF(G279="",
"];",IF('Chapter 1 (Input)'!I276="",
CHAR(34) &amp;"null"&amp; CHAR(34) &amp;",",
"locations."&amp;
'Chapter 1 (Input)'!I276&amp;",")&amp;$W278)</f>
        <v>locations.gym,</v>
      </c>
      <c r="H278" s="3" t="str">
        <f>IF(H279="",
"];",IF('Chapter 1 (Input)'!J276="",
"-1"&amp;",",
'Chapter 1 (Input)'!J276&amp;",")&amp;$W278)</f>
        <v>-1,</v>
      </c>
      <c r="I278" s="3" t="str">
        <f>IF(I279="",
"];",IF('Chapter 1 (Input)'!K276="",
"0"&amp;",",
VLOOKUP('Chapter 1 (Input)'!K276, 'Chapter 1 (Generated)'!$U$2:$V$14,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22"/>
        <v>false,</v>
      </c>
      <c r="U278" s="3" t="str">
        <f>IF(U279="",
"];",IF('Chapter 1 (Input)'!W276="",
"-1"&amp;",",
'Chapter 1 (Input)'!W276&amp;",")&amp;$W278)</f>
        <v>-1,</v>
      </c>
      <c r="V278" s="3" t="str">
        <f>IF(V279="",
"];",IF('Chapter 1 (Input)'!X276="",
"-1"&amp;",",
'Chapter 1 (Input)'!X276&amp;",")&amp;$W278)</f>
        <v>-1,</v>
      </c>
      <c r="W278" s="18" t="str">
        <f>'Chapter 1 (Input)'!AA276</f>
        <v/>
      </c>
      <c r="Z278" s="2" t="str">
        <f t="shared" si="23"/>
        <v>c251 BOOLEAN DEFAULT false,</v>
      </c>
    </row>
    <row r="279" spans="1:26" x14ac:dyDescent="0.2">
      <c r="A279" s="12">
        <f t="shared" si="24"/>
        <v>252</v>
      </c>
      <c r="B279" s="4" t="str">
        <f>IF(B280="",
"];",
IF('Chapter 1 (Input)'!B277="",
CHAR(34) &amp;"null"&amp; CHAR(34) &amp;",",
CHAR(34) &amp;'Chapter 1 (Input)'!B277&amp; CHAR(34) &amp;",")&amp;$W279)</f>
        <v>"You were pestering me about being late and yet here you are?",</v>
      </c>
      <c r="C279" s="4" t="str">
        <f>IF(C280="",
"];",IF('Chapter 1 (Input)'!C277="",
CHAR(34) &amp;"null"&amp; CHAR(34) &amp;",",
CHAR(34) &amp;'Chapter 1 (Input)'!C277&amp; CHAR(34) &amp;",")&amp;$W279)</f>
        <v>"null",</v>
      </c>
      <c r="D279" s="4" t="str">
        <f>IF(D280="",
"];",IF('Chapter 1 (Input)'!D277="",
CHAR(34) &amp;"null"&amp; CHAR(34) &amp;",",
"personnages."&amp;
VLOOKUP('Chapter 1 (Input)'!D277,$N$2:$O$13,2,FALSE)&amp;
"[" &amp;
VLOOKUP('Chapter 1 (Input)'!E277,$Q$2:$R$13,2,FALSE) &amp;
"],")&amp;$W279)</f>
        <v>"null",</v>
      </c>
      <c r="E279" s="4" t="str">
        <f>IF(E280="",
"];",IF('Chapter 1 (Input)'!F277="",
CHAR(34) &amp;"null"&amp; CHAR(34) &amp;",",
CHAR(34) &amp;'Chapter 1 (Input)'!F277&amp; CHAR(34) &amp;",")&amp;$W279)</f>
        <v>"Glad you could make it newbie.",</v>
      </c>
      <c r="F279" s="4" t="str">
        <f>IF(F280="",
"];",IF('Chapter 1 (Input)'!G277="",
CHAR(34) &amp;"null"&amp; CHAR(34) &amp;",",
"personnages."&amp;
VLOOKUP('Chapter 1 (Input)'!G277,$N$2:$O$13,2,FALSE)&amp;
"[" &amp;
VLOOKUP('Chapter 1 (Input)'!H277, $Q$2:$R$13,2,FALSE) &amp;
"],")&amp;$W279)</f>
        <v>personnages.tadashi[0],</v>
      </c>
      <c r="G279" s="3" t="str">
        <f>IF(G280="",
"];",IF('Chapter 1 (Input)'!I277="",
CHAR(34) &amp;"null"&amp; CHAR(34) &amp;",",
"locations."&amp;
'Chapter 1 (Input)'!I277&amp;",")&amp;$W279)</f>
        <v>locations.gym,</v>
      </c>
      <c r="H279" s="3" t="str">
        <f>IF(H280="",
"];",IF('Chapter 1 (Input)'!J277="",
"-1"&amp;",",
'Chapter 1 (Input)'!J277&amp;",")&amp;$W279)</f>
        <v>-1,</v>
      </c>
      <c r="I279" s="3" t="str">
        <f>IF(I280="",
"];",IF('Chapter 1 (Input)'!K277="",
"0"&amp;",",
VLOOKUP('Chapter 1 (Input)'!K277, 'Chapter 1 (Generated)'!$U$2:$V$14,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22"/>
        <v>false,</v>
      </c>
      <c r="U279" s="3" t="str">
        <f>IF(U280="",
"];",IF('Chapter 1 (Input)'!W277="",
"-1"&amp;",",
'Chapter 1 (Input)'!W277&amp;",")&amp;$W279)</f>
        <v>-1,</v>
      </c>
      <c r="V279" s="3" t="str">
        <f>IF(V280="",
"];",IF('Chapter 1 (Input)'!X277="",
"-1"&amp;",",
'Chapter 1 (Input)'!X277&amp;",")&amp;$W279)</f>
        <v>-1,</v>
      </c>
      <c r="W279" s="18" t="str">
        <f>'Chapter 1 (Input)'!AA277</f>
        <v/>
      </c>
      <c r="Z279" s="2" t="str">
        <f t="shared" si="23"/>
        <v>c252 BOOLEAN DEFAULT false,</v>
      </c>
    </row>
    <row r="280" spans="1:26" x14ac:dyDescent="0.2">
      <c r="A280" s="12">
        <f t="shared" si="24"/>
        <v>253</v>
      </c>
      <c r="B280" s="4" t="str">
        <f>IF(B281="",
"];",
IF('Chapter 1 (Input)'!B278="",
CHAR(34) &amp;"null"&amp; CHAR(34) &amp;",",
CHAR(34) &amp;'Chapter 1 (Input)'!B278&amp; CHAR(34) &amp;",")&amp;$W280)</f>
        <v>"(I cocked my head to the side and raised an eyebrow at them. Tadashi smirked.)",</v>
      </c>
      <c r="C280" s="4" t="str">
        <f>IF(C281="",
"];",IF('Chapter 1 (Input)'!C278="",
CHAR(34) &amp;"null"&amp; CHAR(34) &amp;",",
CHAR(34) &amp;'Chapter 1 (Input)'!C278&amp; CHAR(34) &amp;",")&amp;$W280)</f>
        <v>"null",</v>
      </c>
      <c r="D280" s="4" t="str">
        <f>IF(D281="",
"];",IF('Chapter 1 (Input)'!D278="",
CHAR(34) &amp;"null"&amp; CHAR(34) &amp;",",
"personnages."&amp;
VLOOKUP('Chapter 1 (Input)'!D278,$N$2:$O$13,2,FALSE)&amp;
"[" &amp;
VLOOKUP('Chapter 1 (Input)'!E278,$Q$2:$R$13,2,FALSE) &amp;
"],")&amp;$W280)</f>
        <v>"null",</v>
      </c>
      <c r="E280" s="4" t="str">
        <f>IF(E281="",
"];",IF('Chapter 1 (Input)'!F278="",
CHAR(34) &amp;"null"&amp; CHAR(34) &amp;",",
CHAR(34) &amp;'Chapter 1 (Input)'!F278&amp; CHAR(34) &amp;",")&amp;$W280)</f>
        <v>"null",</v>
      </c>
      <c r="F280" s="4" t="str">
        <f>IF(F281="",
"];",IF('Chapter 1 (Input)'!G278="",
CHAR(34) &amp;"null"&amp; CHAR(34) &amp;",",
"personnages."&amp;
VLOOKUP('Chapter 1 (Input)'!G278,$N$2:$O$13,2,FALSE)&amp;
"[" &amp;
VLOOKUP('Chapter 1 (Input)'!H278, $Q$2:$R$13,2,FALSE) &amp;
"],")&amp;$W280)</f>
        <v>personnages.tadashi[1],</v>
      </c>
      <c r="G280" s="3" t="str">
        <f>IF(G281="",
"];",IF('Chapter 1 (Input)'!I278="",
CHAR(34) &amp;"null"&amp; CHAR(34) &amp;",",
"locations."&amp;
'Chapter 1 (Input)'!I278&amp;",")&amp;$W280)</f>
        <v>locations.gym,</v>
      </c>
      <c r="H280" s="3" t="str">
        <f>IF(H281="",
"];",IF('Chapter 1 (Input)'!J278="",
"-1"&amp;",",
'Chapter 1 (Input)'!J278&amp;",")&amp;$W280)</f>
        <v>-1,</v>
      </c>
      <c r="I280" s="3" t="str">
        <f>IF(I281="",
"];",IF('Chapter 1 (Input)'!K278="",
"0"&amp;",",
VLOOKUP('Chapter 1 (Input)'!K278, 'Chapter 1 (Generated)'!$U$2:$V$14, 2,FALSE) &amp;",")&amp;$W280)</f>
        <v>0,</v>
      </c>
      <c r="J280" s="3" t="str">
        <f>IF(J281="",
"];",IF('Chapter 1 (Input)'!L278="",
"-1"&amp;",",
'Chapter 1 (Input)'!L278&amp;",")&amp;$W280)</f>
        <v>-1,</v>
      </c>
      <c r="K280" s="3" t="str">
        <f>IF(K281="",
"];",IF('Chapter 1 (Input)'!M278="",
"-1"&amp;",",
'Chapter 1 (Input)'!M278&amp;",")&amp;$W280)</f>
        <v>-1,</v>
      </c>
      <c r="L280" s="3" t="str">
        <f>IF(L281="",
"];",IF('Chapter 1 (Input)'!N278="",
"-1"&amp;",",
'Chapter 1 (Input)'!N278&amp;",")&amp;$W280)</f>
        <v>-1,</v>
      </c>
      <c r="M280" s="3" t="str">
        <f>IF(M281="",
"];",IF('Chapter 1 (Input)'!O278="",
"-1"&amp;",",
'Chapter 1 (Input)'!O278&amp;",")&amp;$W280)</f>
        <v>-1,</v>
      </c>
      <c r="N280" s="3" t="str">
        <f>IF(N281="",
"];",IF('Chapter 1 (Input)'!P278="",
"-1"&amp;",",
'Chapter 1 (Input)'!P278&amp;",")&amp;$W280)</f>
        <v>-1,</v>
      </c>
      <c r="O280" s="3" t="str">
        <f>IF(O281="",
"];",IF('Chapter 1 (Input)'!Q278="",
CHAR(34) &amp;"null"&amp; CHAR(34) &amp;",",
CHAR(34) &amp;'Chapter 1 (Input)'!Q278&amp; CHAR(34) &amp;",")&amp;$W280)</f>
        <v>"null",</v>
      </c>
      <c r="P280" s="3" t="str">
        <f>IF(P281="",
"];",IF('Chapter 1 (Input)'!R278="",
CHAR(34) &amp;"null"&amp; CHAR(34) &amp;",",
CHAR(34) &amp;'Chapter 1 (Input)'!R278&amp; CHAR(34) &amp;",")&amp;$W280)</f>
        <v>"null",</v>
      </c>
      <c r="Q280" s="3" t="str">
        <f>IF(Q281="",
"];",IF('Chapter 1 (Input)'!S278="",
CHAR(34) &amp;"null"&amp; CHAR(34) &amp;",",
CHAR(34) &amp;'Chapter 1 (Input)'!S278&amp; CHAR(34) &amp;",")&amp;$W280)</f>
        <v>"null",</v>
      </c>
      <c r="R280" s="3" t="str">
        <f>IF(R281="",
"];",IF('Chapter 1 (Input)'!T278="",
"0"&amp;",",
'Chapter 1 (Input)'!T278&amp;",")&amp;$W280)</f>
        <v>0,</v>
      </c>
      <c r="S280" s="3" t="str">
        <f>IF(S281="",
"];",IF('Chapter 1 (Input)'!U278="",
"0"&amp;",",
'Chapter 1 (Input)'!U278&amp;",")&amp;$W280)</f>
        <v>0,</v>
      </c>
      <c r="T280" s="3" t="str">
        <f t="shared" si="22"/>
        <v>false,</v>
      </c>
      <c r="U280" s="3" t="str">
        <f>IF(U281="",
"];",IF('Chapter 1 (Input)'!W278="",
"-1"&amp;",",
'Chapter 1 (Input)'!W278&amp;",")&amp;$W280)</f>
        <v>-1,</v>
      </c>
      <c r="V280" s="3" t="str">
        <f>IF(V281="",
"];",IF('Chapter 1 (Input)'!X278="",
"-1"&amp;",",
'Chapter 1 (Input)'!X278&amp;",")&amp;$W280)</f>
        <v>-1,</v>
      </c>
      <c r="W280" s="18" t="str">
        <f>'Chapter 1 (Input)'!AA278</f>
        <v/>
      </c>
      <c r="Z280" s="2" t="str">
        <f t="shared" si="23"/>
        <v>c253 BOOLEAN DEFAULT false,</v>
      </c>
    </row>
    <row r="281" spans="1:26" x14ac:dyDescent="0.2">
      <c r="A281" s="12">
        <f t="shared" si="24"/>
        <v>254</v>
      </c>
      <c r="B281" s="4" t="str">
        <f>IF(B282="",
"];",
IF('Chapter 1 (Input)'!B279="",
CHAR(34) &amp;"null"&amp; CHAR(34) &amp;",",
CHAR(34) &amp;'Chapter 1 (Input)'!B279&amp; CHAR(34) &amp;",")&amp;$W281)</f>
        <v>"(Next)",</v>
      </c>
      <c r="C281" s="4" t="str">
        <f>IF(C282="",
"];",IF('Chapter 1 (Input)'!C279="",
CHAR(34) &amp;"null"&amp; CHAR(34) &amp;",",
CHAR(34) &amp;'Chapter 1 (Input)'!C279&amp; CHAR(34) &amp;",")&amp;$W281)</f>
        <v>"null",</v>
      </c>
      <c r="D281" s="4" t="str">
        <f>IF(D282="",
"];",IF('Chapter 1 (Input)'!D279="",
CHAR(34) &amp;"null"&amp; CHAR(34) &amp;",",
"personnages."&amp;
VLOOKUP('Chapter 1 (Input)'!D279,$N$2:$O$13,2,FALSE)&amp;
"[" &amp;
VLOOKUP('Chapter 1 (Input)'!E279,$Q$2:$R$13,2,FALSE) &amp;
"],")&amp;$W281)</f>
        <v>"null",</v>
      </c>
      <c r="E281" s="4" t="str">
        <f>IF(E282="",
"];",IF('Chapter 1 (Input)'!F279="",
CHAR(34) &amp;"null"&amp; CHAR(34) &amp;",",
CHAR(34) &amp;'Chapter 1 (Input)'!F279&amp; CHAR(34) &amp;",")&amp;$W281)</f>
        <v>"I spent the whole day working, unlike a certain someone else.",</v>
      </c>
      <c r="F281" s="4" t="str">
        <f>IF(F282="",
"];",IF('Chapter 1 (Input)'!G279="",
CHAR(34) &amp;"null"&amp; CHAR(34) &amp;",",
"personnages."&amp;
VLOOKUP('Chapter 1 (Input)'!G279,$N$2:$O$13,2,FALSE)&amp;
"[" &amp;
VLOOKUP('Chapter 1 (Input)'!H279, $Q$2:$R$13,2,FALSE) &amp;
"],")&amp;$W281)</f>
        <v>personnages.tadashi[1],</v>
      </c>
      <c r="G281" s="3" t="str">
        <f>IF(G282="",
"];",IF('Chapter 1 (Input)'!I279="",
CHAR(34) &amp;"null"&amp; CHAR(34) &amp;",",
"locations."&amp;
'Chapter 1 (Input)'!I279&amp;",")&amp;$W281)</f>
        <v>locations.gym,</v>
      </c>
      <c r="H281" s="3" t="str">
        <f>IF(H282="",
"];",IF('Chapter 1 (Input)'!J279="",
"-1"&amp;",",
'Chapter 1 (Input)'!J279&amp;",")&amp;$W281)</f>
        <v>-1,</v>
      </c>
      <c r="I281" s="3" t="str">
        <f>IF(I282="",
"];",IF('Chapter 1 (Input)'!K279="",
"0"&amp;",",
VLOOKUP('Chapter 1 (Input)'!K279, 'Chapter 1 (Generated)'!$U$2:$V$14,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22"/>
        <v>false,</v>
      </c>
      <c r="U281" s="3" t="str">
        <f>IF(U282="",
"];",IF('Chapter 1 (Input)'!W279="",
"-1"&amp;",",
'Chapter 1 (Input)'!W279&amp;",")&amp;$W281)</f>
        <v>-1,</v>
      </c>
      <c r="V281" s="3" t="str">
        <f>IF(V282="",
"];",IF('Chapter 1 (Input)'!X279="",
"-1"&amp;",",
'Chapter 1 (Input)'!X279&amp;",")&amp;$W281)</f>
        <v>-1,</v>
      </c>
      <c r="W281" s="18" t="str">
        <f>'Chapter 1 (Input)'!AA279</f>
        <v/>
      </c>
      <c r="Z281" s="2" t="str">
        <f t="shared" si="23"/>
        <v>c254 BOOLEAN DEFAULT false,</v>
      </c>
    </row>
    <row r="282" spans="1:26" x14ac:dyDescent="0.2">
      <c r="A282" s="12">
        <f t="shared" si="24"/>
        <v>255</v>
      </c>
      <c r="B282" s="4" t="str">
        <f>IF(B283="",
"];",
IF('Chapter 1 (Input)'!B280="",
CHAR(34) &amp;"null"&amp; CHAR(34) &amp;",",
CHAR(34) &amp;'Chapter 1 (Input)'!B280&amp; CHAR(34) &amp;",")&amp;$W282)</f>
        <v xml:space="preserve">"(Next)",//255 </v>
      </c>
      <c r="C282" s="4" t="str">
        <f>IF(C283="",
"];",IF('Chapter 1 (Input)'!C280="",
CHAR(34) &amp;"null"&amp; CHAR(34) &amp;",",
CHAR(34) &amp;'Chapter 1 (Input)'!C280&amp; CHAR(34) &amp;",")&amp;$W282)</f>
        <v xml:space="preserve">"Hey man, I told you I needed to work out today!",//255 </v>
      </c>
      <c r="D282" s="4" t="str">
        <f>IF(D283="",
"];",IF('Chapter 1 (Input)'!D280="",
CHAR(34) &amp;"null"&amp; CHAR(34) &amp;",",
"personnages."&amp;
VLOOKUP('Chapter 1 (Input)'!D280,$N$2:$O$13,2,FALSE)&amp;
"[" &amp;
VLOOKUP('Chapter 1 (Input)'!E280,$Q$2:$R$13,2,FALSE) &amp;
"],")&amp;$W282)</f>
        <v xml:space="preserve">personnages.alistair[3],//255 </v>
      </c>
      <c r="E282" s="4" t="str">
        <f>IF(E283="",
"];",IF('Chapter 1 (Input)'!F280="",
CHAR(34) &amp;"null"&amp; CHAR(34) &amp;",",
CHAR(34) &amp;'Chapter 1 (Input)'!F280&amp; CHAR(34) &amp;",")&amp;$W282)</f>
        <v xml:space="preserve">"null",//255 </v>
      </c>
      <c r="F282" s="4" t="str">
        <f>IF(F283="",
"];",IF('Chapter 1 (Input)'!G280="",
CHAR(34) &amp;"null"&amp; CHAR(34) &amp;",",
"personnages."&amp;
VLOOKUP('Chapter 1 (Input)'!G280,$N$2:$O$13,2,FALSE)&amp;
"[" &amp;
VLOOKUP('Chapter 1 (Input)'!H280, $Q$2:$R$13,2,FALSE) &amp;
"],")&amp;$W282)</f>
        <v xml:space="preserve">"null",//255 </v>
      </c>
      <c r="G282" s="3" t="str">
        <f>IF(G283="",
"];",IF('Chapter 1 (Input)'!I280="",
CHAR(34) &amp;"null"&amp; CHAR(34) &amp;",",
"locations."&amp;
'Chapter 1 (Input)'!I280&amp;",")&amp;$W282)</f>
        <v xml:space="preserve">locations.gym,//255 </v>
      </c>
      <c r="H282" s="3" t="str">
        <f>IF(H283="",
"];",IF('Chapter 1 (Input)'!J280="",
"-1"&amp;",",
'Chapter 1 (Input)'!J280&amp;",")&amp;$W282)</f>
        <v xml:space="preserve">-1,//255 </v>
      </c>
      <c r="I282" s="3" t="str">
        <f>IF(I283="",
"];",IF('Chapter 1 (Input)'!K280="",
"0"&amp;",",
VLOOKUP('Chapter 1 (Input)'!K280, 'Chapter 1 (Generated)'!$U$2:$V$14, 2,FALSE) &amp;",")&amp;$W282)</f>
        <v xml:space="preserve">0,//255 </v>
      </c>
      <c r="J282" s="3" t="str">
        <f>IF(J283="",
"];",IF('Chapter 1 (Input)'!L280="",
"-1"&amp;",",
'Chapter 1 (Input)'!L280&amp;",")&amp;$W282)</f>
        <v xml:space="preserve">-1,//255 </v>
      </c>
      <c r="K282" s="3" t="str">
        <f>IF(K283="",
"];",IF('Chapter 1 (Input)'!M280="",
"-1"&amp;",",
'Chapter 1 (Input)'!M280&amp;",")&amp;$W282)</f>
        <v xml:space="preserve">-1,//255 </v>
      </c>
      <c r="L282" s="3" t="str">
        <f>IF(L283="",
"];",IF('Chapter 1 (Input)'!N280="",
"-1"&amp;",",
'Chapter 1 (Input)'!N280&amp;",")&amp;$W282)</f>
        <v xml:space="preserve">-1,//255 </v>
      </c>
      <c r="M282" s="3" t="str">
        <f>IF(M283="",
"];",IF('Chapter 1 (Input)'!O280="",
"-1"&amp;",",
'Chapter 1 (Input)'!O280&amp;",")&amp;$W282)</f>
        <v xml:space="preserve">-1,//255 </v>
      </c>
      <c r="N282" s="3" t="str">
        <f>IF(N283="",
"];",IF('Chapter 1 (Input)'!P280="",
"-1"&amp;",",
'Chapter 1 (Input)'!P280&amp;",")&amp;$W282)</f>
        <v xml:space="preserve">-1,//255 </v>
      </c>
      <c r="O282" s="3" t="str">
        <f>IF(O283="",
"];",IF('Chapter 1 (Input)'!Q280="",
CHAR(34) &amp;"null"&amp; CHAR(34) &amp;",",
CHAR(34) &amp;'Chapter 1 (Input)'!Q280&amp; CHAR(34) &amp;",")&amp;$W282)</f>
        <v xml:space="preserve">"null",//255 </v>
      </c>
      <c r="P282" s="3" t="str">
        <f>IF(P283="",
"];",IF('Chapter 1 (Input)'!R280="",
CHAR(34) &amp;"null"&amp; CHAR(34) &amp;",",
CHAR(34) &amp;'Chapter 1 (Input)'!R280&amp; CHAR(34) &amp;",")&amp;$W282)</f>
        <v xml:space="preserve">"null",//255 </v>
      </c>
      <c r="Q282" s="3" t="str">
        <f>IF(Q283="",
"];",IF('Chapter 1 (Input)'!S280="",
CHAR(34) &amp;"null"&amp; CHAR(34) &amp;",",
CHAR(34) &amp;'Chapter 1 (Input)'!S280&amp; CHAR(34) &amp;",")&amp;$W282)</f>
        <v xml:space="preserve">"null",//255 </v>
      </c>
      <c r="R282" s="3" t="str">
        <f>IF(R283="",
"];",IF('Chapter 1 (Input)'!T280="",
"0"&amp;",",
'Chapter 1 (Input)'!T280&amp;",")&amp;$W282)</f>
        <v xml:space="preserve">0,//255 </v>
      </c>
      <c r="S282" s="3" t="str">
        <f>IF(S283="",
"];",IF('Chapter 1 (Input)'!U280="",
"0"&amp;",",
'Chapter 1 (Input)'!U280&amp;",")&amp;$W282)</f>
        <v xml:space="preserve">0,//255 </v>
      </c>
      <c r="T282" s="3" t="str">
        <f t="shared" si="22"/>
        <v xml:space="preserve">false,//255 </v>
      </c>
      <c r="U282" s="3" t="str">
        <f>IF(U283="",
"];",IF('Chapter 1 (Input)'!W280="",
"-1"&amp;",",
'Chapter 1 (Input)'!W280&amp;",")&amp;$W282)</f>
        <v xml:space="preserve">-1,//255 </v>
      </c>
      <c r="V282" s="3" t="str">
        <f>IF(V283="",
"];",IF('Chapter 1 (Input)'!X280="",
"-1"&amp;",",
'Chapter 1 (Input)'!X280&amp;",")&amp;$W282)</f>
        <v xml:space="preserve">-1,//255 </v>
      </c>
      <c r="W282" s="18" t="str">
        <f>'Chapter 1 (Input)'!AA280</f>
        <v xml:space="preserve">//255 </v>
      </c>
      <c r="Z282" s="2" t="str">
        <f t="shared" si="23"/>
        <v>c255 BOOLEAN DEFAULT false,</v>
      </c>
    </row>
    <row r="283" spans="1:26" x14ac:dyDescent="0.2">
      <c r="A283" s="12">
        <f t="shared" si="24"/>
        <v>256</v>
      </c>
      <c r="B283" s="4" t="str">
        <f>IF(B284="",
"];",
IF('Chapter 1 (Input)'!B281="",
CHAR(34) &amp;"null"&amp; CHAR(34) &amp;",",
CHAR(34) &amp;'Chapter 1 (Input)'!B281&amp; CHAR(34) &amp;",")&amp;$W283)</f>
        <v>"(I laughed, shaking my head at the both of them.)",</v>
      </c>
      <c r="C283" s="4" t="str">
        <f>IF(C284="",
"];",IF('Chapter 1 (Input)'!C281="",
CHAR(34) &amp;"null"&amp; CHAR(34) &amp;",",
CHAR(34) &amp;'Chapter 1 (Input)'!C281&amp; CHAR(34) &amp;",")&amp;$W283)</f>
        <v>"null",</v>
      </c>
      <c r="D283" s="4" t="str">
        <f>IF(D284="",
"];",IF('Chapter 1 (Input)'!D281="",
CHAR(34) &amp;"null"&amp; CHAR(34) &amp;",",
"personnages."&amp;
VLOOKUP('Chapter 1 (Input)'!D281,$N$2:$O$13,2,FALSE)&amp;
"[" &amp;
VLOOKUP('Chapter 1 (Input)'!E281,$Q$2:$R$13,2,FALSE) &amp;
"],")&amp;$W283)</f>
        <v>"null",</v>
      </c>
      <c r="E283" s="4" t="str">
        <f>IF(E284="",
"];",IF('Chapter 1 (Input)'!F281="",
CHAR(34) &amp;"null"&amp; CHAR(34) &amp;",",
CHAR(34) &amp;'Chapter 1 (Input)'!F281&amp; CHAR(34) &amp;",")&amp;$W283)</f>
        <v>"Wasn’t talking about you, Al.",</v>
      </c>
      <c r="F283" s="4" t="str">
        <f>IF(F284="",
"];",IF('Chapter 1 (Input)'!G281="",
CHAR(34) &amp;"null"&amp; CHAR(34) &amp;",",
"personnages."&amp;
VLOOKUP('Chapter 1 (Input)'!G281,$N$2:$O$13,2,FALSE)&amp;
"[" &amp;
VLOOKUP('Chapter 1 (Input)'!H281, $Q$2:$R$13,2,FALSE) &amp;
"],")&amp;$W283)</f>
        <v>personnages.tadashi[1],</v>
      </c>
      <c r="G283" s="3" t="str">
        <f>IF(G284="",
"];",IF('Chapter 1 (Input)'!I281="",
CHAR(34) &amp;"null"&amp; CHAR(34) &amp;",",
"locations."&amp;
'Chapter 1 (Input)'!I281&amp;",")&amp;$W283)</f>
        <v>locations.gym,</v>
      </c>
      <c r="H283" s="3" t="str">
        <f>IF(H284="",
"];",IF('Chapter 1 (Input)'!J281="",
"-1"&amp;",",
'Chapter 1 (Input)'!J281&amp;",")&amp;$W283)</f>
        <v>-1,</v>
      </c>
      <c r="I283" s="3" t="str">
        <f>IF(I284="",
"];",IF('Chapter 1 (Input)'!K281="",
"0"&amp;",",
VLOOKUP('Chapter 1 (Input)'!K281, 'Chapter 1 (Generated)'!$U$2:$V$14,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ref="T283:T313" si="25">IF(T284="",
"];",
"false"&amp;","&amp;$W283)</f>
        <v>false,</v>
      </c>
      <c r="U283" s="3" t="str">
        <f>IF(U284="",
"];",IF('Chapter 1 (Input)'!W281="",
"-1"&amp;",",
'Chapter 1 (Input)'!W281&amp;",")&amp;$W283)</f>
        <v>-1,</v>
      </c>
      <c r="V283" s="3" t="str">
        <f>IF(V284="",
"];",IF('Chapter 1 (Input)'!X281="",
"-1"&amp;",",
'Chapter 1 (Input)'!X281&amp;",")&amp;$W283)</f>
        <v>-1,</v>
      </c>
      <c r="W283" s="18" t="str">
        <f>'Chapter 1 (Input)'!AA281</f>
        <v/>
      </c>
      <c r="Z283" s="2" t="str">
        <f t="shared" si="23"/>
        <v>c256 BOOLEAN DEFAULT false,</v>
      </c>
    </row>
    <row r="284" spans="1:26" x14ac:dyDescent="0.2">
      <c r="A284" s="12">
        <f t="shared" si="24"/>
        <v>257</v>
      </c>
      <c r="B284" s="4" t="str">
        <f>IF(B285="",
"];",
IF('Chapter 1 (Input)'!B282="",
CHAR(34) &amp;"null"&amp; CHAR(34) &amp;",",
CHAR(34) &amp;'Chapter 1 (Input)'!B282&amp; CHAR(34) &amp;",")&amp;$W284)</f>
        <v>"(It only took a couple of minutes for the guy to take our picture, and before long, Alistair was inviting me to join his and Tadashi’s study session.)",</v>
      </c>
      <c r="C284" s="4" t="str">
        <f>IF(C285="",
"];",IF('Chapter 1 (Input)'!C282="",
CHAR(34) &amp;"null"&amp; CHAR(34) &amp;",",
CHAR(34) &amp;'Chapter 1 (Input)'!C282&amp; CHAR(34) &amp;",")&amp;$W284)</f>
        <v>"null",</v>
      </c>
      <c r="D284" s="4" t="str">
        <f>IF(D285="",
"];",IF('Chapter 1 (Input)'!D282="",
CHAR(34) &amp;"null"&amp; CHAR(34) &amp;",",
"personnages."&amp;
VLOOKUP('Chapter 1 (Input)'!D282,$N$2:$O$13,2,FALSE)&amp;
"[" &amp;
VLOOKUP('Chapter 1 (Input)'!E282,$Q$2:$R$13,2,FALSE) &amp;
"],")&amp;$W284)</f>
        <v>personnages.alistair[0],</v>
      </c>
      <c r="E284" s="4" t="str">
        <f>IF(E285="",
"];",IF('Chapter 1 (Input)'!F282="",
CHAR(34) &amp;"null"&amp; CHAR(34) &amp;",",
CHAR(34) &amp;'Chapter 1 (Input)'!F282&amp; CHAR(34) &amp;",")&amp;$W284)</f>
        <v>"null",</v>
      </c>
      <c r="F284" s="4" t="str">
        <f>IF(F285="",
"];",IF('Chapter 1 (Input)'!G282="",
CHAR(34) &amp;"null"&amp; CHAR(34) &amp;",",
"personnages."&amp;
VLOOKUP('Chapter 1 (Input)'!G282,$N$2:$O$13,2,FALSE)&amp;
"[" &amp;
VLOOKUP('Chapter 1 (Input)'!H282, $Q$2:$R$13,2,FALSE) &amp;
"],")&amp;$W284)</f>
        <v>personnages.tadashi[0],</v>
      </c>
      <c r="G284" s="3" t="str">
        <f>IF(G285="",
"];",IF('Chapter 1 (Input)'!I282="",
CHAR(34) &amp;"null"&amp; CHAR(34) &amp;",",
"locations."&amp;
'Chapter 1 (Input)'!I282&amp;",")&amp;$W284)</f>
        <v>locations.gym,</v>
      </c>
      <c r="H284" s="3" t="str">
        <f>IF(H285="",
"];",IF('Chapter 1 (Input)'!J282="",
"-1"&amp;",",
'Chapter 1 (Input)'!J282&amp;",")&amp;$W284)</f>
        <v>-1,</v>
      </c>
      <c r="I284" s="3" t="str">
        <f>IF(I285="",
"];",IF('Chapter 1 (Input)'!K282="",
"0"&amp;",",
VLOOKUP('Chapter 1 (Input)'!K282, 'Chapter 1 (Generated)'!$U$2:$V$14,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25"/>
        <v>false,</v>
      </c>
      <c r="U284" s="3" t="str">
        <f>IF(U285="",
"];",IF('Chapter 1 (Input)'!W282="",
"-1"&amp;",",
'Chapter 1 (Input)'!W282&amp;",")&amp;$W284)</f>
        <v>-1,</v>
      </c>
      <c r="V284" s="3" t="str">
        <f>IF(V285="",
"];",IF('Chapter 1 (Input)'!X282="",
"-1"&amp;",",
'Chapter 1 (Input)'!X282&amp;",")&amp;$W284)</f>
        <v>-1,</v>
      </c>
      <c r="W284" s="18" t="str">
        <f>'Chapter 1 (Input)'!AA282</f>
        <v/>
      </c>
      <c r="Z284" s="2" t="str">
        <f t="shared" ref="Z284:Z313" si="26">IF($B284="];","PRIMARY KEY (id)",IF(Z283="PRIMARY KEY (id)",");","c"&amp;$A284&amp;" "&amp;Z$23&amp;","))</f>
        <v>c257 BOOLEAN DEFAULT false,</v>
      </c>
    </row>
    <row r="285" spans="1:26" x14ac:dyDescent="0.2">
      <c r="A285" s="12">
        <f t="shared" ref="A285:A313" si="27">1+A284</f>
        <v>258</v>
      </c>
      <c r="B285" s="4" t="str">
        <f>IF(B286="",
"];",
IF('Chapter 1 (Input)'!B283="",
CHAR(34) &amp;"null"&amp; CHAR(34) &amp;",",
CHAR(34) &amp;'Chapter 1 (Input)'!B283&amp; CHAR(34) &amp;",")&amp;$W285)</f>
        <v>"(Although I’d never think of studying as fun, Alistair and Tadashi’s banter made it entirely worthwhile. Before long, I was up to date with almost everything that I had missed in the school year.)",</v>
      </c>
      <c r="C285" s="4" t="str">
        <f>IF(C286="",
"];",IF('Chapter 1 (Input)'!C283="",
CHAR(34) &amp;"null"&amp; CHAR(34) &amp;",",
CHAR(34) &amp;'Chapter 1 (Input)'!C283&amp; CHAR(34) &amp;",")&amp;$W285)</f>
        <v>"null",</v>
      </c>
      <c r="D285" s="4" t="str">
        <f>IF(D286="",
"];",IF('Chapter 1 (Input)'!D283="",
CHAR(34) &amp;"null"&amp; CHAR(34) &amp;",",
"personnages."&amp;
VLOOKUP('Chapter 1 (Input)'!D283,$N$2:$O$13,2,FALSE)&amp;
"[" &amp;
VLOOKUP('Chapter 1 (Input)'!E283,$Q$2:$R$13,2,FALSE) &amp;
"],")&amp;$W285)</f>
        <v>personnages.alistair[0],</v>
      </c>
      <c r="E285" s="4" t="str">
        <f>IF(E286="",
"];",IF('Chapter 1 (Input)'!F283="",
CHAR(34) &amp;"null"&amp; CHAR(34) &amp;",",
CHAR(34) &amp;'Chapter 1 (Input)'!F283&amp; CHAR(34) &amp;",")&amp;$W285)</f>
        <v>"null",</v>
      </c>
      <c r="F285" s="4" t="str">
        <f>IF(F286="",
"];",IF('Chapter 1 (Input)'!G283="",
CHAR(34) &amp;"null"&amp; CHAR(34) &amp;",",
"personnages."&amp;
VLOOKUP('Chapter 1 (Input)'!G283,$N$2:$O$13,2,FALSE)&amp;
"[" &amp;
VLOOKUP('Chapter 1 (Input)'!H283, $Q$2:$R$13,2,FALSE) &amp;
"],")&amp;$W285)</f>
        <v>personnages.tadashi[0],</v>
      </c>
      <c r="G285" s="3" t="str">
        <f>IF(G286="",
"];",IF('Chapter 1 (Input)'!I283="",
CHAR(34) &amp;"null"&amp; CHAR(34) &amp;",",
"locations."&amp;
'Chapter 1 (Input)'!I283&amp;",")&amp;$W285)</f>
        <v>locations.class2,</v>
      </c>
      <c r="H285" s="3" t="str">
        <f>IF(H286="",
"];",IF('Chapter 1 (Input)'!J283="",
"-1"&amp;",",
'Chapter 1 (Input)'!J283&amp;",")&amp;$W285)</f>
        <v>-1,</v>
      </c>
      <c r="I285" s="3" t="str">
        <f>IF(I286="",
"];",IF('Chapter 1 (Input)'!K283="",
"0"&amp;",",
VLOOKUP('Chapter 1 (Input)'!K283, 'Chapter 1 (Generated)'!$U$2:$V$14, 2,FALSE) &amp;",")&amp;$W285)</f>
        <v>0,</v>
      </c>
      <c r="J285" s="3" t="str">
        <f>IF(J286="",
"];",IF('Chapter 1 (Input)'!L283="",
"-1"&amp;",",
'Chapter 1 (Input)'!L283&amp;",")&amp;$W285)</f>
        <v>-1,</v>
      </c>
      <c r="K285" s="3" t="str">
        <f>IF(K286="",
"];",IF('Chapter 1 (Input)'!M283="",
"-1"&amp;",",
'Chapter 1 (Input)'!M283&amp;",")&amp;$W285)</f>
        <v>-1,</v>
      </c>
      <c r="L285" s="3" t="str">
        <f>IF(L286="",
"];",IF('Chapter 1 (Input)'!N283="",
"-1"&amp;",",
'Chapter 1 (Input)'!N283&amp;",")&amp;$W285)</f>
        <v>-1,</v>
      </c>
      <c r="M285" s="3" t="str">
        <f>IF(M286="",
"];",IF('Chapter 1 (Input)'!O283="",
"-1"&amp;",",
'Chapter 1 (Input)'!O283&amp;",")&amp;$W285)</f>
        <v>-1,</v>
      </c>
      <c r="N285" s="3" t="str">
        <f>IF(N286="",
"];",IF('Chapter 1 (Input)'!P283="",
"-1"&amp;",",
'Chapter 1 (Input)'!P283&amp;",")&amp;$W285)</f>
        <v>-1,</v>
      </c>
      <c r="O285" s="3" t="str">
        <f>IF(O286="",
"];",IF('Chapter 1 (Input)'!Q283="",
CHAR(34) &amp;"null"&amp; CHAR(34) &amp;",",
CHAR(34) &amp;'Chapter 1 (Input)'!Q283&amp; CHAR(34) &amp;",")&amp;$W285)</f>
        <v>"null",</v>
      </c>
      <c r="P285" s="3" t="str">
        <f>IF(P286="",
"];",IF('Chapter 1 (Input)'!R283="",
CHAR(34) &amp;"null"&amp; CHAR(34) &amp;",",
CHAR(34) &amp;'Chapter 1 (Input)'!R283&amp; CHAR(34) &amp;",")&amp;$W285)</f>
        <v>"null",</v>
      </c>
      <c r="Q285" s="3" t="str">
        <f>IF(Q286="",
"];",IF('Chapter 1 (Input)'!S283="",
CHAR(34) &amp;"null"&amp; CHAR(34) &amp;",",
CHAR(34) &amp;'Chapter 1 (Input)'!S283&amp; CHAR(34) &amp;",")&amp;$W285)</f>
        <v>"null",</v>
      </c>
      <c r="R285" s="3" t="str">
        <f>IF(R286="",
"];",IF('Chapter 1 (Input)'!T283="",
"0"&amp;",",
'Chapter 1 (Input)'!T283&amp;",")&amp;$W285)</f>
        <v>0,</v>
      </c>
      <c r="S285" s="3" t="str">
        <f>IF(S286="",
"];",IF('Chapter 1 (Input)'!U283="",
"0"&amp;",",
'Chapter 1 (Input)'!U283&amp;",")&amp;$W285)</f>
        <v>0,</v>
      </c>
      <c r="T285" s="3" t="str">
        <f t="shared" si="25"/>
        <v>false,</v>
      </c>
      <c r="U285" s="3" t="str">
        <f>IF(U286="",
"];",IF('Chapter 1 (Input)'!W283="",
"-1"&amp;",",
'Chapter 1 (Input)'!W283&amp;",")&amp;$W285)</f>
        <v>-1,</v>
      </c>
      <c r="V285" s="3" t="str">
        <f>IF(V286="",
"];",IF('Chapter 1 (Input)'!X283="",
"-1"&amp;",",
'Chapter 1 (Input)'!X283&amp;",")&amp;$W285)</f>
        <v>-1,</v>
      </c>
      <c r="W285" s="18" t="str">
        <f>'Chapter 1 (Input)'!AA283</f>
        <v/>
      </c>
      <c r="Z285" s="2" t="str">
        <f t="shared" si="26"/>
        <v>c258 BOOLEAN DEFAULT false,</v>
      </c>
    </row>
    <row r="286" spans="1:26" x14ac:dyDescent="0.2">
      <c r="A286" s="12">
        <f t="shared" si="27"/>
        <v>259</v>
      </c>
      <c r="B286" s="4" t="str">
        <f>IF(B287="",
"];",
IF('Chapter 1 (Input)'!B284="",
CHAR(34) &amp;"null"&amp; CHAR(34) &amp;",",
CHAR(34) &amp;'Chapter 1 (Input)'!B284&amp; CHAR(34) &amp;",")&amp;$W286)</f>
        <v>"(Next)",</v>
      </c>
      <c r="C286" s="4" t="str">
        <f>IF(C287="",
"];",IF('Chapter 1 (Input)'!C284="",
CHAR(34) &amp;"null"&amp; CHAR(34) &amp;",",
CHAR(34) &amp;'Chapter 1 (Input)'!C284&amp; CHAR(34) &amp;",")&amp;$W286)</f>
        <v>"Congratulations! You’ve unlocked an illustration! Go to your dorm and click on the book on your desk to check it out.",</v>
      </c>
      <c r="D286" s="4" t="str">
        <f>IF(D287="",
"];",IF('Chapter 1 (Input)'!D284="",
CHAR(34) &amp;"null"&amp; CHAR(34) &amp;",",
"personnages."&amp;
VLOOKUP('Chapter 1 (Input)'!D284,$N$2:$O$13,2,FALSE)&amp;
"[" &amp;
VLOOKUP('Chapter 1 (Input)'!E284,$Q$2:$R$13,2,FALSE)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(Input)'!G284,$N$2:$O$13,2,FALSE)&amp;
"[" &amp;
VLOOKUP('Chapter 1 (Input)'!H284, $Q$2:$R$13,2,FALSE) &amp;
"],")&amp;$W286)</f>
        <v>"null",</v>
      </c>
      <c r="G286" s="3" t="str">
        <f>IF(G287="",
"];",IF('Chapter 1 (Input)'!I284="",
CHAR(34) &amp;"null"&amp; CHAR(34) &amp;",",
"locations."&amp;
'Chapter 1 (Input)'!I284&amp;",")&amp;$W286)</f>
        <v>locations.class2,</v>
      </c>
      <c r="H286" s="3" t="str">
        <f>IF(H287="",
"];",IF('Chapter 1 (Input)'!J284="",
"-1"&amp;",",
'Chapter 1 (Input)'!J284&amp;",")&amp;$W286)</f>
        <v>-1,</v>
      </c>
      <c r="I286" s="3" t="str">
        <f>IF(I287="",
"];",IF('Chapter 1 (Input)'!K284="",
"0"&amp;",",
VLOOKUP('Chapter 1 (Input)'!K284, 'Chapter 1 (Generated)'!$U$2:$V$14,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25"/>
        <v>false,</v>
      </c>
      <c r="U286" s="3" t="str">
        <f>IF(U287="",
"];",IF('Chapter 1 (Input)'!W284="",
"-1"&amp;",",
'Chapter 1 (Input)'!W284&amp;",")&amp;$W286)</f>
        <v>-1,</v>
      </c>
      <c r="V286" s="3" t="str">
        <f>IF(V287="",
"];",IF('Chapter 1 (Input)'!X284="",
"-1"&amp;",",
'Chapter 1 (Input)'!X284&amp;",")&amp;$W286)</f>
        <v>-1,</v>
      </c>
      <c r="W286" s="18" t="str">
        <f>'Chapter 1 (Input)'!AA284</f>
        <v/>
      </c>
      <c r="Z286" s="2" t="str">
        <f t="shared" si="26"/>
        <v>c259 BOOLEAN DEFAULT false,</v>
      </c>
    </row>
    <row r="287" spans="1:26" x14ac:dyDescent="0.2">
      <c r="A287" s="12">
        <f t="shared" si="27"/>
        <v>260</v>
      </c>
      <c r="B287" s="4" t="str">
        <f>IF(B288="",
"];",
IF('Chapter 1 (Input)'!B285="",
CHAR(34) &amp;"null"&amp; CHAR(34) &amp;",",
CHAR(34) &amp;'Chapter 1 (Input)'!B285&amp; CHAR(34) &amp;",")&amp;$W287)</f>
        <v xml:space="preserve">"(I seriously think there isn’t a better pair of study-buddies than these two.)",//260 </v>
      </c>
      <c r="C287" s="4" t="str">
        <f>IF(C288="",
"];",IF('Chapter 1 (Input)'!C285="",
CHAR(34) &amp;"null"&amp; CHAR(34) &amp;",",
CHAR(34) &amp;'Chapter 1 (Input)'!C285&amp; CHAR(34) &amp;",")&amp;$W287)</f>
        <v xml:space="preserve">"null",//260 </v>
      </c>
      <c r="D287" s="4" t="str">
        <f>IF(D288="",
"];",IF('Chapter 1 (Input)'!D285="",
CHAR(34) &amp;"null"&amp; CHAR(34) &amp;",",
"personnages."&amp;
VLOOKUP('Chapter 1 (Input)'!D285,$N$2:$O$13,2,FALSE)&amp;
"[" &amp;
VLOOKUP('Chapter 1 (Input)'!E285,$Q$2:$R$13,2,FALSE) &amp;
"],")&amp;$W287)</f>
        <v xml:space="preserve">personnages.alistair[1],//260 </v>
      </c>
      <c r="E287" s="4" t="str">
        <f>IF(E288="",
"];",IF('Chapter 1 (Input)'!F285="",
CHAR(34) &amp;"null"&amp; CHAR(34) &amp;",",
CHAR(34) &amp;'Chapter 1 (Input)'!F285&amp; CHAR(34) &amp;",")&amp;$W287)</f>
        <v xml:space="preserve">"null",//260 </v>
      </c>
      <c r="F287" s="4" t="str">
        <f>IF(F288="",
"];",IF('Chapter 1 (Input)'!G285="",
CHAR(34) &amp;"null"&amp; CHAR(34) &amp;",",
"personnages."&amp;
VLOOKUP('Chapter 1 (Input)'!G285,$N$2:$O$13,2,FALSE)&amp;
"[" &amp;
VLOOKUP('Chapter 1 (Input)'!H285, $Q$2:$R$13,2,FALSE) &amp;
"],")&amp;$W287)</f>
        <v xml:space="preserve">personnages.tadashi[1],//260 </v>
      </c>
      <c r="G287" s="3" t="str">
        <f>IF(G288="",
"];",IF('Chapter 1 (Input)'!I285="",
CHAR(34) &amp;"null"&amp; CHAR(34) &amp;",",
"locations."&amp;
'Chapter 1 (Input)'!I285&amp;",")&amp;$W287)</f>
        <v xml:space="preserve">locations.class2,//260 </v>
      </c>
      <c r="H287" s="3" t="str">
        <f>IF(H288="",
"];",IF('Chapter 1 (Input)'!J285="",
"-1"&amp;",",
'Chapter 1 (Input)'!J285&amp;",")&amp;$W287)</f>
        <v xml:space="preserve">261,//260 </v>
      </c>
      <c r="I287" s="3" t="str">
        <f>IF(I288="",
"];",IF('Chapter 1 (Input)'!K285="",
"0"&amp;",",
VLOOKUP('Chapter 1 (Input)'!K285, 'Chapter 1 (Generated)'!$U$2:$V$14, 2,FALSE) &amp;",")&amp;$W287)</f>
        <v xml:space="preserve">0,//260 </v>
      </c>
      <c r="J287" s="3" t="str">
        <f>IF(J288="",
"];",IF('Chapter 1 (Input)'!L285="",
"-1"&amp;",",
'Chapter 1 (Input)'!L285&amp;",")&amp;$W287)</f>
        <v xml:space="preserve">-1,//260 </v>
      </c>
      <c r="K287" s="3" t="str">
        <f>IF(K288="",
"];",IF('Chapter 1 (Input)'!M285="",
"-1"&amp;",",
'Chapter 1 (Input)'!M285&amp;",")&amp;$W287)</f>
        <v xml:space="preserve">-1,//260 </v>
      </c>
      <c r="L287" s="3" t="str">
        <f>IF(L288="",
"];",IF('Chapter 1 (Input)'!N285="",
"-1"&amp;",",
'Chapter 1 (Input)'!N285&amp;",")&amp;$W287)</f>
        <v xml:space="preserve">-1,//260 </v>
      </c>
      <c r="M287" s="3" t="str">
        <f>IF(M288="",
"];",IF('Chapter 1 (Input)'!O285="",
"-1"&amp;",",
'Chapter 1 (Input)'!O285&amp;",")&amp;$W287)</f>
        <v xml:space="preserve">-1,//260 </v>
      </c>
      <c r="N287" s="3" t="str">
        <f>IF(N288="",
"];",IF('Chapter 1 (Input)'!P285="",
"-1"&amp;",",
'Chapter 1 (Input)'!P285&amp;",")&amp;$W287)</f>
        <v xml:space="preserve">-1,//260 </v>
      </c>
      <c r="O287" s="3" t="str">
        <f>IF(O288="",
"];",IF('Chapter 1 (Input)'!Q285="",
CHAR(34) &amp;"null"&amp; CHAR(34) &amp;",",
CHAR(34) &amp;'Chapter 1 (Input)'!Q285&amp; CHAR(34) &amp;",")&amp;$W287)</f>
        <v xml:space="preserve">"null",//260 </v>
      </c>
      <c r="P287" s="3" t="str">
        <f>IF(P288="",
"];",IF('Chapter 1 (Input)'!R285="",
CHAR(34) &amp;"null"&amp; CHAR(34) &amp;",",
CHAR(34) &amp;'Chapter 1 (Input)'!R285&amp; CHAR(34) &amp;",")&amp;$W287)</f>
        <v xml:space="preserve">"null",//260 </v>
      </c>
      <c r="Q287" s="3" t="str">
        <f>IF(Q288="",
"];",IF('Chapter 1 (Input)'!S285="",
CHAR(34) &amp;"null"&amp; CHAR(34) &amp;",",
CHAR(34) &amp;'Chapter 1 (Input)'!S285&amp; CHAR(34) &amp;",")&amp;$W287)</f>
        <v xml:space="preserve">"null",//260 </v>
      </c>
      <c r="R287" s="3" t="str">
        <f>IF(R288="",
"];",IF('Chapter 1 (Input)'!T285="",
"0"&amp;",",
'Chapter 1 (Input)'!T285&amp;",")&amp;$W287)</f>
        <v xml:space="preserve">0,//260 </v>
      </c>
      <c r="S287" s="3" t="str">
        <f>IF(S288="",
"];",IF('Chapter 1 (Input)'!U285="",
"0"&amp;",",
'Chapter 1 (Input)'!U285&amp;",")&amp;$W287)</f>
        <v xml:space="preserve">0,//260 </v>
      </c>
      <c r="T287" s="3" t="str">
        <f t="shared" si="25"/>
        <v xml:space="preserve">false,//260 </v>
      </c>
      <c r="U287" s="3" t="str">
        <f>IF(U288="",
"];",IF('Chapter 1 (Input)'!W285="",
"-1"&amp;",",
'Chapter 1 (Input)'!W285&amp;",")&amp;$W287)</f>
        <v xml:space="preserve">-1,//260 </v>
      </c>
      <c r="V287" s="3" t="str">
        <f>IF(V288="",
"];",IF('Chapter 1 (Input)'!X285="",
"-1"&amp;",",
'Chapter 1 (Input)'!X285&amp;",")&amp;$W287)</f>
        <v xml:space="preserve">-1,//260 </v>
      </c>
      <c r="W287" s="18" t="str">
        <f>'Chapter 1 (Input)'!AA285</f>
        <v xml:space="preserve">//260 </v>
      </c>
      <c r="Z287" s="2" t="str">
        <f t="shared" si="26"/>
        <v>c260 BOOLEAN DEFAULT false,</v>
      </c>
    </row>
    <row r="288" spans="1:26" x14ac:dyDescent="0.2">
      <c r="A288" s="12">
        <f t="shared" si="27"/>
        <v>261</v>
      </c>
      <c r="B288" s="4" t="str">
        <f>IF(B289="",
"];",
IF('Chapter 1 (Input)'!B286="",
CHAR(34) &amp;"null"&amp; CHAR(34) &amp;",",
CHAR(34) &amp;'Chapter 1 (Input)'!B286&amp; CHAR(34) &amp;",")&amp;$W288)</f>
        <v>"(When I got back to my dorm, I realized how exhausted I am.)",</v>
      </c>
      <c r="C288" s="4" t="str">
        <f>IF(C289="",
"];",IF('Chapter 1 (Input)'!C286="",
CHAR(34) &amp;"null"&amp; CHAR(34) &amp;",",
CHAR(34) &amp;'Chapter 1 (Input)'!C286&amp; CHAR(34) &amp;",")&amp;$W288)</f>
        <v>"null",</v>
      </c>
      <c r="D288" s="4" t="str">
        <f>IF(D289="",
"];",IF('Chapter 1 (Input)'!D286="",
CHAR(34) &amp;"null"&amp; CHAR(34) &amp;",",
"personnages."&amp;
VLOOKUP('Chapter 1 (Input)'!D286,$N$2:$O$13,2,FALSE)&amp;
"[" &amp;
VLOOKUP('Chapter 1 (Input)'!E286,$Q$2:$R$13,2,FALSE)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(Input)'!G286,$N$2:$O$13,2,FALSE)&amp;
"[" &amp;
VLOOKUP('Chapter 1 (Input)'!H286, $Q$2:$R$13,2,FALSE)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'Chapter 1 (Generated)'!$U$2:$V$14,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25"/>
        <v>false,</v>
      </c>
      <c r="U288" s="3" t="str">
        <f>IF(U289="",
"];",IF('Chapter 1 (Input)'!W286="",
"-1"&amp;",",
'Chapter 1 (Input)'!W286&amp;",")&amp;$W288)</f>
        <v>-1,</v>
      </c>
      <c r="V288" s="3" t="str">
        <f>IF(V289="",
"];",IF('Chapter 1 (Input)'!X286="",
"-1"&amp;",",
'Chapter 1 (Input)'!X286&amp;",")&amp;$W288)</f>
        <v>-1,</v>
      </c>
      <c r="W288" s="18" t="str">
        <f>'Chapter 1 (Input)'!AA286</f>
        <v/>
      </c>
      <c r="Z288" s="2" t="str">
        <f t="shared" si="26"/>
        <v>c261 BOOLEAN DEFAULT false,</v>
      </c>
    </row>
    <row r="289" spans="1:26" x14ac:dyDescent="0.2">
      <c r="A289" s="12">
        <f t="shared" si="27"/>
        <v>262</v>
      </c>
      <c r="B289" s="4" t="str">
        <f>IF(B290="",
"];",
IF('Chapter 1 (Input)'!B287="",
CHAR(34) &amp;"null"&amp; CHAR(34) &amp;",",
CHAR(34) &amp;'Chapter 1 (Input)'!B287&amp; CHAR(34) &amp;",")&amp;$W289)</f>
        <v>"null",//262 Objective Copmlete: Go to they gym and take your picture!</v>
      </c>
      <c r="C289" s="4" t="str">
        <f>IF(C290="",
"];",IF('Chapter 1 (Input)'!C287="",
CHAR(34) &amp;"null"&amp; CHAR(34) &amp;",",
CHAR(34) &amp;'Chapter 1 (Input)'!C287&amp; CHAR(34) &amp;",")&amp;$W289)</f>
        <v>"null",//262 Objective Copmlete: Go to they gym and take your picture!</v>
      </c>
      <c r="D289" s="4" t="str">
        <f>IF(D290="",
"];",IF('Chapter 1 (Input)'!D287="",
CHAR(34) &amp;"null"&amp; CHAR(34) &amp;",",
"personnages."&amp;
VLOOKUP('Chapter 1 (Input)'!D287,$N$2:$O$13,2,FALSE)&amp;
"[" &amp;
VLOOKUP('Chapter 1 (Input)'!E287,$Q$2:$R$13,2,FALSE) &amp;
"],")&amp;$W289)</f>
        <v>"null",//262 Objective Copmlete: Go to they gym and take your picture!</v>
      </c>
      <c r="E289" s="4" t="str">
        <f>IF(E290="",
"];",IF('Chapter 1 (Input)'!F287="",
CHAR(34) &amp;"null"&amp; CHAR(34) &amp;",",
CHAR(34) &amp;'Chapter 1 (Input)'!F287&amp; CHAR(34) &amp;",")&amp;$W289)</f>
        <v>"null",//262 Objective Copmlete: Go to they gym and take your picture!</v>
      </c>
      <c r="F289" s="4" t="str">
        <f>IF(F290="",
"];",IF('Chapter 1 (Input)'!G287="",
CHAR(34) &amp;"null"&amp; CHAR(34) &amp;",",
"personnages."&amp;
VLOOKUP('Chapter 1 (Input)'!G287,$N$2:$O$13,2,FALSE)&amp;
"[" &amp;
VLOOKUP('Chapter 1 (Input)'!H287, $Q$2:$R$13,2,FALSE) &amp;
"],")&amp;$W289)</f>
        <v>"null",//262 Objective Copmlete: Go to they gym and take your picture!</v>
      </c>
      <c r="G289" s="3" t="str">
        <f>IF(G290="",
"];",IF('Chapter 1 (Input)'!I287="",
CHAR(34) &amp;"null"&amp; CHAR(34) &amp;",",
"locations."&amp;
'Chapter 1 (Input)'!I287&amp;",")&amp;$W289)</f>
        <v>"null",//262 Objective Copmlete: Go to they gym and take your picture!</v>
      </c>
      <c r="H289" s="3" t="str">
        <f>IF(H290="",
"];",IF('Chapter 1 (Input)'!J287="",
"-1"&amp;",",
'Chapter 1 (Input)'!J287&amp;",")&amp;$W289)</f>
        <v>-9,//262 Objective Copmlete: Go to they gym and take your picture!</v>
      </c>
      <c r="I289" s="3" t="str">
        <f>IF(I290="",
"];",IF('Chapter 1 (Input)'!K287="",
"0"&amp;",",
VLOOKUP('Chapter 1 (Input)'!K287, 'Chapter 1 (Generated)'!$U$2:$V$14, 2,FALSE) &amp;",")&amp;$W289)</f>
        <v>0,//262 Objective Copmlete: Go to they gym and take your picture!</v>
      </c>
      <c r="J289" s="3" t="str">
        <f>IF(J290="",
"];",IF('Chapter 1 (Input)'!L287="",
"-1"&amp;",",
'Chapter 1 (Input)'!L287&amp;",")&amp;$W289)</f>
        <v>-1,//262 Objective Copmlete: Go to they gym and take your picture!</v>
      </c>
      <c r="K289" s="3" t="str">
        <f>IF(K290="",
"];",IF('Chapter 1 (Input)'!M287="",
"-1"&amp;",",
'Chapter 1 (Input)'!M287&amp;",")&amp;$W289)</f>
        <v>-1,//262 Objective Copmlete: Go to they gym and take your picture!</v>
      </c>
      <c r="L289" s="3" t="str">
        <f>IF(L290="",
"];",IF('Chapter 1 (Input)'!N287="",
"-1"&amp;",",
'Chapter 1 (Input)'!N287&amp;",")&amp;$W289)</f>
        <v>-1,//262 Objective Copmlete: Go to they gym and take your picture!</v>
      </c>
      <c r="M289" s="3" t="str">
        <f>IF(M290="",
"];",IF('Chapter 1 (Input)'!O287="",
"-1"&amp;",",
'Chapter 1 (Input)'!O287&amp;",")&amp;$W289)</f>
        <v>-1,//262 Objective Copmlete: Go to they gym and take your picture!</v>
      </c>
      <c r="N289" s="3" t="str">
        <f>IF(N290="",
"];",IF('Chapter 1 (Input)'!P287="",
"-1"&amp;",",
'Chapter 1 (Input)'!P287&amp;",")&amp;$W289)</f>
        <v>-1,//262 Objective Copmlete: Go to they gym and take your picture!</v>
      </c>
      <c r="O289" s="3" t="str">
        <f>IF(O290="",
"];",IF('Chapter 1 (Input)'!Q287="",
CHAR(34) &amp;"null"&amp; CHAR(34) &amp;",",
CHAR(34) &amp;'Chapter 1 (Input)'!Q287&amp; CHAR(34) &amp;",")&amp;$W289)</f>
        <v>"null",//262 Objective Copmlete: Go to they gym and take your picture!</v>
      </c>
      <c r="P289" s="3" t="str">
        <f>IF(P290="",
"];",IF('Chapter 1 (Input)'!R287="",
CHAR(34) &amp;"null"&amp; CHAR(34) &amp;",",
CHAR(34) &amp;'Chapter 1 (Input)'!R287&amp; CHAR(34) &amp;",")&amp;$W289)</f>
        <v>"null",//262 Objective Copmlete: Go to they gym and take your picture!</v>
      </c>
      <c r="Q289" s="3" t="str">
        <f>IF(Q290="",
"];",IF('Chapter 1 (Input)'!S287="",
CHAR(34) &amp;"null"&amp; CHAR(34) &amp;",",
CHAR(34) &amp;'Chapter 1 (Input)'!S287&amp; CHAR(34) &amp;",")&amp;$W289)</f>
        <v>"null",//262 Objective Copmlete: Go to they gym and take your picture!</v>
      </c>
      <c r="R289" s="3" t="str">
        <f>IF(R290="",
"];",IF('Chapter 1 (Input)'!T287="",
"0"&amp;",",
'Chapter 1 (Input)'!T287&amp;",")&amp;$W289)</f>
        <v>0,//262 Objective Copmlete: Go to they gym and take your picture!</v>
      </c>
      <c r="S289" s="3" t="str">
        <f>IF(S290="",
"];",IF('Chapter 1 (Input)'!U287="",
"0"&amp;",",
'Chapter 1 (Input)'!U287&amp;",")&amp;$W289)</f>
        <v>0,//262 Objective Copmlete: Go to they gym and take your picture!</v>
      </c>
      <c r="T289" s="3" t="str">
        <f t="shared" si="25"/>
        <v>false,//262 Objective Copmlete: Go to they gym and take your picture!</v>
      </c>
      <c r="U289" s="3" t="str">
        <f>IF(U290="",
"];",IF('Chapter 1 (Input)'!W287="",
"-1"&amp;",",
'Chapter 1 (Input)'!W287&amp;",")&amp;$W289)</f>
        <v>197,//262 Objective Copmlete: Go to they gym and take your picture!</v>
      </c>
      <c r="V289" s="3" t="str">
        <f>IF(V290="",
"];",IF('Chapter 1 (Input)'!X287="",
"-1"&amp;",",
'Chapter 1 (Input)'!X287&amp;",")&amp;$W289)</f>
        <v>-1,//262 Objective Copmlete: Go to they gym and take your picture!</v>
      </c>
      <c r="W289" s="18" t="str">
        <f>'Chapter 1 (Input)'!AA287</f>
        <v>//262 Objective Copmlete: Go to they gym and take your picture!</v>
      </c>
      <c r="Z289" s="2" t="str">
        <f t="shared" si="26"/>
        <v>c262 BOOLEAN DEFAULT false,</v>
      </c>
    </row>
    <row r="290" spans="1:26" x14ac:dyDescent="0.2">
      <c r="A290" s="12">
        <f t="shared" si="27"/>
        <v>263</v>
      </c>
      <c r="B290" s="4" t="str">
        <f>IF(B291="",
"];",
IF('Chapter 1 (Input)'!B288="",
CHAR(34) &amp;"null"&amp; CHAR(34) &amp;",",
CHAR(34) &amp;'Chapter 1 (Input)'!B288&amp; CHAR(34) &amp;",")&amp;$W290)</f>
        <v>"(All I wanted was to go to bed.)",</v>
      </c>
      <c r="C290" s="4" t="str">
        <f>IF(C291="",
"];",IF('Chapter 1 (Input)'!C288="",
CHAR(34) &amp;"null"&amp; CHAR(34) &amp;",",
CHAR(34) &amp;'Chapter 1 (Input)'!C288&amp; CHAR(34) &amp;",")&amp;$W290)</f>
        <v>"null",</v>
      </c>
      <c r="D290" s="4" t="str">
        <f>IF(D291="",
"];",IF('Chapter 1 (Input)'!D288="",
CHAR(34) &amp;"null"&amp; CHAR(34) &amp;",",
"personnages."&amp;
VLOOKUP('Chapter 1 (Input)'!D288,$N$2:$O$13,2,FALSE)&amp;
"[" &amp;
VLOOKUP('Chapter 1 (Input)'!E288,$Q$2:$R$13,2,FALSE) &amp;
"],")&amp;$W290)</f>
        <v>"null",</v>
      </c>
      <c r="E290" s="4" t="str">
        <f>IF(E291="",
"];",IF('Chapter 1 (Input)'!F288="",
CHAR(34) &amp;"null"&amp; CHAR(34) &amp;",",
CHAR(34) &amp;'Chapter 1 (Input)'!F288&amp; CHAR(34) &amp;",")&amp;$W290)</f>
        <v>"null",</v>
      </c>
      <c r="F290" s="4" t="str">
        <f>IF(F291="",
"];",IF('Chapter 1 (Input)'!G288="",
CHAR(34) &amp;"null"&amp; CHAR(34) &amp;",",
"personnages."&amp;
VLOOKUP('Chapter 1 (Input)'!G288,$N$2:$O$13,2,FALSE)&amp;
"[" &amp;
VLOOKUP('Chapter 1 (Input)'!H288, $Q$2:$R$13,2,FALSE) &amp;
"],")&amp;$W290)</f>
        <v>"null",</v>
      </c>
      <c r="G290" s="3" t="str">
        <f>IF(G291="",
"];",IF('Chapter 1 (Input)'!I288="",
CHAR(34) &amp;"null"&amp; CHAR(34) &amp;",",
"locations."&amp;
'Chapter 1 (Input)'!I288&amp;",")&amp;$W290)</f>
        <v>locations.dorm,</v>
      </c>
      <c r="H290" s="3" t="str">
        <f>IF(H291="",
"];",IF('Chapter 1 (Input)'!J288="",
"-1"&amp;",",
'Chapter 1 (Input)'!J288&amp;",")&amp;$W290)</f>
        <v>-1,</v>
      </c>
      <c r="I290" s="3" t="str">
        <f>IF(I291="",
"];",IF('Chapter 1 (Input)'!K288="",
"0"&amp;",",
VLOOKUP('Chapter 1 (Input)'!K288, 'Chapter 1 (Generated)'!$U$2:$V$14, 2,FALSE) &amp;",")&amp;$W290)</f>
        <v>0,</v>
      </c>
      <c r="J290" s="3" t="str">
        <f>IF(J291="",
"];",IF('Chapter 1 (Input)'!L288="",
"-1"&amp;",",
'Chapter 1 (Input)'!L288&amp;",")&amp;$W290)</f>
        <v>-1,</v>
      </c>
      <c r="K290" s="3" t="str">
        <f>IF(K291="",
"];",IF('Chapter 1 (Input)'!M288="",
"-1"&amp;",",
'Chapter 1 (Input)'!M288&amp;",")&amp;$W290)</f>
        <v>-1,</v>
      </c>
      <c r="L290" s="3" t="str">
        <f>IF(L291="",
"];",IF('Chapter 1 (Input)'!N288="",
"-1"&amp;",",
'Chapter 1 (Input)'!N288&amp;",")&amp;$W290)</f>
        <v>-1,</v>
      </c>
      <c r="M290" s="3" t="str">
        <f>IF(M291="",
"];",IF('Chapter 1 (Input)'!O288="",
"-1"&amp;",",
'Chapter 1 (Input)'!O288&amp;",")&amp;$W290)</f>
        <v>-1,</v>
      </c>
      <c r="N290" s="3" t="str">
        <f>IF(N291="",
"];",IF('Chapter 1 (Input)'!P288="",
"-1"&amp;",",
'Chapter 1 (Input)'!P288&amp;",")&amp;$W290)</f>
        <v>-1,</v>
      </c>
      <c r="O290" s="3" t="str">
        <f>IF(O291="",
"];",IF('Chapter 1 (Input)'!Q288="",
CHAR(34) &amp;"null"&amp; CHAR(34) &amp;",",
CHAR(34) &amp;'Chapter 1 (Input)'!Q288&amp; CHAR(34) &amp;",")&amp;$W290)</f>
        <v>"null",</v>
      </c>
      <c r="P290" s="3" t="str">
        <f>IF(P291="",
"];",IF('Chapter 1 (Input)'!R288="",
CHAR(34) &amp;"null"&amp; CHAR(34) &amp;",",
CHAR(34) &amp;'Chapter 1 (Input)'!R288&amp; CHAR(34) &amp;",")&amp;$W290)</f>
        <v>"null",</v>
      </c>
      <c r="Q290" s="3" t="str">
        <f>IF(Q291="",
"];",IF('Chapter 1 (Input)'!S288="",
CHAR(34) &amp;"null"&amp; CHAR(34) &amp;",",
CHAR(34) &amp;'Chapter 1 (Input)'!S288&amp; CHAR(34) &amp;",")&amp;$W290)</f>
        <v>"null",</v>
      </c>
      <c r="R290" s="3" t="str">
        <f>IF(R291="",
"];",IF('Chapter 1 (Input)'!T288="",
"0"&amp;",",
'Chapter 1 (Input)'!T288&amp;",")&amp;$W290)</f>
        <v>0,</v>
      </c>
      <c r="S290" s="3" t="str">
        <f>IF(S291="",
"];",IF('Chapter 1 (Input)'!U288="",
"0"&amp;",",
'Chapter 1 (Input)'!U288&amp;",")&amp;$W290)</f>
        <v>0,</v>
      </c>
      <c r="T290" s="3" t="str">
        <f t="shared" si="25"/>
        <v>false,</v>
      </c>
      <c r="U290" s="3" t="str">
        <f>IF(U291="",
"];",IF('Chapter 1 (Input)'!W288="",
"-1"&amp;",",
'Chapter 1 (Input)'!W288&amp;",")&amp;$W290)</f>
        <v>-1,</v>
      </c>
      <c r="V290" s="3" t="str">
        <f>IF(V291="",
"];",IF('Chapter 1 (Input)'!X288="",
"-1"&amp;",",
'Chapter 1 (Input)'!X288&amp;",")&amp;$W290)</f>
        <v>-1,</v>
      </c>
      <c r="W290" s="18" t="str">
        <f>'Chapter 1 (Input)'!AA288</f>
        <v/>
      </c>
      <c r="Z290" s="2" t="str">
        <f t="shared" si="26"/>
        <v>c263 BOOLEAN DEFAULT false,</v>
      </c>
    </row>
    <row r="291" spans="1:26" x14ac:dyDescent="0.2">
      <c r="A291" s="12">
        <f t="shared" si="27"/>
        <v>264</v>
      </c>
      <c r="B291" s="4" t="str">
        <f>IF(B292="",
"];",
IF('Chapter 1 (Input)'!B289="",
CHAR(34) &amp;"null"&amp; CHAR(34) &amp;",",
CHAR(34) &amp;'Chapter 1 (Input)'!B289&amp; CHAR(34) &amp;",")&amp;$W291)</f>
        <v>"(This really wasn't what I was expecting for my first day here. The amount of information was overwhelming, and the students just seem like they're from a completely different world.)",</v>
      </c>
      <c r="C291" s="4" t="str">
        <f>IF(C292="",
"];",IF('Chapter 1 (Input)'!C289="",
CHAR(34) &amp;"null"&amp; CHAR(34) &amp;",",
CHAR(34) &amp;'Chapter 1 (Input)'!C289&amp; CHAR(34) &amp;",")&amp;$W291)</f>
        <v>"null",</v>
      </c>
      <c r="D291" s="4" t="str">
        <f>IF(D292="",
"];",IF('Chapter 1 (Input)'!D289="",
CHAR(34) &amp;"null"&amp; CHAR(34) &amp;",",
"personnages."&amp;
VLOOKUP('Chapter 1 (Input)'!D289,$N$2:$O$13,2,FALSE)&amp;
"[" &amp;
VLOOKUP('Chapter 1 (Input)'!E289,$Q$2:$R$13,2,FALSE) &amp;
"],")&amp;$W291)</f>
        <v>"null",</v>
      </c>
      <c r="E291" s="4" t="str">
        <f>IF(E292="",
"];",IF('Chapter 1 (Input)'!F289="",
CHAR(34) &amp;"null"&amp; CHAR(34) &amp;",",
CHAR(34) &amp;'Chapter 1 (Input)'!F289&amp; CHAR(34) &amp;",")&amp;$W291)</f>
        <v>"null",</v>
      </c>
      <c r="F291" s="4" t="str">
        <f>IF(F292="",
"];",IF('Chapter 1 (Input)'!G289="",
CHAR(34) &amp;"null"&amp; CHAR(34) &amp;",",
"personnages."&amp;
VLOOKUP('Chapter 1 (Input)'!G289,$N$2:$O$13,2,FALSE)&amp;
"[" &amp;
VLOOKUP('Chapter 1 (Input)'!H289, $Q$2:$R$13,2,FALSE) &amp;
"],")&amp;$W291)</f>
        <v>"null",</v>
      </c>
      <c r="G291" s="3" t="str">
        <f>IF(G292="",
"];",IF('Chapter 1 (Input)'!I289="",
CHAR(34) &amp;"null"&amp; CHAR(34) &amp;",",
"locations."&amp;
'Chapter 1 (Input)'!I289&amp;",")&amp;$W291)</f>
        <v>locations.dorm,</v>
      </c>
      <c r="H291" s="3" t="str">
        <f>IF(H292="",
"];",IF('Chapter 1 (Input)'!J289="",
"-1"&amp;",",
'Chapter 1 (Input)'!J289&amp;",")&amp;$W291)</f>
        <v>-1,</v>
      </c>
      <c r="I291" s="3" t="str">
        <f>IF(I292="",
"];",IF('Chapter 1 (Input)'!K289="",
"0"&amp;",",
VLOOKUP('Chapter 1 (Input)'!K289, 'Chapter 1 (Generated)'!$U$2:$V$14, 2,FALSE) &amp;",")&amp;$W291)</f>
        <v>0,</v>
      </c>
      <c r="J291" s="3" t="str">
        <f>IF(J292="",
"];",IF('Chapter 1 (Input)'!L289="",
"-1"&amp;",",
'Chapter 1 (Input)'!L289&amp;",")&amp;$W291)</f>
        <v>-1,</v>
      </c>
      <c r="K291" s="3" t="str">
        <f>IF(K292="",
"];",IF('Chapter 1 (Input)'!M289="",
"-1"&amp;",",
'Chapter 1 (Input)'!M289&amp;",")&amp;$W291)</f>
        <v>-1,</v>
      </c>
      <c r="L291" s="3" t="str">
        <f>IF(L292="",
"];",IF('Chapter 1 (Input)'!N289="",
"-1"&amp;",",
'Chapter 1 (Input)'!N289&amp;",")&amp;$W291)</f>
        <v>-1,</v>
      </c>
      <c r="M291" s="3" t="str">
        <f>IF(M292="",
"];",IF('Chapter 1 (Input)'!O289="",
"-1"&amp;",",
'Chapter 1 (Input)'!O289&amp;",")&amp;$W291)</f>
        <v>-1,</v>
      </c>
      <c r="N291" s="3" t="str">
        <f>IF(N292="",
"];",IF('Chapter 1 (Input)'!P289="",
"-1"&amp;",",
'Chapter 1 (Input)'!P289&amp;",")&amp;$W291)</f>
        <v>-1,</v>
      </c>
      <c r="O291" s="3" t="str">
        <f>IF(O292="",
"];",IF('Chapter 1 (Input)'!Q289="",
CHAR(34) &amp;"null"&amp; CHAR(34) &amp;",",
CHAR(34) &amp;'Chapter 1 (Input)'!Q289&amp; CHAR(34) &amp;",")&amp;$W291)</f>
        <v>"null",</v>
      </c>
      <c r="P291" s="3" t="str">
        <f>IF(P292="",
"];",IF('Chapter 1 (Input)'!R289="",
CHAR(34) &amp;"null"&amp; CHAR(34) &amp;",",
CHAR(34) &amp;'Chapter 1 (Input)'!R289&amp; CHAR(34) &amp;",")&amp;$W291)</f>
        <v>"null",</v>
      </c>
      <c r="Q291" s="3" t="str">
        <f>IF(Q292="",
"];",IF('Chapter 1 (Input)'!S289="",
CHAR(34) &amp;"null"&amp; CHAR(34) &amp;",",
CHAR(34) &amp;'Chapter 1 (Input)'!S289&amp; CHAR(34) &amp;",")&amp;$W291)</f>
        <v>"null",</v>
      </c>
      <c r="R291" s="3" t="str">
        <f>IF(R292="",
"];",IF('Chapter 1 (Input)'!T289="",
"0"&amp;",",
'Chapter 1 (Input)'!T289&amp;",")&amp;$W291)</f>
        <v>0,</v>
      </c>
      <c r="S291" s="3" t="str">
        <f>IF(S292="",
"];",IF('Chapter 1 (Input)'!U289="",
"0"&amp;",",
'Chapter 1 (Input)'!U289&amp;",")&amp;$W291)</f>
        <v>0,</v>
      </c>
      <c r="T291" s="3" t="str">
        <f t="shared" si="25"/>
        <v>false,</v>
      </c>
      <c r="U291" s="3" t="str">
        <f>IF(U292="",
"];",IF('Chapter 1 (Input)'!W289="",
"-1"&amp;",",
'Chapter 1 (Input)'!W289&amp;",")&amp;$W291)</f>
        <v>-1,</v>
      </c>
      <c r="V291" s="3" t="str">
        <f>IF(V292="",
"];",IF('Chapter 1 (Input)'!X289="",
"-1"&amp;",",
'Chapter 1 (Input)'!X289&amp;",")&amp;$W291)</f>
        <v>-1,</v>
      </c>
      <c r="W291" s="18" t="str">
        <f>'Chapter 1 (Input)'!AA289</f>
        <v/>
      </c>
      <c r="Z291" s="2" t="str">
        <f t="shared" si="26"/>
        <v>c264 BOOLEAN DEFAULT false,</v>
      </c>
    </row>
    <row r="292" spans="1:26" x14ac:dyDescent="0.2">
      <c r="A292" s="12">
        <f t="shared" si="27"/>
        <v>265</v>
      </c>
      <c r="B292" s="4" t="str">
        <f>IF(B293="",
"];",
IF('Chapter 1 (Input)'!B290="",
CHAR(34) &amp;"null"&amp; CHAR(34) &amp;",",
CHAR(34) &amp;'Chapter 1 (Input)'!B290&amp; CHAR(34) &amp;",")&amp;$W292)</f>
        <v xml:space="preserve">"(And the school's ranking system...I can't believe I have to make it into the top 20 to stay.)",//265 </v>
      </c>
      <c r="C292" s="4" t="str">
        <f>IF(C293="",
"];",IF('Chapter 1 (Input)'!C290="",
CHAR(34) &amp;"null"&amp; CHAR(34) &amp;",",
CHAR(34) &amp;'Chapter 1 (Input)'!C290&amp; CHAR(34) &amp;",")&amp;$W292)</f>
        <v xml:space="preserve">"null",//265 </v>
      </c>
      <c r="D292" s="4" t="str">
        <f>IF(D293="",
"];",IF('Chapter 1 (Input)'!D290="",
CHAR(34) &amp;"null"&amp; CHAR(34) &amp;",",
"personnages."&amp;
VLOOKUP('Chapter 1 (Input)'!D290,$N$2:$O$13,2,FALSE)&amp;
"[" &amp;
VLOOKUP('Chapter 1 (Input)'!E290,$Q$2:$R$13,2,FALSE) &amp;
"],")&amp;$W292)</f>
        <v xml:space="preserve">"null",//265 </v>
      </c>
      <c r="E292" s="4" t="str">
        <f>IF(E293="",
"];",IF('Chapter 1 (Input)'!F290="",
CHAR(34) &amp;"null"&amp; CHAR(34) &amp;",",
CHAR(34) &amp;'Chapter 1 (Input)'!F290&amp; CHAR(34) &amp;",")&amp;$W292)</f>
        <v xml:space="preserve">"null",//265 </v>
      </c>
      <c r="F292" s="4" t="str">
        <f>IF(F293="",
"];",IF('Chapter 1 (Input)'!G290="",
CHAR(34) &amp;"null"&amp; CHAR(34) &amp;",",
"personnages."&amp;
VLOOKUP('Chapter 1 (Input)'!G290,$N$2:$O$13,2,FALSE)&amp;
"[" &amp;
VLOOKUP('Chapter 1 (Input)'!H290, $Q$2:$R$13,2,FALSE) &amp;
"],")&amp;$W292)</f>
        <v xml:space="preserve">"null",//265 </v>
      </c>
      <c r="G292" s="3" t="str">
        <f>IF(G293="",
"];",IF('Chapter 1 (Input)'!I290="",
CHAR(34) &amp;"null"&amp; CHAR(34) &amp;",",
"locations."&amp;
'Chapter 1 (Input)'!I290&amp;",")&amp;$W292)</f>
        <v xml:space="preserve">locations.dorm,//265 </v>
      </c>
      <c r="H292" s="3" t="str">
        <f>IF(H293="",
"];",IF('Chapter 1 (Input)'!J290="",
"-1"&amp;",",
'Chapter 1 (Input)'!J290&amp;",")&amp;$W292)</f>
        <v xml:space="preserve">-1,//265 </v>
      </c>
      <c r="I292" s="3" t="str">
        <f>IF(I293="",
"];",IF('Chapter 1 (Input)'!K290="",
"0"&amp;",",
VLOOKUP('Chapter 1 (Input)'!K290, 'Chapter 1 (Generated)'!$U$2:$V$14, 2,FALSE) &amp;",")&amp;$W292)</f>
        <v xml:space="preserve">0,//265 </v>
      </c>
      <c r="J292" s="3" t="str">
        <f>IF(J293="",
"];",IF('Chapter 1 (Input)'!L290="",
"-1"&amp;",",
'Chapter 1 (Input)'!L290&amp;",")&amp;$W292)</f>
        <v xml:space="preserve">-1,//265 </v>
      </c>
      <c r="K292" s="3" t="str">
        <f>IF(K293="",
"];",IF('Chapter 1 (Input)'!M290="",
"-1"&amp;",",
'Chapter 1 (Input)'!M290&amp;",")&amp;$W292)</f>
        <v xml:space="preserve">-1,//265 </v>
      </c>
      <c r="L292" s="3" t="str">
        <f>IF(L293="",
"];",IF('Chapter 1 (Input)'!N290="",
"-1"&amp;",",
'Chapter 1 (Input)'!N290&amp;",")&amp;$W292)</f>
        <v xml:space="preserve">-1,//265 </v>
      </c>
      <c r="M292" s="3" t="str">
        <f>IF(M293="",
"];",IF('Chapter 1 (Input)'!O290="",
"-1"&amp;",",
'Chapter 1 (Input)'!O290&amp;",")&amp;$W292)</f>
        <v xml:space="preserve">-1,//265 </v>
      </c>
      <c r="N292" s="3" t="str">
        <f>IF(N293="",
"];",IF('Chapter 1 (Input)'!P290="",
"-1"&amp;",",
'Chapter 1 (Input)'!P290&amp;",")&amp;$W292)</f>
        <v xml:space="preserve">-1,//265 </v>
      </c>
      <c r="O292" s="3" t="str">
        <f>IF(O293="",
"];",IF('Chapter 1 (Input)'!Q290="",
CHAR(34) &amp;"null"&amp; CHAR(34) &amp;",",
CHAR(34) &amp;'Chapter 1 (Input)'!Q290&amp; CHAR(34) &amp;",")&amp;$W292)</f>
        <v xml:space="preserve">"null",//265 </v>
      </c>
      <c r="P292" s="3" t="str">
        <f>IF(P293="",
"];",IF('Chapter 1 (Input)'!R290="",
CHAR(34) &amp;"null"&amp; CHAR(34) &amp;",",
CHAR(34) &amp;'Chapter 1 (Input)'!R290&amp; CHAR(34) &amp;",")&amp;$W292)</f>
        <v xml:space="preserve">"null",//265 </v>
      </c>
      <c r="Q292" s="3" t="str">
        <f>IF(Q293="",
"];",IF('Chapter 1 (Input)'!S290="",
CHAR(34) &amp;"null"&amp; CHAR(34) &amp;",",
CHAR(34) &amp;'Chapter 1 (Input)'!S290&amp; CHAR(34) &amp;",")&amp;$W292)</f>
        <v xml:space="preserve">"null",//265 </v>
      </c>
      <c r="R292" s="3" t="str">
        <f>IF(R293="",
"];",IF('Chapter 1 (Input)'!T290="",
"0"&amp;",",
'Chapter 1 (Input)'!T290&amp;",")&amp;$W292)</f>
        <v xml:space="preserve">0,//265 </v>
      </c>
      <c r="S292" s="3" t="str">
        <f>IF(S293="",
"];",IF('Chapter 1 (Input)'!U290="",
"0"&amp;",",
'Chapter 1 (Input)'!U290&amp;",")&amp;$W292)</f>
        <v xml:space="preserve">0,//265 </v>
      </c>
      <c r="T292" s="3" t="str">
        <f t="shared" si="25"/>
        <v xml:space="preserve">false,//265 </v>
      </c>
      <c r="U292" s="3" t="str">
        <f>IF(U293="",
"];",IF('Chapter 1 (Input)'!W290="",
"-1"&amp;",",
'Chapter 1 (Input)'!W290&amp;",")&amp;$W292)</f>
        <v xml:space="preserve">-1,//265 </v>
      </c>
      <c r="V292" s="3" t="str">
        <f>IF(V293="",
"];",IF('Chapter 1 (Input)'!X290="",
"-1"&amp;",",
'Chapter 1 (Input)'!X290&amp;",")&amp;$W292)</f>
        <v xml:space="preserve">-1,//265 </v>
      </c>
      <c r="W292" s="18" t="str">
        <f>'Chapter 1 (Input)'!AA290</f>
        <v xml:space="preserve">//265 </v>
      </c>
      <c r="Z292" s="2" t="str">
        <f t="shared" si="26"/>
        <v>c265 BOOLEAN DEFAULT false,</v>
      </c>
    </row>
    <row r="293" spans="1:26" x14ac:dyDescent="0.2">
      <c r="A293" s="12">
        <f t="shared" si="27"/>
        <v>266</v>
      </c>
      <c r="B293" s="4" t="str">
        <f>IF(B294="",
"];",
IF('Chapter 1 (Input)'!B291="",
CHAR(34) &amp;"null"&amp; CHAR(34) &amp;",",
CHAR(34) &amp;'Chapter 1 (Input)'!B291&amp; CHAR(34) &amp;",")&amp;$W293)</f>
        <v>"(It's going to be hard. I'm going to have to put in many hours of work per week. No time to fool around.)",</v>
      </c>
      <c r="C293" s="4" t="str">
        <f>IF(C294="",
"];",IF('Chapter 1 (Input)'!C291="",
CHAR(34) &amp;"null"&amp; CHAR(34) &amp;",",
CHAR(34) &amp;'Chapter 1 (Input)'!C291&amp; CHAR(34) &amp;",")&amp;$W293)</f>
        <v>"null",</v>
      </c>
      <c r="D293" s="4" t="str">
        <f>IF(D294="",
"];",IF('Chapter 1 (Input)'!D291="",
CHAR(34) &amp;"null"&amp; CHAR(34) &amp;",",
"personnages."&amp;
VLOOKUP('Chapter 1 (Input)'!D291,$N$2:$O$13,2,FALSE)&amp;
"[" &amp;
VLOOKUP('Chapter 1 (Input)'!E291,$Q$2:$R$13,2,FALSE) &amp;
"],")&amp;$W293)</f>
        <v>"null",</v>
      </c>
      <c r="E293" s="4" t="str">
        <f>IF(E294="",
"];",IF('Chapter 1 (Input)'!F291="",
CHAR(34) &amp;"null"&amp; CHAR(34) &amp;",",
CHAR(34) &amp;'Chapter 1 (Input)'!F291&amp; CHAR(34) &amp;",")&amp;$W293)</f>
        <v>"null",</v>
      </c>
      <c r="F293" s="4" t="str">
        <f>IF(F294="",
"];",IF('Chapter 1 (Input)'!G291="",
CHAR(34) &amp;"null"&amp; CHAR(34) &amp;",",
"personnages."&amp;
VLOOKUP('Chapter 1 (Input)'!G291,$N$2:$O$13,2,FALSE)&amp;
"[" &amp;
VLOOKUP('Chapter 1 (Input)'!H291, $Q$2:$R$13,2,FALSE) &amp;
"],")&amp;$W293)</f>
        <v>"null",</v>
      </c>
      <c r="G293" s="3" t="str">
        <f>IF(G294="",
"];",IF('Chapter 1 (Input)'!I291="",
CHAR(34) &amp;"null"&amp; CHAR(34) &amp;",",
"locations."&amp;
'Chapter 1 (Input)'!I291&amp;",")&amp;$W293)</f>
        <v>locations.dorm,</v>
      </c>
      <c r="H293" s="3" t="str">
        <f>IF(H294="",
"];",IF('Chapter 1 (Input)'!J291="",
"-1"&amp;",",
'Chapter 1 (Input)'!J291&amp;",")&amp;$W293)</f>
        <v>-1,</v>
      </c>
      <c r="I293" s="3" t="str">
        <f>IF(I294="",
"];",IF('Chapter 1 (Input)'!K291="",
"0"&amp;",",
VLOOKUP('Chapter 1 (Input)'!K291, 'Chapter 1 (Generated)'!$U$2:$V$14, 2,FALSE) &amp;",")&amp;$W293)</f>
        <v>0,</v>
      </c>
      <c r="J293" s="3" t="str">
        <f>IF(J294="",
"];",IF('Chapter 1 (Input)'!L291="",
"-1"&amp;",",
'Chapter 1 (Input)'!L291&amp;",")&amp;$W293)</f>
        <v>-1,</v>
      </c>
      <c r="K293" s="3" t="str">
        <f>IF(K294="",
"];",IF('Chapter 1 (Input)'!M291="",
"-1"&amp;",",
'Chapter 1 (Input)'!M291&amp;",")&amp;$W293)</f>
        <v>-1,</v>
      </c>
      <c r="L293" s="3" t="str">
        <f>IF(L294="",
"];",IF('Chapter 1 (Input)'!N291="",
"-1"&amp;",",
'Chapter 1 (Input)'!N291&amp;",")&amp;$W293)</f>
        <v>-1,</v>
      </c>
      <c r="M293" s="3" t="str">
        <f>IF(M294="",
"];",IF('Chapter 1 (Input)'!O291="",
"-1"&amp;",",
'Chapter 1 (Input)'!O291&amp;",")&amp;$W293)</f>
        <v>-1,</v>
      </c>
      <c r="N293" s="3" t="str">
        <f>IF(N294="",
"];",IF('Chapter 1 (Input)'!P291="",
"-1"&amp;",",
'Chapter 1 (Input)'!P291&amp;",")&amp;$W293)</f>
        <v>-1,</v>
      </c>
      <c r="O293" s="3" t="str">
        <f>IF(O294="",
"];",IF('Chapter 1 (Input)'!Q291="",
CHAR(34) &amp;"null"&amp; CHAR(34) &amp;",",
CHAR(34) &amp;'Chapter 1 (Input)'!Q291&amp; CHAR(34) &amp;",")&amp;$W293)</f>
        <v>"null",</v>
      </c>
      <c r="P293" s="3" t="str">
        <f>IF(P294="",
"];",IF('Chapter 1 (Input)'!R291="",
CHAR(34) &amp;"null"&amp; CHAR(34) &amp;",",
CHAR(34) &amp;'Chapter 1 (Input)'!R291&amp; CHAR(34) &amp;",")&amp;$W293)</f>
        <v>"null",</v>
      </c>
      <c r="Q293" s="3" t="str">
        <f>IF(Q294="",
"];",IF('Chapter 1 (Input)'!S291="",
CHAR(34) &amp;"null"&amp; CHAR(34) &amp;",",
CHAR(34) &amp;'Chapter 1 (Input)'!S291&amp; CHAR(34) &amp;",")&amp;$W293)</f>
        <v>"null",</v>
      </c>
      <c r="R293" s="3" t="str">
        <f>IF(R294="",
"];",IF('Chapter 1 (Input)'!T291="",
"0"&amp;",",
'Chapter 1 (Input)'!T291&amp;",")&amp;$W293)</f>
        <v>0,</v>
      </c>
      <c r="S293" s="3" t="str">
        <f>IF(S294="",
"];",IF('Chapter 1 (Input)'!U291="",
"0"&amp;",",
'Chapter 1 (Input)'!U291&amp;",")&amp;$W293)</f>
        <v>0,</v>
      </c>
      <c r="T293" s="3" t="str">
        <f t="shared" si="25"/>
        <v>false,</v>
      </c>
      <c r="U293" s="3" t="str">
        <f>IF(U294="",
"];",IF('Chapter 1 (Input)'!W291="",
"-1"&amp;",",
'Chapter 1 (Input)'!W291&amp;",")&amp;$W293)</f>
        <v>-1,</v>
      </c>
      <c r="V293" s="3" t="str">
        <f>IF(V294="",
"];",IF('Chapter 1 (Input)'!X291="",
"-1"&amp;",",
'Chapter 1 (Input)'!X291&amp;",")&amp;$W293)</f>
        <v>-1,</v>
      </c>
      <c r="W293" s="18" t="str">
        <f>'Chapter 1 (Input)'!AA291</f>
        <v/>
      </c>
      <c r="Z293" s="2" t="str">
        <f t="shared" si="26"/>
        <v>c266 BOOLEAN DEFAULT false,</v>
      </c>
    </row>
    <row r="294" spans="1:26" x14ac:dyDescent="0.2">
      <c r="A294" s="12">
        <f t="shared" si="27"/>
        <v>267</v>
      </c>
      <c r="B294" s="4" t="str">
        <f>IF(B295="",
"];",
IF('Chapter 1 (Input)'!B292="",
CHAR(34) &amp;"null"&amp; CHAR(34) &amp;",",
CHAR(34) &amp;'Chapter 1 (Input)'!B292&amp; CHAR(34) &amp;",")&amp;$W294)</f>
        <v>"(I might not have time to make friends either...)",</v>
      </c>
      <c r="C294" s="4" t="str">
        <f>IF(C295="",
"];",IF('Chapter 1 (Input)'!C292="",
CHAR(34) &amp;"null"&amp; CHAR(34) &amp;",",
CHAR(34) &amp;'Chapter 1 (Input)'!C292&amp; CHAR(34) &amp;",")&amp;$W294)</f>
        <v>"null",</v>
      </c>
      <c r="D294" s="4" t="str">
        <f>IF(D295="",
"];",IF('Chapter 1 (Input)'!D292="",
CHAR(34) &amp;"null"&amp; CHAR(34) &amp;",",
"personnages."&amp;
VLOOKUP('Chapter 1 (Input)'!D292,$N$2:$O$13,2,FALSE)&amp;
"[" &amp;
VLOOKUP('Chapter 1 (Input)'!E292,$Q$2:$R$13,2,FALSE) &amp;
"],")&amp;$W294)</f>
        <v>"null",</v>
      </c>
      <c r="E294" s="4" t="str">
        <f>IF(E295="",
"];",IF('Chapter 1 (Input)'!F292="",
CHAR(34) &amp;"null"&amp; CHAR(34) &amp;",",
CHAR(34) &amp;'Chapter 1 (Input)'!F292&amp; CHAR(34) &amp;",")&amp;$W294)</f>
        <v>"null",</v>
      </c>
      <c r="F294" s="4" t="str">
        <f>IF(F295="",
"];",IF('Chapter 1 (Input)'!G292="",
CHAR(34) &amp;"null"&amp; CHAR(34) &amp;",",
"personnages."&amp;
VLOOKUP('Chapter 1 (Input)'!G292,$N$2:$O$13,2,FALSE)&amp;
"[" &amp;
VLOOKUP('Chapter 1 (Input)'!H292, $Q$2:$R$13,2,FALSE) &amp;
"],")&amp;$W294)</f>
        <v>"null",</v>
      </c>
      <c r="G294" s="3" t="str">
        <f>IF(G295="",
"];",IF('Chapter 1 (Input)'!I292="",
CHAR(34) &amp;"null"&amp; CHAR(34) &amp;",",
"locations."&amp;
'Chapter 1 (Input)'!I292&amp;",")&amp;$W294)</f>
        <v>locations.dorm,</v>
      </c>
      <c r="H294" s="3" t="str">
        <f>IF(H295="",
"];",IF('Chapter 1 (Input)'!J292="",
"-1"&amp;",",
'Chapter 1 (Input)'!J292&amp;",")&amp;$W294)</f>
        <v>-1,</v>
      </c>
      <c r="I294" s="3" t="str">
        <f>IF(I295="",
"];",IF('Chapter 1 (Input)'!K292="",
"0"&amp;",",
VLOOKUP('Chapter 1 (Input)'!K292, 'Chapter 1 (Generated)'!$U$2:$V$14, 2,FALSE) &amp;",")&amp;$W294)</f>
        <v>0,</v>
      </c>
      <c r="J294" s="3" t="str">
        <f>IF(J295="",
"];",IF('Chapter 1 (Input)'!L292="",
"-1"&amp;",",
'Chapter 1 (Input)'!L292&amp;",")&amp;$W294)</f>
        <v>-1,</v>
      </c>
      <c r="K294" s="3" t="str">
        <f>IF(K295="",
"];",IF('Chapter 1 (Input)'!M292="",
"-1"&amp;",",
'Chapter 1 (Input)'!M292&amp;",")&amp;$W294)</f>
        <v>-1,</v>
      </c>
      <c r="L294" s="3" t="str">
        <f>IF(L295="",
"];",IF('Chapter 1 (Input)'!N292="",
"-1"&amp;",",
'Chapter 1 (Input)'!N292&amp;",")&amp;$W294)</f>
        <v>-1,</v>
      </c>
      <c r="M294" s="3" t="str">
        <f>IF(M295="",
"];",IF('Chapter 1 (Input)'!O292="",
"-1"&amp;",",
'Chapter 1 (Input)'!O292&amp;",")&amp;$W294)</f>
        <v>-1,</v>
      </c>
      <c r="N294" s="3" t="str">
        <f>IF(N295="",
"];",IF('Chapter 1 (Input)'!P292="",
"-1"&amp;",",
'Chapter 1 (Input)'!P292&amp;",")&amp;$W294)</f>
        <v>-1,</v>
      </c>
      <c r="O294" s="3" t="str">
        <f>IF(O295="",
"];",IF('Chapter 1 (Input)'!Q292="",
CHAR(34) &amp;"null"&amp; CHAR(34) &amp;",",
CHAR(34) &amp;'Chapter 1 (Input)'!Q292&amp; CHAR(34) &amp;",")&amp;$W294)</f>
        <v>"null",</v>
      </c>
      <c r="P294" s="3" t="str">
        <f>IF(P295="",
"];",IF('Chapter 1 (Input)'!R292="",
CHAR(34) &amp;"null"&amp; CHAR(34) &amp;",",
CHAR(34) &amp;'Chapter 1 (Input)'!R292&amp; CHAR(34) &amp;",")&amp;$W294)</f>
        <v>"null",</v>
      </c>
      <c r="Q294" s="3" t="str">
        <f>IF(Q295="",
"];",IF('Chapter 1 (Input)'!S292="",
CHAR(34) &amp;"null"&amp; CHAR(34) &amp;",",
CHAR(34) &amp;'Chapter 1 (Input)'!S292&amp; CHAR(34) &amp;",")&amp;$W294)</f>
        <v>"null",</v>
      </c>
      <c r="R294" s="3" t="str">
        <f>IF(R295="",
"];",IF('Chapter 1 (Input)'!T292="",
"0"&amp;",",
'Chapter 1 (Input)'!T292&amp;",")&amp;$W294)</f>
        <v>0,</v>
      </c>
      <c r="S294" s="3" t="str">
        <f>IF(S295="",
"];",IF('Chapter 1 (Input)'!U292="",
"0"&amp;",",
'Chapter 1 (Input)'!U292&amp;",")&amp;$W294)</f>
        <v>0,</v>
      </c>
      <c r="T294" s="3" t="str">
        <f t="shared" si="25"/>
        <v>false,</v>
      </c>
      <c r="U294" s="3" t="str">
        <f>IF(U295="",
"];",IF('Chapter 1 (Input)'!W292="",
"-1"&amp;",",
'Chapter 1 (Input)'!W292&amp;",")&amp;$W294)</f>
        <v>-1,</v>
      </c>
      <c r="V294" s="3" t="str">
        <f>IF(V295="",
"];",IF('Chapter 1 (Input)'!X292="",
"-1"&amp;",",
'Chapter 1 (Input)'!X292&amp;",")&amp;$W294)</f>
        <v>-1,</v>
      </c>
      <c r="W294" s="18" t="str">
        <f>'Chapter 1 (Input)'!AA292</f>
        <v/>
      </c>
      <c r="Z294" s="2" t="str">
        <f t="shared" si="26"/>
        <v>c267 BOOLEAN DEFAULT false,</v>
      </c>
    </row>
    <row r="295" spans="1:26" x14ac:dyDescent="0.2">
      <c r="A295" s="12">
        <f t="shared" si="27"/>
        <v>268</v>
      </c>
      <c r="B295" s="4" t="str">
        <f>IF(B296="",
"];",
IF('Chapter 1 (Input)'!B293="",
CHAR(34) &amp;"null"&amp; CHAR(34) &amp;",",
CHAR(34) &amp;'Chapter 1 (Input)'!B293&amp; CHAR(34) &amp;",")&amp;$W295)</f>
        <v>"(The thought made me somewhat sad...)",</v>
      </c>
      <c r="C295" s="4" t="str">
        <f>IF(C296="",
"];",IF('Chapter 1 (Input)'!C293="",
CHAR(34) &amp;"null"&amp; CHAR(34) &amp;",",
CHAR(34) &amp;'Chapter 1 (Input)'!C293&amp; CHAR(34) &amp;",")&amp;$W295)</f>
        <v>"null",</v>
      </c>
      <c r="D295" s="4" t="str">
        <f>IF(D296="",
"];",IF('Chapter 1 (Input)'!D293="",
CHAR(34) &amp;"null"&amp; CHAR(34) &amp;",",
"personnages."&amp;
VLOOKUP('Chapter 1 (Input)'!D293,$N$2:$O$13,2,FALSE)&amp;
"[" &amp;
VLOOKUP('Chapter 1 (Input)'!E293,$Q$2:$R$13,2,FALSE) &amp;
"],")&amp;$W295)</f>
        <v>"null",</v>
      </c>
      <c r="E295" s="4" t="str">
        <f>IF(E296="",
"];",IF('Chapter 1 (Input)'!F293="",
CHAR(34) &amp;"null"&amp; CHAR(34) &amp;",",
CHAR(34) &amp;'Chapter 1 (Input)'!F293&amp; CHAR(34) &amp;",")&amp;$W295)</f>
        <v>"null",</v>
      </c>
      <c r="F295" s="4" t="str">
        <f>IF(F296="",
"];",IF('Chapter 1 (Input)'!G293="",
CHAR(34) &amp;"null"&amp; CHAR(34) &amp;",",
"personnages."&amp;
VLOOKUP('Chapter 1 (Input)'!G293,$N$2:$O$13,2,FALSE)&amp;
"[" &amp;
VLOOKUP('Chapter 1 (Input)'!H293, $Q$2:$R$13,2,FALSE) &amp;
"],")&amp;$W295)</f>
        <v>"null",</v>
      </c>
      <c r="G295" s="3" t="str">
        <f>IF(G296="",
"];",IF('Chapter 1 (Input)'!I293="",
CHAR(34) &amp;"null"&amp; CHAR(34) &amp;",",
"locations."&amp;
'Chapter 1 (Input)'!I293&amp;",")&amp;$W295)</f>
        <v>locations.dorm,</v>
      </c>
      <c r="H295" s="3" t="str">
        <f>IF(H296="",
"];",IF('Chapter 1 (Input)'!J293="",
"-1"&amp;",",
'Chapter 1 (Input)'!J293&amp;",")&amp;$W295)</f>
        <v>-1,</v>
      </c>
      <c r="I295" s="3" t="str">
        <f>IF(I296="",
"];",IF('Chapter 1 (Input)'!K293="",
"0"&amp;",",
VLOOKUP('Chapter 1 (Input)'!K293, 'Chapter 1 (Generated)'!$U$2:$V$14, 2,FALSE) &amp;",")&amp;$W295)</f>
        <v>0,</v>
      </c>
      <c r="J295" s="3" t="str">
        <f>IF(J296="",
"];",IF('Chapter 1 (Input)'!L293="",
"-1"&amp;",",
'Chapter 1 (Input)'!L293&amp;",")&amp;$W295)</f>
        <v>-1,</v>
      </c>
      <c r="K295" s="3" t="str">
        <f>IF(K296="",
"];",IF('Chapter 1 (Input)'!M293="",
"-1"&amp;",",
'Chapter 1 (Input)'!M293&amp;",")&amp;$W295)</f>
        <v>-1,</v>
      </c>
      <c r="L295" s="3" t="str">
        <f>IF(L296="",
"];",IF('Chapter 1 (Input)'!N293="",
"-1"&amp;",",
'Chapter 1 (Input)'!N293&amp;",")&amp;$W295)</f>
        <v>-1,</v>
      </c>
      <c r="M295" s="3" t="str">
        <f>IF(M296="",
"];",IF('Chapter 1 (Input)'!O293="",
"-1"&amp;",",
'Chapter 1 (Input)'!O293&amp;",")&amp;$W295)</f>
        <v>-1,</v>
      </c>
      <c r="N295" s="3" t="str">
        <f>IF(N296="",
"];",IF('Chapter 1 (Input)'!P293="",
"-1"&amp;",",
'Chapter 1 (Input)'!P293&amp;",")&amp;$W295)</f>
        <v>-1,</v>
      </c>
      <c r="O295" s="3" t="str">
        <f>IF(O296="",
"];",IF('Chapter 1 (Input)'!Q293="",
CHAR(34) &amp;"null"&amp; CHAR(34) &amp;",",
CHAR(34) &amp;'Chapter 1 (Input)'!Q293&amp; CHAR(34) &amp;",")&amp;$W295)</f>
        <v>"null",</v>
      </c>
      <c r="P295" s="3" t="str">
        <f>IF(P296="",
"];",IF('Chapter 1 (Input)'!R293="",
CHAR(34) &amp;"null"&amp; CHAR(34) &amp;",",
CHAR(34) &amp;'Chapter 1 (Input)'!R293&amp; CHAR(34) &amp;",")&amp;$W295)</f>
        <v>"null",</v>
      </c>
      <c r="Q295" s="3" t="str">
        <f>IF(Q296="",
"];",IF('Chapter 1 (Input)'!S293="",
CHAR(34) &amp;"null"&amp; CHAR(34) &amp;",",
CHAR(34) &amp;'Chapter 1 (Input)'!S293&amp; CHAR(34) &amp;",")&amp;$W295)</f>
        <v>"null",</v>
      </c>
      <c r="R295" s="3" t="str">
        <f>IF(R296="",
"];",IF('Chapter 1 (Input)'!T293="",
"0"&amp;",",
'Chapter 1 (Input)'!T293&amp;",")&amp;$W295)</f>
        <v>0,</v>
      </c>
      <c r="S295" s="3" t="str">
        <f>IF(S296="",
"];",IF('Chapter 1 (Input)'!U293="",
"0"&amp;",",
'Chapter 1 (Input)'!U293&amp;",")&amp;$W295)</f>
        <v>0,</v>
      </c>
      <c r="T295" s="3" t="str">
        <f t="shared" si="25"/>
        <v>false,</v>
      </c>
      <c r="U295" s="3" t="str">
        <f>IF(U296="",
"];",IF('Chapter 1 (Input)'!W293="",
"-1"&amp;",",
'Chapter 1 (Input)'!W293&amp;",")&amp;$W295)</f>
        <v>-1,</v>
      </c>
      <c r="V295" s="3" t="str">
        <f>IF(V296="",
"];",IF('Chapter 1 (Input)'!X293="",
"-1"&amp;",",
'Chapter 1 (Input)'!X293&amp;",")&amp;$W295)</f>
        <v>-1,</v>
      </c>
      <c r="W295" s="18" t="str">
        <f>'Chapter 1 (Input)'!AA293</f>
        <v/>
      </c>
      <c r="Z295" s="2" t="str">
        <f t="shared" si="26"/>
        <v>c268 BOOLEAN DEFAULT false,</v>
      </c>
    </row>
    <row r="296" spans="1:26" x14ac:dyDescent="0.2">
      <c r="A296" s="12">
        <f t="shared" si="27"/>
        <v>269</v>
      </c>
      <c r="B296" s="4" t="str">
        <f>IF(B297="",
"];",
IF('Chapter 1 (Input)'!B294="",
CHAR(34) &amp;"null"&amp; CHAR(34) &amp;",",
CHAR(34) &amp;'Chapter 1 (Input)'!B294&amp; CHAR(34) &amp;",")&amp;$W296)</f>
        <v>"(But can I really go through the rest of my high school days like this? Slaving away to make it into the silver tier?)",</v>
      </c>
      <c r="C296" s="4" t="str">
        <f>IF(C297="",
"];",IF('Chapter 1 (Input)'!C294="",
CHAR(34) &amp;"null"&amp; CHAR(34) &amp;",",
CHAR(34) &amp;'Chapter 1 (Input)'!C294&amp; CHAR(34) &amp;",")&amp;$W296)</f>
        <v>"null",</v>
      </c>
      <c r="D296" s="4" t="str">
        <f>IF(D297="",
"];",IF('Chapter 1 (Input)'!D294="",
CHAR(34) &amp;"null"&amp; CHAR(34) &amp;",",
"personnages."&amp;
VLOOKUP('Chapter 1 (Input)'!D294,$N$2:$O$13,2,FALSE)&amp;
"[" &amp;
VLOOKUP('Chapter 1 (Input)'!E294,$Q$2:$R$13,2,FALSE) &amp;
"],")&amp;$W296)</f>
        <v>"null",</v>
      </c>
      <c r="E296" s="4" t="str">
        <f>IF(E297="",
"];",IF('Chapter 1 (Input)'!F294="",
CHAR(34) &amp;"null"&amp; CHAR(34) &amp;",",
CHAR(34) &amp;'Chapter 1 (Input)'!F294&amp; CHAR(34) &amp;",")&amp;$W296)</f>
        <v>"null",</v>
      </c>
      <c r="F296" s="4" t="str">
        <f>IF(F297="",
"];",IF('Chapter 1 (Input)'!G294="",
CHAR(34) &amp;"null"&amp; CHAR(34) &amp;",",
"personnages."&amp;
VLOOKUP('Chapter 1 (Input)'!G294,$N$2:$O$13,2,FALSE)&amp;
"[" &amp;
VLOOKUP('Chapter 1 (Input)'!H294, $Q$2:$R$13,2,FALSE) &amp;
"],")&amp;$W296)</f>
        <v>"null",</v>
      </c>
      <c r="G296" s="3" t="str">
        <f>IF(G297="",
"];",IF('Chapter 1 (Input)'!I294="",
CHAR(34) &amp;"null"&amp; CHAR(34) &amp;",",
"locations."&amp;
'Chapter 1 (Input)'!I294&amp;",")&amp;$W296)</f>
        <v>locations.dorm,</v>
      </c>
      <c r="H296" s="3" t="str">
        <f>IF(H297="",
"];",IF('Chapter 1 (Input)'!J294="",
"-1"&amp;",",
'Chapter 1 (Input)'!J294&amp;",")&amp;$W296)</f>
        <v>-1,</v>
      </c>
      <c r="I296" s="3" t="str">
        <f>IF(I297="",
"];",IF('Chapter 1 (Input)'!K294="",
"0"&amp;",",
VLOOKUP('Chapter 1 (Input)'!K294, 'Chapter 1 (Generated)'!$U$2:$V$14, 2,FALSE) &amp;",")&amp;$W296)</f>
        <v>0,</v>
      </c>
      <c r="J296" s="3" t="str">
        <f>IF(J297="",
"];",IF('Chapter 1 (Input)'!L294="",
"-1"&amp;",",
'Chapter 1 (Input)'!L294&amp;",")&amp;$W296)</f>
        <v>-1,</v>
      </c>
      <c r="K296" s="3" t="str">
        <f>IF(K297="",
"];",IF('Chapter 1 (Input)'!M294="",
"-1"&amp;",",
'Chapter 1 (Input)'!M294&amp;",")&amp;$W296)</f>
        <v>-1,</v>
      </c>
      <c r="L296" s="3" t="str">
        <f>IF(L297="",
"];",IF('Chapter 1 (Input)'!N294="",
"-1"&amp;",",
'Chapter 1 (Input)'!N294&amp;",")&amp;$W296)</f>
        <v>-1,</v>
      </c>
      <c r="M296" s="3" t="str">
        <f>IF(M297="",
"];",IF('Chapter 1 (Input)'!O294="",
"-1"&amp;",",
'Chapter 1 (Input)'!O294&amp;",")&amp;$W296)</f>
        <v>-1,</v>
      </c>
      <c r="N296" s="3" t="str">
        <f>IF(N297="",
"];",IF('Chapter 1 (Input)'!P294="",
"-1"&amp;",",
'Chapter 1 (Input)'!P294&amp;",")&amp;$W296)</f>
        <v>-1,</v>
      </c>
      <c r="O296" s="3" t="str">
        <f>IF(O297="",
"];",IF('Chapter 1 (Input)'!Q294="",
CHAR(34) &amp;"null"&amp; CHAR(34) &amp;",",
CHAR(34) &amp;'Chapter 1 (Input)'!Q294&amp; CHAR(34) &amp;",")&amp;$W296)</f>
        <v>"null",</v>
      </c>
      <c r="P296" s="3" t="str">
        <f>IF(P297="",
"];",IF('Chapter 1 (Input)'!R294="",
CHAR(34) &amp;"null"&amp; CHAR(34) &amp;",",
CHAR(34) &amp;'Chapter 1 (Input)'!R294&amp; CHAR(34) &amp;",")&amp;$W296)</f>
        <v>"null",</v>
      </c>
      <c r="Q296" s="3" t="str">
        <f>IF(Q297="",
"];",IF('Chapter 1 (Input)'!S294="",
CHAR(34) &amp;"null"&amp; CHAR(34) &amp;",",
CHAR(34) &amp;'Chapter 1 (Input)'!S294&amp; CHAR(34) &amp;",")&amp;$W296)</f>
        <v>"null",</v>
      </c>
      <c r="R296" s="3" t="str">
        <f>IF(R297="",
"];",IF('Chapter 1 (Input)'!T294="",
"0"&amp;",",
'Chapter 1 (Input)'!T294&amp;",")&amp;$W296)</f>
        <v>0,</v>
      </c>
      <c r="S296" s="3" t="str">
        <f>IF(S297="",
"];",IF('Chapter 1 (Input)'!U294="",
"0"&amp;",",
'Chapter 1 (Input)'!U294&amp;",")&amp;$W296)</f>
        <v>0,</v>
      </c>
      <c r="T296" s="3" t="str">
        <f t="shared" si="25"/>
        <v>false,</v>
      </c>
      <c r="U296" s="3" t="str">
        <f>IF(U297="",
"];",IF('Chapter 1 (Input)'!W294="",
"-1"&amp;",",
'Chapter 1 (Input)'!W294&amp;",")&amp;$W296)</f>
        <v>-1,</v>
      </c>
      <c r="V296" s="3" t="str">
        <f>IF(V297="",
"];",IF('Chapter 1 (Input)'!X294="",
"-1"&amp;",",
'Chapter 1 (Input)'!X294&amp;",")&amp;$W296)</f>
        <v>-1,</v>
      </c>
      <c r="W296" s="18" t="str">
        <f>'Chapter 1 (Input)'!AA294</f>
        <v/>
      </c>
      <c r="Z296" s="2" t="str">
        <f t="shared" si="26"/>
        <v>c269 BOOLEAN DEFAULT false,</v>
      </c>
    </row>
    <row r="297" spans="1:26" x14ac:dyDescent="0.2">
      <c r="A297" s="12">
        <f t="shared" si="27"/>
        <v>270</v>
      </c>
      <c r="B297" s="4" t="str">
        <f>IF(B298="",
"];",
IF('Chapter 1 (Input)'!B295="",
CHAR(34) &amp;"null"&amp; CHAR(34) &amp;",",
CHAR(34) &amp;'Chapter 1 (Input)'!B295&amp; CHAR(34) &amp;",")&amp;$W297)</f>
        <v xml:space="preserve">"(...)",//270 </v>
      </c>
      <c r="C297" s="4" t="str">
        <f>IF(C298="",
"];",IF('Chapter 1 (Input)'!C295="",
CHAR(34) &amp;"null"&amp; CHAR(34) &amp;",",
CHAR(34) &amp;'Chapter 1 (Input)'!C295&amp; CHAR(34) &amp;",")&amp;$W297)</f>
        <v xml:space="preserve">"null",//270 </v>
      </c>
      <c r="D297" s="4" t="str">
        <f>IF(D298="",
"];",IF('Chapter 1 (Input)'!D295="",
CHAR(34) &amp;"null"&amp; CHAR(34) &amp;",",
"personnages."&amp;
VLOOKUP('Chapter 1 (Input)'!D295,$N$2:$O$13,2,FALSE)&amp;
"[" &amp;
VLOOKUP('Chapter 1 (Input)'!E295,$Q$2:$R$13,2,FALSE) &amp;
"],")&amp;$W297)</f>
        <v xml:space="preserve">"null",//270 </v>
      </c>
      <c r="E297" s="4" t="str">
        <f>IF(E298="",
"];",IF('Chapter 1 (Input)'!F295="",
CHAR(34) &amp;"null"&amp; CHAR(34) &amp;",",
CHAR(34) &amp;'Chapter 1 (Input)'!F295&amp; CHAR(34) &amp;",")&amp;$W297)</f>
        <v xml:space="preserve">"null",//270 </v>
      </c>
      <c r="F297" s="4" t="str">
        <f>IF(F298="",
"];",IF('Chapter 1 (Input)'!G295="",
CHAR(34) &amp;"null"&amp; CHAR(34) &amp;",",
"personnages."&amp;
VLOOKUP('Chapter 1 (Input)'!G295,$N$2:$O$13,2,FALSE)&amp;
"[" &amp;
VLOOKUP('Chapter 1 (Input)'!H295, $Q$2:$R$13,2,FALSE) &amp;
"],")&amp;$W297)</f>
        <v xml:space="preserve">"null",//270 </v>
      </c>
      <c r="G297" s="3" t="str">
        <f>IF(G298="",
"];",IF('Chapter 1 (Input)'!I295="",
CHAR(34) &amp;"null"&amp; CHAR(34) &amp;",",
"locations."&amp;
'Chapter 1 (Input)'!I295&amp;",")&amp;$W297)</f>
        <v xml:space="preserve">locations.dorm,//270 </v>
      </c>
      <c r="H297" s="3" t="str">
        <f>IF(H298="",
"];",IF('Chapter 1 (Input)'!J295="",
"-1"&amp;",",
'Chapter 1 (Input)'!J295&amp;",")&amp;$W297)</f>
        <v xml:space="preserve">-1,//270 </v>
      </c>
      <c r="I297" s="3" t="str">
        <f>IF(I298="",
"];",IF('Chapter 1 (Input)'!K295="",
"0"&amp;",",
VLOOKUP('Chapter 1 (Input)'!K295, 'Chapter 1 (Generated)'!$U$2:$V$14, 2,FALSE) &amp;",")&amp;$W297)</f>
        <v xml:space="preserve">0,//270 </v>
      </c>
      <c r="J297" s="3" t="str">
        <f>IF(J298="",
"];",IF('Chapter 1 (Input)'!L295="",
"-1"&amp;",",
'Chapter 1 (Input)'!L295&amp;",")&amp;$W297)</f>
        <v xml:space="preserve">-1,//270 </v>
      </c>
      <c r="K297" s="3" t="str">
        <f>IF(K298="",
"];",IF('Chapter 1 (Input)'!M295="",
"-1"&amp;",",
'Chapter 1 (Input)'!M295&amp;",")&amp;$W297)</f>
        <v xml:space="preserve">-1,//270 </v>
      </c>
      <c r="L297" s="3" t="str">
        <f>IF(L298="",
"];",IF('Chapter 1 (Input)'!N295="",
"-1"&amp;",",
'Chapter 1 (Input)'!N295&amp;",")&amp;$W297)</f>
        <v xml:space="preserve">-1,//270 </v>
      </c>
      <c r="M297" s="3" t="str">
        <f>IF(M298="",
"];",IF('Chapter 1 (Input)'!O295="",
"-1"&amp;",",
'Chapter 1 (Input)'!O295&amp;",")&amp;$W297)</f>
        <v xml:space="preserve">-1,//270 </v>
      </c>
      <c r="N297" s="3" t="str">
        <f>IF(N298="",
"];",IF('Chapter 1 (Input)'!P295="",
"-1"&amp;",",
'Chapter 1 (Input)'!P295&amp;",")&amp;$W297)</f>
        <v xml:space="preserve">-1,//270 </v>
      </c>
      <c r="O297" s="3" t="str">
        <f>IF(O298="",
"];",IF('Chapter 1 (Input)'!Q295="",
CHAR(34) &amp;"null"&amp; CHAR(34) &amp;",",
CHAR(34) &amp;'Chapter 1 (Input)'!Q295&amp; CHAR(34) &amp;",")&amp;$W297)</f>
        <v xml:space="preserve">"null",//270 </v>
      </c>
      <c r="P297" s="3" t="str">
        <f>IF(P298="",
"];",IF('Chapter 1 (Input)'!R295="",
CHAR(34) &amp;"null"&amp; CHAR(34) &amp;",",
CHAR(34) &amp;'Chapter 1 (Input)'!R295&amp; CHAR(34) &amp;",")&amp;$W297)</f>
        <v xml:space="preserve">"null",//270 </v>
      </c>
      <c r="Q297" s="3" t="str">
        <f>IF(Q298="",
"];",IF('Chapter 1 (Input)'!S295="",
CHAR(34) &amp;"null"&amp; CHAR(34) &amp;",",
CHAR(34) &amp;'Chapter 1 (Input)'!S295&amp; CHAR(34) &amp;",")&amp;$W297)</f>
        <v xml:space="preserve">"null",//270 </v>
      </c>
      <c r="R297" s="3" t="str">
        <f>IF(R298="",
"];",IF('Chapter 1 (Input)'!T295="",
"0"&amp;",",
'Chapter 1 (Input)'!T295&amp;",")&amp;$W297)</f>
        <v xml:space="preserve">0,//270 </v>
      </c>
      <c r="S297" s="3" t="str">
        <f>IF(S298="",
"];",IF('Chapter 1 (Input)'!U295="",
"0"&amp;",",
'Chapter 1 (Input)'!U295&amp;",")&amp;$W297)</f>
        <v xml:space="preserve">0,//270 </v>
      </c>
      <c r="T297" s="3" t="str">
        <f t="shared" si="25"/>
        <v xml:space="preserve">false,//270 </v>
      </c>
      <c r="U297" s="3" t="str">
        <f>IF(U298="",
"];",IF('Chapter 1 (Input)'!W295="",
"-1"&amp;",",
'Chapter 1 (Input)'!W295&amp;",")&amp;$W297)</f>
        <v xml:space="preserve">-1,//270 </v>
      </c>
      <c r="V297" s="3" t="str">
        <f>IF(V298="",
"];",IF('Chapter 1 (Input)'!X295="",
"-1"&amp;",",
'Chapter 1 (Input)'!X295&amp;",")&amp;$W297)</f>
        <v xml:space="preserve">-1,//270 </v>
      </c>
      <c r="W297" s="18" t="str">
        <f>'Chapter 1 (Input)'!AA295</f>
        <v xml:space="preserve">//270 </v>
      </c>
      <c r="Z297" s="2" t="str">
        <f t="shared" si="26"/>
        <v>c270 BOOLEAN DEFAULT false,</v>
      </c>
    </row>
    <row r="298" spans="1:26" x14ac:dyDescent="0.2">
      <c r="A298" s="12">
        <f t="shared" si="27"/>
        <v>271</v>
      </c>
      <c r="B298" s="4" t="str">
        <f>IF(B299="",
"];",
IF('Chapter 1 (Input)'!B296="",
CHAR(34) &amp;"null"&amp; CHAR(34) &amp;",",
CHAR(34) &amp;'Chapter 1 (Input)'!B296&amp; CHAR(34) &amp;",")&amp;$W298)</f>
        <v>"(I should get some rest. Classes start tomorrow and I need to be ready for them if I am to make it high into the rankings.)",</v>
      </c>
      <c r="C298" s="4" t="str">
        <f>IF(C299="",
"];",IF('Chapter 1 (Input)'!C296="",
CHAR(34) &amp;"null"&amp; CHAR(34) &amp;",",
CHAR(34) &amp;'Chapter 1 (Input)'!C296&amp; CHAR(34) &amp;",")&amp;$W298)</f>
        <v>"null",</v>
      </c>
      <c r="D298" s="4" t="str">
        <f>IF(D299="",
"];",IF('Chapter 1 (Input)'!D296="",
CHAR(34) &amp;"null"&amp; CHAR(34) &amp;",",
"personnages."&amp;
VLOOKUP('Chapter 1 (Input)'!D296,$N$2:$O$13,2,FALSE)&amp;
"[" &amp;
VLOOKUP('Chapter 1 (Input)'!E296,$Q$2:$R$13,2,FALSE) &amp;
"],")&amp;$W298)</f>
        <v>"null",</v>
      </c>
      <c r="E298" s="4" t="str">
        <f>IF(E299="",
"];",IF('Chapter 1 (Input)'!F296="",
CHAR(34) &amp;"null"&amp; CHAR(34) &amp;",",
CHAR(34) &amp;'Chapter 1 (Input)'!F296&amp; CHAR(34) &amp;",")&amp;$W298)</f>
        <v>"null",</v>
      </c>
      <c r="F298" s="4" t="str">
        <f>IF(F299="",
"];",IF('Chapter 1 (Input)'!G296="",
CHAR(34) &amp;"null"&amp; CHAR(34) &amp;",",
"personnages."&amp;
VLOOKUP('Chapter 1 (Input)'!G296,$N$2:$O$13,2,FALSE)&amp;
"[" &amp;
VLOOKUP('Chapter 1 (Input)'!H296, $Q$2:$R$13,2,FALSE) &amp;
"],")&amp;$W298)</f>
        <v>"null",</v>
      </c>
      <c r="G298" s="3" t="str">
        <f>IF(G299="",
"];",IF('Chapter 1 (Input)'!I296="",
CHAR(34) &amp;"null"&amp; CHAR(34) &amp;",",
"locations."&amp;
'Chapter 1 (Input)'!I296&amp;",")&amp;$W298)</f>
        <v>locations.dorm,</v>
      </c>
      <c r="H298" s="3" t="str">
        <f>IF(H299="",
"];",IF('Chapter 1 (Input)'!J296="",
"-1"&amp;",",
'Chapter 1 (Input)'!J296&amp;",")&amp;$W298)</f>
        <v>-1,</v>
      </c>
      <c r="I298" s="3" t="str">
        <f>IF(I299="",
"];",IF('Chapter 1 (Input)'!K296="",
"0"&amp;",",
VLOOKUP('Chapter 1 (Input)'!K296, 'Chapter 1 (Generated)'!$U$2:$V$14, 2,FALSE) &amp;",")&amp;$W298)</f>
        <v>0,</v>
      </c>
      <c r="J298" s="3" t="str">
        <f>IF(J299="",
"];",IF('Chapter 1 (Input)'!L296="",
"-1"&amp;",",
'Chapter 1 (Input)'!L296&amp;",")&amp;$W298)</f>
        <v>-1,</v>
      </c>
      <c r="K298" s="3" t="str">
        <f>IF(K299="",
"];",IF('Chapter 1 (Input)'!M296="",
"-1"&amp;",",
'Chapter 1 (Input)'!M296&amp;",")&amp;$W298)</f>
        <v>-1,</v>
      </c>
      <c r="L298" s="3" t="str">
        <f>IF(L299="",
"];",IF('Chapter 1 (Input)'!N296="",
"-1"&amp;",",
'Chapter 1 (Input)'!N296&amp;",")&amp;$W298)</f>
        <v>-1,</v>
      </c>
      <c r="M298" s="3" t="str">
        <f>IF(M299="",
"];",IF('Chapter 1 (Input)'!O296="",
"-1"&amp;",",
'Chapter 1 (Input)'!O296&amp;",")&amp;$W298)</f>
        <v>-1,</v>
      </c>
      <c r="N298" s="3" t="str">
        <f>IF(N299="",
"];",IF('Chapter 1 (Input)'!P296="",
"-1"&amp;",",
'Chapter 1 (Input)'!P296&amp;",")&amp;$W298)</f>
        <v>-1,</v>
      </c>
      <c r="O298" s="3" t="str">
        <f>IF(O299="",
"];",IF('Chapter 1 (Input)'!Q296="",
CHAR(34) &amp;"null"&amp; CHAR(34) &amp;",",
CHAR(34) &amp;'Chapter 1 (Input)'!Q296&amp; CHAR(34) &amp;",")&amp;$W298)</f>
        <v>"null",</v>
      </c>
      <c r="P298" s="3" t="str">
        <f>IF(P299="",
"];",IF('Chapter 1 (Input)'!R296="",
CHAR(34) &amp;"null"&amp; CHAR(34) &amp;",",
CHAR(34) &amp;'Chapter 1 (Input)'!R296&amp; CHAR(34) &amp;",")&amp;$W298)</f>
        <v>"null",</v>
      </c>
      <c r="Q298" s="3" t="str">
        <f>IF(Q299="",
"];",IF('Chapter 1 (Input)'!S296="",
CHAR(34) &amp;"null"&amp; CHAR(34) &amp;",",
CHAR(34) &amp;'Chapter 1 (Input)'!S296&amp; CHAR(34) &amp;",")&amp;$W298)</f>
        <v>"null",</v>
      </c>
      <c r="R298" s="3" t="str">
        <f>IF(R299="",
"];",IF('Chapter 1 (Input)'!T296="",
"0"&amp;",",
'Chapter 1 (Input)'!T296&amp;",")&amp;$W298)</f>
        <v>0,</v>
      </c>
      <c r="S298" s="3" t="str">
        <f>IF(S299="",
"];",IF('Chapter 1 (Input)'!U296="",
"0"&amp;",",
'Chapter 1 (Input)'!U296&amp;",")&amp;$W298)</f>
        <v>0,</v>
      </c>
      <c r="T298" s="3" t="str">
        <f t="shared" si="25"/>
        <v>false,</v>
      </c>
      <c r="U298" s="3" t="str">
        <f>IF(U299="",
"];",IF('Chapter 1 (Input)'!W296="",
"-1"&amp;",",
'Chapter 1 (Input)'!W296&amp;",")&amp;$W298)</f>
        <v>-1,</v>
      </c>
      <c r="V298" s="3" t="str">
        <f>IF(V299="",
"];",IF('Chapter 1 (Input)'!X296="",
"-1"&amp;",",
'Chapter 1 (Input)'!X296&amp;",")&amp;$W298)</f>
        <v>-1,</v>
      </c>
      <c r="W298" s="18" t="str">
        <f>'Chapter 1 (Input)'!AA296</f>
        <v/>
      </c>
      <c r="Z298" s="2" t="str">
        <f t="shared" si="26"/>
        <v>c271 BOOLEAN DEFAULT false,</v>
      </c>
    </row>
    <row r="299" spans="1:26" x14ac:dyDescent="0.2">
      <c r="A299" s="12">
        <f t="shared" si="27"/>
        <v>272</v>
      </c>
      <c r="B299" s="4" t="str">
        <f>IF(B300="",
"];",
IF('Chapter 1 (Input)'!B297="",
CHAR(34) &amp;"null"&amp; CHAR(34) &amp;",",
CHAR(34) &amp;'Chapter 1 (Input)'!B297&amp; CHAR(34) &amp;",")&amp;$W299)</f>
        <v>"(I took off my uniform and slipped into my pajamas, not even bothering to finish unpacking all of my bags.)",</v>
      </c>
      <c r="C299" s="4" t="str">
        <f>IF(C300="",
"];",IF('Chapter 1 (Input)'!C297="",
CHAR(34) &amp;"null"&amp; CHAR(34) &amp;",",
CHAR(34) &amp;'Chapter 1 (Input)'!C297&amp; CHAR(34) &amp;",")&amp;$W299)</f>
        <v>"null",</v>
      </c>
      <c r="D299" s="4" t="str">
        <f>IF(D300="",
"];",IF('Chapter 1 (Input)'!D297="",
CHAR(34) &amp;"null"&amp; CHAR(34) &amp;",",
"personnages."&amp;
VLOOKUP('Chapter 1 (Input)'!D297,$N$2:$O$13,2,FALSE)&amp;
"[" &amp;
VLOOKUP('Chapter 1 (Input)'!E297,$Q$2:$R$13,2,FALSE) &amp;
"],")&amp;$W299)</f>
        <v>"null",</v>
      </c>
      <c r="E299" s="4" t="str">
        <f>IF(E300="",
"];",IF('Chapter 1 (Input)'!F297="",
CHAR(34) &amp;"null"&amp; CHAR(34) &amp;",",
CHAR(34) &amp;'Chapter 1 (Input)'!F297&amp; CHAR(34) &amp;",")&amp;$W299)</f>
        <v>"null",</v>
      </c>
      <c r="F299" s="4" t="str">
        <f>IF(F300="",
"];",IF('Chapter 1 (Input)'!G297="",
CHAR(34) &amp;"null"&amp; CHAR(34) &amp;",",
"personnages."&amp;
VLOOKUP('Chapter 1 (Input)'!G297,$N$2:$O$13,2,FALSE)&amp;
"[" &amp;
VLOOKUP('Chapter 1 (Input)'!H297, $Q$2:$R$13,2,FALSE) &amp;
"],")&amp;$W299)</f>
        <v>"null",</v>
      </c>
      <c r="G299" s="3" t="str">
        <f>IF(G300="",
"];",IF('Chapter 1 (Input)'!I297="",
CHAR(34) &amp;"null"&amp; CHAR(34) &amp;",",
"locations."&amp;
'Chapter 1 (Input)'!I297&amp;",")&amp;$W299)</f>
        <v>locations.dorm,</v>
      </c>
      <c r="H299" s="3" t="str">
        <f>IF(H300="",
"];",IF('Chapter 1 (Input)'!J297="",
"-1"&amp;",",
'Chapter 1 (Input)'!J297&amp;",")&amp;$W299)</f>
        <v>-1,</v>
      </c>
      <c r="I299" s="3" t="str">
        <f>IF(I300="",
"];",IF('Chapter 1 (Input)'!K297="",
"0"&amp;",",
VLOOKUP('Chapter 1 (Input)'!K297, 'Chapter 1 (Generated)'!$U$2:$V$14, 2,FALSE) &amp;",")&amp;$W299)</f>
        <v>0,</v>
      </c>
      <c r="J299" s="3" t="str">
        <f>IF(J300="",
"];",IF('Chapter 1 (Input)'!L297="",
"-1"&amp;",",
'Chapter 1 (Input)'!L297&amp;",")&amp;$W299)</f>
        <v>-1,</v>
      </c>
      <c r="K299" s="3" t="str">
        <f>IF(K300="",
"];",IF('Chapter 1 (Input)'!M297="",
"-1"&amp;",",
'Chapter 1 (Input)'!M297&amp;",")&amp;$W299)</f>
        <v>-1,</v>
      </c>
      <c r="L299" s="3" t="str">
        <f>IF(L300="",
"];",IF('Chapter 1 (Input)'!N297="",
"-1"&amp;",",
'Chapter 1 (Input)'!N297&amp;",")&amp;$W299)</f>
        <v>-1,</v>
      </c>
      <c r="M299" s="3" t="str">
        <f>IF(M300="",
"];",IF('Chapter 1 (Input)'!O297="",
"-1"&amp;",",
'Chapter 1 (Input)'!O297&amp;",")&amp;$W299)</f>
        <v>-1,</v>
      </c>
      <c r="N299" s="3" t="str">
        <f>IF(N300="",
"];",IF('Chapter 1 (Input)'!P297="",
"-1"&amp;",",
'Chapter 1 (Input)'!P297&amp;",")&amp;$W299)</f>
        <v>-1,</v>
      </c>
      <c r="O299" s="3" t="str">
        <f>IF(O300="",
"];",IF('Chapter 1 (Input)'!Q297="",
CHAR(34) &amp;"null"&amp; CHAR(34) &amp;",",
CHAR(34) &amp;'Chapter 1 (Input)'!Q297&amp; CHAR(34) &amp;",")&amp;$W299)</f>
        <v>"null",</v>
      </c>
      <c r="P299" s="3" t="str">
        <f>IF(P300="",
"];",IF('Chapter 1 (Input)'!R297="",
CHAR(34) &amp;"null"&amp; CHAR(34) &amp;",",
CHAR(34) &amp;'Chapter 1 (Input)'!R297&amp; CHAR(34) &amp;",")&amp;$W299)</f>
        <v>"null",</v>
      </c>
      <c r="Q299" s="3" t="str">
        <f>IF(Q300="",
"];",IF('Chapter 1 (Input)'!S297="",
CHAR(34) &amp;"null"&amp; CHAR(34) &amp;",",
CHAR(34) &amp;'Chapter 1 (Input)'!S297&amp; CHAR(34) &amp;",")&amp;$W299)</f>
        <v>"null",</v>
      </c>
      <c r="R299" s="3" t="str">
        <f>IF(R300="",
"];",IF('Chapter 1 (Input)'!T297="",
"0"&amp;",",
'Chapter 1 (Input)'!T297&amp;",")&amp;$W299)</f>
        <v>0,</v>
      </c>
      <c r="S299" s="3" t="str">
        <f>IF(S300="",
"];",IF('Chapter 1 (Input)'!U297="",
"0"&amp;",",
'Chapter 1 (Input)'!U297&amp;",")&amp;$W299)</f>
        <v>0,</v>
      </c>
      <c r="T299" s="3" t="str">
        <f t="shared" si="25"/>
        <v>false,</v>
      </c>
      <c r="U299" s="3" t="str">
        <f>IF(U300="",
"];",IF('Chapter 1 (Input)'!W297="",
"-1"&amp;",",
'Chapter 1 (Input)'!W297&amp;",")&amp;$W299)</f>
        <v>-1,</v>
      </c>
      <c r="V299" s="3" t="str">
        <f>IF(V300="",
"];",IF('Chapter 1 (Input)'!X297="",
"-1"&amp;",",
'Chapter 1 (Input)'!X297&amp;",")&amp;$W299)</f>
        <v>-1,</v>
      </c>
      <c r="W299" s="18" t="str">
        <f>'Chapter 1 (Input)'!AA297</f>
        <v/>
      </c>
      <c r="Z299" s="2" t="str">
        <f t="shared" si="26"/>
        <v>c272 BOOLEAN DEFAULT false,</v>
      </c>
    </row>
    <row r="300" spans="1:26" x14ac:dyDescent="0.2">
      <c r="A300" s="12">
        <f t="shared" si="27"/>
        <v>273</v>
      </c>
      <c r="B300" s="4" t="str">
        <f>IF(B301="",
"];",
IF('Chapter 1 (Input)'!B298="",
CHAR(34) &amp;"null"&amp; CHAR(34) &amp;",",
CHAR(34) &amp;'Chapter 1 (Input)'!B298&amp; CHAR(34) &amp;",")&amp;$W300)</f>
        <v>"(I yawned as I drew the covers over my body and rested my head on my pillow.)",</v>
      </c>
      <c r="C300" s="4" t="str">
        <f>IF(C301="",
"];",IF('Chapter 1 (Input)'!C298="",
CHAR(34) &amp;"null"&amp; CHAR(34) &amp;",",
CHAR(34) &amp;'Chapter 1 (Input)'!C298&amp; CHAR(34) &amp;",")&amp;$W300)</f>
        <v>"null",</v>
      </c>
      <c r="D300" s="4" t="str">
        <f>IF(D301="",
"];",IF('Chapter 1 (Input)'!D298="",
CHAR(34) &amp;"null"&amp; CHAR(34) &amp;",",
"personnages."&amp;
VLOOKUP('Chapter 1 (Input)'!D298,$N$2:$O$13,2,FALSE)&amp;
"[" &amp;
VLOOKUP('Chapter 1 (Input)'!E298,$Q$2:$R$13,2,FALSE) &amp;
"],")&amp;$W300)</f>
        <v>"null",</v>
      </c>
      <c r="E300" s="4" t="str">
        <f>IF(E301="",
"];",IF('Chapter 1 (Input)'!F298="",
CHAR(34) &amp;"null"&amp; CHAR(34) &amp;",",
CHAR(34) &amp;'Chapter 1 (Input)'!F298&amp; CHAR(34) &amp;",")&amp;$W300)</f>
        <v>"null",</v>
      </c>
      <c r="F300" s="4" t="str">
        <f>IF(F301="",
"];",IF('Chapter 1 (Input)'!G298="",
CHAR(34) &amp;"null"&amp; CHAR(34) &amp;",",
"personnages."&amp;
VLOOKUP('Chapter 1 (Input)'!G298,$N$2:$O$13,2,FALSE)&amp;
"[" &amp;
VLOOKUP('Chapter 1 (Input)'!H298, $Q$2:$R$13,2,FALSE) &amp;
"],")&amp;$W300)</f>
        <v>"null",</v>
      </c>
      <c r="G300" s="3" t="str">
        <f>IF(G301="",
"];",IF('Chapter 1 (Input)'!I298="",
CHAR(34) &amp;"null"&amp; CHAR(34) &amp;",",
"locations."&amp;
'Chapter 1 (Input)'!I298&amp;",")&amp;$W300)</f>
        <v>locations.dorm,</v>
      </c>
      <c r="H300" s="3" t="str">
        <f>IF(H301="",
"];",IF('Chapter 1 (Input)'!J298="",
"-1"&amp;",",
'Chapter 1 (Input)'!J298&amp;",")&amp;$W300)</f>
        <v>-1,</v>
      </c>
      <c r="I300" s="3" t="str">
        <f>IF(I301="",
"];",IF('Chapter 1 (Input)'!K298="",
"0"&amp;",",
VLOOKUP('Chapter 1 (Input)'!K298, 'Chapter 1 (Generated)'!$U$2:$V$14, 2,FALSE) &amp;",")&amp;$W300)</f>
        <v>0,</v>
      </c>
      <c r="J300" s="3" t="str">
        <f>IF(J301="",
"];",IF('Chapter 1 (Input)'!L298="",
"-1"&amp;",",
'Chapter 1 (Input)'!L298&amp;",")&amp;$W300)</f>
        <v>-1,</v>
      </c>
      <c r="K300" s="3" t="str">
        <f>IF(K301="",
"];",IF('Chapter 1 (Input)'!M298="",
"-1"&amp;",",
'Chapter 1 (Input)'!M298&amp;",")&amp;$W300)</f>
        <v>-1,</v>
      </c>
      <c r="L300" s="3" t="str">
        <f>IF(L301="",
"];",IF('Chapter 1 (Input)'!N298="",
"-1"&amp;",",
'Chapter 1 (Input)'!N298&amp;",")&amp;$W300)</f>
        <v>-1,</v>
      </c>
      <c r="M300" s="3" t="str">
        <f>IF(M301="",
"];",IF('Chapter 1 (Input)'!O298="",
"-1"&amp;",",
'Chapter 1 (Input)'!O298&amp;",")&amp;$W300)</f>
        <v>-1,</v>
      </c>
      <c r="N300" s="3" t="str">
        <f>IF(N301="",
"];",IF('Chapter 1 (Input)'!P298="",
"-1"&amp;",",
'Chapter 1 (Input)'!P298&amp;",")&amp;$W300)</f>
        <v>-1,</v>
      </c>
      <c r="O300" s="3" t="str">
        <f>IF(O301="",
"];",IF('Chapter 1 (Input)'!Q298="",
CHAR(34) &amp;"null"&amp; CHAR(34) &amp;",",
CHAR(34) &amp;'Chapter 1 (Input)'!Q298&amp; CHAR(34) &amp;",")&amp;$W300)</f>
        <v>"null",</v>
      </c>
      <c r="P300" s="3" t="str">
        <f>IF(P301="",
"];",IF('Chapter 1 (Input)'!R298="",
CHAR(34) &amp;"null"&amp; CHAR(34) &amp;",",
CHAR(34) &amp;'Chapter 1 (Input)'!R298&amp; CHAR(34) &amp;",")&amp;$W300)</f>
        <v>"null",</v>
      </c>
      <c r="Q300" s="3" t="str">
        <f>IF(Q301="",
"];",IF('Chapter 1 (Input)'!S298="",
CHAR(34) &amp;"null"&amp; CHAR(34) &amp;",",
CHAR(34) &amp;'Chapter 1 (Input)'!S298&amp; CHAR(34) &amp;",")&amp;$W300)</f>
        <v>"null",</v>
      </c>
      <c r="R300" s="3" t="str">
        <f>IF(R301="",
"];",IF('Chapter 1 (Input)'!T298="",
"0"&amp;",",
'Chapter 1 (Input)'!T298&amp;",")&amp;$W300)</f>
        <v>0,</v>
      </c>
      <c r="S300" s="3" t="str">
        <f>IF(S301="",
"];",IF('Chapter 1 (Input)'!U298="",
"0"&amp;",",
'Chapter 1 (Input)'!U298&amp;",")&amp;$W300)</f>
        <v>0,</v>
      </c>
      <c r="T300" s="3" t="str">
        <f t="shared" si="25"/>
        <v>false,</v>
      </c>
      <c r="U300" s="3" t="str">
        <f>IF(U301="",
"];",IF('Chapter 1 (Input)'!W298="",
"-1"&amp;",",
'Chapter 1 (Input)'!W298&amp;",")&amp;$W300)</f>
        <v>-1,</v>
      </c>
      <c r="V300" s="3" t="str">
        <f>IF(V301="",
"];",IF('Chapter 1 (Input)'!X298="",
"-1"&amp;",",
'Chapter 1 (Input)'!X298&amp;",")&amp;$W300)</f>
        <v>-1,</v>
      </c>
      <c r="W300" s="18" t="str">
        <f>'Chapter 1 (Input)'!AA298</f>
        <v/>
      </c>
      <c r="Z300" s="2" t="str">
        <f t="shared" si="26"/>
        <v>c273 BOOLEAN DEFAULT false,</v>
      </c>
    </row>
    <row r="301" spans="1:26" x14ac:dyDescent="0.2">
      <c r="A301" s="12">
        <f t="shared" si="27"/>
        <v>274</v>
      </c>
      <c r="B301" s="4" t="str">
        <f>IF(B302="",
"];",
IF('Chapter 1 (Input)'!B299="",
CHAR(34) &amp;"null"&amp; CHAR(34) &amp;",",
CHAR(34) &amp;'Chapter 1 (Input)'!B299&amp; CHAR(34) &amp;",")&amp;$W301)</f>
        <v>"(For some reason, I couldn’t help but feel that I was forgetting something… something important.)",</v>
      </c>
      <c r="C301" s="4" t="str">
        <f>IF(C302="",
"];",IF('Chapter 1 (Input)'!C299="",
CHAR(34) &amp;"null"&amp; CHAR(34) &amp;",",
CHAR(34) &amp;'Chapter 1 (Input)'!C299&amp; CHAR(34) &amp;",")&amp;$W301)</f>
        <v>"null",</v>
      </c>
      <c r="D301" s="4" t="str">
        <f>IF(D302="",
"];",IF('Chapter 1 (Input)'!D299="",
CHAR(34) &amp;"null"&amp; CHAR(34) &amp;",",
"personnages."&amp;
VLOOKUP('Chapter 1 (Input)'!D299,$N$2:$O$13,2,FALSE)&amp;
"[" &amp;
VLOOKUP('Chapter 1 (Input)'!E299,$Q$2:$R$13,2,FALSE) &amp;
"],")&amp;$W301)</f>
        <v>"null",</v>
      </c>
      <c r="E301" s="4" t="str">
        <f>IF(E302="",
"];",IF('Chapter 1 (Input)'!F299="",
CHAR(34) &amp;"null"&amp; CHAR(34) &amp;",",
CHAR(34) &amp;'Chapter 1 (Input)'!F299&amp; CHAR(34) &amp;",")&amp;$W301)</f>
        <v>"null",</v>
      </c>
      <c r="F301" s="4" t="str">
        <f>IF(F302="",
"];",IF('Chapter 1 (Input)'!G299="",
CHAR(34) &amp;"null"&amp; CHAR(34) &amp;",",
"personnages."&amp;
VLOOKUP('Chapter 1 (Input)'!G299,$N$2:$O$13,2,FALSE)&amp;
"[" &amp;
VLOOKUP('Chapter 1 (Input)'!H299, $Q$2:$R$13,2,FALSE) &amp;
"],")&amp;$W301)</f>
        <v>"null",</v>
      </c>
      <c r="G301" s="3" t="str">
        <f>IF(G302="",
"];",IF('Chapter 1 (Input)'!I299="",
CHAR(34) &amp;"null"&amp; CHAR(34) &amp;",",
"locations."&amp;
'Chapter 1 (Input)'!I299&amp;",")&amp;$W301)</f>
        <v>locations.dorm,</v>
      </c>
      <c r="H301" s="3" t="str">
        <f>IF(H302="",
"];",IF('Chapter 1 (Input)'!J299="",
"-1"&amp;",",
'Chapter 1 (Input)'!J299&amp;",")&amp;$W301)</f>
        <v>-1,</v>
      </c>
      <c r="I301" s="3" t="str">
        <f>IF(I302="",
"];",IF('Chapter 1 (Input)'!K299="",
"0"&amp;",",
VLOOKUP('Chapter 1 (Input)'!K299, 'Chapter 1 (Generated)'!$U$2:$V$14, 2,FALSE) &amp;",")&amp;$W301)</f>
        <v>0,</v>
      </c>
      <c r="J301" s="3" t="str">
        <f>IF(J302="",
"];",IF('Chapter 1 (Input)'!L299="",
"-1"&amp;",",
'Chapter 1 (Input)'!L299&amp;",")&amp;$W301)</f>
        <v>-1,</v>
      </c>
      <c r="K301" s="3" t="str">
        <f>IF(K302="",
"];",IF('Chapter 1 (Input)'!M299="",
"-1"&amp;",",
'Chapter 1 (Input)'!M299&amp;",")&amp;$W301)</f>
        <v>-1,</v>
      </c>
      <c r="L301" s="3" t="str">
        <f>IF(L302="",
"];",IF('Chapter 1 (Input)'!N299="",
"-1"&amp;",",
'Chapter 1 (Input)'!N299&amp;",")&amp;$W301)</f>
        <v>-1,</v>
      </c>
      <c r="M301" s="3" t="str">
        <f>IF(M302="",
"];",IF('Chapter 1 (Input)'!O299="",
"-1"&amp;",",
'Chapter 1 (Input)'!O299&amp;",")&amp;$W301)</f>
        <v>-1,</v>
      </c>
      <c r="N301" s="3" t="str">
        <f>IF(N302="",
"];",IF('Chapter 1 (Input)'!P299="",
"-1"&amp;",",
'Chapter 1 (Input)'!P299&amp;",")&amp;$W301)</f>
        <v>-1,</v>
      </c>
      <c r="O301" s="3" t="str">
        <f>IF(O302="",
"];",IF('Chapter 1 (Input)'!Q299="",
CHAR(34) &amp;"null"&amp; CHAR(34) &amp;",",
CHAR(34) &amp;'Chapter 1 (Input)'!Q299&amp; CHAR(34) &amp;",")&amp;$W301)</f>
        <v>"null",</v>
      </c>
      <c r="P301" s="3" t="str">
        <f>IF(P302="",
"];",IF('Chapter 1 (Input)'!R299="",
CHAR(34) &amp;"null"&amp; CHAR(34) &amp;",",
CHAR(34) &amp;'Chapter 1 (Input)'!R299&amp; CHAR(34) &amp;",")&amp;$W301)</f>
        <v>"null",</v>
      </c>
      <c r="Q301" s="3" t="str">
        <f>IF(Q302="",
"];",IF('Chapter 1 (Input)'!S299="",
CHAR(34) &amp;"null"&amp; CHAR(34) &amp;",",
CHAR(34) &amp;'Chapter 1 (Input)'!S299&amp; CHAR(34) &amp;",")&amp;$W301)</f>
        <v>"null",</v>
      </c>
      <c r="R301" s="3" t="str">
        <f>IF(R302="",
"];",IF('Chapter 1 (Input)'!T299="",
"0"&amp;",",
'Chapter 1 (Input)'!T299&amp;",")&amp;$W301)</f>
        <v>0,</v>
      </c>
      <c r="S301" s="3" t="str">
        <f>IF(S302="",
"];",IF('Chapter 1 (Input)'!U299="",
"0"&amp;",",
'Chapter 1 (Input)'!U299&amp;",")&amp;$W301)</f>
        <v>0,</v>
      </c>
      <c r="T301" s="3" t="str">
        <f t="shared" si="25"/>
        <v>false,</v>
      </c>
      <c r="U301" s="3" t="str">
        <f>IF(U302="",
"];",IF('Chapter 1 (Input)'!W299="",
"-1"&amp;",",
'Chapter 1 (Input)'!W299&amp;",")&amp;$W301)</f>
        <v>-1,</v>
      </c>
      <c r="V301" s="3" t="str">
        <f>IF(V302="",
"];",IF('Chapter 1 (Input)'!X299="",
"-1"&amp;",",
'Chapter 1 (Input)'!X299&amp;",")&amp;$W301)</f>
        <v>-1,</v>
      </c>
      <c r="W301" s="18" t="str">
        <f>'Chapter 1 (Input)'!AA299</f>
        <v/>
      </c>
      <c r="Z301" s="2" t="str">
        <f t="shared" si="26"/>
        <v>c274 BOOLEAN DEFAULT false,</v>
      </c>
    </row>
    <row r="302" spans="1:26" x14ac:dyDescent="0.2">
      <c r="A302" s="12">
        <f t="shared" si="27"/>
        <v>275</v>
      </c>
      <c r="B302" s="4" t="str">
        <f>IF(B303="",
"];",
IF('Chapter 1 (Input)'!B300="",
CHAR(34) &amp;"null"&amp; CHAR(34) &amp;",",
CHAR(34) &amp;'Chapter 1 (Input)'!B300&amp; CHAR(34) &amp;",")&amp;$W302)</f>
        <v xml:space="preserve">"(But I was too tired to think.)",//275 </v>
      </c>
      <c r="C302" s="4" t="str">
        <f>IF(C303="",
"];",IF('Chapter 1 (Input)'!C300="",
CHAR(34) &amp;"null"&amp; CHAR(34) &amp;",",
CHAR(34) &amp;'Chapter 1 (Input)'!C300&amp; CHAR(34) &amp;",")&amp;$W302)</f>
        <v xml:space="preserve">"null",//275 </v>
      </c>
      <c r="D302" s="4" t="str">
        <f>IF(D303="",
"];",IF('Chapter 1 (Input)'!D300="",
CHAR(34) &amp;"null"&amp; CHAR(34) &amp;",",
"personnages."&amp;
VLOOKUP('Chapter 1 (Input)'!D300,$N$2:$O$13,2,FALSE)&amp;
"[" &amp;
VLOOKUP('Chapter 1 (Input)'!E300,$Q$2:$R$13,2,FALSE) &amp;
"],")&amp;$W302)</f>
        <v xml:space="preserve">"null",//275 </v>
      </c>
      <c r="E302" s="4" t="str">
        <f>IF(E303="",
"];",IF('Chapter 1 (Input)'!F300="",
CHAR(34) &amp;"null"&amp; CHAR(34) &amp;",",
CHAR(34) &amp;'Chapter 1 (Input)'!F300&amp; CHAR(34) &amp;",")&amp;$W302)</f>
        <v xml:space="preserve">"null",//275 </v>
      </c>
      <c r="F302" s="4" t="str">
        <f>IF(F303="",
"];",IF('Chapter 1 (Input)'!G300="",
CHAR(34) &amp;"null"&amp; CHAR(34) &amp;",",
"personnages."&amp;
VLOOKUP('Chapter 1 (Input)'!G300,$N$2:$O$13,2,FALSE)&amp;
"[" &amp;
VLOOKUP('Chapter 1 (Input)'!H300, $Q$2:$R$13,2,FALSE) &amp;
"],")&amp;$W302)</f>
        <v xml:space="preserve">"null",//275 </v>
      </c>
      <c r="G302" s="3" t="str">
        <f>IF(G303="",
"];",IF('Chapter 1 (Input)'!I300="",
CHAR(34) &amp;"null"&amp; CHAR(34) &amp;",",
"locations."&amp;
'Chapter 1 (Input)'!I300&amp;",")&amp;$W302)</f>
        <v xml:space="preserve">locations.dorm,//275 </v>
      </c>
      <c r="H302" s="3" t="str">
        <f>IF(H303="",
"];",IF('Chapter 1 (Input)'!J300="",
"-1"&amp;",",
'Chapter 1 (Input)'!J300&amp;",")&amp;$W302)</f>
        <v xml:space="preserve">-1,//275 </v>
      </c>
      <c r="I302" s="3" t="str">
        <f>IF(I303="",
"];",IF('Chapter 1 (Input)'!K300="",
"0"&amp;",",
VLOOKUP('Chapter 1 (Input)'!K300, 'Chapter 1 (Generated)'!$U$2:$V$14, 2,FALSE) &amp;",")&amp;$W302)</f>
        <v xml:space="preserve">0,//275 </v>
      </c>
      <c r="J302" s="3" t="str">
        <f>IF(J303="",
"];",IF('Chapter 1 (Input)'!L300="",
"-1"&amp;",",
'Chapter 1 (Input)'!L300&amp;",")&amp;$W302)</f>
        <v xml:space="preserve">-1,//275 </v>
      </c>
      <c r="K302" s="3" t="str">
        <f>IF(K303="",
"];",IF('Chapter 1 (Input)'!M300="",
"-1"&amp;",",
'Chapter 1 (Input)'!M300&amp;",")&amp;$W302)</f>
        <v xml:space="preserve">-1,//275 </v>
      </c>
      <c r="L302" s="3" t="str">
        <f>IF(L303="",
"];",IF('Chapter 1 (Input)'!N300="",
"-1"&amp;",",
'Chapter 1 (Input)'!N300&amp;",")&amp;$W302)</f>
        <v xml:space="preserve">-1,//275 </v>
      </c>
      <c r="M302" s="3" t="str">
        <f>IF(M303="",
"];",IF('Chapter 1 (Input)'!O300="",
"-1"&amp;",",
'Chapter 1 (Input)'!O300&amp;",")&amp;$W302)</f>
        <v xml:space="preserve">-1,//275 </v>
      </c>
      <c r="N302" s="3" t="str">
        <f>IF(N303="",
"];",IF('Chapter 1 (Input)'!P300="",
"-1"&amp;",",
'Chapter 1 (Input)'!P300&amp;",")&amp;$W302)</f>
        <v xml:space="preserve">-1,//275 </v>
      </c>
      <c r="O302" s="3" t="str">
        <f>IF(O303="",
"];",IF('Chapter 1 (Input)'!Q300="",
CHAR(34) &amp;"null"&amp; CHAR(34) &amp;",",
CHAR(34) &amp;'Chapter 1 (Input)'!Q300&amp; CHAR(34) &amp;",")&amp;$W302)</f>
        <v xml:space="preserve">"null",//275 </v>
      </c>
      <c r="P302" s="3" t="str">
        <f>IF(P303="",
"];",IF('Chapter 1 (Input)'!R300="",
CHAR(34) &amp;"null"&amp; CHAR(34) &amp;",",
CHAR(34) &amp;'Chapter 1 (Input)'!R300&amp; CHAR(34) &amp;",")&amp;$W302)</f>
        <v xml:space="preserve">"null",//275 </v>
      </c>
      <c r="Q302" s="3" t="str">
        <f>IF(Q303="",
"];",IF('Chapter 1 (Input)'!S300="",
CHAR(34) &amp;"null"&amp; CHAR(34) &amp;",",
CHAR(34) &amp;'Chapter 1 (Input)'!S300&amp; CHAR(34) &amp;",")&amp;$W302)</f>
        <v xml:space="preserve">"null",//275 </v>
      </c>
      <c r="R302" s="3" t="str">
        <f>IF(R303="",
"];",IF('Chapter 1 (Input)'!T300="",
"0"&amp;",",
'Chapter 1 (Input)'!T300&amp;",")&amp;$W302)</f>
        <v xml:space="preserve">0,//275 </v>
      </c>
      <c r="S302" s="3" t="str">
        <f>IF(S303="",
"];",IF('Chapter 1 (Input)'!U300="",
"0"&amp;",",
'Chapter 1 (Input)'!U300&amp;",")&amp;$W302)</f>
        <v xml:space="preserve">0,//275 </v>
      </c>
      <c r="T302" s="3" t="str">
        <f t="shared" si="25"/>
        <v xml:space="preserve">false,//275 </v>
      </c>
      <c r="U302" s="3" t="str">
        <f>IF(U303="",
"];",IF('Chapter 1 (Input)'!W300="",
"-1"&amp;",",
'Chapter 1 (Input)'!W300&amp;",")&amp;$W302)</f>
        <v xml:space="preserve">-1,//275 </v>
      </c>
      <c r="V302" s="3" t="str">
        <f>IF(V303="",
"];",IF('Chapter 1 (Input)'!X300="",
"-1"&amp;",",
'Chapter 1 (Input)'!X300&amp;",")&amp;$W302)</f>
        <v xml:space="preserve">-1,//275 </v>
      </c>
      <c r="W302" s="18" t="str">
        <f>'Chapter 1 (Input)'!AA300</f>
        <v xml:space="preserve">//275 </v>
      </c>
      <c r="Z302" s="2" t="str">
        <f t="shared" si="26"/>
        <v>c275 BOOLEAN DEFAULT false,</v>
      </c>
    </row>
    <row r="303" spans="1:26" x14ac:dyDescent="0.2">
      <c r="A303" s="12">
        <f t="shared" si="27"/>
        <v>276</v>
      </c>
      <c r="B303" s="4" t="str">
        <f>IF(B304="",
"];",
IF('Chapter 1 (Input)'!B301="",
CHAR(34) &amp;"null"&amp; CHAR(34) &amp;",",
CHAR(34) &amp;'Chapter 1 (Input)'!B301&amp; CHAR(34) &amp;",")&amp;$W303)</f>
        <v>"I’ll figure it out in the morning.",</v>
      </c>
      <c r="C303" s="4" t="str">
        <f>IF(C304="",
"];",IF('Chapter 1 (Input)'!C301="",
CHAR(34) &amp;"null"&amp; CHAR(34) &amp;",",
CHAR(34) &amp;'Chapter 1 (Input)'!C301&amp; CHAR(34) &amp;",")&amp;$W303)</f>
        <v>"null",</v>
      </c>
      <c r="D303" s="4" t="str">
        <f>IF(D304="",
"];",IF('Chapter 1 (Input)'!D301="",
CHAR(34) &amp;"null"&amp; CHAR(34) &amp;",",
"personnages."&amp;
VLOOKUP('Chapter 1 (Input)'!D301,$N$2:$O$13,2,FALSE)&amp;
"[" &amp;
VLOOKUP('Chapter 1 (Input)'!E301,$Q$2:$R$13,2,FALSE) &amp;
"],")&amp;$W303)</f>
        <v>"null",</v>
      </c>
      <c r="E303" s="4" t="str">
        <f>IF(E304="",
"];",IF('Chapter 1 (Input)'!F301="",
CHAR(34) &amp;"null"&amp; CHAR(34) &amp;",",
CHAR(34) &amp;'Chapter 1 (Input)'!F301&amp; CHAR(34) &amp;",")&amp;$W303)</f>
        <v>"null",</v>
      </c>
      <c r="F303" s="4" t="str">
        <f>IF(F304="",
"];",IF('Chapter 1 (Input)'!G301="",
CHAR(34) &amp;"null"&amp; CHAR(34) &amp;",",
"personnages."&amp;
VLOOKUP('Chapter 1 (Input)'!G301,$N$2:$O$13,2,FALSE)&amp;
"[" &amp;
VLOOKUP('Chapter 1 (Input)'!H301, $Q$2:$R$13,2,FALSE) &amp;
"],")&amp;$W303)</f>
        <v>"null",</v>
      </c>
      <c r="G303" s="3" t="str">
        <f>IF(G304="",
"];",IF('Chapter 1 (Input)'!I301="",
CHAR(34) &amp;"null"&amp; CHAR(34) &amp;",",
"locations."&amp;
'Chapter 1 (Input)'!I301&amp;",")&amp;$W303)</f>
        <v>locations.dorm,</v>
      </c>
      <c r="H303" s="3" t="str">
        <f>IF(H304="",
"];",IF('Chapter 1 (Input)'!J301="",
"-1"&amp;",",
'Chapter 1 (Input)'!J301&amp;",")&amp;$W303)</f>
        <v>-1,</v>
      </c>
      <c r="I303" s="3" t="str">
        <f>IF(I304="",
"];",IF('Chapter 1 (Input)'!K301="",
"0"&amp;",",
VLOOKUP('Chapter 1 (Input)'!K301, 'Chapter 1 (Generated)'!$U$2:$V$14, 2,FALSE) &amp;",")&amp;$W303)</f>
        <v>0,</v>
      </c>
      <c r="J303" s="3" t="str">
        <f>IF(J304="",
"];",IF('Chapter 1 (Input)'!L301="",
"-1"&amp;",",
'Chapter 1 (Input)'!L301&amp;",")&amp;$W303)</f>
        <v>-1,</v>
      </c>
      <c r="K303" s="3" t="str">
        <f>IF(K304="",
"];",IF('Chapter 1 (Input)'!M301="",
"-1"&amp;",",
'Chapter 1 (Input)'!M301&amp;",")&amp;$W303)</f>
        <v>-1,</v>
      </c>
      <c r="L303" s="3" t="str">
        <f>IF(L304="",
"];",IF('Chapter 1 (Input)'!N301="",
"-1"&amp;",",
'Chapter 1 (Input)'!N301&amp;",")&amp;$W303)</f>
        <v>-1,</v>
      </c>
      <c r="M303" s="3" t="str">
        <f>IF(M304="",
"];",IF('Chapter 1 (Input)'!O301="",
"-1"&amp;",",
'Chapter 1 (Input)'!O301&amp;",")&amp;$W303)</f>
        <v>-1,</v>
      </c>
      <c r="N303" s="3" t="str">
        <f>IF(N304="",
"];",IF('Chapter 1 (Input)'!P301="",
"-1"&amp;",",
'Chapter 1 (Input)'!P301&amp;",")&amp;$W303)</f>
        <v>-1,</v>
      </c>
      <c r="O303" s="3" t="str">
        <f>IF(O304="",
"];",IF('Chapter 1 (Input)'!Q301="",
CHAR(34) &amp;"null"&amp; CHAR(34) &amp;",",
CHAR(34) &amp;'Chapter 1 (Input)'!Q301&amp; CHAR(34) &amp;",")&amp;$W303)</f>
        <v>"null",</v>
      </c>
      <c r="P303" s="3" t="str">
        <f>IF(P304="",
"];",IF('Chapter 1 (Input)'!R301="",
CHAR(34) &amp;"null"&amp; CHAR(34) &amp;",",
CHAR(34) &amp;'Chapter 1 (Input)'!R301&amp; CHAR(34) &amp;",")&amp;$W303)</f>
        <v>"null",</v>
      </c>
      <c r="Q303" s="3" t="str">
        <f>IF(Q304="",
"];",IF('Chapter 1 (Input)'!S301="",
CHAR(34) &amp;"null"&amp; CHAR(34) &amp;",",
CHAR(34) &amp;'Chapter 1 (Input)'!S301&amp; CHAR(34) &amp;",")&amp;$W303)</f>
        <v>"null",</v>
      </c>
      <c r="R303" s="3" t="str">
        <f>IF(R304="",
"];",IF('Chapter 1 (Input)'!T301="",
"0"&amp;",",
'Chapter 1 (Input)'!T301&amp;",")&amp;$W303)</f>
        <v>0,</v>
      </c>
      <c r="S303" s="3" t="str">
        <f>IF(S304="",
"];",IF('Chapter 1 (Input)'!U301="",
"0"&amp;",",
'Chapter 1 (Input)'!U301&amp;",")&amp;$W303)</f>
        <v>0,</v>
      </c>
      <c r="T303" s="3" t="str">
        <f t="shared" si="25"/>
        <v>false,</v>
      </c>
      <c r="U303" s="3" t="str">
        <f>IF(U304="",
"];",IF('Chapter 1 (Input)'!W301="",
"-1"&amp;",",
'Chapter 1 (Input)'!W301&amp;",")&amp;$W303)</f>
        <v>-1,</v>
      </c>
      <c r="V303" s="3" t="str">
        <f>IF(V304="",
"];",IF('Chapter 1 (Input)'!X301="",
"-1"&amp;",",
'Chapter 1 (Input)'!X301&amp;",")&amp;$W303)</f>
        <v>-1,</v>
      </c>
      <c r="W303" s="18" t="str">
        <f>'Chapter 1 (Input)'!AA301</f>
        <v/>
      </c>
      <c r="Z303" s="2" t="str">
        <f t="shared" si="26"/>
        <v>c276 BOOLEAN DEFAULT false,</v>
      </c>
    </row>
    <row r="304" spans="1:26" x14ac:dyDescent="0.2">
      <c r="A304" s="12">
        <f t="shared" si="27"/>
        <v>277</v>
      </c>
      <c r="B304" s="4" t="str">
        <f>IF(B305="",
"];",
IF('Chapter 1 (Input)'!B302="",
CHAR(34) &amp;"null"&amp; CHAR(34) &amp;",",
CHAR(34) &amp;'Chapter 1 (Input)'!B302&amp; CHAR(34) &amp;",")&amp;$W304)</f>
        <v>"(Next)",//277 Dialogue Box</v>
      </c>
      <c r="C304" s="4" t="str">
        <f>IF(C305="",
"];",IF('Chapter 1 (Input)'!C302="",
CHAR(34) &amp;"null"&amp; CHAR(34) &amp;",",
CHAR(34) &amp;'Chapter 1 (Input)'!C302&amp; CHAR(34) &amp;",")&amp;$W304)</f>
        <v>"The Next Day…",//277 Dialogue Box</v>
      </c>
      <c r="D304" s="4" t="str">
        <f>IF(D305="",
"];",IF('Chapter 1 (Input)'!D302="",
CHAR(34) &amp;"null"&amp; CHAR(34) &amp;",",
"personnages."&amp;
VLOOKUP('Chapter 1 (Input)'!D302,$N$2:$O$13,2,FALSE)&amp;
"[" &amp;
VLOOKUP('Chapter 1 (Input)'!E302,$Q$2:$R$13,2,FALSE) &amp;
"],")&amp;$W304)</f>
        <v>"null",//277 Dialogue Box</v>
      </c>
      <c r="E304" s="4" t="str">
        <f>IF(E305="",
"];",IF('Chapter 1 (Input)'!F302="",
CHAR(34) &amp;"null"&amp; CHAR(34) &amp;",",
CHAR(34) &amp;'Chapter 1 (Input)'!F302&amp; CHAR(34) &amp;",")&amp;$W304)</f>
        <v>"null",//277 Dialogue Box</v>
      </c>
      <c r="F304" s="4" t="str">
        <f>IF(F305="",
"];",IF('Chapter 1 (Input)'!G302="",
CHAR(34) &amp;"null"&amp; CHAR(34) &amp;",",
"personnages."&amp;
VLOOKUP('Chapter 1 (Input)'!G302,$N$2:$O$13,2,FALSE)&amp;
"[" &amp;
VLOOKUP('Chapter 1 (Input)'!H302, $Q$2:$R$13,2,FALSE) &amp;
"],")&amp;$W304)</f>
        <v>"null",//277 Dialogue Box</v>
      </c>
      <c r="G304" s="3" t="str">
        <f>IF(G305="",
"];",IF('Chapter 1 (Input)'!I302="",
CHAR(34) &amp;"null"&amp; CHAR(34) &amp;",",
"locations."&amp;
'Chapter 1 (Input)'!I302&amp;",")&amp;$W304)</f>
        <v>locations.dorm,//277 Dialogue Box</v>
      </c>
      <c r="H304" s="3" t="str">
        <f>IF(H305="",
"];",IF('Chapter 1 (Input)'!J302="",
"-1"&amp;",",
'Chapter 1 (Input)'!J302&amp;",")&amp;$W304)</f>
        <v>-1,//277 Dialogue Box</v>
      </c>
      <c r="I304" s="3" t="str">
        <f>IF(I305="",
"];",IF('Chapter 1 (Input)'!K302="",
"0"&amp;",",
VLOOKUP('Chapter 1 (Input)'!K302, 'Chapter 1 (Generated)'!$U$2:$V$14, 2,FALSE) &amp;",")&amp;$W304)</f>
        <v>0,//277 Dialogue Box</v>
      </c>
      <c r="J304" s="3" t="str">
        <f>IF(J305="",
"];",IF('Chapter 1 (Input)'!L302="",
"-1"&amp;",",
'Chapter 1 (Input)'!L302&amp;",")&amp;$W304)</f>
        <v>-1,//277 Dialogue Box</v>
      </c>
      <c r="K304" s="3" t="str">
        <f>IF(K305="",
"];",IF('Chapter 1 (Input)'!M302="",
"-1"&amp;",",
'Chapter 1 (Input)'!M302&amp;",")&amp;$W304)</f>
        <v>-1,//277 Dialogue Box</v>
      </c>
      <c r="L304" s="3" t="str">
        <f>IF(L305="",
"];",IF('Chapter 1 (Input)'!N302="",
"-1"&amp;",",
'Chapter 1 (Input)'!N302&amp;",")&amp;$W304)</f>
        <v>-1,//277 Dialogue Box</v>
      </c>
      <c r="M304" s="3" t="str">
        <f>IF(M305="",
"];",IF('Chapter 1 (Input)'!O302="",
"-1"&amp;",",
'Chapter 1 (Input)'!O302&amp;",")&amp;$W304)</f>
        <v>-1,//277 Dialogue Box</v>
      </c>
      <c r="N304" s="3" t="str">
        <f>IF(N305="",
"];",IF('Chapter 1 (Input)'!P302="",
"-1"&amp;",",
'Chapter 1 (Input)'!P302&amp;",")&amp;$W304)</f>
        <v>-1,//277 Dialogue Box</v>
      </c>
      <c r="O304" s="3" t="str">
        <f>IF(O305="",
"];",IF('Chapter 1 (Input)'!Q302="",
CHAR(34) &amp;"null"&amp; CHAR(34) &amp;",",
CHAR(34) &amp;'Chapter 1 (Input)'!Q302&amp; CHAR(34) &amp;",")&amp;$W304)</f>
        <v>"null",//277 Dialogue Box</v>
      </c>
      <c r="P304" s="3" t="str">
        <f>IF(P305="",
"];",IF('Chapter 1 (Input)'!R302="",
CHAR(34) &amp;"null"&amp; CHAR(34) &amp;",",
CHAR(34) &amp;'Chapter 1 (Input)'!R302&amp; CHAR(34) &amp;",")&amp;$W304)</f>
        <v>"null",//277 Dialogue Box</v>
      </c>
      <c r="Q304" s="3" t="str">
        <f>IF(Q305="",
"];",IF('Chapter 1 (Input)'!S302="",
CHAR(34) &amp;"null"&amp; CHAR(34) &amp;",",
CHAR(34) &amp;'Chapter 1 (Input)'!S302&amp; CHAR(34) &amp;",")&amp;$W304)</f>
        <v>"null",//277 Dialogue Box</v>
      </c>
      <c r="R304" s="3" t="str">
        <f>IF(R305="",
"];",IF('Chapter 1 (Input)'!T302="",
"0"&amp;",",
'Chapter 1 (Input)'!T302&amp;",")&amp;$W304)</f>
        <v>0,//277 Dialogue Box</v>
      </c>
      <c r="S304" s="3" t="str">
        <f>IF(S305="",
"];",IF('Chapter 1 (Input)'!U302="",
"0"&amp;",",
'Chapter 1 (Input)'!U302&amp;",")&amp;$W304)</f>
        <v>0,//277 Dialogue Box</v>
      </c>
      <c r="T304" s="3" t="str">
        <f t="shared" si="25"/>
        <v>false,//277 Dialogue Box</v>
      </c>
      <c r="U304" s="3" t="str">
        <f>IF(U305="",
"];",IF('Chapter 1 (Input)'!W302="",
"-1"&amp;",",
'Chapter 1 (Input)'!W302&amp;",")&amp;$W304)</f>
        <v>-1,//277 Dialogue Box</v>
      </c>
      <c r="V304" s="3" t="str">
        <f>IF(V305="",
"];",IF('Chapter 1 (Input)'!X302="",
"-1"&amp;",",
'Chapter 1 (Input)'!X302&amp;",")&amp;$W304)</f>
        <v>-1,//277 Dialogue Box</v>
      </c>
      <c r="W304" s="18" t="str">
        <f>'Chapter 1 (Input)'!AA302</f>
        <v>//277 Dialogue Box</v>
      </c>
      <c r="Z304" s="2" t="str">
        <f t="shared" si="26"/>
        <v>c277 BOOLEAN DEFAULT false,</v>
      </c>
    </row>
    <row r="305" spans="1:26" x14ac:dyDescent="0.2">
      <c r="A305" s="12">
        <f t="shared" si="27"/>
        <v>278</v>
      </c>
      <c r="B305" s="4" t="str">
        <f>IF(B306="",
"];",
IF('Chapter 1 (Input)'!B303="",
CHAR(34) &amp;"null"&amp; CHAR(34) &amp;",",
CHAR(34) &amp;'Chapter 1 (Input)'!B303&amp; CHAR(34) &amp;",")&amp;$W305)</f>
        <v>"(I woke up suddenly as the sun touched my face.)",</v>
      </c>
      <c r="C305" s="4" t="str">
        <f>IF(C306="",
"];",IF('Chapter 1 (Input)'!C303="",
CHAR(34) &amp;"null"&amp; CHAR(34) &amp;",",
CHAR(34) &amp;'Chapter 1 (Input)'!C303&amp; CHAR(34) &amp;",")&amp;$W305)</f>
        <v>"null",</v>
      </c>
      <c r="D305" s="4" t="str">
        <f>IF(D306="",
"];",IF('Chapter 1 (Input)'!D303="",
CHAR(34) &amp;"null"&amp; CHAR(34) &amp;",",
"personnages."&amp;
VLOOKUP('Chapter 1 (Input)'!D303,$N$2:$O$13,2,FALSE)&amp;
"[" &amp;
VLOOKUP('Chapter 1 (Input)'!E303,$Q$2:$R$13,2,FALSE) &amp;
"],")&amp;$W305)</f>
        <v>"null",</v>
      </c>
      <c r="E305" s="4" t="str">
        <f>IF(E306="",
"];",IF('Chapter 1 (Input)'!F303="",
CHAR(34) &amp;"null"&amp; CHAR(34) &amp;",",
CHAR(34) &amp;'Chapter 1 (Input)'!F303&amp; CHAR(34) &amp;",")&amp;$W305)</f>
        <v>"null",</v>
      </c>
      <c r="F305" s="4" t="str">
        <f>IF(F306="",
"];",IF('Chapter 1 (Input)'!G303="",
CHAR(34) &amp;"null"&amp; CHAR(34) &amp;",",
"personnages."&amp;
VLOOKUP('Chapter 1 (Input)'!G303,$N$2:$O$13,2,FALSE)&amp;
"[" &amp;
VLOOKUP('Chapter 1 (Input)'!H303, $Q$2:$R$13,2,FALSE) &amp;
"],")&amp;$W305)</f>
        <v>"null",</v>
      </c>
      <c r="G305" s="3" t="str">
        <f>IF(G306="",
"];",IF('Chapter 1 (Input)'!I303="",
CHAR(34) &amp;"null"&amp; CHAR(34) &amp;",",
"locations."&amp;
'Chapter 1 (Input)'!I303&amp;",")&amp;$W305)</f>
        <v>locations.dorm,</v>
      </c>
      <c r="H305" s="3" t="str">
        <f>IF(H306="",
"];",IF('Chapter 1 (Input)'!J303="",
"-1"&amp;",",
'Chapter 1 (Input)'!J303&amp;",")&amp;$W305)</f>
        <v>-1,</v>
      </c>
      <c r="I305" s="3" t="str">
        <f>IF(I306="",
"];",IF('Chapter 1 (Input)'!K303="",
"0"&amp;",",
VLOOKUP('Chapter 1 (Input)'!K303, 'Chapter 1 (Generated)'!$U$2:$V$14, 2,FALSE) &amp;",")&amp;$W305)</f>
        <v>0,</v>
      </c>
      <c r="J305" s="3" t="str">
        <f>IF(J306="",
"];",IF('Chapter 1 (Input)'!L303="",
"-1"&amp;",",
'Chapter 1 (Input)'!L303&amp;",")&amp;$W305)</f>
        <v>-1,</v>
      </c>
      <c r="K305" s="3" t="str">
        <f>IF(K306="",
"];",IF('Chapter 1 (Input)'!M303="",
"-1"&amp;",",
'Chapter 1 (Input)'!M303&amp;",")&amp;$W305)</f>
        <v>-1,</v>
      </c>
      <c r="L305" s="3" t="str">
        <f>IF(L306="",
"];",IF('Chapter 1 (Input)'!N303="",
"-1"&amp;",",
'Chapter 1 (Input)'!N303&amp;",")&amp;$W305)</f>
        <v>-1,</v>
      </c>
      <c r="M305" s="3" t="str">
        <f>IF(M306="",
"];",IF('Chapter 1 (Input)'!O303="",
"-1"&amp;",",
'Chapter 1 (Input)'!O303&amp;",")&amp;$W305)</f>
        <v>-1,</v>
      </c>
      <c r="N305" s="3" t="str">
        <f>IF(N306="",
"];",IF('Chapter 1 (Input)'!P303="",
"-1"&amp;",",
'Chapter 1 (Input)'!P303&amp;",")&amp;$W305)</f>
        <v>-1,</v>
      </c>
      <c r="O305" s="3" t="str">
        <f>IF(O306="",
"];",IF('Chapter 1 (Input)'!Q303="",
CHAR(34) &amp;"null"&amp; CHAR(34) &amp;",",
CHAR(34) &amp;'Chapter 1 (Input)'!Q303&amp; CHAR(34) &amp;",")&amp;$W305)</f>
        <v>"null",</v>
      </c>
      <c r="P305" s="3" t="str">
        <f>IF(P306="",
"];",IF('Chapter 1 (Input)'!R303="",
CHAR(34) &amp;"null"&amp; CHAR(34) &amp;",",
CHAR(34) &amp;'Chapter 1 (Input)'!R303&amp; CHAR(34) &amp;",")&amp;$W305)</f>
        <v>"null",</v>
      </c>
      <c r="Q305" s="3" t="str">
        <f>IF(Q306="",
"];",IF('Chapter 1 (Input)'!S303="",
CHAR(34) &amp;"null"&amp; CHAR(34) &amp;",",
CHAR(34) &amp;'Chapter 1 (Input)'!S303&amp; CHAR(34) &amp;",")&amp;$W305)</f>
        <v>"null",</v>
      </c>
      <c r="R305" s="3" t="str">
        <f>IF(R306="",
"];",IF('Chapter 1 (Input)'!T303="",
"0"&amp;",",
'Chapter 1 (Input)'!T303&amp;",")&amp;$W305)</f>
        <v>0,</v>
      </c>
      <c r="S305" s="3" t="str">
        <f>IF(S306="",
"];",IF('Chapter 1 (Input)'!U303="",
"0"&amp;",",
'Chapter 1 (Input)'!U303&amp;",")&amp;$W305)</f>
        <v>0,</v>
      </c>
      <c r="T305" s="3" t="str">
        <f t="shared" si="25"/>
        <v>false,</v>
      </c>
      <c r="U305" s="3" t="str">
        <f>IF(U306="",
"];",IF('Chapter 1 (Input)'!W303="",
"-1"&amp;",",
'Chapter 1 (Input)'!W303&amp;",")&amp;$W305)</f>
        <v>-1,</v>
      </c>
      <c r="V305" s="3" t="str">
        <f>IF(V306="",
"];",IF('Chapter 1 (Input)'!X303="",
"-1"&amp;",",
'Chapter 1 (Input)'!X303&amp;",")&amp;$W305)</f>
        <v>-1,</v>
      </c>
      <c r="W305" s="18" t="str">
        <f>'Chapter 1 (Input)'!AA303</f>
        <v/>
      </c>
      <c r="Z305" s="2" t="str">
        <f t="shared" si="26"/>
        <v>c278 BOOLEAN DEFAULT false,</v>
      </c>
    </row>
    <row r="306" spans="1:26" x14ac:dyDescent="0.2">
      <c r="A306" s="12">
        <f t="shared" si="27"/>
        <v>279</v>
      </c>
      <c r="B306" s="4" t="str">
        <f>IF(B307="",
"];",
IF('Chapter 1 (Input)'!B304="",
CHAR(34) &amp;"null"&amp; CHAR(34) &amp;",",
CHAR(34) &amp;'Chapter 1 (Input)'!B304&amp; CHAR(34) &amp;",")&amp;$W306)</f>
        <v>"Oh my gosh, what time is it?!",</v>
      </c>
      <c r="C306" s="4" t="str">
        <f>IF(C307="",
"];",IF('Chapter 1 (Input)'!C304="",
CHAR(34) &amp;"null"&amp; CHAR(34) &amp;",",
CHAR(34) &amp;'Chapter 1 (Input)'!C304&amp; CHAR(34) &amp;",")&amp;$W306)</f>
        <v>"null",</v>
      </c>
      <c r="D306" s="4" t="str">
        <f>IF(D307="",
"];",IF('Chapter 1 (Input)'!D304="",
CHAR(34) &amp;"null"&amp; CHAR(34) &amp;",",
"personnages."&amp;
VLOOKUP('Chapter 1 (Input)'!D304,$N$2:$O$13,2,FALSE)&amp;
"[" &amp;
VLOOKUP('Chapter 1 (Input)'!E304,$Q$2:$R$13,2,FALSE) &amp;
"],")&amp;$W306)</f>
        <v>"null",</v>
      </c>
      <c r="E306" s="4" t="str">
        <f>IF(E307="",
"];",IF('Chapter 1 (Input)'!F304="",
CHAR(34) &amp;"null"&amp; CHAR(34) &amp;",",
CHAR(34) &amp;'Chapter 1 (Input)'!F304&amp; CHAR(34) &amp;",")&amp;$W306)</f>
        <v>"null",</v>
      </c>
      <c r="F306" s="4" t="str">
        <f>IF(F307="",
"];",IF('Chapter 1 (Input)'!G304="",
CHAR(34) &amp;"null"&amp; CHAR(34) &amp;",",
"personnages."&amp;
VLOOKUP('Chapter 1 (Input)'!G304,$N$2:$O$13,2,FALSE)&amp;
"[" &amp;
VLOOKUP('Chapter 1 (Input)'!H304, $Q$2:$R$13,2,FALSE) &amp;
"],")&amp;$W306)</f>
        <v>"null",</v>
      </c>
      <c r="G306" s="3" t="str">
        <f>IF(G307="",
"];",IF('Chapter 1 (Input)'!I304="",
CHAR(34) &amp;"null"&amp; CHAR(34) &amp;",",
"locations."&amp;
'Chapter 1 (Input)'!I304&amp;",")&amp;$W306)</f>
        <v>locations.dorm,</v>
      </c>
      <c r="H306" s="3" t="str">
        <f>IF(H307="",
"];",IF('Chapter 1 (Input)'!J304="",
"-1"&amp;",",
'Chapter 1 (Input)'!J304&amp;",")&amp;$W306)</f>
        <v>-1,</v>
      </c>
      <c r="I306" s="3" t="str">
        <f>IF(I307="",
"];",IF('Chapter 1 (Input)'!K304="",
"0"&amp;",",
VLOOKUP('Chapter 1 (Input)'!K304, 'Chapter 1 (Generated)'!$U$2:$V$14, 2,FALSE) &amp;",")&amp;$W306)</f>
        <v>0,</v>
      </c>
      <c r="J306" s="3" t="str">
        <f>IF(J307="",
"];",IF('Chapter 1 (Input)'!L304="",
"-1"&amp;",",
'Chapter 1 (Input)'!L304&amp;",")&amp;$W306)</f>
        <v>-1,</v>
      </c>
      <c r="K306" s="3" t="str">
        <f>IF(K307="",
"];",IF('Chapter 1 (Input)'!M304="",
"-1"&amp;",",
'Chapter 1 (Input)'!M304&amp;",")&amp;$W306)</f>
        <v>-1,</v>
      </c>
      <c r="L306" s="3" t="str">
        <f>IF(L307="",
"];",IF('Chapter 1 (Input)'!N304="",
"-1"&amp;",",
'Chapter 1 (Input)'!N304&amp;",")&amp;$W306)</f>
        <v>-1,</v>
      </c>
      <c r="M306" s="3" t="str">
        <f>IF(M307="",
"];",IF('Chapter 1 (Input)'!O304="",
"-1"&amp;",",
'Chapter 1 (Input)'!O304&amp;",")&amp;$W306)</f>
        <v>-1,</v>
      </c>
      <c r="N306" s="3" t="str">
        <f>IF(N307="",
"];",IF('Chapter 1 (Input)'!P304="",
"-1"&amp;",",
'Chapter 1 (Input)'!P304&amp;",")&amp;$W306)</f>
        <v>-1,</v>
      </c>
      <c r="O306" s="3" t="str">
        <f>IF(O307="",
"];",IF('Chapter 1 (Input)'!Q304="",
CHAR(34) &amp;"null"&amp; CHAR(34) &amp;",",
CHAR(34) &amp;'Chapter 1 (Input)'!Q304&amp; CHAR(34) &amp;",")&amp;$W306)</f>
        <v>"null",</v>
      </c>
      <c r="P306" s="3" t="str">
        <f>IF(P307="",
"];",IF('Chapter 1 (Input)'!R304="",
CHAR(34) &amp;"null"&amp; CHAR(34) &amp;",",
CHAR(34) &amp;'Chapter 1 (Input)'!R304&amp; CHAR(34) &amp;",")&amp;$W306)</f>
        <v>"null",</v>
      </c>
      <c r="Q306" s="3" t="str">
        <f>IF(Q307="",
"];",IF('Chapter 1 (Input)'!S304="",
CHAR(34) &amp;"null"&amp; CHAR(34) &amp;",",
CHAR(34) &amp;'Chapter 1 (Input)'!S304&amp; CHAR(34) &amp;",")&amp;$W306)</f>
        <v>"null",</v>
      </c>
      <c r="R306" s="3" t="str">
        <f>IF(R307="",
"];",IF('Chapter 1 (Input)'!T304="",
"0"&amp;",",
'Chapter 1 (Input)'!T304&amp;",")&amp;$W306)</f>
        <v>0,</v>
      </c>
      <c r="S306" s="3" t="str">
        <f>IF(S307="",
"];",IF('Chapter 1 (Input)'!U304="",
"0"&amp;",",
'Chapter 1 (Input)'!U304&amp;",")&amp;$W306)</f>
        <v>0,</v>
      </c>
      <c r="T306" s="3" t="str">
        <f t="shared" si="25"/>
        <v>false,</v>
      </c>
      <c r="U306" s="3" t="str">
        <f>IF(U307="",
"];",IF('Chapter 1 (Input)'!W304="",
"-1"&amp;",",
'Chapter 1 (Input)'!W304&amp;",")&amp;$W306)</f>
        <v>-1,</v>
      </c>
      <c r="V306" s="3" t="str">
        <f>IF(V307="",
"];",IF('Chapter 1 (Input)'!X304="",
"-1"&amp;",",
'Chapter 1 (Input)'!X304&amp;",")&amp;$W306)</f>
        <v>-1,</v>
      </c>
      <c r="W306" s="18" t="str">
        <f>'Chapter 1 (Input)'!AA304</f>
        <v/>
      </c>
      <c r="Z306" s="2" t="str">
        <f t="shared" si="26"/>
        <v>c279 BOOLEAN DEFAULT false,</v>
      </c>
    </row>
    <row r="307" spans="1:26" x14ac:dyDescent="0.2">
      <c r="A307" s="12">
        <f t="shared" si="27"/>
        <v>280</v>
      </c>
      <c r="B307" s="4" t="str">
        <f>IF(B308="",
"];",
IF('Chapter 1 (Input)'!B305="",
CHAR(34) &amp;"null"&amp; CHAR(34) &amp;",",
CHAR(34) &amp;'Chapter 1 (Input)'!B305&amp; CHAR(34) &amp;",")&amp;$W307)</f>
        <v xml:space="preserve">"(I reached for my phone and my heart nearly stopped when I saw the time.)",//280 </v>
      </c>
      <c r="C307" s="4" t="str">
        <f>IF(C308="",
"];",IF('Chapter 1 (Input)'!C305="",
CHAR(34) &amp;"null"&amp; CHAR(34) &amp;",",
CHAR(34) &amp;'Chapter 1 (Input)'!C305&amp; CHAR(34) &amp;",")&amp;$W307)</f>
        <v xml:space="preserve">"null",//280 </v>
      </c>
      <c r="D307" s="4" t="str">
        <f>IF(D308="",
"];",IF('Chapter 1 (Input)'!D305="",
CHAR(34) &amp;"null"&amp; CHAR(34) &amp;",",
"personnages."&amp;
VLOOKUP('Chapter 1 (Input)'!D305,$N$2:$O$13,2,FALSE)&amp;
"[" &amp;
VLOOKUP('Chapter 1 (Input)'!E305,$Q$2:$R$13,2,FALSE) &amp;
"],")&amp;$W307)</f>
        <v xml:space="preserve">"null",//280 </v>
      </c>
      <c r="E307" s="4" t="str">
        <f>IF(E308="",
"];",IF('Chapter 1 (Input)'!F305="",
CHAR(34) &amp;"null"&amp; CHAR(34) &amp;",",
CHAR(34) &amp;'Chapter 1 (Input)'!F305&amp; CHAR(34) &amp;",")&amp;$W307)</f>
        <v xml:space="preserve">"null",//280 </v>
      </c>
      <c r="F307" s="4" t="str">
        <f>IF(F308="",
"];",IF('Chapter 1 (Input)'!G305="",
CHAR(34) &amp;"null"&amp; CHAR(34) &amp;",",
"personnages."&amp;
VLOOKUP('Chapter 1 (Input)'!G305,$N$2:$O$13,2,FALSE)&amp;
"[" &amp;
VLOOKUP('Chapter 1 (Input)'!H305, $Q$2:$R$13,2,FALSE) &amp;
"],")&amp;$W307)</f>
        <v xml:space="preserve">"null",//280 </v>
      </c>
      <c r="G307" s="3" t="str">
        <f>IF(G308="",
"];",IF('Chapter 1 (Input)'!I305="",
CHAR(34) &amp;"null"&amp; CHAR(34) &amp;",",
"locations."&amp;
'Chapter 1 (Input)'!I305&amp;",")&amp;$W307)</f>
        <v xml:space="preserve">locations.dorm,//280 </v>
      </c>
      <c r="H307" s="3" t="str">
        <f>IF(H308="",
"];",IF('Chapter 1 (Input)'!J305="",
"-1"&amp;",",
'Chapter 1 (Input)'!J305&amp;",")&amp;$W307)</f>
        <v xml:space="preserve">-1,//280 </v>
      </c>
      <c r="I307" s="3" t="str">
        <f>IF(I308="",
"];",IF('Chapter 1 (Input)'!K305="",
"0"&amp;",",
VLOOKUP('Chapter 1 (Input)'!K305, 'Chapter 1 (Generated)'!$U$2:$V$14, 2,FALSE) &amp;",")&amp;$W307)</f>
        <v xml:space="preserve">0,//280 </v>
      </c>
      <c r="J307" s="3" t="str">
        <f>IF(J308="",
"];",IF('Chapter 1 (Input)'!L305="",
"-1"&amp;",",
'Chapter 1 (Input)'!L305&amp;",")&amp;$W307)</f>
        <v xml:space="preserve">-1,//280 </v>
      </c>
      <c r="K307" s="3" t="str">
        <f>IF(K308="",
"];",IF('Chapter 1 (Input)'!M305="",
"-1"&amp;",",
'Chapter 1 (Input)'!M305&amp;",")&amp;$W307)</f>
        <v xml:space="preserve">-1,//280 </v>
      </c>
      <c r="L307" s="3" t="str">
        <f>IF(L308="",
"];",IF('Chapter 1 (Input)'!N305="",
"-1"&amp;",",
'Chapter 1 (Input)'!N305&amp;",")&amp;$W307)</f>
        <v xml:space="preserve">-1,//280 </v>
      </c>
      <c r="M307" s="3" t="str">
        <f>IF(M308="",
"];",IF('Chapter 1 (Input)'!O305="",
"-1"&amp;",",
'Chapter 1 (Input)'!O305&amp;",")&amp;$W307)</f>
        <v xml:space="preserve">-1,//280 </v>
      </c>
      <c r="N307" s="3" t="str">
        <f>IF(N308="",
"];",IF('Chapter 1 (Input)'!P305="",
"-1"&amp;",",
'Chapter 1 (Input)'!P305&amp;",")&amp;$W307)</f>
        <v xml:space="preserve">-1,//280 </v>
      </c>
      <c r="O307" s="3" t="str">
        <f>IF(O308="",
"];",IF('Chapter 1 (Input)'!Q305="",
CHAR(34) &amp;"null"&amp; CHAR(34) &amp;",",
CHAR(34) &amp;'Chapter 1 (Input)'!Q305&amp; CHAR(34) &amp;",")&amp;$W307)</f>
        <v xml:space="preserve">"null",//280 </v>
      </c>
      <c r="P307" s="3" t="str">
        <f>IF(P308="",
"];",IF('Chapter 1 (Input)'!R305="",
CHAR(34) &amp;"null"&amp; CHAR(34) &amp;",",
CHAR(34) &amp;'Chapter 1 (Input)'!R305&amp; CHAR(34) &amp;",")&amp;$W307)</f>
        <v xml:space="preserve">"null",//280 </v>
      </c>
      <c r="Q307" s="3" t="str">
        <f>IF(Q308="",
"];",IF('Chapter 1 (Input)'!S305="",
CHAR(34) &amp;"null"&amp; CHAR(34) &amp;",",
CHAR(34) &amp;'Chapter 1 (Input)'!S305&amp; CHAR(34) &amp;",")&amp;$W307)</f>
        <v xml:space="preserve">"null",//280 </v>
      </c>
      <c r="R307" s="3" t="str">
        <f>IF(R308="",
"];",IF('Chapter 1 (Input)'!T305="",
"0"&amp;",",
'Chapter 1 (Input)'!T305&amp;",")&amp;$W307)</f>
        <v xml:space="preserve">0,//280 </v>
      </c>
      <c r="S307" s="3" t="str">
        <f>IF(S308="",
"];",IF('Chapter 1 (Input)'!U305="",
"0"&amp;",",
'Chapter 1 (Input)'!U305&amp;",")&amp;$W307)</f>
        <v xml:space="preserve">0,//280 </v>
      </c>
      <c r="T307" s="3" t="str">
        <f t="shared" si="25"/>
        <v xml:space="preserve">false,//280 </v>
      </c>
      <c r="U307" s="3" t="str">
        <f>IF(U308="",
"];",IF('Chapter 1 (Input)'!W305="",
"-1"&amp;",",
'Chapter 1 (Input)'!W305&amp;",")&amp;$W307)</f>
        <v xml:space="preserve">-1,//280 </v>
      </c>
      <c r="V307" s="3" t="str">
        <f>IF(V308="",
"];",IF('Chapter 1 (Input)'!X305="",
"-1"&amp;",",
'Chapter 1 (Input)'!X305&amp;",")&amp;$W307)</f>
        <v xml:space="preserve">-1,//280 </v>
      </c>
      <c r="W307" s="18" t="str">
        <f>'Chapter 1 (Input)'!AA305</f>
        <v xml:space="preserve">//280 </v>
      </c>
      <c r="Z307" s="2" t="str">
        <f t="shared" si="26"/>
        <v>c280 BOOLEAN DEFAULT false,</v>
      </c>
    </row>
    <row r="308" spans="1:26" x14ac:dyDescent="0.2">
      <c r="A308" s="12">
        <f t="shared" si="27"/>
        <v>281</v>
      </c>
      <c r="B308" s="4" t="str">
        <f>IF(B309="",
"];",
IF('Chapter 1 (Input)'!B306="",
CHAR(34) &amp;"null"&amp; CHAR(34) &amp;",",
CHAR(34) &amp;'Chapter 1 (Input)'!B306&amp; CHAR(34) &amp;",")&amp;$W308)</f>
        <v>"Oh no...",</v>
      </c>
      <c r="C308" s="4" t="str">
        <f>IF(C309="",
"];",IF('Chapter 1 (Input)'!C306="",
CHAR(34) &amp;"null"&amp; CHAR(34) &amp;",",
CHAR(34) &amp;'Chapter 1 (Input)'!C306&amp; CHAR(34) &amp;",")&amp;$W308)</f>
        <v>"null",</v>
      </c>
      <c r="D308" s="4" t="str">
        <f>IF(D309="",
"];",IF('Chapter 1 (Input)'!D306="",
CHAR(34) &amp;"null"&amp; CHAR(34) &amp;",",
"personnages."&amp;
VLOOKUP('Chapter 1 (Input)'!D306,$N$2:$O$13,2,FALSE)&amp;
"[" &amp;
VLOOKUP('Chapter 1 (Input)'!E306,$Q$2:$R$13,2,FALSE) &amp;
"],")&amp;$W308)</f>
        <v>"null",</v>
      </c>
      <c r="E308" s="4" t="str">
        <f>IF(E309="",
"];",IF('Chapter 1 (Input)'!F306="",
CHAR(34) &amp;"null"&amp; CHAR(34) &amp;",",
CHAR(34) &amp;'Chapter 1 (Input)'!F306&amp; CHAR(34) &amp;",")&amp;$W308)</f>
        <v>"null",</v>
      </c>
      <c r="F308" s="4" t="str">
        <f>IF(F309="",
"];",IF('Chapter 1 (Input)'!G306="",
CHAR(34) &amp;"null"&amp; CHAR(34) &amp;",",
"personnages."&amp;
VLOOKUP('Chapter 1 (Input)'!G306,$N$2:$O$13,2,FALSE)&amp;
"[" &amp;
VLOOKUP('Chapter 1 (Input)'!H306, $Q$2:$R$13,2,FALSE) &amp;
"],")&amp;$W308)</f>
        <v>"null",</v>
      </c>
      <c r="G308" s="3" t="str">
        <f>IF(G309="",
"];",IF('Chapter 1 (Input)'!I306="",
CHAR(34) &amp;"null"&amp; CHAR(34) &amp;",",
"locations."&amp;
'Chapter 1 (Input)'!I306&amp;",")&amp;$W308)</f>
        <v>locations.dorm,</v>
      </c>
      <c r="H308" s="3" t="str">
        <f>IF(H309="",
"];",IF('Chapter 1 (Input)'!J306="",
"-1"&amp;",",
'Chapter 1 (Input)'!J306&amp;",")&amp;$W308)</f>
        <v>-1,</v>
      </c>
      <c r="I308" s="3" t="str">
        <f>IF(I309="",
"];",IF('Chapter 1 (Input)'!K306="",
"0"&amp;",",
VLOOKUP('Chapter 1 (Input)'!K306, 'Chapter 1 (Generated)'!$U$2:$V$14, 2,FALSE) &amp;",")&amp;$W308)</f>
        <v>0,</v>
      </c>
      <c r="J308" s="3" t="str">
        <f>IF(J309="",
"];",IF('Chapter 1 (Input)'!L306="",
"-1"&amp;",",
'Chapter 1 (Input)'!L306&amp;",")&amp;$W308)</f>
        <v>-1,</v>
      </c>
      <c r="K308" s="3" t="str">
        <f>IF(K309="",
"];",IF('Chapter 1 (Input)'!M306="",
"-1"&amp;",",
'Chapter 1 (Input)'!M306&amp;",")&amp;$W308)</f>
        <v>-1,</v>
      </c>
      <c r="L308" s="3" t="str">
        <f>IF(L309="",
"];",IF('Chapter 1 (Input)'!N306="",
"-1"&amp;",",
'Chapter 1 (Input)'!N306&amp;",")&amp;$W308)</f>
        <v>-1,</v>
      </c>
      <c r="M308" s="3" t="str">
        <f>IF(M309="",
"];",IF('Chapter 1 (Input)'!O306="",
"-1"&amp;",",
'Chapter 1 (Input)'!O306&amp;",")&amp;$W308)</f>
        <v>-1,</v>
      </c>
      <c r="N308" s="3" t="str">
        <f>IF(N309="",
"];",IF('Chapter 1 (Input)'!P306="",
"-1"&amp;",",
'Chapter 1 (Input)'!P306&amp;",")&amp;$W308)</f>
        <v>-1,</v>
      </c>
      <c r="O308" s="3" t="str">
        <f>IF(O309="",
"];",IF('Chapter 1 (Input)'!Q306="",
CHAR(34) &amp;"null"&amp; CHAR(34) &amp;",",
CHAR(34) &amp;'Chapter 1 (Input)'!Q306&amp; CHAR(34) &amp;",")&amp;$W308)</f>
        <v>"null",</v>
      </c>
      <c r="P308" s="3" t="str">
        <f>IF(P309="",
"];",IF('Chapter 1 (Input)'!R306="",
CHAR(34) &amp;"null"&amp; CHAR(34) &amp;",",
CHAR(34) &amp;'Chapter 1 (Input)'!R306&amp; CHAR(34) &amp;",")&amp;$W308)</f>
        <v>"null",</v>
      </c>
      <c r="Q308" s="3" t="str">
        <f>IF(Q309="",
"];",IF('Chapter 1 (Input)'!S306="",
CHAR(34) &amp;"null"&amp; CHAR(34) &amp;",",
CHAR(34) &amp;'Chapter 1 (Input)'!S306&amp; CHAR(34) &amp;",")&amp;$W308)</f>
        <v>"null",</v>
      </c>
      <c r="R308" s="3" t="str">
        <f>IF(R309="",
"];",IF('Chapter 1 (Input)'!T306="",
"0"&amp;",",
'Chapter 1 (Input)'!T306&amp;",")&amp;$W308)</f>
        <v>0,</v>
      </c>
      <c r="S308" s="3" t="str">
        <f>IF(S309="",
"];",IF('Chapter 1 (Input)'!U306="",
"0"&amp;",",
'Chapter 1 (Input)'!U306&amp;",")&amp;$W308)</f>
        <v>0,</v>
      </c>
      <c r="T308" s="3" t="str">
        <f t="shared" si="25"/>
        <v>false,</v>
      </c>
      <c r="U308" s="3" t="str">
        <f>IF(U309="",
"];",IF('Chapter 1 (Input)'!W306="",
"-1"&amp;",",
'Chapter 1 (Input)'!W306&amp;",")&amp;$W308)</f>
        <v>-1,</v>
      </c>
      <c r="V308" s="3" t="str">
        <f>IF(V309="",
"];",IF('Chapter 1 (Input)'!X306="",
"-1"&amp;",",
'Chapter 1 (Input)'!X306&amp;",")&amp;$W308)</f>
        <v>-1,</v>
      </c>
      <c r="W308" s="18" t="str">
        <f>'Chapter 1 (Input)'!AA306</f>
        <v/>
      </c>
      <c r="Z308" s="2" t="str">
        <f t="shared" si="26"/>
        <v>c281 BOOLEAN DEFAULT false,</v>
      </c>
    </row>
    <row r="309" spans="1:26" x14ac:dyDescent="0.2">
      <c r="A309" s="12">
        <f t="shared" si="27"/>
        <v>282</v>
      </c>
      <c r="B309" s="4" t="str">
        <f>IF(B310="",
"];",
IF('Chapter 1 (Input)'!B307="",
CHAR(34) &amp;"null"&amp; CHAR(34) &amp;",",
CHAR(34) &amp;'Chapter 1 (Input)'!B307&amp; CHAR(34) &amp;",")&amp;$W309)</f>
        <v>"(Classes had started five minutes ago.)",</v>
      </c>
      <c r="C309" s="4" t="str">
        <f>IF(C310="",
"];",IF('Chapter 1 (Input)'!C307="",
CHAR(34) &amp;"null"&amp; CHAR(34) &amp;",",
CHAR(34) &amp;'Chapter 1 (Input)'!C307&amp; CHAR(34) &amp;",")&amp;$W309)</f>
        <v>"null",</v>
      </c>
      <c r="D309" s="4" t="str">
        <f>IF(D310="",
"];",IF('Chapter 1 (Input)'!D307="",
CHAR(34) &amp;"null"&amp; CHAR(34) &amp;",",
"personnages."&amp;
VLOOKUP('Chapter 1 (Input)'!D307,$N$2:$O$13,2,FALSE)&amp;
"[" &amp;
VLOOKUP('Chapter 1 (Input)'!E307,$Q$2:$R$13,2,FALSE) &amp;
"],")&amp;$W309)</f>
        <v>"null",</v>
      </c>
      <c r="E309" s="4" t="str">
        <f>IF(E310="",
"];",IF('Chapter 1 (Input)'!F307="",
CHAR(34) &amp;"null"&amp; CHAR(34) &amp;",",
CHAR(34) &amp;'Chapter 1 (Input)'!F307&amp; CHAR(34) &amp;",")&amp;$W309)</f>
        <v>"null",</v>
      </c>
      <c r="F309" s="4" t="str">
        <f>IF(F310="",
"];",IF('Chapter 1 (Input)'!G307="",
CHAR(34) &amp;"null"&amp; CHAR(34) &amp;",",
"personnages."&amp;
VLOOKUP('Chapter 1 (Input)'!G307,$N$2:$O$13,2,FALSE)&amp;
"[" &amp;
VLOOKUP('Chapter 1 (Input)'!H307, $Q$2:$R$13,2,FALSE) &amp;
"],")&amp;$W309)</f>
        <v>"null",</v>
      </c>
      <c r="G309" s="3" t="str">
        <f>IF(G310="",
"];",IF('Chapter 1 (Input)'!I307="",
CHAR(34) &amp;"null"&amp; CHAR(34) &amp;",",
"locations."&amp;
'Chapter 1 (Input)'!I307&amp;",")&amp;$W309)</f>
        <v>locations.dorm,</v>
      </c>
      <c r="H309" s="3" t="str">
        <f>IF(H310="",
"];",IF('Chapter 1 (Input)'!J307="",
"-1"&amp;",",
'Chapter 1 (Input)'!J307&amp;",")&amp;$W309)</f>
        <v>-1,</v>
      </c>
      <c r="I309" s="3" t="str">
        <f>IF(I310="",
"];",IF('Chapter 1 (Input)'!K307="",
"0"&amp;",",
VLOOKUP('Chapter 1 (Input)'!K307, 'Chapter 1 (Generated)'!$U$2:$V$14, 2,FALSE) &amp;",")&amp;$W309)</f>
        <v>0,</v>
      </c>
      <c r="J309" s="3" t="str">
        <f>IF(J310="",
"];",IF('Chapter 1 (Input)'!L307="",
"-1"&amp;",",
'Chapter 1 (Input)'!L307&amp;",")&amp;$W309)</f>
        <v>-1,</v>
      </c>
      <c r="K309" s="3" t="str">
        <f>IF(K310="",
"];",IF('Chapter 1 (Input)'!M307="",
"-1"&amp;",",
'Chapter 1 (Input)'!M307&amp;",")&amp;$W309)</f>
        <v>-1,</v>
      </c>
      <c r="L309" s="3" t="str">
        <f>IF(L310="",
"];",IF('Chapter 1 (Input)'!N307="",
"-1"&amp;",",
'Chapter 1 (Input)'!N307&amp;",")&amp;$W309)</f>
        <v>-1,</v>
      </c>
      <c r="M309" s="3" t="str">
        <f>IF(M310="",
"];",IF('Chapter 1 (Input)'!O307="",
"-1"&amp;",",
'Chapter 1 (Input)'!O307&amp;",")&amp;$W309)</f>
        <v>-1,</v>
      </c>
      <c r="N309" s="3" t="str">
        <f>IF(N310="",
"];",IF('Chapter 1 (Input)'!P307="",
"-1"&amp;",",
'Chapter 1 (Input)'!P307&amp;",")&amp;$W309)</f>
        <v>-1,</v>
      </c>
      <c r="O309" s="3" t="str">
        <f>IF(O310="",
"];",IF('Chapter 1 (Input)'!Q307="",
CHAR(34) &amp;"null"&amp; CHAR(34) &amp;",",
CHAR(34) &amp;'Chapter 1 (Input)'!Q307&amp; CHAR(34) &amp;",")&amp;$W309)</f>
        <v>"null",</v>
      </c>
      <c r="P309" s="3" t="str">
        <f>IF(P310="",
"];",IF('Chapter 1 (Input)'!R307="",
CHAR(34) &amp;"null"&amp; CHAR(34) &amp;",",
CHAR(34) &amp;'Chapter 1 (Input)'!R307&amp; CHAR(34) &amp;",")&amp;$W309)</f>
        <v>"null",</v>
      </c>
      <c r="Q309" s="3" t="str">
        <f>IF(Q310="",
"];",IF('Chapter 1 (Input)'!S307="",
CHAR(34) &amp;"null"&amp; CHAR(34) &amp;",",
CHAR(34) &amp;'Chapter 1 (Input)'!S307&amp; CHAR(34) &amp;",")&amp;$W309)</f>
        <v>"null",</v>
      </c>
      <c r="R309" s="3" t="str">
        <f>IF(R310="",
"];",IF('Chapter 1 (Input)'!T307="",
"0"&amp;",",
'Chapter 1 (Input)'!T307&amp;",")&amp;$W309)</f>
        <v>0,</v>
      </c>
      <c r="S309" s="3" t="str">
        <f>IF(S310="",
"];",IF('Chapter 1 (Input)'!U307="",
"0"&amp;",",
'Chapter 1 (Input)'!U307&amp;",")&amp;$W309)</f>
        <v>0,</v>
      </c>
      <c r="T309" s="3" t="str">
        <f t="shared" si="25"/>
        <v>false,</v>
      </c>
      <c r="U309" s="3" t="str">
        <f>IF(U310="",
"];",IF('Chapter 1 (Input)'!W307="",
"-1"&amp;",",
'Chapter 1 (Input)'!W307&amp;",")&amp;$W309)</f>
        <v>-1,</v>
      </c>
      <c r="V309" s="3" t="str">
        <f>IF(V310="",
"];",IF('Chapter 1 (Input)'!X307="",
"-1"&amp;",",
'Chapter 1 (Input)'!X307&amp;",")&amp;$W309)</f>
        <v>-1,</v>
      </c>
      <c r="W309" s="18" t="str">
        <f>'Chapter 1 (Input)'!AA307</f>
        <v/>
      </c>
      <c r="Z309" s="2" t="str">
        <f t="shared" si="26"/>
        <v>c282 BOOLEAN DEFAULT false,</v>
      </c>
    </row>
    <row r="310" spans="1:26" x14ac:dyDescent="0.2">
      <c r="A310" s="12">
        <f t="shared" si="27"/>
        <v>283</v>
      </c>
      <c r="B310" s="4" t="str">
        <f>IF(B311="",
"];",
IF('Chapter 1 (Input)'!B308="",
CHAR(34) &amp;"null"&amp; CHAR(34) &amp;",",
CHAR(34) &amp;'Chapter 1 (Input)'!B308&amp; CHAR(34) &amp;",")&amp;$W310)</f>
        <v>"(I jumped out of bed and rushed to put on my uniform.)",</v>
      </c>
      <c r="C310" s="4" t="str">
        <f>IF(C311="",
"];",IF('Chapter 1 (Input)'!C308="",
CHAR(34) &amp;"null"&amp; CHAR(34) &amp;",",
CHAR(34) &amp;'Chapter 1 (Input)'!C308&amp; CHAR(34) &amp;",")&amp;$W310)</f>
        <v>"null",</v>
      </c>
      <c r="D310" s="4" t="str">
        <f>IF(D311="",
"];",IF('Chapter 1 (Input)'!D308="",
CHAR(34) &amp;"null"&amp; CHAR(34) &amp;",",
"personnages."&amp;
VLOOKUP('Chapter 1 (Input)'!D308,$N$2:$O$13,2,FALSE)&amp;
"[" &amp;
VLOOKUP('Chapter 1 (Input)'!E308,$Q$2:$R$13,2,FALSE) &amp;
"],")&amp;$W310)</f>
        <v>"null",</v>
      </c>
      <c r="E310" s="4" t="str">
        <f>IF(E311="",
"];",IF('Chapter 1 (Input)'!F308="",
CHAR(34) &amp;"null"&amp; CHAR(34) &amp;",",
CHAR(34) &amp;'Chapter 1 (Input)'!F308&amp; CHAR(34) &amp;",")&amp;$W310)</f>
        <v>"null",</v>
      </c>
      <c r="F310" s="4" t="str">
        <f>IF(F311="",
"];",IF('Chapter 1 (Input)'!G308="",
CHAR(34) &amp;"null"&amp; CHAR(34) &amp;",",
"personnages."&amp;
VLOOKUP('Chapter 1 (Input)'!G308,$N$2:$O$13,2,FALSE)&amp;
"[" &amp;
VLOOKUP('Chapter 1 (Input)'!H308, $Q$2:$R$13,2,FALSE) &amp;
"],")&amp;$W310)</f>
        <v>"null",</v>
      </c>
      <c r="G310" s="3" t="str">
        <f>IF(G311="",
"];",IF('Chapter 1 (Input)'!I308="",
CHAR(34) &amp;"null"&amp; CHAR(34) &amp;",",
"locations."&amp;
'Chapter 1 (Input)'!I308&amp;",")&amp;$W310)</f>
        <v>locations.dorm,</v>
      </c>
      <c r="H310" s="3" t="str">
        <f>IF(H311="",
"];",IF('Chapter 1 (Input)'!J308="",
"-1"&amp;",",
'Chapter 1 (Input)'!J308&amp;",")&amp;$W310)</f>
        <v>-1,</v>
      </c>
      <c r="I310" s="3" t="str">
        <f>IF(I311="",
"];",IF('Chapter 1 (Input)'!K308="",
"0"&amp;",",
VLOOKUP('Chapter 1 (Input)'!K308, 'Chapter 1 (Generated)'!$U$2:$V$14, 2,FALSE) &amp;",")&amp;$W310)</f>
        <v>0,</v>
      </c>
      <c r="J310" s="3" t="str">
        <f>IF(J311="",
"];",IF('Chapter 1 (Input)'!L308="",
"-1"&amp;",",
'Chapter 1 (Input)'!L308&amp;",")&amp;$W310)</f>
        <v>-1,</v>
      </c>
      <c r="K310" s="3" t="str">
        <f>IF(K311="",
"];",IF('Chapter 1 (Input)'!M308="",
"-1"&amp;",",
'Chapter 1 (Input)'!M308&amp;",")&amp;$W310)</f>
        <v>-1,</v>
      </c>
      <c r="L310" s="3" t="str">
        <f>IF(L311="",
"];",IF('Chapter 1 (Input)'!N308="",
"-1"&amp;",",
'Chapter 1 (Input)'!N308&amp;",")&amp;$W310)</f>
        <v>-1,</v>
      </c>
      <c r="M310" s="3" t="str">
        <f>IF(M311="",
"];",IF('Chapter 1 (Input)'!O308="",
"-1"&amp;",",
'Chapter 1 (Input)'!O308&amp;",")&amp;$W310)</f>
        <v>-1,</v>
      </c>
      <c r="N310" s="3" t="str">
        <f>IF(N311="",
"];",IF('Chapter 1 (Input)'!P308="",
"-1"&amp;",",
'Chapter 1 (Input)'!P308&amp;",")&amp;$W310)</f>
        <v>-1,</v>
      </c>
      <c r="O310" s="3" t="str">
        <f>IF(O311="",
"];",IF('Chapter 1 (Input)'!Q308="",
CHAR(34) &amp;"null"&amp; CHAR(34) &amp;",",
CHAR(34) &amp;'Chapter 1 (Input)'!Q308&amp; CHAR(34) &amp;",")&amp;$W310)</f>
        <v>"null",</v>
      </c>
      <c r="P310" s="3" t="str">
        <f>IF(P311="",
"];",IF('Chapter 1 (Input)'!R308="",
CHAR(34) &amp;"null"&amp; CHAR(34) &amp;",",
CHAR(34) &amp;'Chapter 1 (Input)'!R308&amp; CHAR(34) &amp;",")&amp;$W310)</f>
        <v>"null",</v>
      </c>
      <c r="Q310" s="3" t="str">
        <f>IF(Q311="",
"];",IF('Chapter 1 (Input)'!S308="",
CHAR(34) &amp;"null"&amp; CHAR(34) &amp;",",
CHAR(34) &amp;'Chapter 1 (Input)'!S308&amp; CHAR(34) &amp;",")&amp;$W310)</f>
        <v>"null",</v>
      </c>
      <c r="R310" s="3" t="str">
        <f>IF(R311="",
"];",IF('Chapter 1 (Input)'!T308="",
"0"&amp;",",
'Chapter 1 (Input)'!T308&amp;",")&amp;$W310)</f>
        <v>0,</v>
      </c>
      <c r="S310" s="3" t="str">
        <f>IF(S311="",
"];",IF('Chapter 1 (Input)'!U308="",
"0"&amp;",",
'Chapter 1 (Input)'!U308&amp;",")&amp;$W310)</f>
        <v>0,</v>
      </c>
      <c r="T310" s="3" t="str">
        <f t="shared" si="25"/>
        <v>false,</v>
      </c>
      <c r="U310" s="3" t="str">
        <f>IF(U311="",
"];",IF('Chapter 1 (Input)'!W308="",
"-1"&amp;",",
'Chapter 1 (Input)'!W308&amp;",")&amp;$W310)</f>
        <v>-1,</v>
      </c>
      <c r="V310" s="3" t="str">
        <f>IF(V311="",
"];",IF('Chapter 1 (Input)'!X308="",
"-1"&amp;",",
'Chapter 1 (Input)'!X308&amp;",")&amp;$W310)</f>
        <v>-1,</v>
      </c>
      <c r="W310" s="18" t="str">
        <f>'Chapter 1 (Input)'!AA308</f>
        <v/>
      </c>
      <c r="Z310" s="2" t="str">
        <f t="shared" si="26"/>
        <v>c283 BOOLEAN DEFAULT false,</v>
      </c>
    </row>
    <row r="311" spans="1:26" x14ac:dyDescent="0.2">
      <c r="A311" s="12">
        <f t="shared" si="27"/>
        <v>284</v>
      </c>
      <c r="B311" s="4" t="str">
        <f>IF(B312="",
"];",
IF('Chapter 1 (Input)'!B309="",
CHAR(34) &amp;"null"&amp; CHAR(34) &amp;",",
CHAR(34) &amp;'Chapter 1 (Input)'!B309&amp; CHAR(34) &amp;",")&amp;$W311)</f>
        <v>"I can’t freaking believe this!",</v>
      </c>
      <c r="C311" s="4" t="str">
        <f>IF(C312="",
"];",IF('Chapter 1 (Input)'!C309="",
CHAR(34) &amp;"null"&amp; CHAR(34) &amp;",",
CHAR(34) &amp;'Chapter 1 (Input)'!C309&amp; CHAR(34) &amp;",")&amp;$W311)</f>
        <v>"null",</v>
      </c>
      <c r="D311" s="4" t="str">
        <f>IF(D312="",
"];",IF('Chapter 1 (Input)'!D309="",
CHAR(34) &amp;"null"&amp; CHAR(34) &amp;",",
"personnages."&amp;
VLOOKUP('Chapter 1 (Input)'!D309,$N$2:$O$13,2,FALSE)&amp;
"[" &amp;
VLOOKUP('Chapter 1 (Input)'!E309,$Q$2:$R$13,2,FALSE) &amp;
"],")&amp;$W311)</f>
        <v>"null",</v>
      </c>
      <c r="E311" s="4" t="str">
        <f>IF(E312="",
"];",IF('Chapter 1 (Input)'!F309="",
CHAR(34) &amp;"null"&amp; CHAR(34) &amp;",",
CHAR(34) &amp;'Chapter 1 (Input)'!F309&amp; CHAR(34) &amp;",")&amp;$W311)</f>
        <v>"null",</v>
      </c>
      <c r="F311" s="4" t="str">
        <f>IF(F312="",
"];",IF('Chapter 1 (Input)'!G309="",
CHAR(34) &amp;"null"&amp; CHAR(34) &amp;",",
"personnages."&amp;
VLOOKUP('Chapter 1 (Input)'!G309,$N$2:$O$13,2,FALSE)&amp;
"[" &amp;
VLOOKUP('Chapter 1 (Input)'!H309, $Q$2:$R$13,2,FALSE) &amp;
"],")&amp;$W311)</f>
        <v>"null",</v>
      </c>
      <c r="G311" s="3" t="str">
        <f>IF(G312="",
"];",IF('Chapter 1 (Input)'!I309="",
CHAR(34) &amp;"null"&amp; CHAR(34) &amp;",",
"locations."&amp;
'Chapter 1 (Input)'!I309&amp;",")&amp;$W311)</f>
        <v>locations.dorm,</v>
      </c>
      <c r="H311" s="3" t="str">
        <f>IF(H312="",
"];",IF('Chapter 1 (Input)'!J309="",
"-1"&amp;",",
'Chapter 1 (Input)'!J309&amp;",")&amp;$W311)</f>
        <v>-1,</v>
      </c>
      <c r="I311" s="3" t="str">
        <f>IF(I312="",
"];",IF('Chapter 1 (Input)'!K309="",
"0"&amp;",",
VLOOKUP('Chapter 1 (Input)'!K309, 'Chapter 1 (Generated)'!$U$2:$V$14, 2,FALSE) &amp;",")&amp;$W311)</f>
        <v>0,</v>
      </c>
      <c r="J311" s="3" t="str">
        <f>IF(J312="",
"];",IF('Chapter 1 (Input)'!L309="",
"-1"&amp;",",
'Chapter 1 (Input)'!L309&amp;",")&amp;$W311)</f>
        <v>-1,</v>
      </c>
      <c r="K311" s="3" t="str">
        <f>IF(K312="",
"];",IF('Chapter 1 (Input)'!M309="",
"-1"&amp;",",
'Chapter 1 (Input)'!M309&amp;",")&amp;$W311)</f>
        <v>-1,</v>
      </c>
      <c r="L311" s="3" t="str">
        <f>IF(L312="",
"];",IF('Chapter 1 (Input)'!N309="",
"-1"&amp;",",
'Chapter 1 (Input)'!N309&amp;",")&amp;$W311)</f>
        <v>-1,</v>
      </c>
      <c r="M311" s="3" t="str">
        <f>IF(M312="",
"];",IF('Chapter 1 (Input)'!O309="",
"-1"&amp;",",
'Chapter 1 (Input)'!O309&amp;",")&amp;$W311)</f>
        <v>-1,</v>
      </c>
      <c r="N311" s="3" t="str">
        <f>IF(N312="",
"];",IF('Chapter 1 (Input)'!P309="",
"-1"&amp;",",
'Chapter 1 (Input)'!P309&amp;",")&amp;$W311)</f>
        <v>-1,</v>
      </c>
      <c r="O311" s="3" t="str">
        <f>IF(O312="",
"];",IF('Chapter 1 (Input)'!Q309="",
CHAR(34) &amp;"null"&amp; CHAR(34) &amp;",",
CHAR(34) &amp;'Chapter 1 (Input)'!Q309&amp; CHAR(34) &amp;",")&amp;$W311)</f>
        <v>"null",</v>
      </c>
      <c r="P311" s="3" t="str">
        <f>IF(P312="",
"];",IF('Chapter 1 (Input)'!R309="",
CHAR(34) &amp;"null"&amp; CHAR(34) &amp;",",
CHAR(34) &amp;'Chapter 1 (Input)'!R309&amp; CHAR(34) &amp;",")&amp;$W311)</f>
        <v>"null",</v>
      </c>
      <c r="Q311" s="3" t="str">
        <f>IF(Q312="",
"];",IF('Chapter 1 (Input)'!S309="",
CHAR(34) &amp;"null"&amp; CHAR(34) &amp;",",
CHAR(34) &amp;'Chapter 1 (Input)'!S309&amp; CHAR(34) &amp;",")&amp;$W311)</f>
        <v>"null",</v>
      </c>
      <c r="R311" s="3" t="str">
        <f>IF(R312="",
"];",IF('Chapter 1 (Input)'!T309="",
"0"&amp;",",
'Chapter 1 (Input)'!T309&amp;",")&amp;$W311)</f>
        <v>0,</v>
      </c>
      <c r="S311" s="3" t="str">
        <f>IF(S312="",
"];",IF('Chapter 1 (Input)'!U309="",
"0"&amp;",",
'Chapter 1 (Input)'!U309&amp;",")&amp;$W311)</f>
        <v>0,</v>
      </c>
      <c r="T311" s="3" t="str">
        <f t="shared" si="25"/>
        <v>false,</v>
      </c>
      <c r="U311" s="3" t="str">
        <f>IF(U312="",
"];",IF('Chapter 1 (Input)'!W309="",
"-1"&amp;",",
'Chapter 1 (Input)'!W309&amp;",")&amp;$W311)</f>
        <v>-1,</v>
      </c>
      <c r="V311" s="3" t="str">
        <f>IF(V312="",
"];",IF('Chapter 1 (Input)'!X309="",
"-1"&amp;",",
'Chapter 1 (Input)'!X309&amp;",")&amp;$W311)</f>
        <v>-1,</v>
      </c>
      <c r="W311" s="18" t="str">
        <f>'Chapter 1 (Input)'!AA309</f>
        <v/>
      </c>
      <c r="Z311" s="2" t="str">
        <f t="shared" si="26"/>
        <v>c284 BOOLEAN DEFAULT false,</v>
      </c>
    </row>
    <row r="312" spans="1:26" x14ac:dyDescent="0.2">
      <c r="A312" s="12">
        <f t="shared" si="27"/>
        <v>285</v>
      </c>
      <c r="B312" s="4" t="str">
        <f>IF(B313="",
"];",
IF('Chapter 1 (Input)'!B310="",
CHAR(34) &amp;"null"&amp; CHAR(34) &amp;",",
CHAR(34) &amp;'Chapter 1 (Input)'!B310&amp; CHAR(34) &amp;",")&amp;$W312)</f>
        <v xml:space="preserve">"END CHAPTER 1",//285 </v>
      </c>
      <c r="C312" s="4" t="str">
        <f>IF(C313="",
"];",IF('Chapter 1 (Input)'!C310="",
CHAR(34) &amp;"null"&amp; CHAR(34) &amp;",",
CHAR(34) &amp;'Chapter 1 (Input)'!C310&amp; CHAR(34) &amp;",")&amp;$W312)</f>
        <v xml:space="preserve">"null",//285 </v>
      </c>
      <c r="D312" s="4" t="str">
        <f>IF(D313="",
"];",IF('Chapter 1 (Input)'!D310="",
CHAR(34) &amp;"null"&amp; CHAR(34) &amp;",",
"personnages."&amp;
VLOOKUP('Chapter 1 (Input)'!D310,$N$2:$O$13,2,FALSE)&amp;
"[" &amp;
VLOOKUP('Chapter 1 (Input)'!E310,$Q$2:$R$13,2,FALSE) &amp;
"],")&amp;$W312)</f>
        <v xml:space="preserve">"null",//285 </v>
      </c>
      <c r="E312" s="4" t="str">
        <f>IF(E313="",
"];",IF('Chapter 1 (Input)'!F310="",
CHAR(34) &amp;"null"&amp; CHAR(34) &amp;",",
CHAR(34) &amp;'Chapter 1 (Input)'!F310&amp; CHAR(34) &amp;",")&amp;$W312)</f>
        <v xml:space="preserve">"null",//285 </v>
      </c>
      <c r="F312" s="4" t="str">
        <f>IF(F313="",
"];",IF('Chapter 1 (Input)'!G310="",
CHAR(34) &amp;"null"&amp; CHAR(34) &amp;",",
"personnages."&amp;
VLOOKUP('Chapter 1 (Input)'!G310,$N$2:$O$13,2,FALSE)&amp;
"[" &amp;
VLOOKUP('Chapter 1 (Input)'!H310, $Q$2:$R$13,2,FALSE) &amp;
"],")&amp;$W312)</f>
        <v xml:space="preserve">"null",//285 </v>
      </c>
      <c r="G312" s="3" t="str">
        <f>IF(G313="",
"];",IF('Chapter 1 (Input)'!I310="",
CHAR(34) &amp;"null"&amp; CHAR(34) &amp;",",
"locations."&amp;
'Chapter 1 (Input)'!I310&amp;",")&amp;$W312)</f>
        <v xml:space="preserve">locations.dorm,//285 </v>
      </c>
      <c r="H312" s="3" t="str">
        <f>IF(H313="",
"];",IF('Chapter 1 (Input)'!J310="",
"-1"&amp;",",
'Chapter 1 (Input)'!J310&amp;",")&amp;$W312)</f>
        <v xml:space="preserve">-1,//285 </v>
      </c>
      <c r="I312" s="3" t="str">
        <f>IF(I313="",
"];",IF('Chapter 1 (Input)'!K310="",
"0"&amp;",",
VLOOKUP('Chapter 1 (Input)'!K310, 'Chapter 1 (Generated)'!$U$2:$V$14, 2,FALSE) &amp;",")&amp;$W312)</f>
        <v xml:space="preserve">0,//285 </v>
      </c>
      <c r="J312" s="3" t="str">
        <f>IF(J313="",
"];",IF('Chapter 1 (Input)'!L310="",
"-1"&amp;",",
'Chapter 1 (Input)'!L310&amp;",")&amp;$W312)</f>
        <v xml:space="preserve">-1,//285 </v>
      </c>
      <c r="K312" s="3" t="str">
        <f>IF(K313="",
"];",IF('Chapter 1 (Input)'!M310="",
"-1"&amp;",",
'Chapter 1 (Input)'!M310&amp;",")&amp;$W312)</f>
        <v xml:space="preserve">-1,//285 </v>
      </c>
      <c r="L312" s="3" t="str">
        <f>IF(L313="",
"];",IF('Chapter 1 (Input)'!N310="",
"-1"&amp;",",
'Chapter 1 (Input)'!N310&amp;",")&amp;$W312)</f>
        <v xml:space="preserve">-1,//285 </v>
      </c>
      <c r="M312" s="3" t="str">
        <f>IF(M313="",
"];",IF('Chapter 1 (Input)'!O310="",
"-1"&amp;",",
'Chapter 1 (Input)'!O310&amp;",")&amp;$W312)</f>
        <v xml:space="preserve">-1,//285 </v>
      </c>
      <c r="N312" s="3" t="str">
        <f>IF(N313="",
"];",IF('Chapter 1 (Input)'!P310="",
"-1"&amp;",",
'Chapter 1 (Input)'!P310&amp;",")&amp;$W312)</f>
        <v xml:space="preserve">-1,//285 </v>
      </c>
      <c r="O312" s="3" t="str">
        <f>IF(O313="",
"];",IF('Chapter 1 (Input)'!Q310="",
CHAR(34) &amp;"null"&amp; CHAR(34) &amp;",",
CHAR(34) &amp;'Chapter 1 (Input)'!Q310&amp; CHAR(34) &amp;",")&amp;$W312)</f>
        <v xml:space="preserve">"null",//285 </v>
      </c>
      <c r="P312" s="3" t="str">
        <f>IF(P313="",
"];",IF('Chapter 1 (Input)'!R310="",
CHAR(34) &amp;"null"&amp; CHAR(34) &amp;",",
CHAR(34) &amp;'Chapter 1 (Input)'!R310&amp; CHAR(34) &amp;",")&amp;$W312)</f>
        <v xml:space="preserve">"null",//285 </v>
      </c>
      <c r="Q312" s="3" t="str">
        <f>IF(Q313="",
"];",IF('Chapter 1 (Input)'!S310="",
CHAR(34) &amp;"null"&amp; CHAR(34) &amp;",",
CHAR(34) &amp;'Chapter 1 (Input)'!S310&amp; CHAR(34) &amp;",")&amp;$W312)</f>
        <v xml:space="preserve">"null",//285 </v>
      </c>
      <c r="R312" s="3" t="str">
        <f>IF(R313="",
"];",IF('Chapter 1 (Input)'!T310="",
"0"&amp;",",
'Chapter 1 (Input)'!T310&amp;",")&amp;$W312)</f>
        <v xml:space="preserve">0,//285 </v>
      </c>
      <c r="S312" s="3" t="str">
        <f>IF(S313="",
"];",IF('Chapter 1 (Input)'!U310="",
"0"&amp;",",
'Chapter 1 (Input)'!U310&amp;",")&amp;$W312)</f>
        <v xml:space="preserve">0,//285 </v>
      </c>
      <c r="T312" s="3" t="str">
        <f t="shared" si="25"/>
        <v xml:space="preserve">false,//285 </v>
      </c>
      <c r="U312" s="3" t="str">
        <f>IF(U313="",
"];",IF('Chapter 1 (Input)'!W310="",
"-1"&amp;",",
'Chapter 1 (Input)'!W310&amp;",")&amp;$W312)</f>
        <v xml:space="preserve">-1,//285 </v>
      </c>
      <c r="V312" s="3" t="str">
        <f>IF(V313="",
"];",IF('Chapter 1 (Input)'!X310="",
"-1"&amp;",",
'Chapter 1 (Input)'!X310&amp;",")&amp;$W312)</f>
        <v xml:space="preserve">-1,//285 </v>
      </c>
      <c r="W312" s="18" t="str">
        <f>'Chapter 1 (Input)'!AA310</f>
        <v xml:space="preserve">//285 </v>
      </c>
      <c r="Z312" s="2" t="str">
        <f t="shared" si="26"/>
        <v>c285 BOOLEAN DEFAULT false,</v>
      </c>
    </row>
    <row r="313" spans="1:26" x14ac:dyDescent="0.2">
      <c r="A313" s="12">
        <f t="shared" si="27"/>
        <v>286</v>
      </c>
      <c r="B313" s="4" t="str">
        <f>IF(B314="",
"];",
IF('Chapter 1 (Input)'!B311="",
CHAR(34) &amp;"null"&amp; CHAR(34) &amp;",",
CHAR(34) &amp;'Chapter 1 (Input)'!B311&amp; CHAR(34) &amp;",")&amp;$W313)</f>
        <v>];</v>
      </c>
      <c r="C313" s="4" t="str">
        <f>IF(C314="",
"];",IF('Chapter 1 (Input)'!C311="",
CHAR(34) &amp;"null"&amp; CHAR(34) &amp;",",
CHAR(34) &amp;'Chapter 1 (Input)'!C311&amp; CHAR(34) &amp;",")&amp;$W313)</f>
        <v>];</v>
      </c>
      <c r="D313" s="4" t="str">
        <f>IF(D314="",
"];",IF('Chapter 1 (Input)'!D311="",
CHAR(34) &amp;"null"&amp; CHAR(34) &amp;",",
"personnages."&amp;
VLOOKUP('Chapter 1 (Input)'!D311,$N$2:$O$13,2,FALSE)&amp;
"[" &amp;
VLOOKUP('Chapter 1 (Input)'!E311,$Q$2:$R$13,2,FALSE) &amp;
"],")&amp;$W313)</f>
        <v>];</v>
      </c>
      <c r="E313" s="4" t="str">
        <f>IF(E314="",
"];",IF('Chapter 1 (Input)'!F311="",
CHAR(34) &amp;"null"&amp; CHAR(34) &amp;",",
CHAR(34) &amp;'Chapter 1 (Input)'!F311&amp; CHAR(34) &amp;",")&amp;$W313)</f>
        <v>];</v>
      </c>
      <c r="F313" s="4" t="str">
        <f>IF(F314="",
"];",IF('Chapter 1 (Input)'!G311="",
CHAR(34) &amp;"null"&amp; CHAR(34) &amp;",",
"personnages."&amp;
VLOOKUP('Chapter 1 (Input)'!G311,$N$2:$O$13,2,FALSE)&amp;
"[" &amp;
VLOOKUP('Chapter 1 (Input)'!H311, $Q$2:$R$13,2,FALSE) &amp;
"],")&amp;$W313)</f>
        <v>];</v>
      </c>
      <c r="G313" s="3" t="str">
        <f>IF(G314="",
"];",IF('Chapter 1 (Input)'!I311="",
CHAR(34) &amp;"null"&amp; CHAR(34) &amp;",",
"locations."&amp;
'Chapter 1 (Input)'!I311&amp;",")&amp;$W313)</f>
        <v>];</v>
      </c>
      <c r="H313" s="3" t="str">
        <f>IF(H314="",
"];",IF('Chapter 1 (Input)'!J311="",
"-1"&amp;",",
'Chapter 1 (Input)'!J311&amp;",")&amp;$W313)</f>
        <v>];</v>
      </c>
      <c r="I313" s="3" t="str">
        <f>IF(I314="",
"];",IF('Chapter 1 (Input)'!K311="",
"0"&amp;",",
VLOOKUP('Chapter 1 (Input)'!K311, 'Chapter 1 (Generated)'!$U$2:$V$14, 2,FALSE) &amp;",")&amp;$W313)</f>
        <v>];</v>
      </c>
      <c r="J313" s="3" t="str">
        <f>IF(J314="",
"];",IF('Chapter 1 (Input)'!L311="",
"-1"&amp;",",
'Chapter 1 (Input)'!L311&amp;",")&amp;$W313)</f>
        <v>];</v>
      </c>
      <c r="K313" s="3" t="str">
        <f>IF(K314="",
"];",IF('Chapter 1 (Input)'!M311="",
"-1"&amp;",",
'Chapter 1 (Input)'!M311&amp;",")&amp;$W313)</f>
        <v>];</v>
      </c>
      <c r="L313" s="3" t="str">
        <f>IF(L314="",
"];",IF('Chapter 1 (Input)'!N311="",
"-1"&amp;",",
'Chapter 1 (Input)'!N311&amp;",")&amp;$W313)</f>
        <v>];</v>
      </c>
      <c r="M313" s="3" t="str">
        <f>IF(M314="",
"];",IF('Chapter 1 (Input)'!O311="",
"-1"&amp;",",
'Chapter 1 (Input)'!O311&amp;",")&amp;$W313)</f>
        <v>];</v>
      </c>
      <c r="N313" s="3" t="str">
        <f>IF(N314="",
"];",IF('Chapter 1 (Input)'!P311="",
"-1"&amp;",",
'Chapter 1 (Input)'!P311&amp;",")&amp;$W313)</f>
        <v>];</v>
      </c>
      <c r="O313" s="3" t="str">
        <f>IF(O314="",
"];",IF('Chapter 1 (Input)'!Q311="",
CHAR(34) &amp;"null"&amp; CHAR(34) &amp;",",
CHAR(34) &amp;'Chapter 1 (Input)'!Q311&amp; CHAR(34) &amp;",")&amp;$W313)</f>
        <v>];</v>
      </c>
      <c r="P313" s="3" t="str">
        <f>IF(P314="",
"];",IF('Chapter 1 (Input)'!R311="",
CHAR(34) &amp;"null"&amp; CHAR(34) &amp;",",
CHAR(34) &amp;'Chapter 1 (Input)'!R311&amp; CHAR(34) &amp;",")&amp;$W313)</f>
        <v>];</v>
      </c>
      <c r="Q313" s="3" t="str">
        <f>IF(Q314="",
"];",IF('Chapter 1 (Input)'!S311="",
CHAR(34) &amp;"null"&amp; CHAR(34) &amp;",",
CHAR(34) &amp;'Chapter 1 (Input)'!S311&amp; CHAR(34) &amp;",")&amp;$W313)</f>
        <v>];</v>
      </c>
      <c r="R313" s="3" t="str">
        <f>IF(R314="",
"];",IF('Chapter 1 (Input)'!T311="",
"0"&amp;",",
'Chapter 1 (Input)'!T311&amp;",")&amp;$W313)</f>
        <v>];</v>
      </c>
      <c r="S313" s="3" t="str">
        <f>IF(S314="",
"];",IF('Chapter 1 (Input)'!U311="",
"0"&amp;",",
'Chapter 1 (Input)'!U311&amp;",")&amp;$W313)</f>
        <v>];</v>
      </c>
      <c r="T313" s="3" t="str">
        <f t="shared" si="25"/>
        <v>];</v>
      </c>
      <c r="U313" s="3" t="str">
        <f>IF(U314="",
"];",IF('Chapter 1 (Input)'!W311="",
"-1"&amp;",",
'Chapter 1 (Input)'!W311&amp;",")&amp;$W313)</f>
        <v>];</v>
      </c>
      <c r="V313" s="3" t="str">
        <f>IF(V314="",
"];",IF('Chapter 1 (Input)'!X311="",
"-1"&amp;",",
'Chapter 1 (Input)'!X311&amp;",")&amp;$W313)</f>
        <v>];</v>
      </c>
      <c r="W313" s="18" t="str">
        <f>'Chapter 1 (Input)'!AA311</f>
        <v xml:space="preserve">// </v>
      </c>
      <c r="Z313" s="2" t="str">
        <f t="shared" si="26"/>
        <v>PRIMARY KEY (id)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topLeftCell="D1" zoomScale="115" zoomScaleNormal="115" workbookViewId="0">
      <pane xSplit="3" ySplit="1" topLeftCell="G6015" activePane="bottomRight" state="frozen"/>
      <selection activeCell="D1" sqref="D1"/>
      <selection pane="topRight" activeCell="G1" sqref="G1"/>
      <selection pane="bottomLeft" activeCell="D2" sqref="D2"/>
      <selection pane="bottomRight" activeCell="H6045" sqref="H6045"/>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"(It's definitely a high-end room, but I still can’t believe how simple yet homey-looking it is… I was expecting golden handles and hand-carved wood!)",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"(Her gaze seemed to survey me as she looked me up and down. Giving me the sudden urge to cover myself with something.)",//20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"(That last bit is not completely wrong.) Well, it's nice to meet you Karolina! I'm assuming those bags in the hallway are yours...is your dorm the one next door?",</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"(Her glare intimidated me more that I'd like to admit.) Woah! Okay, look I promise I'm really not going to-",//25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"(And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"*sigh*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"(Just as I turned the corner into another hallway, I collided head-first into a warm mass and instinctively reached out and grabbed it to steady myself.)",</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"(He stopped suddenly upon noticing my presence.)",</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"(His handshake was solid and confident.) The pleasure's all mine. I was just looking around trying to familiarize myself with the layout of this place, but I completely forgot how huge it is.",</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"(He glared at me… maybe pissing this guy off might not be very smart.)",</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"(For it being such a huge cafeteria there was no one in it apart from myself, a few workers that were behind the counter…)",</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"(...and a girl with short brown hair who was fretting with her blouse.)",</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"…Sorry, you’re right, I’m just a bit stressed today.",</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"(The words hadn't even fully left my mouth before she was dashing out of the cafeteria.)",//80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"(A boy with short red hair was sitting at one of the desks; working on his laptop. He looked up once he heard me come in.)",</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"(Something I couldn't quite decipher changed on his laptop's screen and the boy jumped, letting out a tiny cry of victory.)",</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"Hmm? Oh, ah, no. I’m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"…kid?",</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"(Everybody here seems to have things to do later today, I wonder if there’s something I don’t know about...? )",</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"So...any advice for a newbie like me? (She giggled.)",</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"I've got to get going, explore this place a little more before classes. Nice to meet you, Ellie!",</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"(She took out her phone from it and took a look at her screen before shutting the alarm off.)",</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"(Next)",//155 Go finish exploring</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"null",</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"(What!? I 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"Tadashi, if you don't mind me asking, what ranking are you?",</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"(Are you kidding me?! He says this so nonchalantly too?!) W-Wait...what do you mean I can check your school file. Isn't it private?",//180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"(Something about this made me extremely anxious… Everything at Arlington was so meticulously planned… so serious.)",</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"(And that picture is going to be seen by the entire school...along with nearly every single other piece of information about me.)",</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"(Change Uniform, Options = -10)",//193 -10</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"Scholar: (I took a glance at myself in the mirror and groaned.)",</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"Scholar: (As I entered the gym, I saw two others in line to take their picture.)",</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"...and you, Neha?",</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"(It only took a couple of minutes for the guy to take our picture, and before long, Tegan was asking me if I wanted to go play videogames with Ellie for a while.)",</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(Generated)'!$B$25:$V$25,INDEX(MyData,D235, E235+1))))&gt;0,
SUMPRODUCT(--ISNUMBER(SEARCH('Chapter 1 (Generated)'!$B$26:$V$26,INDEX(MyData,D235,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(Generated)'!$B$25:$V$25,INDEX(MyData,D236, E236+1))))&gt;0,
SUMPRODUCT(--ISNUMBER(SEARCH('Chapter 1 (Generated)'!$B$26:$V$26,INDEX(MyData,D236,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(Generated)'!$B$25:$V$25,INDEX(MyData,D237, E237+1))))&gt;0,
SUMPRODUCT(--ISNUMBER(SEARCH('Chapter 1 (Generated)'!$B$26:$V$26,INDEX(MyData,D237,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(Generated)'!$B$25:$V$25,INDEX(MyData,D238, E238+1))))&gt;0,
SUMPRODUCT(--ISNUMBER(SEARCH('Chapter 1 (Generated)'!$B$26:$V$26,INDEX(MyData,D238,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(Generated)'!$B$25:$V$25,INDEX(MyData,D239, E239+1))))&gt;0,
SUMPRODUCT(--ISNUMBER(SEARCH('Chapter 1 (Generated)'!$B$26:$V$26,INDEX(MyData,D239,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(Generated)'!$B$25:$V$25,INDEX(MyData,D240, E240+1))))&gt;0,
SUMPRODUCT(--ISNUMBER(SEARCH('Chapter 1 (Generated)'!$B$26:$V$26,INDEX(MyData,D240,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(Generated)'!$B$25:$V$25,INDEX(MyData,D241, E241+1))))&gt;0,
SUMPRODUCT(--ISNUMBER(SEARCH('Chapter 1 (Generated)'!$B$26:$V$26,INDEX(MyData,D241,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(Generated)'!$B$25:$V$25,INDEX(MyData,D242, E242+1))))&gt;0,
SUMPRODUCT(--ISNUMBER(SEARCH('Chapter 1 (Generated)'!$B$26:$V$26,INDEX(MyData,D242,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(Generated)'!$B$25:$V$25,INDEX(MyData,D243, E243+1))))&gt;0,
SUMPRODUCT(--ISNUMBER(SEARCH('Chapter 1 (Generated)'!$B$26:$V$26,INDEX(MyData,D243,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(Generated)'!$B$25:$V$25,INDEX(MyData,D244, E244+1))))&gt;0,
SUMPRODUCT(--ISNUMBER(SEARCH('Chapter 1 (Generated)'!$B$26:$V$26,INDEX(MyData,D244,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(Generated)'!$B$25:$V$25,INDEX(MyData,D245, E245+1))))&gt;0,
SUMPRODUCT(--ISNUMBER(SEARCH('Chapter 1 (Generated)'!$B$26:$V$26,INDEX(MyData,D245,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(Generated)'!$B$25:$V$25,INDEX(MyData,D246, E246+1))))&gt;0,
SUMPRODUCT(--ISNUMBER(SEARCH('Chapter 1 (Generated)'!$B$26:$V$26,INDEX(MyData,D246,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(Generated)'!$B$25:$V$25,INDEX(MyData,D247, E247+1))))&gt;0,
SUMPRODUCT(--ISNUMBER(SEARCH('Chapter 1 (Generated)'!$B$26:$V$26,INDEX(MyData,D247,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(Generated)'!$B$25:$V$25,INDEX(MyData,D248, E248+1))))&gt;0,
SUMPRODUCT(--ISNUMBER(SEARCH('Chapter 1 (Generated)'!$B$26:$V$26,INDEX(MyData,D248,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(Generated)'!$B$25:$V$25,INDEX(MyData,D249, E249+1))))&gt;0,
SUMPRODUCT(--ISNUMBER(SEARCH('Chapter 1 (Generated)'!$B$26:$V$26,INDEX(MyData,D249,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(Generated)'!$B$25:$V$25,INDEX(MyData,D250, E250+1))))&gt;0,
SUMPRODUCT(--ISNUMBER(SEARCH('Chapter 1 (Generated)'!$B$26:$V$26,INDEX(MyData,D250,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(Generated)'!$B$25:$V$25,INDEX(MyData,D251, E251+1))))&gt;0,
SUMPRODUCT(--ISNUMBER(SEARCH('Chapter 1 (Generated)'!$B$26:$V$26,INDEX(MyData,D251,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(Generated)'!$B$25:$V$25,INDEX(MyData,D252, E252+1))))&gt;0,
SUMPRODUCT(--ISNUMBER(SEARCH('Chapter 1 (Generated)'!$B$26:$V$26,INDEX(MyData,D252, E252+1))))&gt;0)),
"        " &amp; INDEX(MyData,D252, E252+1),
"    " &amp; INDEX(MyData,D252, E252+1))</f>
        <v xml:space="preserve">        "(Despite him glaring at me an hour ago, Tadashi seemed very calm in my presence. It kind of made me feel nervous.)",</v>
      </c>
    </row>
    <row r="253" spans="4:7" x14ac:dyDescent="0.2">
      <c r="D253" s="20">
        <f t="shared" si="3"/>
        <v>252</v>
      </c>
      <c r="E253" s="20">
        <f>MIN(IF(MOD(ROWS($A$2:A253),$A$2)=0,E252+1, E252), $B$2-1)</f>
        <v>0</v>
      </c>
      <c r="G253" s="2" t="str">
        <f>IF(NOT(OR(
SUMPRODUCT(--ISNUMBER(SEARCH('Chapter 1 (Generated)'!$B$25:$V$25,INDEX(MyData,D253, E253+1))))&gt;0,
SUMPRODUCT(--ISNUMBER(SEARCH('Chapter 1 (Generated)'!$B$26:$V$26,INDEX(MyData,D253,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(Generated)'!$B$25:$V$25,INDEX(MyData,D254, E254+1))))&gt;0,
SUMPRODUCT(--ISNUMBER(SEARCH('Chapter 1 (Generated)'!$B$26:$V$26,INDEX(MyData,D254,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(Generated)'!$B$25:$V$25,INDEX(MyData,D255, E255+1))))&gt;0,
SUMPRODUCT(--ISNUMBER(SEARCH('Chapter 1 (Generated)'!$B$26:$V$26,INDEX(MyData,D255,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(Generated)'!$B$25:$V$25,INDEX(MyData,D256, E256+1))))&gt;0,
SUMPRODUCT(--ISNUMBER(SEARCH('Chapter 1 (Generated)'!$B$26:$V$26,INDEX(MyData,D256,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(Generated)'!$B$25:$V$25,INDEX(MyData,D257, E257+1))))&gt;0,
SUMPRODUCT(--ISNUMBER(SEARCH('Chapter 1 (Generated)'!$B$26:$V$26,INDEX(MyData,D257, E257+1))))&gt;0)),
"        " &amp; INDEX(MyData,D257, E257+1),
"    " &amp; INDEX(MyData,D257, E257+1))</f>
        <v xml:space="preserve">        "(I cocked my head to the side and raised an eyebrow at them. Tadashi smirked.)",</v>
      </c>
    </row>
    <row r="258" spans="4:7" x14ac:dyDescent="0.2">
      <c r="D258" s="20">
        <f t="shared" ref="D258:D321" si="4">MOD(ROW(D257)-1+ROWS(MyData),ROWS(MyData))+1</f>
        <v>257</v>
      </c>
      <c r="E258" s="20">
        <f>MIN(IF(MOD(ROWS($A$2:A258),$A$2)=0,E257+1, E257), $B$2-1)</f>
        <v>0</v>
      </c>
      <c r="G258" s="2" t="str">
        <f>IF(NOT(OR(
SUMPRODUCT(--ISNUMBER(SEARCH('Chapter 1 (Generated)'!$B$25:$V$25,INDEX(MyData,D258, E258+1))))&gt;0,
SUMPRODUCT(--ISNUMBER(SEARCH('Chapter 1 (Generated)'!$B$26:$V$26,INDEX(MyData,D258,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(Generated)'!$B$25:$V$25,INDEX(MyData,D259, E259+1))))&gt;0,
SUMPRODUCT(--ISNUMBER(SEARCH('Chapter 1 (Generated)'!$B$26:$V$26,INDEX(MyData,D259,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(Generated)'!$B$25:$V$25,INDEX(MyData,D260, E260+1))))&gt;0,
SUMPRODUCT(--ISNUMBER(SEARCH('Chapter 1 (Generated)'!$B$26:$V$26,INDEX(MyData,D260,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(Generated)'!$B$25:$V$25,INDEX(MyData,D261, E261+1))))&gt;0,
SUMPRODUCT(--ISNUMBER(SEARCH('Chapter 1 (Generated)'!$B$26:$V$26,INDEX(MyData,D261,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(Generated)'!$B$25:$V$25,INDEX(MyData,D262, E262+1))))&gt;0,
SUMPRODUCT(--ISNUMBER(SEARCH('Chapter 1 (Generated)'!$B$26:$V$26,INDEX(MyData,D262, E262+1))))&gt;0)),
"        " &amp; INDEX(MyData,D262, E262+1),
"    " &amp; INDEX(MyData,D262, E262+1))</f>
        <v xml:space="preserve">        "(Although I’d never think of studying as fun, Alistair and Tadashi’s banter made it entirely worthwhile. Before long, I was up to date with almost everything that I had missed in the school year.)",</v>
      </c>
    </row>
    <row r="263" spans="4:7" x14ac:dyDescent="0.2">
      <c r="D263" s="20">
        <f t="shared" si="4"/>
        <v>262</v>
      </c>
      <c r="E263" s="20">
        <f>MIN(IF(MOD(ROWS($A$2:A263),$A$2)=0,E262+1, E262), $B$2-1)</f>
        <v>0</v>
      </c>
      <c r="G263" s="2" t="str">
        <f>IF(NOT(OR(
SUMPRODUCT(--ISNUMBER(SEARCH('Chapter 1 (Generated)'!$B$25:$V$25,INDEX(MyData,D263, E263+1))))&gt;0,
SUMPRODUCT(--ISNUMBER(SEARCH('Chapter 1 (Generated)'!$B$26:$V$26,INDEX(MyData,D263,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(Generated)'!$B$25:$V$25,INDEX(MyData,D264, E264+1))))&gt;0,
SUMPRODUCT(--ISNUMBER(SEARCH('Chapter 1 (Generated)'!$B$26:$V$26,INDEX(MyData,D264,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(Generated)'!$B$25:$V$25,INDEX(MyData,D265, E265+1))))&gt;0,
SUMPRODUCT(--ISNUMBER(SEARCH('Chapter 1 (Generated)'!$B$26:$V$26,INDEX(MyData,D265, E265+1))))&gt;0)),
"        " &amp; INDEX(MyData,D265, E265+1),
"    " &amp; INDEX(MyData,D265, E265+1))</f>
        <v xml:space="preserve">        "(When I got back to my dorm, I realized how exhausted I am.)",</v>
      </c>
    </row>
    <row r="266" spans="4:7" x14ac:dyDescent="0.2">
      <c r="D266" s="20">
        <f t="shared" si="4"/>
        <v>265</v>
      </c>
      <c r="E266" s="20">
        <f>MIN(IF(MOD(ROWS($A$2:A266),$A$2)=0,E265+1, E265), $B$2-1)</f>
        <v>0</v>
      </c>
      <c r="G266" s="2" t="str">
        <f>IF(NOT(OR(
SUMPRODUCT(--ISNUMBER(SEARCH('Chapter 1 (Generated)'!$B$25:$V$25,INDEX(MyData,D266, E266+1))))&gt;0,
SUMPRODUCT(--ISNUMBER(SEARCH('Chapter 1 (Generated)'!$B$26:$V$26,INDEX(MyData,D266,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(Generated)'!$B$25:$V$25,INDEX(MyData,D267, E267+1))))&gt;0,
SUMPRODUCT(--ISNUMBER(SEARCH('Chapter 1 (Generated)'!$B$26:$V$26,INDEX(MyData,D267,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(Generated)'!$B$25:$V$25,INDEX(MyData,D268, E268+1))))&gt;0,
SUMPRODUCT(--ISNUMBER(SEARCH('Chapter 1 (Generated)'!$B$26:$V$26,INDEX(MyData,D268,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(Generated)'!$B$25:$V$25,INDEX(MyData,D269, E269+1))))&gt;0,
SUMPRODUCT(--ISNUMBER(SEARCH('Chapter 1 (Generated)'!$B$26:$V$26,INDEX(MyData,D269, E269+1))))&gt;0)),
"        " &amp; INDEX(MyData,D269, E269+1),
"    " &amp; INDEX(MyData,D269, E269+1))</f>
        <v xml:space="preserve">        "(And the school's ranking system...I can't believe I have to make it into the top 20 to stay.)",//265 </v>
      </c>
    </row>
    <row r="270" spans="4:7" x14ac:dyDescent="0.2">
      <c r="D270" s="20">
        <f t="shared" si="4"/>
        <v>269</v>
      </c>
      <c r="E270" s="20">
        <f>MIN(IF(MOD(ROWS($A$2:A270),$A$2)=0,E269+1, E269), $B$2-1)</f>
        <v>0</v>
      </c>
      <c r="G270" s="2" t="str">
        <f>IF(NOT(OR(
SUMPRODUCT(--ISNUMBER(SEARCH('Chapter 1 (Generated)'!$B$25:$V$25,INDEX(MyData,D270, E270+1))))&gt;0,
SUMPRODUCT(--ISNUMBER(SEARCH('Chapter 1 (Generated)'!$B$26:$V$26,INDEX(MyData,D270,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(Generated)'!$B$25:$V$25,INDEX(MyData,D271, E271+1))))&gt;0,
SUMPRODUCT(--ISNUMBER(SEARCH('Chapter 1 (Generated)'!$B$26:$V$26,INDEX(MyData,D271,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(Generated)'!$B$25:$V$25,INDEX(MyData,D272, E272+1))))&gt;0,
SUMPRODUCT(--ISNUMBER(SEARCH('Chapter 1 (Generated)'!$B$26:$V$26,INDEX(MyData,D272,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(Generated)'!$B$25:$V$25,INDEX(MyData,D273, E273+1))))&gt;0,
SUMPRODUCT(--ISNUMBER(SEARCH('Chapter 1 (Generated)'!$B$26:$V$26,INDEX(MyData,D273,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(Generated)'!$B$25:$V$25,INDEX(MyData,D274, E274+1))))&gt;0,
SUMPRODUCT(--ISNUMBER(SEARCH('Chapter 1 (Generated)'!$B$26:$V$26,INDEX(MyData,D274,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(Generated)'!$B$25:$V$25,INDEX(MyData,D275, E275+1))))&gt;0,
SUMPRODUCT(--ISNUMBER(SEARCH('Chapter 1 (Generated)'!$B$26:$V$26,INDEX(MyData,D275,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(Generated)'!$B$25:$V$25,INDEX(MyData,D276, E276+1))))&gt;0,
SUMPRODUCT(--ISNUMBER(SEARCH('Chapter 1 (Generated)'!$B$26:$V$26,INDEX(MyData,D276,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(Generated)'!$B$25:$V$25,INDEX(MyData,D277, E277+1))))&gt;0,
SUMPRODUCT(--ISNUMBER(SEARCH('Chapter 1 (Generated)'!$B$26:$V$26,INDEX(MyData,D277,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(Generated)'!$B$25:$V$25,INDEX(MyData,D278, E278+1))))&gt;0,
SUMPRODUCT(--ISNUMBER(SEARCH('Chapter 1 (Generated)'!$B$26:$V$26,INDEX(MyData,D278,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(Generated)'!$B$25:$V$25,INDEX(MyData,D279, E279+1))))&gt;0,
SUMPRODUCT(--ISNUMBER(SEARCH('Chapter 1 (Generated)'!$B$26:$V$26,INDEX(MyData,D279,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(Generated)'!$B$25:$V$25,INDEX(MyData,D280, E280+1))))&gt;0,
SUMPRODUCT(--ISNUMBER(SEARCH('Chapter 1 (Generated)'!$B$26:$V$26,INDEX(MyData,D280,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(Generated)'!$B$25:$V$25,INDEX(MyData,D281, E281+1))))&gt;0,
SUMPRODUCT(--ISNUMBER(SEARCH('Chapter 1 (Generated)'!$B$26:$V$26,INDEX(MyData,D281,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(Generated)'!$B$25:$V$25,INDEX(MyData,D282, E282+1))))&gt;0,
SUMPRODUCT(--ISNUMBER(SEARCH('Chapter 1 (Generated)'!$B$26:$V$26,INDEX(MyData,D282,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(Generated)'!$B$25:$V$25,INDEX(MyData,D283, E283+1))))&gt;0,
SUMPRODUCT(--ISNUMBER(SEARCH('Chapter 1 (Generated)'!$B$26:$V$26,INDEX(MyData,D283,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(Generated)'!$B$25:$V$25,INDEX(MyData,D284, E284+1))))&gt;0,
SUMPRODUCT(--ISNUMBER(SEARCH('Chapter 1 (Generated)'!$B$26:$V$26,INDEX(MyData,D284,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(Generated)'!$B$25:$V$25,INDEX(MyData,D285, E285+1))))&gt;0,
SUMPRODUCT(--ISNUMBER(SEARCH('Chapter 1 (Generated)'!$B$26:$V$26,INDEX(MyData,D285,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(Generated)'!$B$25:$V$25,INDEX(MyData,D286, E286+1))))&gt;0,
SUMPRODUCT(--ISNUMBER(SEARCH('Chapter 1 (Generated)'!$B$26:$V$26,INDEX(MyData,D286,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(Generated)'!$B$25:$V$25,INDEX(MyData,D287, E287+1))))&gt;0,
SUMPRODUCT(--ISNUMBER(SEARCH('Chapter 1 (Generated)'!$B$26:$V$26,INDEX(MyData,D287,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(Generated)'!$B$25:$V$25,INDEX(MyData,D288, E288+1))))&gt;0,
SUMPRODUCT(--ISNUMBER(SEARCH('Chapter 1 (Generated)'!$B$26:$V$26,INDEX(MyData,D288,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(Generated)'!$B$25:$V$25,INDEX(MyData,D289, E289+1))))&gt;0,
SUMPRODUCT(--ISNUMBER(SEARCH('Chapter 1 (Generated)'!$B$26:$V$26,INDEX(MyData,D289,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"Oh, I’m so sorry, it's just been a very stressful day for me.",</v>
      </c>
    </row>
    <row r="295" spans="4:7" x14ac:dyDescent="0.2">
      <c r="D295" s="20">
        <f t="shared" si="4"/>
        <v>5</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"And...you are?",</v>
      </c>
    </row>
    <row r="315" spans="4:7" x14ac:dyDescent="0.2">
      <c r="D315" s="20">
        <f t="shared" si="4"/>
        <v>25</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"Yes, and that's why I'm here. I do &lt;em&gt;not&lt;/em&gt; tolerate shitty neighbors, the last one we've had blasted their heavy metal music up until one in the morning every Thursday.",</v>
      </c>
    </row>
    <row r="318" spans="4:7" x14ac:dyDescent="0.2">
      <c r="D318" s="20">
        <f t="shared" si="4"/>
        <v>28</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"W-what? Oh! I’m sorry, it’s just-- I just spilled coffee all over my shirt! I can’t--",</v>
      </c>
    </row>
    <row r="365" spans="4:7" x14ac:dyDescent="0.2">
      <c r="D365" s="20">
        <f t="shared" si="5"/>
        <v>75</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"Wait, what?! Karolina is looking for me? Why didn’t you lead with that?!",</v>
      </c>
    </row>
    <row r="372" spans="4:7" x14ac:dyDescent="0.2">
      <c r="D372" s="20">
        <f t="shared" si="5"/>
        <v>82</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"Tegan... I-I’m from the Pure and Applied Sciences department.",</v>
      </c>
    </row>
    <row r="380" spans="4:7" x14ac:dyDescent="0.2">
      <c r="D380" s="20">
        <f t="shared" si="5"/>
        <v>90</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"...Can I help you?",//90 </v>
      </c>
    </row>
    <row r="384" spans="4:7" x14ac:dyDescent="0.2">
      <c r="D384" s="20">
        <f t="shared" si="5"/>
        <v>94</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"...T-Thanks",</v>
      </c>
    </row>
    <row r="395" spans="4:7" x14ac:dyDescent="0.2">
      <c r="D395" s="20">
        <f t="shared" si="6"/>
        <v>105</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"...You could’ve at least made the attempt to catch it.",</v>
      </c>
    </row>
    <row r="407" spans="4:7" x14ac:dyDescent="0.2">
      <c r="D407" s="20">
        <f t="shared" si="6"/>
        <v>117</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"...Alright then.",</v>
      </c>
    </row>
    <row r="408" spans="4:7" x14ac:dyDescent="0.2">
      <c r="D408" s="20">
        <f t="shared" si="6"/>
        <v>118</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"The one and only. Which reminds me, I don’t have a lot of time to practice today, something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"In any case, I really should get back to finishing this, but you’re welcomed to stick around and watch if you want.",</v>
      </c>
    </row>
    <row r="421" spans="4:7" x14ac:dyDescent="0.2">
      <c r="D421" s="20">
        <f t="shared" si="6"/>
        <v>131</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"I-It’s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"Hey! " + user.scholarname + "!",//155 Go finish exploring</v>
      </c>
    </row>
    <row r="449" spans="4:7" x14ac:dyDescent="0.2">
      <c r="D449" s="20">
        <f t="shared" si="6"/>
        <v>159</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"null",</v>
      </c>
    </row>
    <row r="450" spans="4:7" x14ac:dyDescent="0.2">
      <c r="D450" s="20">
        <f t="shared" ref="D450:D513" si="7">MOD(ROW(D449)-1+ROWS(MyData),ROWS(MyData))+1</f>
        <v>160</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"I swear, I sometimes wonder how this school hasn’t gone up in flames yet!",</v>
      </c>
    </row>
    <row r="455" spans="4:7" x14ac:dyDescent="0.2">
      <c r="D455" s="20">
        <f t="shared" si="7"/>
        <v>165</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"...And of course, nobody told you about this either. ",</v>
      </c>
    </row>
    <row r="465" spans="4:7" x14ac:dyDescent="0.2">
      <c r="D465" s="20">
        <f t="shared" si="7"/>
        <v>175</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(Generated)'!$B$25:$V$25,INDEX(MyData,D469, E469+1))))&gt;0,
SUMPRODUCT(--ISNUMBER(SEARCH('Chapter 1 (Generated)'!$B$26:$V$26,INDEX(MyData,D469,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(Generated)'!$B$25:$V$25,INDEX(MyData,D470, E470+1))))&gt;0,
SUMPRODUCT(--ISNUMBER(SEARCH('Chapter 1 (Generated)'!$B$26:$V$26,INDEX(MyData,D470,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(Generated)'!$B$25:$V$25,INDEX(MyData,D471, E471+1))))&gt;0,
SUMPRODUCT(--ISNUMBER(SEARCH('Chapter 1 (Generated)'!$B$26:$V$26,INDEX(MyData,D471,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(Generated)'!$B$25:$V$25,INDEX(MyData,D472, E472+1))))&gt;0,
SUMPRODUCT(--ISNUMBER(SEARCH('Chapter 1 (Generated)'!$B$26:$V$26,INDEX(MyData,D472,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(Generated)'!$B$25:$V$25,INDEX(MyData,D473, E473+1))))&gt;0,
SUMPRODUCT(--ISNUMBER(SEARCH('Chapter 1 (Generated)'!$B$26:$V$26,INDEX(MyData,D473,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(Generated)'!$B$25:$V$25,INDEX(MyData,D474, E474+1))))&gt;0,
SUMPRODUCT(--ISNUMBER(SEARCH('Chapter 1 (Generated)'!$B$26:$V$26,INDEX(MyData,D474,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(Generated)'!$B$25:$V$25,INDEX(MyData,D475, E475+1))))&gt;0,
SUMPRODUCT(--ISNUMBER(SEARCH('Chapter 1 (Generated)'!$B$26:$V$26,INDEX(MyData,D475,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(Generated)'!$B$25:$V$25,INDEX(MyData,D476, E476+1))))&gt;0,
SUMPRODUCT(--ISNUMBER(SEARCH('Chapter 1 (Generated)'!$B$26:$V$26,INDEX(MyData,D476,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(Generated)'!$B$25:$V$25,INDEX(MyData,D477, E477+1))))&gt;0,
SUMPRODUCT(--ISNUMBER(SEARCH('Chapter 1 (Generated)'!$B$26:$V$26,INDEX(MyData,D477,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(Generated)'!$B$25:$V$25,INDEX(MyData,D478, E478+1))))&gt;0,
SUMPRODUCT(--ISNUMBER(SEARCH('Chapter 1 (Generated)'!$B$26:$V$26,INDEX(MyData,D478,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(Generated)'!$B$25:$V$25,INDEX(MyData,D479, E479+1))))&gt;0,
SUMPRODUCT(--ISNUMBER(SEARCH('Chapter 1 (Generated)'!$B$26:$V$26,INDEX(MyData,D479,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(Generated)'!$B$25:$V$25,INDEX(MyData,D480, E480+1))))&gt;0,
SUMPRODUCT(--ISNUMBER(SEARCH('Chapter 1 (Generated)'!$B$26:$V$26,INDEX(MyData,D480,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(Generated)'!$B$25:$V$25,INDEX(MyData,D481, E481+1))))&gt;0,
SUMPRODUCT(--ISNUMBER(SEARCH('Chapter 1 (Generated)'!$B$26:$V$26,INDEX(MyData,D481,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(Generated)'!$B$25:$V$25,INDEX(MyData,D482, E482+1))))&gt;0,
SUMPRODUCT(--ISNUMBER(SEARCH('Chapter 1 (Generated)'!$B$26:$V$26,INDEX(MyData,D482,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(Generated)'!$B$25:$V$25,INDEX(MyData,D483, E483+1))))&gt;0,
SUMPRODUCT(--ISNUMBER(SEARCH('Chapter 1 (Generated)'!$B$26:$V$26,INDEX(MyData,D483,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(Generated)'!$B$25:$V$25,INDEX(MyData,D485, E485+1))))&gt;0,
SUMPRODUCT(--ISNUMBER(SEARCH('Chapter 1 (Generated)'!$B$26:$V$26,INDEX(MyData,D485,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(Generated)'!$B$25:$V$25,INDEX(MyData,D486, E486+1))))&gt;0,
SUMPRODUCT(--ISNUMBER(SEARCH('Chapter 1 (Generated)'!$B$26:$V$26,INDEX(MyData,D486, E486+1))))&gt;0)),
"        " &amp; INDEX(MyData,D486, E486+1),
"    " &amp; INDEX(MyData,D486, E486+1))</f>
        <v xml:space="preserve">        "null",//193 -10</v>
      </c>
    </row>
    <row r="487" spans="4:7" x14ac:dyDescent="0.2">
      <c r="D487" s="20">
        <f t="shared" si="7"/>
        <v>197</v>
      </c>
      <c r="E487" s="20">
        <f>MIN(IF(MOD(ROWS($A$2:A487),$A$2)=0,E486+1, E486), $B$2-1)</f>
        <v>1</v>
      </c>
      <c r="G487" s="2" t="str">
        <f>IF(NOT(OR(
SUMPRODUCT(--ISNUMBER(SEARCH('Chapter 1 (Generated)'!$B$25:$V$25,INDEX(MyData,D487, E487+1))))&gt;0,
SUMPRODUCT(--ISNUMBER(SEARCH('Chapter 1 (Generated)'!$B$26:$V$26,INDEX(MyData,D487,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(Generated)'!$B$25:$V$25,INDEX(MyData,D488, E488+1))))&gt;0,
SUMPRODUCT(--ISNUMBER(SEARCH('Chapter 1 (Generated)'!$B$26:$V$26,INDEX(MyData,D488,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(Generated)'!$B$25:$V$25,INDEX(MyData,D489, E489+1))))&gt;0,
SUMPRODUCT(--ISNUMBER(SEARCH('Chapter 1 (Generated)'!$B$26:$V$26,INDEX(MyData,D489,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(Generated)'!$B$25:$V$25,INDEX(MyData,D490, E490+1))))&gt;0,
SUMPRODUCT(--ISNUMBER(SEARCH('Chapter 1 (Generated)'!$B$26:$V$26,INDEX(MyData,D490,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(Generated)'!$B$25:$V$25,INDEX(MyData,D491, E491+1))))&gt;0,
SUMPRODUCT(--ISNUMBER(SEARCH('Chapter 1 (Generated)'!$B$26:$V$26,INDEX(MyData,D491,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(Generated)'!$B$25:$V$25,INDEX(MyData,D492, E492+1))))&gt;0,
SUMPRODUCT(--ISNUMBER(SEARCH('Chapter 1 (Generated)'!$B$26:$V$26,INDEX(MyData,D492,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(Generated)'!$B$25:$V$25,INDEX(MyData,D493, E493+1))))&gt;0,
SUMPRODUCT(--ISNUMBER(SEARCH('Chapter 1 (Generated)'!$B$26:$V$26,INDEX(MyData,D493,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(Generated)'!$B$25:$V$25,INDEX(MyData,D494, E494+1))))&gt;0,
SUMPRODUCT(--ISNUMBER(SEARCH('Chapter 1 (Generated)'!$B$26:$V$26,INDEX(MyData,D494,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(Generated)'!$B$25:$V$25,INDEX(MyData,D495, E495+1))))&gt;0,
SUMPRODUCT(--ISNUMBER(SEARCH('Chapter 1 (Generated)'!$B$26:$V$26,INDEX(MyData,D495,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(Generated)'!$B$25:$V$25,INDEX(MyData,D496, E496+1))))&gt;0,
SUMPRODUCT(--ISNUMBER(SEARCH('Chapter 1 (Generated)'!$B$26:$V$26,INDEX(MyData,D496,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(Generated)'!$B$25:$V$25,INDEX(MyData,D497, E497+1))))&gt;0,
SUMPRODUCT(--ISNUMBER(SEARCH('Chapter 1 (Generated)'!$B$26:$V$26,INDEX(MyData,D497,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(Generated)'!$B$25:$V$25,INDEX(MyData,D498, E498+1))))&gt;0,
SUMPRODUCT(--ISNUMBER(SEARCH('Chapter 1 (Generated)'!$B$26:$V$26,INDEX(MyData,D498,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(Generated)'!$B$25:$V$25,INDEX(MyData,D499, E499+1))))&gt;0,
SUMPRODUCT(--ISNUMBER(SEARCH('Chapter 1 (Generated)'!$B$26:$V$26,INDEX(MyData,D499,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(Generated)'!$B$25:$V$25,INDEX(MyData,D500, E500+1))))&gt;0,
SUMPRODUCT(--ISNUMBER(SEARCH('Chapter 1 (Generated)'!$B$26:$V$26,INDEX(MyData,D500,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(Generated)'!$B$25:$V$25,INDEX(MyData,D501, E501+1))))&gt;0,
SUMPRODUCT(--ISNUMBER(SEARCH('Chapter 1 (Generated)'!$B$26:$V$26,INDEX(MyData,D501,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(Generated)'!$B$25:$V$25,INDEX(MyData,D502, E502+1))))&gt;0,
SUMPRODUCT(--ISNUMBER(SEARCH('Chapter 1 (Generated)'!$B$26:$V$26,INDEX(MyData,D502,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(Generated)'!$B$25:$V$25,INDEX(MyData,D503, E503+1))))&gt;0,
SUMPRODUCT(--ISNUMBER(SEARCH('Chapter 1 (Generated)'!$B$26:$V$26,INDEX(MyData,D503,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(Generated)'!$B$25:$V$25,INDEX(MyData,D504, E504+1))))&gt;0,
SUMPRODUCT(--ISNUMBER(SEARCH('Chapter 1 (Generated)'!$B$26:$V$26,INDEX(MyData,D504,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(Generated)'!$B$25:$V$25,INDEX(MyData,D505, E505+1))))&gt;0,
SUMPRODUCT(--ISNUMBER(SEARCH('Chapter 1 (Generated)'!$B$26:$V$26,INDEX(MyData,D505,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(Generated)'!$B$25:$V$25,INDEX(MyData,D506, E506+1))))&gt;0,
SUMPRODUCT(--ISNUMBER(SEARCH('Chapter 1 (Generated)'!$B$26:$V$26,INDEX(MyData,D506,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(Generated)'!$B$25:$V$25,INDEX(MyData,D507, E507+1))))&gt;0,
SUMPRODUCT(--ISNUMBER(SEARCH('Chapter 1 (Generated)'!$B$26:$V$26,INDEX(MyData,D507,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(Generated)'!$B$25:$V$25,INDEX(MyData,D508, E508+1))))&gt;0,
SUMPRODUCT(--ISNUMBER(SEARCH('Chapter 1 (Generated)'!$B$26:$V$26,INDEX(MyData,D508,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(Generated)'!$B$25:$V$25,INDEX(MyData,D509, E509+1))))&gt;0,
SUMPRODUCT(--ISNUMBER(SEARCH('Chapter 1 (Generated)'!$B$26:$V$26,INDEX(MyData,D509,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(Generated)'!$B$25:$V$25,INDEX(MyData,D510, E510+1))))&gt;0,
SUMPRODUCT(--ISNUMBER(SEARCH('Chapter 1 (Generated)'!$B$26:$V$26,INDEX(MyData,D510,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(Generated)'!$B$25:$V$25,INDEX(MyData,D511, E511+1))))&gt;0,
SUMPRODUCT(--ISNUMBER(SEARCH('Chapter 1 (Generated)'!$B$26:$V$26,INDEX(MyData,D511,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(Generated)'!$B$25:$V$25,INDEX(MyData,D512, E512+1))))&gt;0,
SUMPRODUCT(--ISNUMBER(SEARCH('Chapter 1 (Generated)'!$B$26:$V$26,INDEX(MyData,D512,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(Generated)'!$B$25:$V$25,INDEX(MyData,D513, E513+1))))&gt;0,
SUMPRODUCT(--ISNUMBER(SEARCH('Chapter 1 (Generated)'!$B$26:$V$26,INDEX(MyData,D513,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(Generated)'!$B$25:$V$25,INDEX(MyData,D514, E514+1))))&gt;0,
SUMPRODUCT(--ISNUMBER(SEARCH('Chapter 1 (Generated)'!$B$26:$V$26,INDEX(MyData,D514,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(Generated)'!$B$25:$V$25,INDEX(MyData,D515, E515+1))))&gt;0,
SUMPRODUCT(--ISNUMBER(SEARCH('Chapter 1 (Generated)'!$B$26:$V$26,INDEX(MyData,D515, E515+1))))&gt;0)),
"        " &amp; INDEX(MyData,D515, E515+1),
"    " &amp; INDEX(MyData,D515, E515+1))</f>
        <v xml:space="preserve">        "Congratulations! You’ve unlocked an illustration! Go to your dorm and click on the book on your desk to check it out.",//222 TODO: popup</v>
      </c>
    </row>
    <row r="516" spans="4:7" x14ac:dyDescent="0.2">
      <c r="D516" s="20">
        <f t="shared" si="8"/>
        <v>226</v>
      </c>
      <c r="E516" s="20">
        <f>MIN(IF(MOD(ROWS($A$2:A516),$A$2)=0,E515+1, E515), $B$2-1)</f>
        <v>1</v>
      </c>
      <c r="G516" s="2" t="str">
        <f>IF(NOT(OR(
SUMPRODUCT(--ISNUMBER(SEARCH('Chapter 1 (Generated)'!$B$25:$V$25,INDEX(MyData,D516, E516+1))))&gt;0,
SUMPRODUCT(--ISNUMBER(SEARCH('Chapter 1 (Generated)'!$B$26:$V$26,INDEX(MyData,D516,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(Generated)'!$B$25:$V$25,INDEX(MyData,D517, E517+1))))&gt;0,
SUMPRODUCT(--ISNUMBER(SEARCH('Chapter 1 (Generated)'!$B$26:$V$26,INDEX(MyData,D517,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(Generated)'!$B$25:$V$25,INDEX(MyData,D518, E518+1))))&gt;0,
SUMPRODUCT(--ISNUMBER(SEARCH('Chapter 1 (Generated)'!$B$26:$V$26,INDEX(MyData,D518,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(Generated)'!$B$25:$V$25,INDEX(MyData,D520, E520+1))))&gt;0,
SUMPRODUCT(--ISNUMBER(SEARCH('Chapter 1 (Generated)'!$B$26:$V$26,INDEX(MyData,D520,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(Generated)'!$B$25:$V$25,INDEX(MyData,D521, E521+1))))&gt;0,
SUMPRODUCT(--ISNUMBER(SEARCH('Chapter 1 (Generated)'!$B$26:$V$26,INDEX(MyData,D521,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(Generated)'!$B$25:$V$25,INDEX(MyData,D522, E522+1))))&gt;0,
SUMPRODUCT(--ISNUMBER(SEARCH('Chapter 1 (Generated)'!$B$26:$V$26,INDEX(MyData,D522, E522+1))))&gt;0)),
"        " &amp; INDEX(MyData,D522, E522+1),
"    " &amp; INDEX(MyData,D522, E522+1))</f>
        <v xml:space="preserve">        "Look at that! I thought I’d have to ask " + user.gender + " myself.",</v>
      </c>
    </row>
    <row r="523" spans="4:7" x14ac:dyDescent="0.2">
      <c r="D523" s="20">
        <f t="shared" si="8"/>
        <v>233</v>
      </c>
      <c r="E523" s="20">
        <f>MIN(IF(MOD(ROWS($A$2:A523),$A$2)=0,E522+1, E522), $B$2-1)</f>
        <v>1</v>
      </c>
      <c r="G523" s="2" t="str">
        <f>IF(NOT(OR(
SUMPRODUCT(--ISNUMBER(SEARCH('Chapter 1 (Generated)'!$B$25:$V$25,INDEX(MyData,D523, E523+1))))&gt;0,
SUMPRODUCT(--ISNUMBER(SEARCH('Chapter 1 (Generated)'!$B$26:$V$26,INDEX(MyData,D523,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(Generated)'!$B$25:$V$25,INDEX(MyData,D524, E524+1))))&gt;0,
SUMPRODUCT(--ISNUMBER(SEARCH('Chapter 1 (Generated)'!$B$26:$V$26,INDEX(MyData,D524,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(Generated)'!$B$25:$V$25,INDEX(MyData,D525, E525+1))))&gt;0,
SUMPRODUCT(--ISNUMBER(SEARCH('Chapter 1 (Generated)'!$B$26:$V$26,INDEX(MyData,D525, E525+1))))&gt;0)),
"        " &amp; INDEX(MyData,D525, E525+1),
"    " &amp; INDEX(MyData,D525, E525+1))</f>
        <v xml:space="preserve">        "Pop up: Congratulations! You’ve unlocked an illustration! Go to your dorm and click on the book on your desk to check it out.",//232 TODO: popup</v>
      </c>
    </row>
    <row r="526" spans="4:7" x14ac:dyDescent="0.2">
      <c r="D526" s="20">
        <f t="shared" si="8"/>
        <v>236</v>
      </c>
      <c r="E526" s="20">
        <f>MIN(IF(MOD(ROWS($A$2:A526),$A$2)=0,E525+1, E525), $B$2-1)</f>
        <v>1</v>
      </c>
      <c r="G526" s="2" t="str">
        <f>IF(NOT(OR(
SUMPRODUCT(--ISNUMBER(SEARCH('Chapter 1 (Generated)'!$B$25:$V$25,INDEX(MyData,D526, E526+1))))&gt;0,
SUMPRODUCT(--ISNUMBER(SEARCH('Chapter 1 (Generated)'!$B$26:$V$26,INDEX(MyData,D526,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(Generated)'!$B$25:$V$25,INDEX(MyData,D527, E527+1))))&gt;0,
SUMPRODUCT(--ISNUMBER(SEARCH('Chapter 1 (Generated)'!$B$26:$V$26,INDEX(MyData,D527,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(Generated)'!$B$25:$V$25,INDEX(MyData,D528, E528+1))))&gt;0,
SUMPRODUCT(--ISNUMBER(SEARCH('Chapter 1 (Generated)'!$B$26:$V$26,INDEX(MyData,D528,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(Generated)'!$B$25:$V$25,INDEX(MyData,D529, E529+1))))&gt;0,
SUMPRODUCT(--ISNUMBER(SEARCH('Chapter 1 (Generated)'!$B$26:$V$26,INDEX(MyData,D529,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(Generated)'!$B$25:$V$25,INDEX(MyData,D530, E530+1))))&gt;0,
SUMPRODUCT(--ISNUMBER(SEARCH('Chapter 1 (Generated)'!$B$26:$V$26,INDEX(MyData,D530,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(Generated)'!$B$25:$V$25,INDEX(MyData,D531, E531+1))))&gt;0,
SUMPRODUCT(--ISNUMBER(SEARCH('Chapter 1 (Generated)'!$B$26:$V$26,INDEX(MyData,D531,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(Generated)'!$B$25:$V$25,INDEX(MyData,D532, E532+1))))&gt;0,
SUMPRODUCT(--ISNUMBER(SEARCH('Chapter 1 (Generated)'!$B$26:$V$26,INDEX(MyData,D532,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(Generated)'!$B$25:$V$25,INDEX(MyData,D533, E533+1))))&gt;0,
SUMPRODUCT(--ISNUMBER(SEARCH('Chapter 1 (Generated)'!$B$26:$V$26,INDEX(MyData,D533,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(Generated)'!$B$25:$V$25,INDEX(MyData,D534, E534+1))))&gt;0,
SUMPRODUCT(--ISNUMBER(SEARCH('Chapter 1 (Generated)'!$B$26:$V$26,INDEX(MyData,D534,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(Generated)'!$B$25:$V$25,INDEX(MyData,D535, E535+1))))&gt;0,
SUMPRODUCT(--ISNUMBER(SEARCH('Chapter 1 (Generated)'!$B$26:$V$26,INDEX(MyData,D535,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(Generated)'!$B$25:$V$25,INDEX(MyData,D536, E536+1))))&gt;0,
SUMPRODUCT(--ISNUMBER(SEARCH('Chapter 1 (Generated)'!$B$26:$V$26,INDEX(MyData,D536, E536+1))))&gt;0)),
"        " &amp; INDEX(MyData,D536, E536+1),
"    " &amp; INDEX(MyData,D536, E536+1))</f>
        <v xml:space="preserve">        "Congratulations! You’ve unlocked an illustration! Go to your dorm and click on the book on your desk to check it out.",//243 TODO: popup</v>
      </c>
    </row>
    <row r="537" spans="4:7" x14ac:dyDescent="0.2">
      <c r="D537" s="20">
        <f t="shared" si="8"/>
        <v>247</v>
      </c>
      <c r="E537" s="20">
        <f>MIN(IF(MOD(ROWS($A$2:A537),$A$2)=0,E536+1, E536), $B$2-1)</f>
        <v>1</v>
      </c>
      <c r="G537" s="2" t="str">
        <f>IF(NOT(OR(
SUMPRODUCT(--ISNUMBER(SEARCH('Chapter 1 (Generated)'!$B$25:$V$25,INDEX(MyData,D537, E537+1))))&gt;0,
SUMPRODUCT(--ISNUMBER(SEARCH('Chapter 1 (Generated)'!$B$26:$V$26,INDEX(MyData,D537,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(Generated)'!$B$25:$V$25,INDEX(MyData,D538, E538+1))))&gt;0,
SUMPRODUCT(--ISNUMBER(SEARCH('Chapter 1 (Generated)'!$B$26:$V$26,INDEX(MyData,D538,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(Generated)'!$B$25:$V$25,INDEX(MyData,D539, E539+1))))&gt;0,
SUMPRODUCT(--ISNUMBER(SEARCH('Chapter 1 (Generated)'!$B$26:$V$26,INDEX(MyData,D539,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(Generated)'!$B$25:$V$25,INDEX(MyData,D540, E540+1))))&gt;0,
SUMPRODUCT(--ISNUMBER(SEARCH('Chapter 1 (Generated)'!$B$26:$V$26,INDEX(MyData,D540,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(Generated)'!$B$25:$V$25,INDEX(MyData,D541, E541+1))))&gt;0,
SUMPRODUCT(--ISNUMBER(SEARCH('Chapter 1 (Generated)'!$B$26:$V$26,INDEX(MyData,D541,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(Generated)'!$B$25:$V$25,INDEX(MyData,D542, E542+1))))&gt;0,
SUMPRODUCT(--ISNUMBER(SEARCH('Chapter 1 (Generated)'!$B$26:$V$26,INDEX(MyData,D542,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(Generated)'!$B$25:$V$25,INDEX(MyData,D543, E543+1))))&gt;0,
SUMPRODUCT(--ISNUMBER(SEARCH('Chapter 1 (Generated)'!$B$26:$V$26,INDEX(MyData,D543,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(Generated)'!$B$25:$V$25,INDEX(MyData,D544, E544+1))))&gt;0,
SUMPRODUCT(--ISNUMBER(SEARCH('Chapter 1 (Generated)'!$B$26:$V$26,INDEX(MyData,D544,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(Generated)'!$B$25:$V$25,INDEX(MyData,D545, E545+1))))&gt;0,
SUMPRODUCT(--ISNUMBER(SEARCH('Chapter 1 (Generated)'!$B$26:$V$26,INDEX(MyData,D545,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(Generated)'!$B$25:$V$25,INDEX(MyData,D546, E546+1))))&gt;0,
SUMPRODUCT(--ISNUMBER(SEARCH('Chapter 1 (Generated)'!$B$26:$V$26,INDEX(MyData,D546,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(Generated)'!$B$25:$V$25,INDEX(MyData,D547, E547+1))))&gt;0,
SUMPRODUCT(--ISNUMBER(SEARCH('Chapter 1 (Generated)'!$B$26:$V$26,INDEX(MyData,D547,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(Generated)'!$B$25:$V$25,INDEX(MyData,D548, E548+1))))&gt;0,
SUMPRODUCT(--ISNUMBER(SEARCH('Chapter 1 (Generated)'!$B$26:$V$26,INDEX(MyData,D548,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(Generated)'!$B$25:$V$25,INDEX(MyData,D549, E549+1))))&gt;0,
SUMPRODUCT(--ISNUMBER(SEARCH('Chapter 1 (Generated)'!$B$26:$V$26,INDEX(MyData,D549,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(Generated)'!$B$25:$V$25,INDEX(MyData,D550, E550+1))))&gt;0,
SUMPRODUCT(--ISNUMBER(SEARCH('Chapter 1 (Generated)'!$B$26:$V$26,INDEX(MyData,D550,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(Generated)'!$B$25:$V$25,INDEX(MyData,D551, E551+1))))&gt;0,
SUMPRODUCT(--ISNUMBER(SEARCH('Chapter 1 (Generated)'!$B$26:$V$26,INDEX(MyData,D551,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(Generated)'!$B$25:$V$25,INDEX(MyData,D552, E552+1))))&gt;0,
SUMPRODUCT(--ISNUMBER(SEARCH('Chapter 1 (Generated)'!$B$26:$V$26,INDEX(MyData,D552, E552+1))))&gt;0)),
"        " &amp; INDEX(MyData,D552, E552+1),
"    " &amp; INDEX(MyData,D552, E552+1))</f>
        <v xml:space="preserve">        "Congratulations! You’ve unlocked an illustration! Go to your dorm and click on the book on your desk to check it out.",</v>
      </c>
    </row>
    <row r="553" spans="4:7" x14ac:dyDescent="0.2">
      <c r="D553" s="20">
        <f t="shared" si="8"/>
        <v>263</v>
      </c>
      <c r="E553" s="20">
        <f>MIN(IF(MOD(ROWS($A$2:A553),$A$2)=0,E552+1, E552), $B$2-1)</f>
        <v>1</v>
      </c>
      <c r="G553" s="2" t="str">
        <f>IF(NOT(OR(
SUMPRODUCT(--ISNUMBER(SEARCH('Chapter 1 (Generated)'!$B$25:$V$25,INDEX(MyData,D553, E553+1))))&gt;0,
SUMPRODUCT(--ISNUMBER(SEARCH('Chapter 1 (Generated)'!$B$26:$V$26,INDEX(MyData,D553,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(Generated)'!$B$25:$V$25,INDEX(MyData,D554, E554+1))))&gt;0,
SUMPRODUCT(--ISNUMBER(SEARCH('Chapter 1 (Generated)'!$B$26:$V$26,INDEX(MyData,D554,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(Generated)'!$B$25:$V$25,INDEX(MyData,D555, E555+1))))&gt;0,
SUMPRODUCT(--ISNUMBER(SEARCH('Chapter 1 (Generated)'!$B$26:$V$26,INDEX(MyData,D555,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(Generated)'!$B$25:$V$25,INDEX(MyData,D556, E556+1))))&gt;0,
SUMPRODUCT(--ISNUMBER(SEARCH('Chapter 1 (Generated)'!$B$26:$V$26,INDEX(MyData,D556,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(Generated)'!$B$25:$V$25,INDEX(MyData,D557, E557+1))))&gt;0,
SUMPRODUCT(--ISNUMBER(SEARCH('Chapter 1 (Generated)'!$B$26:$V$26,INDEX(MyData,D557,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(Generated)'!$B$25:$V$25,INDEX(MyData,D558, E558+1))))&gt;0,
SUMPRODUCT(--ISNUMBER(SEARCH('Chapter 1 (Generated)'!$B$26:$V$26,INDEX(MyData,D558,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(Generated)'!$B$25:$V$25,INDEX(MyData,D559, E559+1))))&gt;0,
SUMPRODUCT(--ISNUMBER(SEARCH('Chapter 1 (Generated)'!$B$26:$V$26,INDEX(MyData,D559,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(Generated)'!$B$25:$V$25,INDEX(MyData,D560, E560+1))))&gt;0,
SUMPRODUCT(--ISNUMBER(SEARCH('Chapter 1 (Generated)'!$B$26:$V$26,INDEX(MyData,D560,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(Generated)'!$B$25:$V$25,INDEX(MyData,D561, E561+1))))&gt;0,
SUMPRODUCT(--ISNUMBER(SEARCH('Chapter 1 (Generated)'!$B$26:$V$26,INDEX(MyData,D561,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(Generated)'!$B$25:$V$25,INDEX(MyData,D562, E562+1))))&gt;0,
SUMPRODUCT(--ISNUMBER(SEARCH('Chapter 1 (Generated)'!$B$26:$V$26,INDEX(MyData,D562,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(Generated)'!$B$25:$V$25,INDEX(MyData,D563, E563+1))))&gt;0,
SUMPRODUCT(--ISNUMBER(SEARCH('Chapter 1 (Generated)'!$B$26:$V$26,INDEX(MyData,D563,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(Generated)'!$B$25:$V$25,INDEX(MyData,D564, E564+1))))&gt;0,
SUMPRODUCT(--ISNUMBER(SEARCH('Chapter 1 (Generated)'!$B$26:$V$26,INDEX(MyData,D564,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(Generated)'!$B$25:$V$25,INDEX(MyData,D565, E565+1))))&gt;0,
SUMPRODUCT(--ISNUMBER(SEARCH('Chapter 1 (Generated)'!$B$26:$V$26,INDEX(MyData,D565,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(Generated)'!$B$25:$V$25,INDEX(MyData,D566, E566+1))))&gt;0,
SUMPRODUCT(--ISNUMBER(SEARCH('Chapter 1 (Generated)'!$B$26:$V$26,INDEX(MyData,D566,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(Generated)'!$B$25:$V$25,INDEX(MyData,D567, E567+1))))&gt;0,
SUMPRODUCT(--ISNUMBER(SEARCH('Chapter 1 (Generated)'!$B$26:$V$26,INDEX(MyData,D567,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(Generated)'!$B$25:$V$25,INDEX(MyData,D568, E568+1))))&gt;0,
SUMPRODUCT(--ISNUMBER(SEARCH('Chapter 1 (Generated)'!$B$26:$V$26,INDEX(MyData,D568,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(Generated)'!$B$25:$V$25,INDEX(MyData,D569, E569+1))))&gt;0,
SUMPRODUCT(--ISNUMBER(SEARCH('Chapter 1 (Generated)'!$B$26:$V$26,INDEX(MyData,D569,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(Generated)'!$B$25:$V$25,INDEX(MyData,D570, E570+1))))&gt;0,
SUMPRODUCT(--ISNUMBER(SEARCH('Chapter 1 (Generated)'!$B$26:$V$26,INDEX(MyData,D570,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(Generated)'!$B$25:$V$25,INDEX(MyData,D571, E571+1))))&gt;0,
SUMPRODUCT(--ISNUMBER(SEARCH('Chapter 1 (Generated)'!$B$26:$V$26,INDEX(MyData,D571,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(Generated)'!$B$25:$V$25,INDEX(MyData,D572, E572+1))))&gt;0,
SUMPRODUCT(--ISNUMBER(SEARCH('Chapter 1 (Generated)'!$B$26:$V$26,INDEX(MyData,D572,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(Generated)'!$B$25:$V$25,INDEX(MyData,D573, E573+1))))&gt;0,
SUMPRODUCT(--ISNUMBER(SEARCH('Chapter 1 (Generated)'!$B$26:$V$26,INDEX(MyData,D573,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(Generated)'!$B$25:$V$25,INDEX(MyData,D574, E574+1))))&gt;0,
SUMPRODUCT(--ISNUMBER(SEARCH('Chapter 1 (Generated)'!$B$26:$V$26,INDEX(MyData,D574,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(Generated)'!$B$25:$V$25,INDEX(MyData,D575, E575+1))))&gt;0,
SUMPRODUCT(--ISNUMBER(SEARCH('Chapter 1 (Generated)'!$B$26:$V$26,INDEX(MyData,D575,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(Generated)'!$B$25:$V$25,INDEX(MyData,D576, E576+1))))&gt;0,
SUMPRODUCT(--ISNUMBER(SEARCH('Chapter 1 (Generated)'!$B$26:$V$26,INDEX(MyData,D576,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(Generated)'!$B$25:$V$25,INDEX(MyData,D577, E577+1))))&gt;0,
SUMPRODUCT(--ISNUMBER(SEARCH('Chapter 1 (Generated)'!$B$26:$V$26,INDEX(MyData,D577,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(Generated)'!$B$25:$V$25,INDEX(MyData,D578, E578+1))))&gt;0,
SUMPRODUCT(--ISNUMBER(SEARCH('Chapter 1 (Generated)'!$B$26:$V$26,INDEX(MyData,D578,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(Generated)'!$B$25:$V$25,INDEX(MyData,D703, E703+1))))&gt;0,
SUMPRODUCT(--ISNUMBER(SEARCH('Chapter 1 (Generated)'!$B$26:$V$26,INDEX(MyData,D703,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(Generated)'!$B$25:$V$25,INDEX(MyData,D704, E704+1))))&gt;0,
SUMPRODUCT(--ISNUMBER(SEARCH('Chapter 1 (Generated)'!$B$26:$V$26,INDEX(MyData,D704,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(Generated)'!$B$25:$V$25,INDEX(MyData,D705, E705+1))))&gt;0,
SUMPRODUCT(--ISNUMBER(SEARCH('Chapter 1 (Generated)'!$B$26:$V$26,INDEX(MyData,D705,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(Generated)'!$B$25:$V$25,INDEX(MyData,D706, E706+1))))&gt;0,
SUMPRODUCT(--ISNUMBER(SEARCH('Chapter 1 (Generated)'!$B$26:$V$26,INDEX(MyData,D706,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(Generated)'!$B$25:$V$25,INDEX(MyData,D707, E707+1))))&gt;0,
SUMPRODUCT(--ISNUMBER(SEARCH('Chapter 1 (Generated)'!$B$26:$V$26,INDEX(MyData,D707,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(Generated)'!$B$25:$V$25,INDEX(MyData,D708, E708+1))))&gt;0,
SUMPRODUCT(--ISNUMBER(SEARCH('Chapter 1 (Generated)'!$B$26:$V$26,INDEX(MyData,D708,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(Generated)'!$B$25:$V$25,INDEX(MyData,D709, E709+1))))&gt;0,
SUMPRODUCT(--ISNUMBER(SEARCH('Chapter 1 (Generated)'!$B$26:$V$26,INDEX(MyData,D709,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(Generated)'!$B$25:$V$25,INDEX(MyData,D710, E710+1))))&gt;0,
SUMPRODUCT(--ISNUMBER(SEARCH('Chapter 1 (Generated)'!$B$26:$V$26,INDEX(MyData,D710,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(Generated)'!$B$25:$V$25,INDEX(MyData,D711, E711+1))))&gt;0,
SUMPRODUCT(--ISNUMBER(SEARCH('Chapter 1 (Generated)'!$B$26:$V$26,INDEX(MyData,D711,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(Generated)'!$B$25:$V$25,INDEX(MyData,D712, E712+1))))&gt;0,
SUMPRODUCT(--ISNUMBER(SEARCH('Chapter 1 (Generated)'!$B$26:$V$26,INDEX(MyData,D712,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(Generated)'!$B$25:$V$25,INDEX(MyData,D713, E713+1))))&gt;0,
SUMPRODUCT(--ISNUMBER(SEARCH('Chapter 1 (Generated)'!$B$26:$V$26,INDEX(MyData,D713,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(Generated)'!$B$25:$V$25,INDEX(MyData,D714, E714+1))))&gt;0,
SUMPRODUCT(--ISNUMBER(SEARCH('Chapter 1 (Generated)'!$B$26:$V$26,INDEX(MyData,D714,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(Generated)'!$B$25:$V$25,INDEX(MyData,D715, E715+1))))&gt;0,
SUMPRODUCT(--ISNUMBER(SEARCH('Chapter 1 (Generated)'!$B$26:$V$26,INDEX(MyData,D715,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(Generated)'!$B$25:$V$25,INDEX(MyData,D716, E716+1))))&gt;0,
SUMPRODUCT(--ISNUMBER(SEARCH('Chapter 1 (Generated)'!$B$26:$V$26,INDEX(MyData,D716,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(Generated)'!$B$25:$V$25,INDEX(MyData,D717, E717+1))))&gt;0,
SUMPRODUCT(--ISNUMBER(SEARCH('Chapter 1 (Generated)'!$B$26:$V$26,INDEX(MyData,D717,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(Generated)'!$B$25:$V$25,INDEX(MyData,D718, E718+1))))&gt;0,
SUMPRODUCT(--ISNUMBER(SEARCH('Chapter 1 (Generated)'!$B$26:$V$26,INDEX(MyData,D718,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(Generated)'!$B$25:$V$25,INDEX(MyData,D719, E719+1))))&gt;0,
SUMPRODUCT(--ISNUMBER(SEARCH('Chapter 1 (Generated)'!$B$26:$V$26,INDEX(MyData,D719,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(Generated)'!$B$25:$V$25,INDEX(MyData,D720, E720+1))))&gt;0,
SUMPRODUCT(--ISNUMBER(SEARCH('Chapter 1 (Generated)'!$B$26:$V$26,INDEX(MyData,D720,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(Generated)'!$B$25:$V$25,INDEX(MyData,D721, E721+1))))&gt;0,
SUMPRODUCT(--ISNUMBER(SEARCH('Chapter 1 (Generated)'!$B$26:$V$26,INDEX(MyData,D721,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(Generated)'!$B$25:$V$25,INDEX(MyData,D722, E722+1))))&gt;0,
SUMPRODUCT(--ISNUMBER(SEARCH('Chapter 1 (Generated)'!$B$26:$V$26,INDEX(MyData,D722,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(Generated)'!$B$25:$V$25,INDEX(MyData,D723, E723+1))))&gt;0,
SUMPRODUCT(--ISNUMBER(SEARCH('Chapter 1 (Generated)'!$B$26:$V$26,INDEX(MyData,D723,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(Generated)'!$B$25:$V$25,INDEX(MyData,D724, E724+1))))&gt;0,
SUMPRODUCT(--ISNUMBER(SEARCH('Chapter 1 (Generated)'!$B$26:$V$26,INDEX(MyData,D724,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(Generated)'!$B$25:$V$25,INDEX(MyData,D725, E725+1))))&gt;0,
SUMPRODUCT(--ISNUMBER(SEARCH('Chapter 1 (Generated)'!$B$26:$V$26,INDEX(MyData,D725,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(Generated)'!$B$25:$V$25,INDEX(MyData,D726, E726+1))))&gt;0,
SUMPRODUCT(--ISNUMBER(SEARCH('Chapter 1 (Generated)'!$B$26:$V$26,INDEX(MyData,D726,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(Generated)'!$B$25:$V$25,INDEX(MyData,D727, E727+1))))&gt;0,
SUMPRODUCT(--ISNUMBER(SEARCH('Chapter 1 (Generated)'!$B$26:$V$26,INDEX(MyData,D727,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(Generated)'!$B$25:$V$25,INDEX(MyData,D728, E728+1))))&gt;0,
SUMPRODUCT(--ISNUMBER(SEARCH('Chapter 1 (Generated)'!$B$26:$V$26,INDEX(MyData,D728,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(Generated)'!$B$25:$V$25,INDEX(MyData,D729, E729+1))))&gt;0,
SUMPRODUCT(--ISNUMBER(SEARCH('Chapter 1 (Generated)'!$B$26:$V$26,INDEX(MyData,D729,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(Generated)'!$B$25:$V$25,INDEX(MyData,D730, E730+1))))&gt;0,
SUMPRODUCT(--ISNUMBER(SEARCH('Chapter 1 (Generated)'!$B$26:$V$26,INDEX(MyData,D730,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(Generated)'!$B$25:$V$25,INDEX(MyData,D731, E731+1))))&gt;0,
SUMPRODUCT(--ISNUMBER(SEARCH('Chapter 1 (Generated)'!$B$26:$V$26,INDEX(MyData,D731,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(Generated)'!$B$25:$V$25,INDEX(MyData,D732, E732+1))))&gt;0,
SUMPRODUCT(--ISNUMBER(SEARCH('Chapter 1 (Generated)'!$B$26:$V$26,INDEX(MyData,D732,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(Generated)'!$B$25:$V$25,INDEX(MyData,D733, E733+1))))&gt;0,
SUMPRODUCT(--ISNUMBER(SEARCH('Chapter 1 (Generated)'!$B$26:$V$26,INDEX(MyData,D733,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(Generated)'!$B$25:$V$25,INDEX(MyData,D734, E734+1))))&gt;0,
SUMPRODUCT(--ISNUMBER(SEARCH('Chapter 1 (Generated)'!$B$26:$V$26,INDEX(MyData,D734,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(Generated)'!$B$25:$V$25,INDEX(MyData,D735, E735+1))))&gt;0,
SUMPRODUCT(--ISNUMBER(SEARCH('Chapter 1 (Generated)'!$B$26:$V$26,INDEX(MyData,D735,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(Generated)'!$B$25:$V$25,INDEX(MyData,D736, E736+1))))&gt;0,
SUMPRODUCT(--ISNUMBER(SEARCH('Chapter 1 (Generated)'!$B$26:$V$26,INDEX(MyData,D736,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(Generated)'!$B$25:$V$25,INDEX(MyData,D737, E737+1))))&gt;0,
SUMPRODUCT(--ISNUMBER(SEARCH('Chapter 1 (Generated)'!$B$26:$V$26,INDEX(MyData,D737,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(Generated)'!$B$25:$V$25,INDEX(MyData,D738, E738+1))))&gt;0,
SUMPRODUCT(--ISNUMBER(SEARCH('Chapter 1 (Generated)'!$B$26:$V$26,INDEX(MyData,D738,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(Generated)'!$B$25:$V$25,INDEX(MyData,D739, E739+1))))&gt;0,
SUMPRODUCT(--ISNUMBER(SEARCH('Chapter 1 (Generated)'!$B$26:$V$26,INDEX(MyData,D739,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(Generated)'!$B$25:$V$25,INDEX(MyData,D740, E740+1))))&gt;0,
SUMPRODUCT(--ISNUMBER(SEARCH('Chapter 1 (Generated)'!$B$26:$V$26,INDEX(MyData,D740,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(Generated)'!$B$25:$V$25,INDEX(MyData,D741, E741+1))))&gt;0,
SUMPRODUCT(--ISNUMBER(SEARCH('Chapter 1 (Generated)'!$B$26:$V$26,INDEX(MyData,D741,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(Generated)'!$B$25:$V$25,INDEX(MyData,D742, E742+1))))&gt;0,
SUMPRODUCT(--ISNUMBER(SEARCH('Chapter 1 (Generated)'!$B$26:$V$26,INDEX(MyData,D742,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(Generated)'!$B$25:$V$25,INDEX(MyData,D743, E743+1))))&gt;0,
SUMPRODUCT(--ISNUMBER(SEARCH('Chapter 1 (Generated)'!$B$26:$V$26,INDEX(MyData,D743,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(Generated)'!$B$25:$V$25,INDEX(MyData,D744, E744+1))))&gt;0,
SUMPRODUCT(--ISNUMBER(SEARCH('Chapter 1 (Generated)'!$B$26:$V$26,INDEX(MyData,D744,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(Generated)'!$B$25:$V$25,INDEX(MyData,D745, E745+1))))&gt;0,
SUMPRODUCT(--ISNUMBER(SEARCH('Chapter 1 (Generated)'!$B$26:$V$26,INDEX(MyData,D745,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(Generated)'!$B$25:$V$25,INDEX(MyData,D746, E746+1))))&gt;0,
SUMPRODUCT(--ISNUMBER(SEARCH('Chapter 1 (Generated)'!$B$26:$V$26,INDEX(MyData,D746,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(Generated)'!$B$25:$V$25,INDEX(MyData,D747, E747+1))))&gt;0,
SUMPRODUCT(--ISNUMBER(SEARCH('Chapter 1 (Generated)'!$B$26:$V$26,INDEX(MyData,D747,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(Generated)'!$B$25:$V$25,INDEX(MyData,D748, E748+1))))&gt;0,
SUMPRODUCT(--ISNUMBER(SEARCH('Chapter 1 (Generated)'!$B$26:$V$26,INDEX(MyData,D748,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(Generated)'!$B$25:$V$25,INDEX(MyData,D749, E749+1))))&gt;0,
SUMPRODUCT(--ISNUMBER(SEARCH('Chapter 1 (Generated)'!$B$26:$V$26,INDEX(MyData,D749,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(Generated)'!$B$25:$V$25,INDEX(MyData,D750, E750+1))))&gt;0,
SUMPRODUCT(--ISNUMBER(SEARCH('Chapter 1 (Generated)'!$B$26:$V$26,INDEX(MyData,D750,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(Generated)'!$B$25:$V$25,INDEX(MyData,D751, E751+1))))&gt;0,
SUMPRODUCT(--ISNUMBER(SEARCH('Chapter 1 (Generated)'!$B$26:$V$26,INDEX(MyData,D751,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(Generated)'!$B$25:$V$25,INDEX(MyData,D752, E752+1))))&gt;0,
SUMPRODUCT(--ISNUMBER(SEARCH('Chapter 1 (Generated)'!$B$26:$V$26,INDEX(MyData,D752,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(Generated)'!$B$25:$V$25,INDEX(MyData,D753, E753+1))))&gt;0,
SUMPRODUCT(--ISNUMBER(SEARCH('Chapter 1 (Generated)'!$B$26:$V$26,INDEX(MyData,D753,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(Generated)'!$B$25:$V$25,INDEX(MyData,D754, E754+1))))&gt;0,
SUMPRODUCT(--ISNUMBER(SEARCH('Chapter 1 (Generated)'!$B$26:$V$26,INDEX(MyData,D754,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(Generated)'!$B$25:$V$25,INDEX(MyData,D755, E755+1))))&gt;0,
SUMPRODUCT(--ISNUMBER(SEARCH('Chapter 1 (Generated)'!$B$26:$V$26,INDEX(MyData,D755,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(Generated)'!$B$25:$V$25,INDEX(MyData,D756, E756+1))))&gt;0,
SUMPRODUCT(--ISNUMBER(SEARCH('Chapter 1 (Generated)'!$B$26:$V$26,INDEX(MyData,D756,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(Generated)'!$B$25:$V$25,INDEX(MyData,D757, E757+1))))&gt;0,
SUMPRODUCT(--ISNUMBER(SEARCH('Chapter 1 (Generated)'!$B$26:$V$26,INDEX(MyData,D757,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(Generated)'!$B$25:$V$25,INDEX(MyData,D758, E758+1))))&gt;0,
SUMPRODUCT(--ISNUMBER(SEARCH('Chapter 1 (Generated)'!$B$26:$V$26,INDEX(MyData,D758,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(Generated)'!$B$25:$V$25,INDEX(MyData,D759, E759+1))))&gt;0,
SUMPRODUCT(--ISNUMBER(SEARCH('Chapter 1 (Generated)'!$B$26:$V$26,INDEX(MyData,D759,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(Generated)'!$B$25:$V$25,INDEX(MyData,D760, E760+1))))&gt;0,
SUMPRODUCT(--ISNUMBER(SEARCH('Chapter 1 (Generated)'!$B$26:$V$26,INDEX(MyData,D760,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(Generated)'!$B$25:$V$25,INDEX(MyData,D761, E761+1))))&gt;0,
SUMPRODUCT(--ISNUMBER(SEARCH('Chapter 1 (Generated)'!$B$26:$V$26,INDEX(MyData,D761,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(Generated)'!$B$25:$V$25,INDEX(MyData,D762, E762+1))))&gt;0,
SUMPRODUCT(--ISNUMBER(SEARCH('Chapter 1 (Generated)'!$B$26:$V$26,INDEX(MyData,D762,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(Generated)'!$B$25:$V$25,INDEX(MyData,D763, E763+1))))&gt;0,
SUMPRODUCT(--ISNUMBER(SEARCH('Chapter 1 (Generated)'!$B$26:$V$26,INDEX(MyData,D763,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(Generated)'!$B$25:$V$25,INDEX(MyData,D764, E764+1))))&gt;0,
SUMPRODUCT(--ISNUMBER(SEARCH('Chapter 1 (Generated)'!$B$26:$V$26,INDEX(MyData,D764,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(Generated)'!$B$25:$V$25,INDEX(MyData,D765, E765+1))))&gt;0,
SUMPRODUCT(--ISNUMBER(SEARCH('Chapter 1 (Generated)'!$B$26:$V$26,INDEX(MyData,D765,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(Generated)'!$B$25:$V$25,INDEX(MyData,D766, E766+1))))&gt;0,
SUMPRODUCT(--ISNUMBER(SEARCH('Chapter 1 (Generated)'!$B$26:$V$26,INDEX(MyData,D766,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(Generated)'!$B$25:$V$25,INDEX(MyData,D767, E767+1))))&gt;0,
SUMPRODUCT(--ISNUMBER(SEARCH('Chapter 1 (Generated)'!$B$26:$V$26,INDEX(MyData,D767,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(Generated)'!$B$25:$V$25,INDEX(MyData,D768, E768+1))))&gt;0,
SUMPRODUCT(--ISNUMBER(SEARCH('Chapter 1 (Generated)'!$B$26:$V$26,INDEX(MyData,D768,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(Generated)'!$B$25:$V$25,INDEX(MyData,D769, E769+1))))&gt;0,
SUMPRODUCT(--ISNUMBER(SEARCH('Chapter 1 (Generated)'!$B$26:$V$26,INDEX(MyData,D769,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(Generated)'!$B$25:$V$25,INDEX(MyData,D770, E770+1))))&gt;0,
SUMPRODUCT(--ISNUMBER(SEARCH('Chapter 1 (Generated)'!$B$26:$V$26,INDEX(MyData,D770,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(Generated)'!$B$25:$V$25,INDEX(MyData,D771, E771+1))))&gt;0,
SUMPRODUCT(--ISNUMBER(SEARCH('Chapter 1 (Generated)'!$B$26:$V$26,INDEX(MyData,D771,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(Generated)'!$B$25:$V$25,INDEX(MyData,D772, E772+1))))&gt;0,
SUMPRODUCT(--ISNUMBER(SEARCH('Chapter 1 (Generated)'!$B$26:$V$26,INDEX(MyData,D772,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(Generated)'!$B$25:$V$25,INDEX(MyData,D773, E773+1))))&gt;0,
SUMPRODUCT(--ISNUMBER(SEARCH('Chapter 1 (Generated)'!$B$26:$V$26,INDEX(MyData,D773,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(Generated)'!$B$25:$V$25,INDEX(MyData,D774, E774+1))))&gt;0,
SUMPRODUCT(--ISNUMBER(SEARCH('Chapter 1 (Generated)'!$B$26:$V$26,INDEX(MyData,D774,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(Generated)'!$B$25:$V$25,INDEX(MyData,D775, E775+1))))&gt;0,
SUMPRODUCT(--ISNUMBER(SEARCH('Chapter 1 (Generated)'!$B$26:$V$26,INDEX(MyData,D775, E775+1))))&gt;0)),
"        " &amp; INDEX(MyData,D775, E775+1),
"    " &amp; INDEX(MyData,D775, E775+1))</f>
        <v xml:space="preserve">        "null",//193 -10</v>
      </c>
    </row>
    <row r="776" spans="4:7" x14ac:dyDescent="0.2">
      <c r="D776" s="20">
        <f t="shared" si="12"/>
        <v>197</v>
      </c>
      <c r="E776" s="20">
        <f>MIN(IF(MOD(ROWS($A$2:A776),$A$2)=0,E775+1, E775), $B$2-1)</f>
        <v>2</v>
      </c>
      <c r="G776" s="2" t="str">
        <f>IF(NOT(OR(
SUMPRODUCT(--ISNUMBER(SEARCH('Chapter 1 (Generated)'!$B$25:$V$25,INDEX(MyData,D776, E776+1))))&gt;0,
SUMPRODUCT(--ISNUMBER(SEARCH('Chapter 1 (Generated)'!$B$26:$V$26,INDEX(MyData,D776,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(Generated)'!$B$25:$V$25,INDEX(MyData,D777, E777+1))))&gt;0,
SUMPRODUCT(--ISNUMBER(SEARCH('Chapter 1 (Generated)'!$B$26:$V$26,INDEX(MyData,D777,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(Generated)'!$B$25:$V$25,INDEX(MyData,D778, E778+1))))&gt;0,
SUMPRODUCT(--ISNUMBER(SEARCH('Chapter 1 (Generated)'!$B$26:$V$26,INDEX(MyData,D778,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(Generated)'!$B$25:$V$25,INDEX(MyData,D779, E779+1))))&gt;0,
SUMPRODUCT(--ISNUMBER(SEARCH('Chapter 1 (Generated)'!$B$26:$V$26,INDEX(MyData,D779,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(Generated)'!$B$25:$V$25,INDEX(MyData,D780, E780+1))))&gt;0,
SUMPRODUCT(--ISNUMBER(SEARCH('Chapter 1 (Generated)'!$B$26:$V$26,INDEX(MyData,D780,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(Generated)'!$B$25:$V$25,INDEX(MyData,D781, E781+1))))&gt;0,
SUMPRODUCT(--ISNUMBER(SEARCH('Chapter 1 (Generated)'!$B$26:$V$26,INDEX(MyData,D781,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(Generated)'!$B$25:$V$25,INDEX(MyData,D782, E782+1))))&gt;0,
SUMPRODUCT(--ISNUMBER(SEARCH('Chapter 1 (Generated)'!$B$26:$V$26,INDEX(MyData,D782,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(Generated)'!$B$25:$V$25,INDEX(MyData,D783, E783+1))))&gt;0,
SUMPRODUCT(--ISNUMBER(SEARCH('Chapter 1 (Generated)'!$B$26:$V$26,INDEX(MyData,D783,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(Generated)'!$B$25:$V$25,INDEX(MyData,D784, E784+1))))&gt;0,
SUMPRODUCT(--ISNUMBER(SEARCH('Chapter 1 (Generated)'!$B$26:$V$26,INDEX(MyData,D784,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(Generated)'!$B$25:$V$25,INDEX(MyData,D785, E785+1))))&gt;0,
SUMPRODUCT(--ISNUMBER(SEARCH('Chapter 1 (Generated)'!$B$26:$V$26,INDEX(MyData,D785,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(Generated)'!$B$25:$V$25,INDEX(MyData,D786, E786+1))))&gt;0,
SUMPRODUCT(--ISNUMBER(SEARCH('Chapter 1 (Generated)'!$B$26:$V$26,INDEX(MyData,D786,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(Generated)'!$B$25:$V$25,INDEX(MyData,D787, E787+1))))&gt;0,
SUMPRODUCT(--ISNUMBER(SEARCH('Chapter 1 (Generated)'!$B$26:$V$26,INDEX(MyData,D787,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(Generated)'!$B$25:$V$25,INDEX(MyData,D788, E788+1))))&gt;0,
SUMPRODUCT(--ISNUMBER(SEARCH('Chapter 1 (Generated)'!$B$26:$V$26,INDEX(MyData,D788,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(Generated)'!$B$25:$V$25,INDEX(MyData,D789, E789+1))))&gt;0,
SUMPRODUCT(--ISNUMBER(SEARCH('Chapter 1 (Generated)'!$B$26:$V$26,INDEX(MyData,D789,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(Generated)'!$B$25:$V$25,INDEX(MyData,D790, E790+1))))&gt;0,
SUMPRODUCT(--ISNUMBER(SEARCH('Chapter 1 (Generated)'!$B$26:$V$26,INDEX(MyData,D790,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(Generated)'!$B$25:$V$25,INDEX(MyData,D791, E791+1))))&gt;0,
SUMPRODUCT(--ISNUMBER(SEARCH('Chapter 1 (Generated)'!$B$26:$V$26,INDEX(MyData,D791,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(Generated)'!$B$25:$V$25,INDEX(MyData,D792, E792+1))))&gt;0,
SUMPRODUCT(--ISNUMBER(SEARCH('Chapter 1 (Generated)'!$B$26:$V$26,INDEX(MyData,D792,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(Generated)'!$B$25:$V$25,INDEX(MyData,D793, E793+1))))&gt;0,
SUMPRODUCT(--ISNUMBER(SEARCH('Chapter 1 (Generated)'!$B$26:$V$26,INDEX(MyData,D793,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(Generated)'!$B$25:$V$25,INDEX(MyData,D794, E794+1))))&gt;0,
SUMPRODUCT(--ISNUMBER(SEARCH('Chapter 1 (Generated)'!$B$26:$V$26,INDEX(MyData,D794,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(Generated)'!$B$25:$V$25,INDEX(MyData,D795, E795+1))))&gt;0,
SUMPRODUCT(--ISNUMBER(SEARCH('Chapter 1 (Generated)'!$B$26:$V$26,INDEX(MyData,D795,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(Generated)'!$B$25:$V$25,INDEX(MyData,D796, E796+1))))&gt;0,
SUMPRODUCT(--ISNUMBER(SEARCH('Chapter 1 (Generated)'!$B$26:$V$26,INDEX(MyData,D796,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(Generated)'!$B$25:$V$25,INDEX(MyData,D797, E797+1))))&gt;0,
SUMPRODUCT(--ISNUMBER(SEARCH('Chapter 1 (Generated)'!$B$26:$V$26,INDEX(MyData,D797,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(Generated)'!$B$25:$V$25,INDEX(MyData,D798, E798+1))))&gt;0,
SUMPRODUCT(--ISNUMBER(SEARCH('Chapter 1 (Generated)'!$B$26:$V$26,INDEX(MyData,D798,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(Generated)'!$B$25:$V$25,INDEX(MyData,D799, E799+1))))&gt;0,
SUMPRODUCT(--ISNUMBER(SEARCH('Chapter 1 (Generated)'!$B$26:$V$26,INDEX(MyData,D799,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(Generated)'!$B$25:$V$25,INDEX(MyData,D800, E800+1))))&gt;0,
SUMPRODUCT(--ISNUMBER(SEARCH('Chapter 1 (Generated)'!$B$26:$V$26,INDEX(MyData,D800,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(Generated)'!$B$25:$V$25,INDEX(MyData,D801, E801+1))))&gt;0,
SUMPRODUCT(--ISNUMBER(SEARCH('Chapter 1 (Generated)'!$B$26:$V$26,INDEX(MyData,D801,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(Generated)'!$B$25:$V$25,INDEX(MyData,D802, E802+1))))&gt;0,
SUMPRODUCT(--ISNUMBER(SEARCH('Chapter 1 (Generated)'!$B$26:$V$26,INDEX(MyData,D802,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(Generated)'!$B$25:$V$25,INDEX(MyData,D803, E803+1))))&gt;0,
SUMPRODUCT(--ISNUMBER(SEARCH('Chapter 1 (Generated)'!$B$26:$V$26,INDEX(MyData,D803,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(Generated)'!$B$25:$V$25,INDEX(MyData,D804, E804+1))))&gt;0,
SUMPRODUCT(--ISNUMBER(SEARCH('Chapter 1 (Generated)'!$B$26:$V$26,INDEX(MyData,D804,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(Generated)'!$B$25:$V$25,INDEX(MyData,D805, E805+1))))&gt;0,
SUMPRODUCT(--ISNUMBER(SEARCH('Chapter 1 (Generated)'!$B$26:$V$26,INDEX(MyData,D805,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(Generated)'!$B$25:$V$25,INDEX(MyData,D806, E806+1))))&gt;0,
SUMPRODUCT(--ISNUMBER(SEARCH('Chapter 1 (Generated)'!$B$26:$V$26,INDEX(MyData,D806,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(Generated)'!$B$25:$V$25,INDEX(MyData,D807, E807+1))))&gt;0,
SUMPRODUCT(--ISNUMBER(SEARCH('Chapter 1 (Generated)'!$B$26:$V$26,INDEX(MyData,D807,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(Generated)'!$B$25:$V$25,INDEX(MyData,D808, E808+1))))&gt;0,
SUMPRODUCT(--ISNUMBER(SEARCH('Chapter 1 (Generated)'!$B$26:$V$26,INDEX(MyData,D808,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(Generated)'!$B$25:$V$25,INDEX(MyData,D809, E809+1))))&gt;0,
SUMPRODUCT(--ISNUMBER(SEARCH('Chapter 1 (Generated)'!$B$26:$V$26,INDEX(MyData,D809,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(Generated)'!$B$25:$V$25,INDEX(MyData,D810, E810+1))))&gt;0,
SUMPRODUCT(--ISNUMBER(SEARCH('Chapter 1 (Generated)'!$B$26:$V$26,INDEX(MyData,D810,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(Generated)'!$B$25:$V$25,INDEX(MyData,D811, E811+1))))&gt;0,
SUMPRODUCT(--ISNUMBER(SEARCH('Chapter 1 (Generated)'!$B$26:$V$26,INDEX(MyData,D811,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(Generated)'!$B$25:$V$25,INDEX(MyData,D812, E812+1))))&gt;0,
SUMPRODUCT(--ISNUMBER(SEARCH('Chapter 1 (Generated)'!$B$26:$V$26,INDEX(MyData,D812,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(Generated)'!$B$25:$V$25,INDEX(MyData,D813, E813+1))))&gt;0,
SUMPRODUCT(--ISNUMBER(SEARCH('Chapter 1 (Generated)'!$B$26:$V$26,INDEX(MyData,D813,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(Generated)'!$B$25:$V$25,INDEX(MyData,D814, E814+1))))&gt;0,
SUMPRODUCT(--ISNUMBER(SEARCH('Chapter 1 (Generated)'!$B$26:$V$26,INDEX(MyData,D814,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(Generated)'!$B$25:$V$25,INDEX(MyData,D815, E815+1))))&gt;0,
SUMPRODUCT(--ISNUMBER(SEARCH('Chapter 1 (Generated)'!$B$26:$V$26,INDEX(MyData,D815,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(Generated)'!$B$25:$V$25,INDEX(MyData,D816, E816+1))))&gt;0,
SUMPRODUCT(--ISNUMBER(SEARCH('Chapter 1 (Generated)'!$B$26:$V$26,INDEX(MyData,D816,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(Generated)'!$B$25:$V$25,INDEX(MyData,D817, E817+1))))&gt;0,
SUMPRODUCT(--ISNUMBER(SEARCH('Chapter 1 (Generated)'!$B$26:$V$26,INDEX(MyData,D817,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(Generated)'!$B$25:$V$25,INDEX(MyData,D818, E818+1))))&gt;0,
SUMPRODUCT(--ISNUMBER(SEARCH('Chapter 1 (Generated)'!$B$26:$V$26,INDEX(MyData,D818,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(Generated)'!$B$25:$V$25,INDEX(MyData,D820, E820+1))))&gt;0,
SUMPRODUCT(--ISNUMBER(SEARCH('Chapter 1 (Generated)'!$B$26:$V$26,INDEX(MyData,D820,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(Generated)'!$B$25:$V$25,INDEX(MyData,D821, E821+1))))&gt;0,
SUMPRODUCT(--ISNUMBER(SEARCH('Chapter 1 (Generated)'!$B$26:$V$26,INDEX(MyData,D821,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(Generated)'!$B$25:$V$25,INDEX(MyData,D822, E822+1))))&gt;0,
SUMPRODUCT(--ISNUMBER(SEARCH('Chapter 1 (Generated)'!$B$26:$V$26,INDEX(MyData,D822,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(Generated)'!$B$25:$V$25,INDEX(MyData,D823, E823+1))))&gt;0,
SUMPRODUCT(--ISNUMBER(SEARCH('Chapter 1 (Generated)'!$B$26:$V$26,INDEX(MyData,D823,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(Generated)'!$B$25:$V$25,INDEX(MyData,D825, E825+1))))&gt;0,
SUMPRODUCT(--ISNUMBER(SEARCH('Chapter 1 (Generated)'!$B$26:$V$26,INDEX(MyData,D825,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(Generated)'!$B$25:$V$25,INDEX(MyData,D826, E826+1))))&gt;0,
SUMPRODUCT(--ISNUMBER(SEARCH('Chapter 1 (Generated)'!$B$26:$V$26,INDEX(MyData,D826,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(Generated)'!$B$25:$V$25,INDEX(MyData,D827, E827+1))))&gt;0,
SUMPRODUCT(--ISNUMBER(SEARCH('Chapter 1 (Generated)'!$B$26:$V$26,INDEX(MyData,D827,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(Generated)'!$B$25:$V$25,INDEX(MyData,D828, E828+1))))&gt;0,
SUMPRODUCT(--ISNUMBER(SEARCH('Chapter 1 (Generated)'!$B$26:$V$26,INDEX(MyData,D828,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(Generated)'!$B$25:$V$25,INDEX(MyData,D829, E829+1))))&gt;0,
SUMPRODUCT(--ISNUMBER(SEARCH('Chapter 1 (Generated)'!$B$26:$V$26,INDEX(MyData,D829,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(Generated)'!$B$25:$V$25,INDEX(MyData,D830, E830+1))))&gt;0,
SUMPRODUCT(--ISNUMBER(SEARCH('Chapter 1 (Generated)'!$B$26:$V$26,INDEX(MyData,D830,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(Generated)'!$B$25:$V$25,INDEX(MyData,D831, E831+1))))&gt;0,
SUMPRODUCT(--ISNUMBER(SEARCH('Chapter 1 (Generated)'!$B$26:$V$26,INDEX(MyData,D831,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(Generated)'!$B$25:$V$25,INDEX(MyData,D832, E832+1))))&gt;0,
SUMPRODUCT(--ISNUMBER(SEARCH('Chapter 1 (Generated)'!$B$26:$V$26,INDEX(MyData,D832,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(Generated)'!$B$25:$V$25,INDEX(MyData,D833, E833+1))))&gt;0,
SUMPRODUCT(--ISNUMBER(SEARCH('Chapter 1 (Generated)'!$B$26:$V$26,INDEX(MyData,D833,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(Generated)'!$B$25:$V$25,INDEX(MyData,D834, E834+1))))&gt;0,
SUMPRODUCT(--ISNUMBER(SEARCH('Chapter 1 (Generated)'!$B$26:$V$26,INDEX(MyData,D834,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(Generated)'!$B$25:$V$25,INDEX(MyData,D835, E835+1))))&gt;0,
SUMPRODUCT(--ISNUMBER(SEARCH('Chapter 1 (Generated)'!$B$26:$V$26,INDEX(MyData,D835,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(Generated)'!$B$25:$V$25,INDEX(MyData,D836, E836+1))))&gt;0,
SUMPRODUCT(--ISNUMBER(SEARCH('Chapter 1 (Generated)'!$B$26:$V$26,INDEX(MyData,D836,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(Generated)'!$B$25:$V$25,INDEX(MyData,D837, E837+1))))&gt;0,
SUMPRODUCT(--ISNUMBER(SEARCH('Chapter 1 (Generated)'!$B$26:$V$26,INDEX(MyData,D837,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(Generated)'!$B$25:$V$25,INDEX(MyData,D838, E838+1))))&gt;0,
SUMPRODUCT(--ISNUMBER(SEARCH('Chapter 1 (Generated)'!$B$26:$V$26,INDEX(MyData,D838,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(Generated)'!$B$25:$V$25,INDEX(MyData,D839, E839+1))))&gt;0,
SUMPRODUCT(--ISNUMBER(SEARCH('Chapter 1 (Generated)'!$B$26:$V$26,INDEX(MyData,D839,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(Generated)'!$B$25:$V$25,INDEX(MyData,D840, E840+1))))&gt;0,
SUMPRODUCT(--ISNUMBER(SEARCH('Chapter 1 (Generated)'!$B$26:$V$26,INDEX(MyData,D840,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(Generated)'!$B$25:$V$25,INDEX(MyData,D841, E841+1))))&gt;0,
SUMPRODUCT(--ISNUMBER(SEARCH('Chapter 1 (Generated)'!$B$26:$V$26,INDEX(MyData,D841,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(Generated)'!$B$25:$V$25,INDEX(MyData,D842, E842+1))))&gt;0,
SUMPRODUCT(--ISNUMBER(SEARCH('Chapter 1 (Generated)'!$B$26:$V$26,INDEX(MyData,D842,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(Generated)'!$B$25:$V$25,INDEX(MyData,D843, E843+1))))&gt;0,
SUMPRODUCT(--ISNUMBER(SEARCH('Chapter 1 (Generated)'!$B$26:$V$26,INDEX(MyData,D843,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(Generated)'!$B$25:$V$25,INDEX(MyData,D844, E844+1))))&gt;0,
SUMPRODUCT(--ISNUMBER(SEARCH('Chapter 1 (Generated)'!$B$26:$V$26,INDEX(MyData,D844,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(Generated)'!$B$25:$V$25,INDEX(MyData,D845, E845+1))))&gt;0,
SUMPRODUCT(--ISNUMBER(SEARCH('Chapter 1 (Generated)'!$B$26:$V$26,INDEX(MyData,D845,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(Generated)'!$B$25:$V$25,INDEX(MyData,D846, E846+1))))&gt;0,
SUMPRODUCT(--ISNUMBER(SEARCH('Chapter 1 (Generated)'!$B$26:$V$26,INDEX(MyData,D846,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(Generated)'!$B$25:$V$25,INDEX(MyData,D847, E847+1))))&gt;0,
SUMPRODUCT(--ISNUMBER(SEARCH('Chapter 1 (Generated)'!$B$26:$V$26,INDEX(MyData,D847,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(Generated)'!$B$25:$V$25,INDEX(MyData,D848, E848+1))))&gt;0,
SUMPRODUCT(--ISNUMBER(SEARCH('Chapter 1 (Generated)'!$B$26:$V$26,INDEX(MyData,D848,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(Generated)'!$B$25:$V$25,INDEX(MyData,D850, E850+1))))&gt;0,
SUMPRODUCT(--ISNUMBER(SEARCH('Chapter 1 (Generated)'!$B$26:$V$26,INDEX(MyData,D850,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(Generated)'!$B$25:$V$25,INDEX(MyData,D851, E851+1))))&gt;0,
SUMPRODUCT(--ISNUMBER(SEARCH('Chapter 1 (Generated)'!$B$26:$V$26,INDEX(MyData,D851,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(Generated)'!$B$25:$V$25,INDEX(MyData,D852, E852+1))))&gt;0,
SUMPRODUCT(--ISNUMBER(SEARCH('Chapter 1 (Generated)'!$B$26:$V$26,INDEX(MyData,D852,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(Generated)'!$B$25:$V$25,INDEX(MyData,D853, E853+1))))&gt;0,
SUMPRODUCT(--ISNUMBER(SEARCH('Chapter 1 (Generated)'!$B$26:$V$26,INDEX(MyData,D853,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(Generated)'!$B$25:$V$25,INDEX(MyData,D854, E854+1))))&gt;0,
SUMPRODUCT(--ISNUMBER(SEARCH('Chapter 1 (Generated)'!$B$26:$V$26,INDEX(MyData,D854,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(Generated)'!$B$25:$V$25,INDEX(MyData,D855, E855+1))))&gt;0,
SUMPRODUCT(--ISNUMBER(SEARCH('Chapter 1 (Generated)'!$B$26:$V$26,INDEX(MyData,D855,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(Generated)'!$B$25:$V$25,INDEX(MyData,D856, E856+1))))&gt;0,
SUMPRODUCT(--ISNUMBER(SEARCH('Chapter 1 (Generated)'!$B$26:$V$26,INDEX(MyData,D856,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(Generated)'!$B$25:$V$25,INDEX(MyData,D857, E857+1))))&gt;0,
SUMPRODUCT(--ISNUMBER(SEARCH('Chapter 1 (Generated)'!$B$26:$V$26,INDEX(MyData,D857,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(Generated)'!$B$25:$V$25,INDEX(MyData,D858, E858+1))))&gt;0,
SUMPRODUCT(--ISNUMBER(SEARCH('Chapter 1 (Generated)'!$B$26:$V$26,INDEX(MyData,D858,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(Generated)'!$B$25:$V$25,INDEX(MyData,D859, E859+1))))&gt;0,
SUMPRODUCT(--ISNUMBER(SEARCH('Chapter 1 (Generated)'!$B$26:$V$26,INDEX(MyData,D859,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(Generated)'!$B$25:$V$25,INDEX(MyData,D860, E860+1))))&gt;0,
SUMPRODUCT(--ISNUMBER(SEARCH('Chapter 1 (Generated)'!$B$26:$V$26,INDEX(MyData,D860,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(Generated)'!$B$25:$V$25,INDEX(MyData,D861, E861+1))))&gt;0,
SUMPRODUCT(--ISNUMBER(SEARCH('Chapter 1 (Generated)'!$B$26:$V$26,INDEX(MyData,D861,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(Generated)'!$B$25:$V$25,INDEX(MyData,D862, E862+1))))&gt;0,
SUMPRODUCT(--ISNUMBER(SEARCH('Chapter 1 (Generated)'!$B$26:$V$26,INDEX(MyData,D862,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(Generated)'!$B$25:$V$25,INDEX(MyData,D863, E863+1))))&gt;0,
SUMPRODUCT(--ISNUMBER(SEARCH('Chapter 1 (Generated)'!$B$26:$V$26,INDEX(MyData,D863,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(Generated)'!$B$25:$V$25,INDEX(MyData,D865, E865+1))))&gt;0,
SUMPRODUCT(--ISNUMBER(SEARCH('Chapter 1 (Generated)'!$B$26:$V$26,INDEX(MyData,D865,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(Generated)'!$B$25:$V$25,INDEX(MyData,D866, E866+1))))&gt;0,
SUMPRODUCT(--ISNUMBER(SEARCH('Chapter 1 (Generated)'!$B$26:$V$26,INDEX(MyData,D866,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(Generated)'!$B$25:$V$25,INDEX(MyData,D867, E867+1))))&gt;0,
SUMPRODUCT(--ISNUMBER(SEARCH('Chapter 1 (Generated)'!$B$26:$V$26,INDEX(MyData,D867,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"Hey man, I’ve been looking for you. There’s still a ton of stuff to do before this afternoon, we really should get going...Oh.",</v>
      </c>
    </row>
    <row r="916" spans="4:7" x14ac:dyDescent="0.2">
      <c r="D916" s="20">
        <f t="shared" si="14"/>
        <v>48</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(Generated)'!$B$25:$V$25,INDEX(MyData,D937, E937+1))))&gt;0,
SUMPRODUCT(--ISNUMBER(SEARCH('Chapter 1 (Generated)'!$B$26:$V$26,INDEX(MyData,D937,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(Generated)'!$B$25:$V$25,INDEX(MyData,D938, E938+1))))&gt;0,
SUMPRODUCT(--ISNUMBER(SEARCH('Chapter 1 (Generated)'!$B$26:$V$26,INDEX(MyData,D938,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(Generated)'!$B$25:$V$25,INDEX(MyData,D939, E939+1))))&gt;0,
SUMPRODUCT(--ISNUMBER(SEARCH('Chapter 1 (Generated)'!$B$26:$V$26,INDEX(MyData,D939,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(Generated)'!$B$25:$V$25,INDEX(MyData,D940, E940+1))))&gt;0,
SUMPRODUCT(--ISNUMBER(SEARCH('Chapter 1 (Generated)'!$B$26:$V$26,INDEX(MyData,D940,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(Generated)'!$B$25:$V$25,INDEX(MyData,D941, E941+1))))&gt;0,
SUMPRODUCT(--ISNUMBER(SEARCH('Chapter 1 (Generated)'!$B$26:$V$26,INDEX(MyData,D941,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(Generated)'!$B$25:$V$25,INDEX(MyData,D942, E942+1))))&gt;0,
SUMPRODUCT(--ISNUMBER(SEARCH('Chapter 1 (Generated)'!$B$26:$V$26,INDEX(MyData,D942,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(Generated)'!$B$25:$V$25,INDEX(MyData,D943, E943+1))))&gt;0,
SUMPRODUCT(--ISNUMBER(SEARCH('Chapter 1 (Generated)'!$B$26:$V$26,INDEX(MyData,D943,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(Generated)'!$B$25:$V$25,INDEX(MyData,D944, E944+1))))&gt;0,
SUMPRODUCT(--ISNUMBER(SEARCH('Chapter 1 (Generated)'!$B$26:$V$26,INDEX(MyData,D944,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(Generated)'!$B$25:$V$25,INDEX(MyData,D945, E945+1))))&gt;0,
SUMPRODUCT(--ISNUMBER(SEARCH('Chapter 1 (Generated)'!$B$26:$V$26,INDEX(MyData,D945,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(Generated)'!$B$25:$V$25,INDEX(MyData,D946, E946+1))))&gt;0,
SUMPRODUCT(--ISNUMBER(SEARCH('Chapter 1 (Generated)'!$B$26:$V$26,INDEX(MyData,D946,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(Generated)'!$B$25:$V$25,INDEX(MyData,D947, E947+1))))&gt;0,
SUMPRODUCT(--ISNUMBER(SEARCH('Chapter 1 (Generated)'!$B$26:$V$26,INDEX(MyData,D947,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(Generated)'!$B$25:$V$25,INDEX(MyData,D948, E948+1))))&gt;0,
SUMPRODUCT(--ISNUMBER(SEARCH('Chapter 1 (Generated)'!$B$26:$V$26,INDEX(MyData,D948,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(Generated)'!$B$25:$V$25,INDEX(MyData,D949, E949+1))))&gt;0,
SUMPRODUCT(--ISNUMBER(SEARCH('Chapter 1 (Generated)'!$B$26:$V$26,INDEX(MyData,D949,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(Generated)'!$B$25:$V$25,INDEX(MyData,D950, E950+1))))&gt;0,
SUMPRODUCT(--ISNUMBER(SEARCH('Chapter 1 (Generated)'!$B$26:$V$26,INDEX(MyData,D950,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(Generated)'!$B$25:$V$25,INDEX(MyData,D951, E951+1))))&gt;0,
SUMPRODUCT(--ISNUMBER(SEARCH('Chapter 1 (Generated)'!$B$26:$V$26,INDEX(MyData,D951,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(Generated)'!$B$25:$V$25,INDEX(MyData,D952, E952+1))))&gt;0,
SUMPRODUCT(--ISNUMBER(SEARCH('Chapter 1 (Generated)'!$B$26:$V$26,INDEX(MyData,D952,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(Generated)'!$B$25:$V$25,INDEX(MyData,D953, E953+1))))&gt;0,
SUMPRODUCT(--ISNUMBER(SEARCH('Chapter 1 (Generated)'!$B$26:$V$26,INDEX(MyData,D953,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(Generated)'!$B$25:$V$25,INDEX(MyData,D955, E955+1))))&gt;0,
SUMPRODUCT(--ISNUMBER(SEARCH('Chapter 1 (Generated)'!$B$26:$V$26,INDEX(MyData,D955,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(Generated)'!$B$25:$V$25,INDEX(MyData,D956, E956+1))))&gt;0,
SUMPRODUCT(--ISNUMBER(SEARCH('Chapter 1 (Generated)'!$B$26:$V$26,INDEX(MyData,D956,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(Generated)'!$B$25:$V$25,INDEX(MyData,D957, E957+1))))&gt;0,
SUMPRODUCT(--ISNUMBER(SEARCH('Chapter 1 (Generated)'!$B$26:$V$26,INDEX(MyData,D957,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(Generated)'!$B$25:$V$25,INDEX(MyData,D958, E958+1))))&gt;0,
SUMPRODUCT(--ISNUMBER(SEARCH('Chapter 1 (Generated)'!$B$26:$V$26,INDEX(MyData,D958,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(Generated)'!$B$25:$V$25,INDEX(MyData,D960, E960+1))))&gt;0,
SUMPRODUCT(--ISNUMBER(SEARCH('Chapter 1 (Generated)'!$B$26:$V$26,INDEX(MyData,D960,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(Generated)'!$B$25:$V$25,INDEX(MyData,D961, E961+1))))&gt;0,
SUMPRODUCT(--ISNUMBER(SEARCH('Chapter 1 (Generated)'!$B$26:$V$26,INDEX(MyData,D961,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(Generated)'!$B$25:$V$25,INDEX(MyData,D962, E962+1))))&gt;0,
SUMPRODUCT(--ISNUMBER(SEARCH('Chapter 1 (Generated)'!$B$26:$V$26,INDEX(MyData,D962,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(Generated)'!$B$25:$V$25,INDEX(MyData,D963, E963+1))))&gt;0,
SUMPRODUCT(--ISNUMBER(SEARCH('Chapter 1 (Generated)'!$B$26:$V$26,INDEX(MyData,D963,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(Generated)'!$B$25:$V$25,INDEX(MyData,D965, E965+1))))&gt;0,
SUMPRODUCT(--ISNUMBER(SEARCH('Chapter 1 (Generated)'!$B$26:$V$26,INDEX(MyData,D965,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(Generated)'!$B$25:$V$25,INDEX(MyData,D966, E966+1))))&gt;0,
SUMPRODUCT(--ISNUMBER(SEARCH('Chapter 1 (Generated)'!$B$26:$V$26,INDEX(MyData,D966,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(Generated)'!$B$25:$V$25,INDEX(MyData,D967, E967+1))))&gt;0,
SUMPRODUCT(--ISNUMBER(SEARCH('Chapter 1 (Generated)'!$B$26:$V$26,INDEX(MyData,D967,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(Generated)'!$B$25:$V$25,INDEX(MyData,D968, E968+1))))&gt;0,
SUMPRODUCT(--ISNUMBER(SEARCH('Chapter 1 (Generated)'!$B$26:$V$26,INDEX(MyData,D968,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(Generated)'!$B$25:$V$25,INDEX(MyData,D970, E970+1))))&gt;0,
SUMPRODUCT(--ISNUMBER(SEARCH('Chapter 1 (Generated)'!$B$26:$V$26,INDEX(MyData,D970,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(Generated)'!$B$25:$V$25,INDEX(MyData,D971, E971+1))))&gt;0,
SUMPRODUCT(--ISNUMBER(SEARCH('Chapter 1 (Generated)'!$B$26:$V$26,INDEX(MyData,D971,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(Generated)'!$B$25:$V$25,INDEX(MyData,D972, E972+1))))&gt;0,
SUMPRODUCT(--ISNUMBER(SEARCH('Chapter 1 (Generated)'!$B$26:$V$26,INDEX(MyData,D972,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(Generated)'!$B$25:$V$25,INDEX(MyData,D973, E973+1))))&gt;0,
SUMPRODUCT(--ISNUMBER(SEARCH('Chapter 1 (Generated)'!$B$26:$V$26,INDEX(MyData,D973,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(Generated)'!$B$25:$V$25,INDEX(MyData,D975, E975+1))))&gt;0,
SUMPRODUCT(--ISNUMBER(SEARCH('Chapter 1 (Generated)'!$B$26:$V$26,INDEX(MyData,D975,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(Generated)'!$B$25:$V$25,INDEX(MyData,D976, E976+1))))&gt;0,
SUMPRODUCT(--ISNUMBER(SEARCH('Chapter 1 (Generated)'!$B$26:$V$26,INDEX(MyData,D976,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(Generated)'!$B$25:$V$25,INDEX(MyData,D977, E977+1))))&gt;0,
SUMPRODUCT(--ISNUMBER(SEARCH('Chapter 1 (Generated)'!$B$26:$V$26,INDEX(MyData,D977,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(Generated)'!$B$25:$V$25,INDEX(MyData,D978, E978+1))))&gt;0,
SUMPRODUCT(--ISNUMBER(SEARCH('Chapter 1 (Generated)'!$B$26:$V$26,INDEX(MyData,D978,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(Generated)'!$B$25:$V$25,INDEX(MyData,D979, E979+1))))&gt;0,
SUMPRODUCT(--ISNUMBER(SEARCH('Chapter 1 (Generated)'!$B$26:$V$26,INDEX(MyData,D979,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(Generated)'!$B$25:$V$25,INDEX(MyData,D980, E980+1))))&gt;0,
SUMPRODUCT(--ISNUMBER(SEARCH('Chapter 1 (Generated)'!$B$26:$V$26,INDEX(MyData,D980,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(Generated)'!$B$25:$V$25,INDEX(MyData,D981, E981+1))))&gt;0,
SUMPRODUCT(--ISNUMBER(SEARCH('Chapter 1 (Generated)'!$B$26:$V$26,INDEX(MyData,D981,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(Generated)'!$B$25:$V$25,INDEX(MyData,D982, E982+1))))&gt;0,
SUMPRODUCT(--ISNUMBER(SEARCH('Chapter 1 (Generated)'!$B$26:$V$26,INDEX(MyData,D982,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(Generated)'!$B$25:$V$25,INDEX(MyData,D983, E983+1))))&gt;0,
SUMPRODUCT(--ISNUMBER(SEARCH('Chapter 1 (Generated)'!$B$26:$V$26,INDEX(MyData,D983,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(Generated)'!$B$25:$V$25,INDEX(MyData,D984, E984+1))))&gt;0,
SUMPRODUCT(--ISNUMBER(SEARCH('Chapter 1 (Generated)'!$B$26:$V$26,INDEX(MyData,D984,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(Generated)'!$B$25:$V$25,INDEX(MyData,D985, E985+1))))&gt;0,
SUMPRODUCT(--ISNUMBER(SEARCH('Chapter 1 (Generated)'!$B$26:$V$26,INDEX(MyData,D985,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(Generated)'!$B$25:$V$25,INDEX(MyData,D986, E986+1))))&gt;0,
SUMPRODUCT(--ISNUMBER(SEARCH('Chapter 1 (Generated)'!$B$26:$V$26,INDEX(MyData,D986,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(Generated)'!$B$25:$V$25,INDEX(MyData,D987, E987+1))))&gt;0,
SUMPRODUCT(--ISNUMBER(SEARCH('Chapter 1 (Generated)'!$B$26:$V$26,INDEX(MyData,D987,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(Generated)'!$B$25:$V$25,INDEX(MyData,D988, E988+1))))&gt;0,
SUMPRODUCT(--ISNUMBER(SEARCH('Chapter 1 (Generated)'!$B$26:$V$26,INDEX(MyData,D988,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(Generated)'!$B$25:$V$25,INDEX(MyData,D990, E990+1))))&gt;0,
SUMPRODUCT(--ISNUMBER(SEARCH('Chapter 1 (Generated)'!$B$26:$V$26,INDEX(MyData,D990,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(Generated)'!$B$25:$V$25,INDEX(MyData,D991, E991+1))))&gt;0,
SUMPRODUCT(--ISNUMBER(SEARCH('Chapter 1 (Generated)'!$B$26:$V$26,INDEX(MyData,D991,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(Generated)'!$B$25:$V$25,INDEX(MyData,D992, E992+1))))&gt;0,
SUMPRODUCT(--ISNUMBER(SEARCH('Chapter 1 (Generated)'!$B$26:$V$26,INDEX(MyData,D992,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(Generated)'!$B$25:$V$25,INDEX(MyData,D993, E993+1))))&gt;0,
SUMPRODUCT(--ISNUMBER(SEARCH('Chapter 1 (Generated)'!$B$26:$V$26,INDEX(MyData,D993,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(Generated)'!$B$25:$V$25,INDEX(MyData,D994, E994+1))))&gt;0,
SUMPRODUCT(--ISNUMBER(SEARCH('Chapter 1 (Generated)'!$B$26:$V$26,INDEX(MyData,D994,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(Generated)'!$B$25:$V$25,INDEX(MyData,D995, E995+1))))&gt;0,
SUMPRODUCT(--ISNUMBER(SEARCH('Chapter 1 (Generated)'!$B$26:$V$26,INDEX(MyData,D995,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(Generated)'!$B$25:$V$25,INDEX(MyData,D996, E996+1))))&gt;0,
SUMPRODUCT(--ISNUMBER(SEARCH('Chapter 1 (Generated)'!$B$26:$V$26,INDEX(MyData,D996,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(Generated)'!$B$25:$V$25,INDEX(MyData,D997, E997+1))))&gt;0,
SUMPRODUCT(--ISNUMBER(SEARCH('Chapter 1 (Generated)'!$B$26:$V$26,INDEX(MyData,D997,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(Generated)'!$B$25:$V$25,INDEX(MyData,D998, E998+1))))&gt;0,
SUMPRODUCT(--ISNUMBER(SEARCH('Chapter 1 (Generated)'!$B$26:$V$26,INDEX(MyData,D998,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(Generated)'!$B$25:$V$25,INDEX(MyData,D999, E999+1))))&gt;0,
SUMPRODUCT(--ISNUMBER(SEARCH('Chapter 1 (Generated)'!$B$26:$V$26,INDEX(MyData,D999,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(Generated)'!$B$25:$V$25,INDEX(MyData,D1000, E1000+1))))&gt;0,
SUMPRODUCT(--ISNUMBER(SEARCH('Chapter 1 (Generated)'!$B$26:$V$26,INDEX(MyData,D1000,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(Generated)'!$B$25:$V$25,INDEX(MyData,D1001, E1001+1))))&gt;0,
SUMPRODUCT(--ISNUMBER(SEARCH('Chapter 1 (Generated)'!$B$26:$V$26,INDEX(MyData,D1001,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(Generated)'!$B$25:$V$25,INDEX(MyData,D1002, E1002+1))))&gt;0,
SUMPRODUCT(--ISNUMBER(SEARCH('Chapter 1 (Generated)'!$B$26:$V$26,INDEX(MyData,D1002,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(Generated)'!$B$25:$V$25,INDEX(MyData,D1003, E1003+1))))&gt;0,
SUMPRODUCT(--ISNUMBER(SEARCH('Chapter 1 (Generated)'!$B$26:$V$26,INDEX(MyData,D1003,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(Generated)'!$B$25:$V$25,INDEX(MyData,D1005, E1005+1))))&gt;0,
SUMPRODUCT(--ISNUMBER(SEARCH('Chapter 1 (Generated)'!$B$26:$V$26,INDEX(MyData,D1005,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(Generated)'!$B$25:$V$25,INDEX(MyData,D1006, E1006+1))))&gt;0,
SUMPRODUCT(--ISNUMBER(SEARCH('Chapter 1 (Generated)'!$B$26:$V$26,INDEX(MyData,D1006,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(Generated)'!$B$25:$V$25,INDEX(MyData,D1007, E1007+1))))&gt;0,
SUMPRODUCT(--ISNUMBER(SEARCH('Chapter 1 (Generated)'!$B$26:$V$26,INDEX(MyData,D1007,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(Generated)'!$B$25:$V$25,INDEX(MyData,D1008, E1008+1))))&gt;0,
SUMPRODUCT(--ISNUMBER(SEARCH('Chapter 1 (Generated)'!$B$26:$V$26,INDEX(MyData,D1008,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(Generated)'!$B$25:$V$25,INDEX(MyData,D1009, E1009+1))))&gt;0,
SUMPRODUCT(--ISNUMBER(SEARCH('Chapter 1 (Generated)'!$B$26:$V$26,INDEX(MyData,D1009,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(Generated)'!$B$25:$V$25,INDEX(MyData,D1010, E1010+1))))&gt;0,
SUMPRODUCT(--ISNUMBER(SEARCH('Chapter 1 (Generated)'!$B$26:$V$26,INDEX(MyData,D1010,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(Generated)'!$B$25:$V$25,INDEX(MyData,D1011, E1011+1))))&gt;0,
SUMPRODUCT(--ISNUMBER(SEARCH('Chapter 1 (Generated)'!$B$26:$V$26,INDEX(MyData,D1011,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(Generated)'!$B$25:$V$25,INDEX(MyData,D1012, E1012+1))))&gt;0,
SUMPRODUCT(--ISNUMBER(SEARCH('Chapter 1 (Generated)'!$B$26:$V$26,INDEX(MyData,D1012,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(Generated)'!$B$25:$V$25,INDEX(MyData,D1013, E1013+1))))&gt;0,
SUMPRODUCT(--ISNUMBER(SEARCH('Chapter 1 (Generated)'!$B$26:$V$26,INDEX(MyData,D1013,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(Generated)'!$B$25:$V$25,INDEX(MyData,D1015, E1015+1))))&gt;0,
SUMPRODUCT(--ISNUMBER(SEARCH('Chapter 1 (Generated)'!$B$26:$V$26,INDEX(MyData,D1015,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(Generated)'!$B$25:$V$25,INDEX(MyData,D1016, E1016+1))))&gt;0,
SUMPRODUCT(--ISNUMBER(SEARCH('Chapter 1 (Generated)'!$B$26:$V$26,INDEX(MyData,D1016,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(Generated)'!$B$25:$V$25,INDEX(MyData,D1017, E1017+1))))&gt;0,
SUMPRODUCT(--ISNUMBER(SEARCH('Chapter 1 (Generated)'!$B$26:$V$26,INDEX(MyData,D1017,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(Generated)'!$B$25:$V$25,INDEX(MyData,D1018, E1018+1))))&gt;0,
SUMPRODUCT(--ISNUMBER(SEARCH('Chapter 1 (Generated)'!$B$26:$V$26,INDEX(MyData,D1018,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(Generated)'!$B$25:$V$25,INDEX(MyData,D1019, E1019+1))))&gt;0,
SUMPRODUCT(--ISNUMBER(SEARCH('Chapter 1 (Generated)'!$B$26:$V$26,INDEX(MyData,D1019,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(Generated)'!$B$25:$V$25,INDEX(MyData,D1020, E1020+1))))&gt;0,
SUMPRODUCT(--ISNUMBER(SEARCH('Chapter 1 (Generated)'!$B$26:$V$26,INDEX(MyData,D1020,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(Generated)'!$B$25:$V$25,INDEX(MyData,D1021, E1021+1))))&gt;0,
SUMPRODUCT(--ISNUMBER(SEARCH('Chapter 1 (Generated)'!$B$26:$V$26,INDEX(MyData,D1021,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(Generated)'!$B$25:$V$25,INDEX(MyData,D1022, E1022+1))))&gt;0,
SUMPRODUCT(--ISNUMBER(SEARCH('Chapter 1 (Generated)'!$B$26:$V$26,INDEX(MyData,D1022,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(Generated)'!$B$25:$V$25,INDEX(MyData,D1023, E1023+1))))&gt;0,
SUMPRODUCT(--ISNUMBER(SEARCH('Chapter 1 (Generated)'!$B$26:$V$26,INDEX(MyData,D1023,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(Generated)'!$B$25:$V$25,INDEX(MyData,D1024, E1024+1))))&gt;0,
SUMPRODUCT(--ISNUMBER(SEARCH('Chapter 1 (Generated)'!$B$26:$V$26,INDEX(MyData,D1024,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(Generated)'!$B$25:$V$25,INDEX(MyData,D1025, E1025+1))))&gt;0,
SUMPRODUCT(--ISNUMBER(SEARCH('Chapter 1 (Generated)'!$B$26:$V$26,INDEX(MyData,D1025,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(Generated)'!$B$25:$V$25,INDEX(MyData,D1026, E1026+1))))&gt;0,
SUMPRODUCT(--ISNUMBER(SEARCH('Chapter 1 (Generated)'!$B$26:$V$26,INDEX(MyData,D1026,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(Generated)'!$B$25:$V$25,INDEX(MyData,D1027, E1027+1))))&gt;0,
SUMPRODUCT(--ISNUMBER(SEARCH('Chapter 1 (Generated)'!$B$26:$V$26,INDEX(MyData,D1027,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(Generated)'!$B$25:$V$25,INDEX(MyData,D1028, E1028+1))))&gt;0,
SUMPRODUCT(--ISNUMBER(SEARCH('Chapter 1 (Generated)'!$B$26:$V$26,INDEX(MyData,D1028,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(Generated)'!$B$25:$V$25,INDEX(MyData,D1029, E1029+1))))&gt;0,
SUMPRODUCT(--ISNUMBER(SEARCH('Chapter 1 (Generated)'!$B$26:$V$26,INDEX(MyData,D1029,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(Generated)'!$B$25:$V$25,INDEX(MyData,D1030, E1030+1))))&gt;0,
SUMPRODUCT(--ISNUMBER(SEARCH('Chapter 1 (Generated)'!$B$26:$V$26,INDEX(MyData,D1030,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(Generated)'!$B$25:$V$25,INDEX(MyData,D1031, E1031+1))))&gt;0,
SUMPRODUCT(--ISNUMBER(SEARCH('Chapter 1 (Generated)'!$B$26:$V$26,INDEX(MyData,D1031,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(Generated)'!$B$25:$V$25,INDEX(MyData,D1032, E1032+1))))&gt;0,
SUMPRODUCT(--ISNUMBER(SEARCH('Chapter 1 (Generated)'!$B$26:$V$26,INDEX(MyData,D1032,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(Generated)'!$B$25:$V$25,INDEX(MyData,D1033, E1033+1))))&gt;0,
SUMPRODUCT(--ISNUMBER(SEARCH('Chapter 1 (Generated)'!$B$26:$V$26,INDEX(MyData,D1033,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(Generated)'!$B$25:$V$25,INDEX(MyData,D1034, E1034+1))))&gt;0,
SUMPRODUCT(--ISNUMBER(SEARCH('Chapter 1 (Generated)'!$B$26:$V$26,INDEX(MyData,D1034,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(Generated)'!$B$25:$V$25,INDEX(MyData,D1035, E1035+1))))&gt;0,
SUMPRODUCT(--ISNUMBER(SEARCH('Chapter 1 (Generated)'!$B$26:$V$26,INDEX(MyData,D1035,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(Generated)'!$B$25:$V$25,INDEX(MyData,D1036, E1036+1))))&gt;0,
SUMPRODUCT(--ISNUMBER(SEARCH('Chapter 1 (Generated)'!$B$26:$V$26,INDEX(MyData,D1036,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(Generated)'!$B$25:$V$25,INDEX(MyData,D1037, E1037+1))))&gt;0,
SUMPRODUCT(--ISNUMBER(SEARCH('Chapter 1 (Generated)'!$B$26:$V$26,INDEX(MyData,D1037,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(Generated)'!$B$25:$V$25,INDEX(MyData,D1038, E1038+1))))&gt;0,
SUMPRODUCT(--ISNUMBER(SEARCH('Chapter 1 (Generated)'!$B$26:$V$26,INDEX(MyData,D1038,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(Generated)'!$B$25:$V$25,INDEX(MyData,D1040, E1040+1))))&gt;0,
SUMPRODUCT(--ISNUMBER(SEARCH('Chapter 1 (Generated)'!$B$26:$V$26,INDEX(MyData,D1040,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(Generated)'!$B$25:$V$25,INDEX(MyData,D1041, E1041+1))))&gt;0,
SUMPRODUCT(--ISNUMBER(SEARCH('Chapter 1 (Generated)'!$B$26:$V$26,INDEX(MyData,D1041,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(Generated)'!$B$25:$V$25,INDEX(MyData,D1042, E1042+1))))&gt;0,
SUMPRODUCT(--ISNUMBER(SEARCH('Chapter 1 (Generated)'!$B$26:$V$26,INDEX(MyData,D1042,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(Generated)'!$B$25:$V$25,INDEX(MyData,D1043, E1043+1))))&gt;0,
SUMPRODUCT(--ISNUMBER(SEARCH('Chapter 1 (Generated)'!$B$26:$V$26,INDEX(MyData,D1043,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(Generated)'!$B$25:$V$25,INDEX(MyData,D1044, E1044+1))))&gt;0,
SUMPRODUCT(--ISNUMBER(SEARCH('Chapter 1 (Generated)'!$B$26:$V$26,INDEX(MyData,D1044,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(Generated)'!$B$25:$V$25,INDEX(MyData,D1045, E1045+1))))&gt;0,
SUMPRODUCT(--ISNUMBER(SEARCH('Chapter 1 (Generated)'!$B$26:$V$26,INDEX(MyData,D1045,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(Generated)'!$B$25:$V$25,INDEX(MyData,D1046, E1046+1))))&gt;0,
SUMPRODUCT(--ISNUMBER(SEARCH('Chapter 1 (Generated)'!$B$26:$V$26,INDEX(MyData,D1046,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(Generated)'!$B$25:$V$25,INDEX(MyData,D1047, E1047+1))))&gt;0,
SUMPRODUCT(--ISNUMBER(SEARCH('Chapter 1 (Generated)'!$B$26:$V$26,INDEX(MyData,D1047,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(Generated)'!$B$25:$V$25,INDEX(MyData,D1048, E1048+1))))&gt;0,
SUMPRODUCT(--ISNUMBER(SEARCH('Chapter 1 (Generated)'!$B$26:$V$26,INDEX(MyData,D1048,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(Generated)'!$B$25:$V$25,INDEX(MyData,D1049, E1049+1))))&gt;0,
SUMPRODUCT(--ISNUMBER(SEARCH('Chapter 1 (Generated)'!$B$26:$V$26,INDEX(MyData,D1049,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(Generated)'!$B$25:$V$25,INDEX(MyData,D1050, E1050+1))))&gt;0,
SUMPRODUCT(--ISNUMBER(SEARCH('Chapter 1 (Generated)'!$B$26:$V$26,INDEX(MyData,D1050,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(Generated)'!$B$25:$V$25,INDEX(MyData,D1051, E1051+1))))&gt;0,
SUMPRODUCT(--ISNUMBER(SEARCH('Chapter 1 (Generated)'!$B$26:$V$26,INDEX(MyData,D1051,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(Generated)'!$B$25:$V$25,INDEX(MyData,D1052, E1052+1))))&gt;0,
SUMPRODUCT(--ISNUMBER(SEARCH('Chapter 1 (Generated)'!$B$26:$V$26,INDEX(MyData,D1052,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(Generated)'!$B$25:$V$25,INDEX(MyData,D1053, E1053+1))))&gt;0,
SUMPRODUCT(--ISNUMBER(SEARCH('Chapter 1 (Generated)'!$B$26:$V$26,INDEX(MyData,D1053,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(Generated)'!$B$25:$V$25,INDEX(MyData,D1054, E1054+1))))&gt;0,
SUMPRODUCT(--ISNUMBER(SEARCH('Chapter 1 (Generated)'!$B$26:$V$26,INDEX(MyData,D1054,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(Generated)'!$B$25:$V$25,INDEX(MyData,D1055, E1055+1))))&gt;0,
SUMPRODUCT(--ISNUMBER(SEARCH('Chapter 1 (Generated)'!$B$26:$V$26,INDEX(MyData,D1055,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(Generated)'!$B$25:$V$25,INDEX(MyData,D1056, E1056+1))))&gt;0,
SUMPRODUCT(--ISNUMBER(SEARCH('Chapter 1 (Generated)'!$B$26:$V$26,INDEX(MyData,D1056,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(Generated)'!$B$25:$V$25,INDEX(MyData,D1057, E1057+1))))&gt;0,
SUMPRODUCT(--ISNUMBER(SEARCH('Chapter 1 (Generated)'!$B$26:$V$26,INDEX(MyData,D1057,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(Generated)'!$B$25:$V$25,INDEX(MyData,D1058, E1058+1))))&gt;0,
SUMPRODUCT(--ISNUMBER(SEARCH('Chapter 1 (Generated)'!$B$26:$V$26,INDEX(MyData,D1058,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(Generated)'!$B$25:$V$25,INDEX(MyData,D1059, E1059+1))))&gt;0,
SUMPRODUCT(--ISNUMBER(SEARCH('Chapter 1 (Generated)'!$B$26:$V$26,INDEX(MyData,D1059,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(Generated)'!$B$25:$V$25,INDEX(MyData,D1060, E1060+1))))&gt;0,
SUMPRODUCT(--ISNUMBER(SEARCH('Chapter 1 (Generated)'!$B$26:$V$26,INDEX(MyData,D1060,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(Generated)'!$B$25:$V$25,INDEX(MyData,D1061, E1061+1))))&gt;0,
SUMPRODUCT(--ISNUMBER(SEARCH('Chapter 1 (Generated)'!$B$26:$V$26,INDEX(MyData,D1061,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(Generated)'!$B$25:$V$25,INDEX(MyData,D1062, E1062+1))))&gt;0,
SUMPRODUCT(--ISNUMBER(SEARCH('Chapter 1 (Generated)'!$B$26:$V$26,INDEX(MyData,D1062,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(Generated)'!$B$25:$V$25,INDEX(MyData,D1063, E1063+1))))&gt;0,
SUMPRODUCT(--ISNUMBER(SEARCH('Chapter 1 (Generated)'!$B$26:$V$26,INDEX(MyData,D1063,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(Generated)'!$B$25:$V$25,INDEX(MyData,D1064, E1064+1))))&gt;0,
SUMPRODUCT(--ISNUMBER(SEARCH('Chapter 1 (Generated)'!$B$26:$V$26,INDEX(MyData,D1064, E1064+1))))&gt;0)),
"        " &amp; INDEX(MyData,D1064, E1064+1),
"    " &amp; INDEX(MyData,D1064, E1064+1))</f>
        <v xml:space="preserve">        "null",//193 -10</v>
      </c>
    </row>
    <row r="1065" spans="4:7" x14ac:dyDescent="0.2">
      <c r="D1065" s="20">
        <f t="shared" si="16"/>
        <v>197</v>
      </c>
      <c r="E1065" s="20">
        <f>MIN(IF(MOD(ROWS($A$2:A1065),$A$2)=0,E1064+1, E1064), $B$2-1)</f>
        <v>3</v>
      </c>
      <c r="G1065" s="2" t="str">
        <f>IF(NOT(OR(
SUMPRODUCT(--ISNUMBER(SEARCH('Chapter 1 (Generated)'!$B$25:$V$25,INDEX(MyData,D1065, E1065+1))))&gt;0,
SUMPRODUCT(--ISNUMBER(SEARCH('Chapter 1 (Generated)'!$B$26:$V$26,INDEX(MyData,D1065,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(Generated)'!$B$25:$V$25,INDEX(MyData,D1066, E1066+1))))&gt;0,
SUMPRODUCT(--ISNUMBER(SEARCH('Chapter 1 (Generated)'!$B$26:$V$26,INDEX(MyData,D1066,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(Generated)'!$B$25:$V$25,INDEX(MyData,D1067, E1067+1))))&gt;0,
SUMPRODUCT(--ISNUMBER(SEARCH('Chapter 1 (Generated)'!$B$26:$V$26,INDEX(MyData,D1067,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(Generated)'!$B$25:$V$25,INDEX(MyData,D1068, E1068+1))))&gt;0,
SUMPRODUCT(--ISNUMBER(SEARCH('Chapter 1 (Generated)'!$B$26:$V$26,INDEX(MyData,D1068,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(Generated)'!$B$25:$V$25,INDEX(MyData,D1070, E1070+1))))&gt;0,
SUMPRODUCT(--ISNUMBER(SEARCH('Chapter 1 (Generated)'!$B$26:$V$26,INDEX(MyData,D1070,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(Generated)'!$B$25:$V$25,INDEX(MyData,D1071, E1071+1))))&gt;0,
SUMPRODUCT(--ISNUMBER(SEARCH('Chapter 1 (Generated)'!$B$26:$V$26,INDEX(MyData,D1071,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(Generated)'!$B$25:$V$25,INDEX(MyData,D1072, E1072+1))))&gt;0,
SUMPRODUCT(--ISNUMBER(SEARCH('Chapter 1 (Generated)'!$B$26:$V$26,INDEX(MyData,D1072,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(Generated)'!$B$25:$V$25,INDEX(MyData,D1073, E1073+1))))&gt;0,
SUMPRODUCT(--ISNUMBER(SEARCH('Chapter 1 (Generated)'!$B$26:$V$26,INDEX(MyData,D1073,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(Generated)'!$B$25:$V$25,INDEX(MyData,D1074, E1074+1))))&gt;0,
SUMPRODUCT(--ISNUMBER(SEARCH('Chapter 1 (Generated)'!$B$26:$V$26,INDEX(MyData,D1074,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(Generated)'!$B$25:$V$25,INDEX(MyData,D1075, E1075+1))))&gt;0,
SUMPRODUCT(--ISNUMBER(SEARCH('Chapter 1 (Generated)'!$B$26:$V$26,INDEX(MyData,D1075,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(Generated)'!$B$25:$V$25,INDEX(MyData,D1076, E1076+1))))&gt;0,
SUMPRODUCT(--ISNUMBER(SEARCH('Chapter 1 (Generated)'!$B$26:$V$26,INDEX(MyData,D1076,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(Generated)'!$B$25:$V$25,INDEX(MyData,D1077, E1077+1))))&gt;0,
SUMPRODUCT(--ISNUMBER(SEARCH('Chapter 1 (Generated)'!$B$26:$V$26,INDEX(MyData,D1077,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(Generated)'!$B$25:$V$25,INDEX(MyData,D1078, E1078+1))))&gt;0,
SUMPRODUCT(--ISNUMBER(SEARCH('Chapter 1 (Generated)'!$B$26:$V$26,INDEX(MyData,D1078,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(Generated)'!$B$25:$V$25,INDEX(MyData,D1079, E1079+1))))&gt;0,
SUMPRODUCT(--ISNUMBER(SEARCH('Chapter 1 (Generated)'!$B$26:$V$26,INDEX(MyData,D1079,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(Generated)'!$B$25:$V$25,INDEX(MyData,D1080, E1080+1))))&gt;0,
SUMPRODUCT(--ISNUMBER(SEARCH('Chapter 1 (Generated)'!$B$26:$V$26,INDEX(MyData,D1080,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(Generated)'!$B$25:$V$25,INDEX(MyData,D1081, E1081+1))))&gt;0,
SUMPRODUCT(--ISNUMBER(SEARCH('Chapter 1 (Generated)'!$B$26:$V$26,INDEX(MyData,D1081,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(Generated)'!$B$25:$V$25,INDEX(MyData,D1082, E1082+1))))&gt;0,
SUMPRODUCT(--ISNUMBER(SEARCH('Chapter 1 (Generated)'!$B$26:$V$26,INDEX(MyData,D1082,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(Generated)'!$B$25:$V$25,INDEX(MyData,D1083, E1083+1))))&gt;0,
SUMPRODUCT(--ISNUMBER(SEARCH('Chapter 1 (Generated)'!$B$26:$V$26,INDEX(MyData,D1083,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(Generated)'!$B$25:$V$25,INDEX(MyData,D1085, E1085+1))))&gt;0,
SUMPRODUCT(--ISNUMBER(SEARCH('Chapter 1 (Generated)'!$B$26:$V$26,INDEX(MyData,D1085,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(Generated)'!$B$25:$V$25,INDEX(MyData,D1086, E1086+1))))&gt;0,
SUMPRODUCT(--ISNUMBER(SEARCH('Chapter 1 (Generated)'!$B$26:$V$26,INDEX(MyData,D1086,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(Generated)'!$B$25:$V$25,INDEX(MyData,D1087, E1087+1))))&gt;0,
SUMPRODUCT(--ISNUMBER(SEARCH('Chapter 1 (Generated)'!$B$26:$V$26,INDEX(MyData,D1087,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(Generated)'!$B$25:$V$25,INDEX(MyData,D1088, E1088+1))))&gt;0,
SUMPRODUCT(--ISNUMBER(SEARCH('Chapter 1 (Generated)'!$B$26:$V$26,INDEX(MyData,D1088,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(Generated)'!$B$25:$V$25,INDEX(MyData,D1089, E1089+1))))&gt;0,
SUMPRODUCT(--ISNUMBER(SEARCH('Chapter 1 (Generated)'!$B$26:$V$26,INDEX(MyData,D1089,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(Generated)'!$B$25:$V$25,INDEX(MyData,D1090, E1090+1))))&gt;0,
SUMPRODUCT(--ISNUMBER(SEARCH('Chapter 1 (Generated)'!$B$26:$V$26,INDEX(MyData,D1090,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(Generated)'!$B$25:$V$25,INDEX(MyData,D1091, E1091+1))))&gt;0,
SUMPRODUCT(--ISNUMBER(SEARCH('Chapter 1 (Generated)'!$B$26:$V$26,INDEX(MyData,D1091,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(Generated)'!$B$25:$V$25,INDEX(MyData,D1092, E1092+1))))&gt;0,
SUMPRODUCT(--ISNUMBER(SEARCH('Chapter 1 (Generated)'!$B$26:$V$26,INDEX(MyData,D1092,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(Generated)'!$B$25:$V$25,INDEX(MyData,D1093, E1093+1))))&gt;0,
SUMPRODUCT(--ISNUMBER(SEARCH('Chapter 1 (Generated)'!$B$26:$V$26,INDEX(MyData,D1093,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(Generated)'!$B$25:$V$25,INDEX(MyData,D1095, E1095+1))))&gt;0,
SUMPRODUCT(--ISNUMBER(SEARCH('Chapter 1 (Generated)'!$B$26:$V$26,INDEX(MyData,D1095,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(Generated)'!$B$25:$V$25,INDEX(MyData,D1096, E1096+1))))&gt;0,
SUMPRODUCT(--ISNUMBER(SEARCH('Chapter 1 (Generated)'!$B$26:$V$26,INDEX(MyData,D1096,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(Generated)'!$B$25:$V$25,INDEX(MyData,D1097, E1097+1))))&gt;0,
SUMPRODUCT(--ISNUMBER(SEARCH('Chapter 1 (Generated)'!$B$26:$V$26,INDEX(MyData,D1097,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(Generated)'!$B$25:$V$25,INDEX(MyData,D1098, E1098+1))))&gt;0,
SUMPRODUCT(--ISNUMBER(SEARCH('Chapter 1 (Generated)'!$B$26:$V$26,INDEX(MyData,D1098,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(Generated)'!$B$25:$V$25,INDEX(MyData,D1100, E1100+1))))&gt;0,
SUMPRODUCT(--ISNUMBER(SEARCH('Chapter 1 (Generated)'!$B$26:$V$26,INDEX(MyData,D1100,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(Generated)'!$B$25:$V$25,INDEX(MyData,D1101, E1101+1))))&gt;0,
SUMPRODUCT(--ISNUMBER(SEARCH('Chapter 1 (Generated)'!$B$26:$V$26,INDEX(MyData,D1101,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(Generated)'!$B$25:$V$25,INDEX(MyData,D1102, E1102+1))))&gt;0,
SUMPRODUCT(--ISNUMBER(SEARCH('Chapter 1 (Generated)'!$B$26:$V$26,INDEX(MyData,D1102,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(Generated)'!$B$25:$V$25,INDEX(MyData,D1103, E1103+1))))&gt;0,
SUMPRODUCT(--ISNUMBER(SEARCH('Chapter 1 (Generated)'!$B$26:$V$26,INDEX(MyData,D1103,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(Generated)'!$B$25:$V$25,INDEX(MyData,D1104, E1104+1))))&gt;0,
SUMPRODUCT(--ISNUMBER(SEARCH('Chapter 1 (Generated)'!$B$26:$V$26,INDEX(MyData,D1104,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(Generated)'!$B$25:$V$25,INDEX(MyData,D1105, E1105+1))))&gt;0,
SUMPRODUCT(--ISNUMBER(SEARCH('Chapter 1 (Generated)'!$B$26:$V$26,INDEX(MyData,D1105,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(Generated)'!$B$25:$V$25,INDEX(MyData,D1106, E1106+1))))&gt;0,
SUMPRODUCT(--ISNUMBER(SEARCH('Chapter 1 (Generated)'!$B$26:$V$26,INDEX(MyData,D1106,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(Generated)'!$B$25:$V$25,INDEX(MyData,D1108, E1108+1))))&gt;0,
SUMPRODUCT(--ISNUMBER(SEARCH('Chapter 1 (Generated)'!$B$26:$V$26,INDEX(MyData,D1108,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(Generated)'!$B$25:$V$25,INDEX(MyData,D1109, E1109+1))))&gt;0,
SUMPRODUCT(--ISNUMBER(SEARCH('Chapter 1 (Generated)'!$B$26:$V$26,INDEX(MyData,D1109,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(Generated)'!$B$25:$V$25,INDEX(MyData,D1110, E1110+1))))&gt;0,
SUMPRODUCT(--ISNUMBER(SEARCH('Chapter 1 (Generated)'!$B$26:$V$26,INDEX(MyData,D1110,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(Generated)'!$B$25:$V$25,INDEX(MyData,D1111, E1111+1))))&gt;0,
SUMPRODUCT(--ISNUMBER(SEARCH('Chapter 1 (Generated)'!$B$26:$V$26,INDEX(MyData,D1111,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(Generated)'!$B$25:$V$25,INDEX(MyData,D1112, E1112+1))))&gt;0,
SUMPRODUCT(--ISNUMBER(SEARCH('Chapter 1 (Generated)'!$B$26:$V$26,INDEX(MyData,D1112,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(Generated)'!$B$25:$V$25,INDEX(MyData,D1113, E1113+1))))&gt;0,
SUMPRODUCT(--ISNUMBER(SEARCH('Chapter 1 (Generated)'!$B$26:$V$26,INDEX(MyData,D1113,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(Generated)'!$B$25:$V$25,INDEX(MyData,D1114, E1114+1))))&gt;0,
SUMPRODUCT(--ISNUMBER(SEARCH('Chapter 1 (Generated)'!$B$26:$V$26,INDEX(MyData,D1114,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(Generated)'!$B$25:$V$25,INDEX(MyData,D1115, E1115+1))))&gt;0,
SUMPRODUCT(--ISNUMBER(SEARCH('Chapter 1 (Generated)'!$B$26:$V$26,INDEX(MyData,D1115,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(Generated)'!$B$25:$V$25,INDEX(MyData,D1116, E1116+1))))&gt;0,
SUMPRODUCT(--ISNUMBER(SEARCH('Chapter 1 (Generated)'!$B$26:$V$26,INDEX(MyData,D1116,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(Generated)'!$B$25:$V$25,INDEX(MyData,D1117, E1117+1))))&gt;0,
SUMPRODUCT(--ISNUMBER(SEARCH('Chapter 1 (Generated)'!$B$26:$V$26,INDEX(MyData,D1117,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(Generated)'!$B$25:$V$25,INDEX(MyData,D1118, E1118+1))))&gt;0,
SUMPRODUCT(--ISNUMBER(SEARCH('Chapter 1 (Generated)'!$B$26:$V$26,INDEX(MyData,D1118,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(Generated)'!$B$25:$V$25,INDEX(MyData,D1119, E1119+1))))&gt;0,
SUMPRODUCT(--ISNUMBER(SEARCH('Chapter 1 (Generated)'!$B$26:$V$26,INDEX(MyData,D1119,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(Generated)'!$B$25:$V$25,INDEX(MyData,D1120, E1120+1))))&gt;0,
SUMPRODUCT(--ISNUMBER(SEARCH('Chapter 1 (Generated)'!$B$26:$V$26,INDEX(MyData,D1120,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(Generated)'!$B$25:$V$25,INDEX(MyData,D1121, E1121+1))))&gt;0,
SUMPRODUCT(--ISNUMBER(SEARCH('Chapter 1 (Generated)'!$B$26:$V$26,INDEX(MyData,D1121,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(Generated)'!$B$25:$V$25,INDEX(MyData,D1122, E1122+1))))&gt;0,
SUMPRODUCT(--ISNUMBER(SEARCH('Chapter 1 (Generated)'!$B$26:$V$26,INDEX(MyData,D1122,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(Generated)'!$B$25:$V$25,INDEX(MyData,D1123, E1123+1))))&gt;0,
SUMPRODUCT(--ISNUMBER(SEARCH('Chapter 1 (Generated)'!$B$26:$V$26,INDEX(MyData,D1123,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(Generated)'!$B$25:$V$25,INDEX(MyData,D1124, E1124+1))))&gt;0,
SUMPRODUCT(--ISNUMBER(SEARCH('Chapter 1 (Generated)'!$B$26:$V$26,INDEX(MyData,D1124,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(Generated)'!$B$25:$V$25,INDEX(MyData,D1125, E1125+1))))&gt;0,
SUMPRODUCT(--ISNUMBER(SEARCH('Chapter 1 (Generated)'!$B$26:$V$26,INDEX(MyData,D1125,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(Generated)'!$B$25:$V$25,INDEX(MyData,D1126, E1126+1))))&gt;0,
SUMPRODUCT(--ISNUMBER(SEARCH('Chapter 1 (Generated)'!$B$26:$V$26,INDEX(MyData,D1126,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(Generated)'!$B$25:$V$25,INDEX(MyData,D1127, E1127+1))))&gt;0,
SUMPRODUCT(--ISNUMBER(SEARCH('Chapter 1 (Generated)'!$B$26:$V$26,INDEX(MyData,D1127,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(Generated)'!$B$25:$V$25,INDEX(MyData,D1128, E1128+1))))&gt;0,
SUMPRODUCT(--ISNUMBER(SEARCH('Chapter 1 (Generated)'!$B$26:$V$26,INDEX(MyData,D1128,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(Generated)'!$B$25:$V$25,INDEX(MyData,D1130, E1130+1))))&gt;0,
SUMPRODUCT(--ISNUMBER(SEARCH('Chapter 1 (Generated)'!$B$26:$V$26,INDEX(MyData,D1130,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(Generated)'!$B$25:$V$25,INDEX(MyData,D1131, E1131+1))))&gt;0,
SUMPRODUCT(--ISNUMBER(SEARCH('Chapter 1 (Generated)'!$B$26:$V$26,INDEX(MyData,D1131,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(Generated)'!$B$25:$V$25,INDEX(MyData,D1132, E1132+1))))&gt;0,
SUMPRODUCT(--ISNUMBER(SEARCH('Chapter 1 (Generated)'!$B$26:$V$26,INDEX(MyData,D1132,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(Generated)'!$B$25:$V$25,INDEX(MyData,D1133, E1133+1))))&gt;0,
SUMPRODUCT(--ISNUMBER(SEARCH('Chapter 1 (Generated)'!$B$26:$V$26,INDEX(MyData,D1133,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(Generated)'!$B$25:$V$25,INDEX(MyData,D1134, E1134+1))))&gt;0,
SUMPRODUCT(--ISNUMBER(SEARCH('Chapter 1 (Generated)'!$B$26:$V$26,INDEX(MyData,D1134,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(Generated)'!$B$25:$V$25,INDEX(MyData,D1135, E1135+1))))&gt;0,
SUMPRODUCT(--ISNUMBER(SEARCH('Chapter 1 (Generated)'!$B$26:$V$26,INDEX(MyData,D1135,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(Generated)'!$B$25:$V$25,INDEX(MyData,D1136, E1136+1))))&gt;0,
SUMPRODUCT(--ISNUMBER(SEARCH('Chapter 1 (Generated)'!$B$26:$V$26,INDEX(MyData,D1136,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(Generated)'!$B$25:$V$25,INDEX(MyData,D1137, E1137+1))))&gt;0,
SUMPRODUCT(--ISNUMBER(SEARCH('Chapter 1 (Generated)'!$B$26:$V$26,INDEX(MyData,D1137,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(Generated)'!$B$25:$V$25,INDEX(MyData,D1138, E1138+1))))&gt;0,
SUMPRODUCT(--ISNUMBER(SEARCH('Chapter 1 (Generated)'!$B$26:$V$26,INDEX(MyData,D1138,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(Generated)'!$B$25:$V$25,INDEX(MyData,D1140, E1140+1))))&gt;0,
SUMPRODUCT(--ISNUMBER(SEARCH('Chapter 1 (Generated)'!$B$26:$V$26,INDEX(MyData,D1140,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(Generated)'!$B$25:$V$25,INDEX(MyData,D1141, E1141+1))))&gt;0,
SUMPRODUCT(--ISNUMBER(SEARCH('Chapter 1 (Generated)'!$B$26:$V$26,INDEX(MyData,D1141,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(Generated)'!$B$25:$V$25,INDEX(MyData,D1142, E1142+1))))&gt;0,
SUMPRODUCT(--ISNUMBER(SEARCH('Chapter 1 (Generated)'!$B$26:$V$26,INDEX(MyData,D1142,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(Generated)'!$B$25:$V$25,INDEX(MyData,D1143, E1143+1))))&gt;0,
SUMPRODUCT(--ISNUMBER(SEARCH('Chapter 1 (Generated)'!$B$26:$V$26,INDEX(MyData,D1143,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(Generated)'!$B$25:$V$25,INDEX(MyData,D1145, E1145+1))))&gt;0,
SUMPRODUCT(--ISNUMBER(SEARCH('Chapter 1 (Generated)'!$B$26:$V$26,INDEX(MyData,D1145,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(Generated)'!$B$25:$V$25,INDEX(MyData,D1146, E1146+1))))&gt;0,
SUMPRODUCT(--ISNUMBER(SEARCH('Chapter 1 (Generated)'!$B$26:$V$26,INDEX(MyData,D1146,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(Generated)'!$B$25:$V$25,INDEX(MyData,D1147, E1147+1))))&gt;0,
SUMPRODUCT(--ISNUMBER(SEARCH('Chapter 1 (Generated)'!$B$26:$V$26,INDEX(MyData,D1147,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(Generated)'!$B$25:$V$25,INDEX(MyData,D1148, E1148+1))))&gt;0,
SUMPRODUCT(--ISNUMBER(SEARCH('Chapter 1 (Generated)'!$B$26:$V$26,INDEX(MyData,D1148,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(Generated)'!$B$25:$V$25,INDEX(MyData,D1150, E1150+1))))&gt;0,
SUMPRODUCT(--ISNUMBER(SEARCH('Chapter 1 (Generated)'!$B$26:$V$26,INDEX(MyData,D1150,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(Generated)'!$B$25:$V$25,INDEX(MyData,D1151, E1151+1))))&gt;0,
SUMPRODUCT(--ISNUMBER(SEARCH('Chapter 1 (Generated)'!$B$26:$V$26,INDEX(MyData,D1151,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(Generated)'!$B$25:$V$25,INDEX(MyData,D1152, E1152+1))))&gt;0,
SUMPRODUCT(--ISNUMBER(SEARCH('Chapter 1 (Generated)'!$B$26:$V$26,INDEX(MyData,D1152,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(Generated)'!$B$25:$V$25,INDEX(MyData,D1153, E1153+1))))&gt;0,
SUMPRODUCT(--ISNUMBER(SEARCH('Chapter 1 (Generated)'!$B$26:$V$26,INDEX(MyData,D1153,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(Generated)'!$B$25:$V$25,INDEX(MyData,D1155, E1155+1))))&gt;0,
SUMPRODUCT(--ISNUMBER(SEARCH('Chapter 1 (Generated)'!$B$26:$V$26,INDEX(MyData,D1155,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(Generated)'!$B$25:$V$25,INDEX(MyData,D1156, E1156+1))))&gt;0,
SUMPRODUCT(--ISNUMBER(SEARCH('Chapter 1 (Generated)'!$B$26:$V$26,INDEX(MyData,D1156,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(Generated)'!$B$25:$V$25,INDEX(MyData,D1171, E1171+1))))&gt;0,
SUMPRODUCT(--ISNUMBER(SEARCH('Chapter 1 (Generated)'!$B$26:$V$26,INDEX(MyData,D1171,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(Generated)'!$B$25:$V$25,INDEX(MyData,D1172, E1172+1))))&gt;0,
SUMPRODUCT(--ISNUMBER(SEARCH('Chapter 1 (Generated)'!$B$26:$V$26,INDEX(MyData,D1172,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(Generated)'!$B$25:$V$25,INDEX(MyData,D1173, E1173+1))))&gt;0,
SUMPRODUCT(--ISNUMBER(SEARCH('Chapter 1 (Generated)'!$B$26:$V$26,INDEX(MyData,D1173,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(Generated)'!$B$25:$V$25,INDEX(MyData,D1174, E1174+1))))&gt;0,
SUMPRODUCT(--ISNUMBER(SEARCH('Chapter 1 (Generated)'!$B$26:$V$26,INDEX(MyData,D1174,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(Generated)'!$B$25:$V$25,INDEX(MyData,D1175, E1175+1))))&gt;0,
SUMPRODUCT(--ISNUMBER(SEARCH('Chapter 1 (Generated)'!$B$26:$V$26,INDEX(MyData,D1175,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(Generated)'!$B$25:$V$25,INDEX(MyData,D1176, E1176+1))))&gt;0,
SUMPRODUCT(--ISNUMBER(SEARCH('Chapter 1 (Generated)'!$B$26:$V$26,INDEX(MyData,D1176,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(Generated)'!$B$25:$V$25,INDEX(MyData,D1177, E1177+1))))&gt;0,
SUMPRODUCT(--ISNUMBER(SEARCH('Chapter 1 (Generated)'!$B$26:$V$26,INDEX(MyData,D1177,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(Generated)'!$B$25:$V$25,INDEX(MyData,D1178, E1178+1))))&gt;0,
SUMPRODUCT(--ISNUMBER(SEARCH('Chapter 1 (Generated)'!$B$26:$V$26,INDEX(MyData,D1178,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(Generated)'!$B$25:$V$25,INDEX(MyData,D1179, E1179+1))))&gt;0,
SUMPRODUCT(--ISNUMBER(SEARCH('Chapter 1 (Generated)'!$B$26:$V$26,INDEX(MyData,D1179,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(Generated)'!$B$25:$V$25,INDEX(MyData,D1180, E1180+1))))&gt;0,
SUMPRODUCT(--ISNUMBER(SEARCH('Chapter 1 (Generated)'!$B$26:$V$26,INDEX(MyData,D1180,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(Generated)'!$B$25:$V$25,INDEX(MyData,D1181, E1181+1))))&gt;0,
SUMPRODUCT(--ISNUMBER(SEARCH('Chapter 1 (Generated)'!$B$26:$V$26,INDEX(MyData,D1181,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(Generated)'!$B$25:$V$25,INDEX(MyData,D1182, E1182+1))))&gt;0,
SUMPRODUCT(--ISNUMBER(SEARCH('Chapter 1 (Generated)'!$B$26:$V$26,INDEX(MyData,D1182,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(Generated)'!$B$25:$V$25,INDEX(MyData,D1183, E1183+1))))&gt;0,
SUMPRODUCT(--ISNUMBER(SEARCH('Chapter 1 (Generated)'!$B$26:$V$26,INDEX(MyData,D1183,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(Generated)'!$B$25:$V$25,INDEX(MyData,D1184, E1184+1))))&gt;0,
SUMPRODUCT(--ISNUMBER(SEARCH('Chapter 1 (Generated)'!$B$26:$V$26,INDEX(MyData,D1184,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(Generated)'!$B$25:$V$25,INDEX(MyData,D1185, E1185+1))))&gt;0,
SUMPRODUCT(--ISNUMBER(SEARCH('Chapter 1 (Generated)'!$B$26:$V$26,INDEX(MyData,D1185,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(Generated)'!$B$25:$V$25,INDEX(MyData,D1186, E1186+1))))&gt;0,
SUMPRODUCT(--ISNUMBER(SEARCH('Chapter 1 (Generated)'!$B$26:$V$26,INDEX(MyData,D1186,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(Generated)'!$B$25:$V$25,INDEX(MyData,D1187, E1187+1))))&gt;0,
SUMPRODUCT(--ISNUMBER(SEARCH('Chapter 1 (Generated)'!$B$26:$V$26,INDEX(MyData,D1187,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(Generated)'!$B$25:$V$25,INDEX(MyData,D1188, E1188+1))))&gt;0,
SUMPRODUCT(--ISNUMBER(SEARCH('Chapter 1 (Generated)'!$B$26:$V$26,INDEX(MyData,D1188,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(Generated)'!$B$25:$V$25,INDEX(MyData,D1189, E1189+1))))&gt;0,
SUMPRODUCT(--ISNUMBER(SEARCH('Chapter 1 (Generated)'!$B$26:$V$26,INDEX(MyData,D1189,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(Generated)'!$B$25:$V$25,INDEX(MyData,D1190, E1190+1))))&gt;0,
SUMPRODUCT(--ISNUMBER(SEARCH('Chapter 1 (Generated)'!$B$26:$V$26,INDEX(MyData,D1190,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(Generated)'!$B$25:$V$25,INDEX(MyData,D1191, E1191+1))))&gt;0,
SUMPRODUCT(--ISNUMBER(SEARCH('Chapter 1 (Generated)'!$B$26:$V$26,INDEX(MyData,D1191,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(Generated)'!$B$25:$V$25,INDEX(MyData,D1192, E1192+1))))&gt;0,
SUMPRODUCT(--ISNUMBER(SEARCH('Chapter 1 (Generated)'!$B$26:$V$26,INDEX(MyData,D1192,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(Generated)'!$B$25:$V$25,INDEX(MyData,D1193, E1193+1))))&gt;0,
SUMPRODUCT(--ISNUMBER(SEARCH('Chapter 1 (Generated)'!$B$26:$V$26,INDEX(MyData,D1193,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(Generated)'!$B$25:$V$25,INDEX(MyData,D1194, E1194+1))))&gt;0,
SUMPRODUCT(--ISNUMBER(SEARCH('Chapter 1 (Generated)'!$B$26:$V$26,INDEX(MyData,D1194,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(Generated)'!$B$25:$V$25,INDEX(MyData,D1195, E1195+1))))&gt;0,
SUMPRODUCT(--ISNUMBER(SEARCH('Chapter 1 (Generated)'!$B$26:$V$26,INDEX(MyData,D1195,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(Generated)'!$B$25:$V$25,INDEX(MyData,D1196, E1196+1))))&gt;0,
SUMPRODUCT(--ISNUMBER(SEARCH('Chapter 1 (Generated)'!$B$26:$V$26,INDEX(MyData,D1196,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(Generated)'!$B$25:$V$25,INDEX(MyData,D1197, E1197+1))))&gt;0,
SUMPRODUCT(--ISNUMBER(SEARCH('Chapter 1 (Generated)'!$B$26:$V$26,INDEX(MyData,D1197,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(Generated)'!$B$25:$V$25,INDEX(MyData,D1198, E1198+1))))&gt;0,
SUMPRODUCT(--ISNUMBER(SEARCH('Chapter 1 (Generated)'!$B$26:$V$26,INDEX(MyData,D1198,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(Generated)'!$B$25:$V$25,INDEX(MyData,D1199, E1199+1))))&gt;0,
SUMPRODUCT(--ISNUMBER(SEARCH('Chapter 1 (Generated)'!$B$26:$V$26,INDEX(MyData,D1199,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(Generated)'!$B$25:$V$25,INDEX(MyData,D1200, E1200+1))))&gt;0,
SUMPRODUCT(--ISNUMBER(SEARCH('Chapter 1 (Generated)'!$B$26:$V$26,INDEX(MyData,D1200,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(Generated)'!$B$25:$V$25,INDEX(MyData,D1201, E1201+1))))&gt;0,
SUMPRODUCT(--ISNUMBER(SEARCH('Chapter 1 (Generated)'!$B$26:$V$26,INDEX(MyData,D1201,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(Generated)'!$B$25:$V$25,INDEX(MyData,D1202, E1202+1))))&gt;0,
SUMPRODUCT(--ISNUMBER(SEARCH('Chapter 1 (Generated)'!$B$26:$V$26,INDEX(MyData,D1202,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(Generated)'!$B$25:$V$25,INDEX(MyData,D1203, E1203+1))))&gt;0,
SUMPRODUCT(--ISNUMBER(SEARCH('Chapter 1 (Generated)'!$B$26:$V$26,INDEX(MyData,D1203,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(Generated)'!$B$25:$V$25,INDEX(MyData,D1204, E1204+1))))&gt;0,
SUMPRODUCT(--ISNUMBER(SEARCH('Chapter 1 (Generated)'!$B$26:$V$26,INDEX(MyData,D1204,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(Generated)'!$B$25:$V$25,INDEX(MyData,D1205, E1205+1))))&gt;0,
SUMPRODUCT(--ISNUMBER(SEARCH('Chapter 1 (Generated)'!$B$26:$V$26,INDEX(MyData,D1205,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(Generated)'!$B$25:$V$25,INDEX(MyData,D1206, E1206+1))))&gt;0,
SUMPRODUCT(--ISNUMBER(SEARCH('Chapter 1 (Generated)'!$B$26:$V$26,INDEX(MyData,D1206,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(Generated)'!$B$25:$V$25,INDEX(MyData,D1207, E1207+1))))&gt;0,
SUMPRODUCT(--ISNUMBER(SEARCH('Chapter 1 (Generated)'!$B$26:$V$26,INDEX(MyData,D1207,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(Generated)'!$B$25:$V$25,INDEX(MyData,D1208, E1208+1))))&gt;0,
SUMPRODUCT(--ISNUMBER(SEARCH('Chapter 1 (Generated)'!$B$26:$V$26,INDEX(MyData,D1208,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(Generated)'!$B$25:$V$25,INDEX(MyData,D1209, E1209+1))))&gt;0,
SUMPRODUCT(--ISNUMBER(SEARCH('Chapter 1 (Generated)'!$B$26:$V$26,INDEX(MyData,D1209,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(Generated)'!$B$25:$V$25,INDEX(MyData,D1210, E1210+1))))&gt;0,
SUMPRODUCT(--ISNUMBER(SEARCH('Chapter 1 (Generated)'!$B$26:$V$26,INDEX(MyData,D1210,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(Generated)'!$B$25:$V$25,INDEX(MyData,D1211, E1211+1))))&gt;0,
SUMPRODUCT(--ISNUMBER(SEARCH('Chapter 1 (Generated)'!$B$26:$V$26,INDEX(MyData,D1211,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(Generated)'!$B$25:$V$25,INDEX(MyData,D1212, E1212+1))))&gt;0,
SUMPRODUCT(--ISNUMBER(SEARCH('Chapter 1 (Generated)'!$B$26:$V$26,INDEX(MyData,D1212,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(Generated)'!$B$25:$V$25,INDEX(MyData,D1213, E1213+1))))&gt;0,
SUMPRODUCT(--ISNUMBER(SEARCH('Chapter 1 (Generated)'!$B$26:$V$26,INDEX(MyData,D1213,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(Generated)'!$B$25:$V$25,INDEX(MyData,D1214, E1214+1))))&gt;0,
SUMPRODUCT(--ISNUMBER(SEARCH('Chapter 1 (Generated)'!$B$26:$V$26,INDEX(MyData,D1214,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(Generated)'!$B$25:$V$25,INDEX(MyData,D1215, E1215+1))))&gt;0,
SUMPRODUCT(--ISNUMBER(SEARCH('Chapter 1 (Generated)'!$B$26:$V$26,INDEX(MyData,D1215,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(Generated)'!$B$25:$V$25,INDEX(MyData,D1216, E1216+1))))&gt;0,
SUMPRODUCT(--ISNUMBER(SEARCH('Chapter 1 (Generated)'!$B$26:$V$26,INDEX(MyData,D1216,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(Generated)'!$B$25:$V$25,INDEX(MyData,D1217, E1217+1))))&gt;0,
SUMPRODUCT(--ISNUMBER(SEARCH('Chapter 1 (Generated)'!$B$26:$V$26,INDEX(MyData,D1217,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(Generated)'!$B$25:$V$25,INDEX(MyData,D1218, E1218+1))))&gt;0,
SUMPRODUCT(--ISNUMBER(SEARCH('Chapter 1 (Generated)'!$B$26:$V$26,INDEX(MyData,D1218,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(Generated)'!$B$25:$V$25,INDEX(MyData,D1219, E1219+1))))&gt;0,
SUMPRODUCT(--ISNUMBER(SEARCH('Chapter 1 (Generated)'!$B$26:$V$26,INDEX(MyData,D1219,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(Generated)'!$B$25:$V$25,INDEX(MyData,D1220, E1220+1))))&gt;0,
SUMPRODUCT(--ISNUMBER(SEARCH('Chapter 1 (Generated)'!$B$26:$V$26,INDEX(MyData,D1220,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(Generated)'!$B$25:$V$25,INDEX(MyData,D1221, E1221+1))))&gt;0,
SUMPRODUCT(--ISNUMBER(SEARCH('Chapter 1 (Generated)'!$B$26:$V$26,INDEX(MyData,D1221,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(Generated)'!$B$25:$V$25,INDEX(MyData,D1222, E1222+1))))&gt;0,
SUMPRODUCT(--ISNUMBER(SEARCH('Chapter 1 (Generated)'!$B$26:$V$26,INDEX(MyData,D1222,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(Generated)'!$B$25:$V$25,INDEX(MyData,D1223, E1223+1))))&gt;0,
SUMPRODUCT(--ISNUMBER(SEARCH('Chapter 1 (Generated)'!$B$26:$V$26,INDEX(MyData,D1223,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(Generated)'!$B$25:$V$25,INDEX(MyData,D1224, E1224+1))))&gt;0,
SUMPRODUCT(--ISNUMBER(SEARCH('Chapter 1 (Generated)'!$B$26:$V$26,INDEX(MyData,D1224,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(Generated)'!$B$25:$V$25,INDEX(MyData,D1225, E1225+1))))&gt;0,
SUMPRODUCT(--ISNUMBER(SEARCH('Chapter 1 (Generated)'!$B$26:$V$26,INDEX(MyData,D1225,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(Generated)'!$B$25:$V$25,INDEX(MyData,D1226, E1226+1))))&gt;0,
SUMPRODUCT(--ISNUMBER(SEARCH('Chapter 1 (Generated)'!$B$26:$V$26,INDEX(MyData,D1226,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(Generated)'!$B$25:$V$25,INDEX(MyData,D1227, E1227+1))))&gt;0,
SUMPRODUCT(--ISNUMBER(SEARCH('Chapter 1 (Generated)'!$B$26:$V$26,INDEX(MyData,D1227,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(Generated)'!$B$25:$V$25,INDEX(MyData,D1228, E1228+1))))&gt;0,
SUMPRODUCT(--ISNUMBER(SEARCH('Chapter 1 (Generated)'!$B$26:$V$26,INDEX(MyData,D1228,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(Generated)'!$B$25:$V$25,INDEX(MyData,D1229, E1229+1))))&gt;0,
SUMPRODUCT(--ISNUMBER(SEARCH('Chapter 1 (Generated)'!$B$26:$V$26,INDEX(MyData,D1229,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(Generated)'!$B$25:$V$25,INDEX(MyData,D1230, E1230+1))))&gt;0,
SUMPRODUCT(--ISNUMBER(SEARCH('Chapter 1 (Generated)'!$B$26:$V$26,INDEX(MyData,D1230,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(Generated)'!$B$25:$V$25,INDEX(MyData,D1231, E1231+1))))&gt;0,
SUMPRODUCT(--ISNUMBER(SEARCH('Chapter 1 (Generated)'!$B$26:$V$26,INDEX(MyData,D1231,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(Generated)'!$B$25:$V$25,INDEX(MyData,D1232, E1232+1))))&gt;0,
SUMPRODUCT(--ISNUMBER(SEARCH('Chapter 1 (Generated)'!$B$26:$V$26,INDEX(MyData,D1232,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(Generated)'!$B$25:$V$25,INDEX(MyData,D1233, E1233+1))))&gt;0,
SUMPRODUCT(--ISNUMBER(SEARCH('Chapter 1 (Generated)'!$B$26:$V$26,INDEX(MyData,D1233,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(Generated)'!$B$25:$V$25,INDEX(MyData,D1234, E1234+1))))&gt;0,
SUMPRODUCT(--ISNUMBER(SEARCH('Chapter 1 (Generated)'!$B$26:$V$26,INDEX(MyData,D1234,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(Generated)'!$B$25:$V$25,INDEX(MyData,D1235, E1235+1))))&gt;0,
SUMPRODUCT(--ISNUMBER(SEARCH('Chapter 1 (Generated)'!$B$26:$V$26,INDEX(MyData,D1235,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(Generated)'!$B$25:$V$25,INDEX(MyData,D1236, E1236+1))))&gt;0,
SUMPRODUCT(--ISNUMBER(SEARCH('Chapter 1 (Generated)'!$B$26:$V$26,INDEX(MyData,D1236,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(Generated)'!$B$25:$V$25,INDEX(MyData,D1237, E1237+1))))&gt;0,
SUMPRODUCT(--ISNUMBER(SEARCH('Chapter 1 (Generated)'!$B$26:$V$26,INDEX(MyData,D1237,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(Generated)'!$B$25:$V$25,INDEX(MyData,D1238, E1238+1))))&gt;0,
SUMPRODUCT(--ISNUMBER(SEARCH('Chapter 1 (Generated)'!$B$26:$V$26,INDEX(MyData,D1238,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(Generated)'!$B$25:$V$25,INDEX(MyData,D1239, E1239+1))))&gt;0,
SUMPRODUCT(--ISNUMBER(SEARCH('Chapter 1 (Generated)'!$B$26:$V$26,INDEX(MyData,D1239,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(Generated)'!$B$25:$V$25,INDEX(MyData,D1240, E1240+1))))&gt;0,
SUMPRODUCT(--ISNUMBER(SEARCH('Chapter 1 (Generated)'!$B$26:$V$26,INDEX(MyData,D1240,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(Generated)'!$B$25:$V$25,INDEX(MyData,D1241, E1241+1))))&gt;0,
SUMPRODUCT(--ISNUMBER(SEARCH('Chapter 1 (Generated)'!$B$26:$V$26,INDEX(MyData,D1241,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(Generated)'!$B$25:$V$25,INDEX(MyData,D1242, E1242+1))))&gt;0,
SUMPRODUCT(--ISNUMBER(SEARCH('Chapter 1 (Generated)'!$B$26:$V$26,INDEX(MyData,D1242,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(Generated)'!$B$25:$V$25,INDEX(MyData,D1243, E1243+1))))&gt;0,
SUMPRODUCT(--ISNUMBER(SEARCH('Chapter 1 (Generated)'!$B$26:$V$26,INDEX(MyData,D1243,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(Generated)'!$B$25:$V$25,INDEX(MyData,D1244, E1244+1))))&gt;0,
SUMPRODUCT(--ISNUMBER(SEARCH('Chapter 1 (Generated)'!$B$26:$V$26,INDEX(MyData,D1244,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(Generated)'!$B$25:$V$25,INDEX(MyData,D1245, E1245+1))))&gt;0,
SUMPRODUCT(--ISNUMBER(SEARCH('Chapter 1 (Generated)'!$B$26:$V$26,INDEX(MyData,D1245,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(Generated)'!$B$25:$V$25,INDEX(MyData,D1246, E1246+1))))&gt;0,
SUMPRODUCT(--ISNUMBER(SEARCH('Chapter 1 (Generated)'!$B$26:$V$26,INDEX(MyData,D1246,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(Generated)'!$B$25:$V$25,INDEX(MyData,D1247, E1247+1))))&gt;0,
SUMPRODUCT(--ISNUMBER(SEARCH('Chapter 1 (Generated)'!$B$26:$V$26,INDEX(MyData,D1247,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(Generated)'!$B$25:$V$25,INDEX(MyData,D1248, E1248+1))))&gt;0,
SUMPRODUCT(--ISNUMBER(SEARCH('Chapter 1 (Generated)'!$B$26:$V$26,INDEX(MyData,D1248,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(Generated)'!$B$25:$V$25,INDEX(MyData,D1249, E1249+1))))&gt;0,
SUMPRODUCT(--ISNUMBER(SEARCH('Chapter 1 (Generated)'!$B$26:$V$26,INDEX(MyData,D1249,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(Generated)'!$B$25:$V$25,INDEX(MyData,D1250, E1250+1))))&gt;0,
SUMPRODUCT(--ISNUMBER(SEARCH('Chapter 1 (Generated)'!$B$26:$V$26,INDEX(MyData,D1250,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(Generated)'!$B$25:$V$25,INDEX(MyData,D1251, E1251+1))))&gt;0,
SUMPRODUCT(--ISNUMBER(SEARCH('Chapter 1 (Generated)'!$B$26:$V$26,INDEX(MyData,D1251,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(Generated)'!$B$25:$V$25,INDEX(MyData,D1252, E1252+1))))&gt;0,
SUMPRODUCT(--ISNUMBER(SEARCH('Chapter 1 (Generated)'!$B$26:$V$26,INDEX(MyData,D1252,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(Generated)'!$B$25:$V$25,INDEX(MyData,D1253, E1253+1))))&gt;0,
SUMPRODUCT(--ISNUMBER(SEARCH('Chapter 1 (Generated)'!$B$26:$V$26,INDEX(MyData,D1253,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(Generated)'!$B$25:$V$25,INDEX(MyData,D1254, E1254+1))))&gt;0,
SUMPRODUCT(--ISNUMBER(SEARCH('Chapter 1 (Generated)'!$B$26:$V$26,INDEX(MyData,D1254,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(Generated)'!$B$25:$V$25,INDEX(MyData,D1255, E1255+1))))&gt;0,
SUMPRODUCT(--ISNUMBER(SEARCH('Chapter 1 (Generated)'!$B$26:$V$26,INDEX(MyData,D1255,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(Generated)'!$B$25:$V$25,INDEX(MyData,D1256, E1256+1))))&gt;0,
SUMPRODUCT(--ISNUMBER(SEARCH('Chapter 1 (Generated)'!$B$26:$V$26,INDEX(MyData,D1256,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(Generated)'!$B$25:$V$25,INDEX(MyData,D1257, E1257+1))))&gt;0,
SUMPRODUCT(--ISNUMBER(SEARCH('Chapter 1 (Generated)'!$B$26:$V$26,INDEX(MyData,D1257,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(Generated)'!$B$25:$V$25,INDEX(MyData,D1258, E1258+1))))&gt;0,
SUMPRODUCT(--ISNUMBER(SEARCH('Chapter 1 (Generated)'!$B$26:$V$26,INDEX(MyData,D1258,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(Generated)'!$B$25:$V$25,INDEX(MyData,D1259, E1259+1))))&gt;0,
SUMPRODUCT(--ISNUMBER(SEARCH('Chapter 1 (Generated)'!$B$26:$V$26,INDEX(MyData,D1259,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(Generated)'!$B$25:$V$25,INDEX(MyData,D1260, E1260+1))))&gt;0,
SUMPRODUCT(--ISNUMBER(SEARCH('Chapter 1 (Generated)'!$B$26:$V$26,INDEX(MyData,D1260,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(Generated)'!$B$25:$V$25,INDEX(MyData,D1261, E1261+1))))&gt;0,
SUMPRODUCT(--ISNUMBER(SEARCH('Chapter 1 (Generated)'!$B$26:$V$26,INDEX(MyData,D1261,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(Generated)'!$B$25:$V$25,INDEX(MyData,D1262, E1262+1))))&gt;0,
SUMPRODUCT(--ISNUMBER(SEARCH('Chapter 1 (Generated)'!$B$26:$V$26,INDEX(MyData,D1262,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(Generated)'!$B$25:$V$25,INDEX(MyData,D1263, E1263+1))))&gt;0,
SUMPRODUCT(--ISNUMBER(SEARCH('Chapter 1 (Generated)'!$B$26:$V$26,INDEX(MyData,D1263,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(Generated)'!$B$25:$V$25,INDEX(MyData,D1264, E1264+1))))&gt;0,
SUMPRODUCT(--ISNUMBER(SEARCH('Chapter 1 (Generated)'!$B$26:$V$26,INDEX(MyData,D1264,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(Generated)'!$B$25:$V$25,INDEX(MyData,D1265, E1265+1))))&gt;0,
SUMPRODUCT(--ISNUMBER(SEARCH('Chapter 1 (Generated)'!$B$26:$V$26,INDEX(MyData,D1265,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(Generated)'!$B$25:$V$25,INDEX(MyData,D1266, E1266+1))))&gt;0,
SUMPRODUCT(--ISNUMBER(SEARCH('Chapter 1 (Generated)'!$B$26:$V$26,INDEX(MyData,D1266,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(Generated)'!$B$25:$V$25,INDEX(MyData,D1267, E1267+1))))&gt;0,
SUMPRODUCT(--ISNUMBER(SEARCH('Chapter 1 (Generated)'!$B$26:$V$26,INDEX(MyData,D1267,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(Generated)'!$B$25:$V$25,INDEX(MyData,D1268, E1268+1))))&gt;0,
SUMPRODUCT(--ISNUMBER(SEARCH('Chapter 1 (Generated)'!$B$26:$V$26,INDEX(MyData,D1268,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(Generated)'!$B$25:$V$25,INDEX(MyData,D1269, E1269+1))))&gt;0,
SUMPRODUCT(--ISNUMBER(SEARCH('Chapter 1 (Generated)'!$B$26:$V$26,INDEX(MyData,D1269,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(Generated)'!$B$25:$V$25,INDEX(MyData,D1270, E1270+1))))&gt;0,
SUMPRODUCT(--ISNUMBER(SEARCH('Chapter 1 (Generated)'!$B$26:$V$26,INDEX(MyData,D1270,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(Generated)'!$B$25:$V$25,INDEX(MyData,D1271, E1271+1))))&gt;0,
SUMPRODUCT(--ISNUMBER(SEARCH('Chapter 1 (Generated)'!$B$26:$V$26,INDEX(MyData,D1271,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(Generated)'!$B$25:$V$25,INDEX(MyData,D1272, E1272+1))))&gt;0,
SUMPRODUCT(--ISNUMBER(SEARCH('Chapter 1 (Generated)'!$B$26:$V$26,INDEX(MyData,D1272,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(Generated)'!$B$25:$V$25,INDEX(MyData,D1273, E1273+1))))&gt;0,
SUMPRODUCT(--ISNUMBER(SEARCH('Chapter 1 (Generated)'!$B$26:$V$26,INDEX(MyData,D1273,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(Generated)'!$B$25:$V$25,INDEX(MyData,D1274, E1274+1))))&gt;0,
SUMPRODUCT(--ISNUMBER(SEARCH('Chapter 1 (Generated)'!$B$26:$V$26,INDEX(MyData,D1274,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(Generated)'!$B$25:$V$25,INDEX(MyData,D1275, E1275+1))))&gt;0,
SUMPRODUCT(--ISNUMBER(SEARCH('Chapter 1 (Generated)'!$B$26:$V$26,INDEX(MyData,D1275,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(Generated)'!$B$25:$V$25,INDEX(MyData,D1276, E1276+1))))&gt;0,
SUMPRODUCT(--ISNUMBER(SEARCH('Chapter 1 (Generated)'!$B$26:$V$26,INDEX(MyData,D1276,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(Generated)'!$B$25:$V$25,INDEX(MyData,D1277, E1277+1))))&gt;0,
SUMPRODUCT(--ISNUMBER(SEARCH('Chapter 1 (Generated)'!$B$26:$V$26,INDEX(MyData,D1277,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(Generated)'!$B$25:$V$25,INDEX(MyData,D1278, E1278+1))))&gt;0,
SUMPRODUCT(--ISNUMBER(SEARCH('Chapter 1 (Generated)'!$B$26:$V$26,INDEX(MyData,D1278,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(Generated)'!$B$25:$V$25,INDEX(MyData,D1279, E1279+1))))&gt;0,
SUMPRODUCT(--ISNUMBER(SEARCH('Chapter 1 (Generated)'!$B$26:$V$26,INDEX(MyData,D1279,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(Generated)'!$B$25:$V$25,INDEX(MyData,D1280, E1280+1))))&gt;0,
SUMPRODUCT(--ISNUMBER(SEARCH('Chapter 1 (Generated)'!$B$26:$V$26,INDEX(MyData,D1280,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(Generated)'!$B$25:$V$25,INDEX(MyData,D1281, E1281+1))))&gt;0,
SUMPRODUCT(--ISNUMBER(SEARCH('Chapter 1 (Generated)'!$B$26:$V$26,INDEX(MyData,D1281,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(Generated)'!$B$25:$V$25,INDEX(MyData,D1282, E1282+1))))&gt;0,
SUMPRODUCT(--ISNUMBER(SEARCH('Chapter 1 (Generated)'!$B$26:$V$26,INDEX(MyData,D1282,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(Generated)'!$B$25:$V$25,INDEX(MyData,D1283, E1283+1))))&gt;0,
SUMPRODUCT(--ISNUMBER(SEARCH('Chapter 1 (Generated)'!$B$26:$V$26,INDEX(MyData,D1283,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(Generated)'!$B$25:$V$25,INDEX(MyData,D1284, E1284+1))))&gt;0,
SUMPRODUCT(--ISNUMBER(SEARCH('Chapter 1 (Generated)'!$B$26:$V$26,INDEX(MyData,D1284,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(Generated)'!$B$25:$V$25,INDEX(MyData,D1285, E1285+1))))&gt;0,
SUMPRODUCT(--ISNUMBER(SEARCH('Chapter 1 (Generated)'!$B$26:$V$26,INDEX(MyData,D1285,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(Generated)'!$B$25:$V$25,INDEX(MyData,D1286, E1286+1))))&gt;0,
SUMPRODUCT(--ISNUMBER(SEARCH('Chapter 1 (Generated)'!$B$26:$V$26,INDEX(MyData,D1286,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(Generated)'!$B$25:$V$25,INDEX(MyData,D1287, E1287+1))))&gt;0,
SUMPRODUCT(--ISNUMBER(SEARCH('Chapter 1 (Generated)'!$B$26:$V$26,INDEX(MyData,D1287,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(Generated)'!$B$25:$V$25,INDEX(MyData,D1288, E1288+1))))&gt;0,
SUMPRODUCT(--ISNUMBER(SEARCH('Chapter 1 (Generated)'!$B$26:$V$26,INDEX(MyData,D1288,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(Generated)'!$B$25:$V$25,INDEX(MyData,D1289, E1289+1))))&gt;0,
SUMPRODUCT(--ISNUMBER(SEARCH('Chapter 1 (Generated)'!$B$26:$V$26,INDEX(MyData,D1289,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(Generated)'!$B$25:$V$25,INDEX(MyData,D1290, E1290+1))))&gt;0,
SUMPRODUCT(--ISNUMBER(SEARCH('Chapter 1 (Generated)'!$B$26:$V$26,INDEX(MyData,D1290,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(Generated)'!$B$25:$V$25,INDEX(MyData,D1291, E1291+1))))&gt;0,
SUMPRODUCT(--ISNUMBER(SEARCH('Chapter 1 (Generated)'!$B$26:$V$26,INDEX(MyData,D1291,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(Generated)'!$B$25:$V$25,INDEX(MyData,D1292, E1292+1))))&gt;0,
SUMPRODUCT(--ISNUMBER(SEARCH('Chapter 1 (Generated)'!$B$26:$V$26,INDEX(MyData,D1292,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(Generated)'!$B$25:$V$25,INDEX(MyData,D1293, E1293+1))))&gt;0,
SUMPRODUCT(--ISNUMBER(SEARCH('Chapter 1 (Generated)'!$B$26:$V$26,INDEX(MyData,D1293,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(Generated)'!$B$25:$V$25,INDEX(MyData,D1294, E1294+1))))&gt;0,
SUMPRODUCT(--ISNUMBER(SEARCH('Chapter 1 (Generated)'!$B$26:$V$26,INDEX(MyData,D1294,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(Generated)'!$B$25:$V$25,INDEX(MyData,D1295, E1295+1))))&gt;0,
SUMPRODUCT(--ISNUMBER(SEARCH('Chapter 1 (Generated)'!$B$26:$V$26,INDEX(MyData,D1295,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(Generated)'!$B$25:$V$25,INDEX(MyData,D1296, E1296+1))))&gt;0,
SUMPRODUCT(--ISNUMBER(SEARCH('Chapter 1 (Generated)'!$B$26:$V$26,INDEX(MyData,D1296,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(Generated)'!$B$25:$V$25,INDEX(MyData,D1297, E1297+1))))&gt;0,
SUMPRODUCT(--ISNUMBER(SEARCH('Chapter 1 (Generated)'!$B$26:$V$26,INDEX(MyData,D1297,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(Generated)'!$B$25:$V$25,INDEX(MyData,D1298, E1298+1))))&gt;0,
SUMPRODUCT(--ISNUMBER(SEARCH('Chapter 1 (Generated)'!$B$26:$V$26,INDEX(MyData,D1298,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(Generated)'!$B$25:$V$25,INDEX(MyData,D1299, E1299+1))))&gt;0,
SUMPRODUCT(--ISNUMBER(SEARCH('Chapter 1 (Generated)'!$B$26:$V$26,INDEX(MyData,D1299,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(Generated)'!$B$25:$V$25,INDEX(MyData,D1300, E1300+1))))&gt;0,
SUMPRODUCT(--ISNUMBER(SEARCH('Chapter 1 (Generated)'!$B$26:$V$26,INDEX(MyData,D1300,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(Generated)'!$B$25:$V$25,INDEX(MyData,D1301, E1301+1))))&gt;0,
SUMPRODUCT(--ISNUMBER(SEARCH('Chapter 1 (Generated)'!$B$26:$V$26,INDEX(MyData,D1301,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(Generated)'!$B$25:$V$25,INDEX(MyData,D1302, E1302+1))))&gt;0,
SUMPRODUCT(--ISNUMBER(SEARCH('Chapter 1 (Generated)'!$B$26:$V$26,INDEX(MyData,D1302,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(Generated)'!$B$25:$V$25,INDEX(MyData,D1303, E1303+1))))&gt;0,
SUMPRODUCT(--ISNUMBER(SEARCH('Chapter 1 (Generated)'!$B$26:$V$26,INDEX(MyData,D1303,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(Generated)'!$B$25:$V$25,INDEX(MyData,D1304, E1304+1))))&gt;0,
SUMPRODUCT(--ISNUMBER(SEARCH('Chapter 1 (Generated)'!$B$26:$V$26,INDEX(MyData,D1304,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(Generated)'!$B$25:$V$25,INDEX(MyData,D1305, E1305+1))))&gt;0,
SUMPRODUCT(--ISNUMBER(SEARCH('Chapter 1 (Generated)'!$B$26:$V$26,INDEX(MyData,D1305,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(Generated)'!$B$25:$V$25,INDEX(MyData,D1306, E1306+1))))&gt;0,
SUMPRODUCT(--ISNUMBER(SEARCH('Chapter 1 (Generated)'!$B$26:$V$26,INDEX(MyData,D1306,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(Generated)'!$B$25:$V$25,INDEX(MyData,D1307, E1307+1))))&gt;0,
SUMPRODUCT(--ISNUMBER(SEARCH('Chapter 1 (Generated)'!$B$26:$V$26,INDEX(MyData,D1307,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(Generated)'!$B$25:$V$25,INDEX(MyData,D1308, E1308+1))))&gt;0,
SUMPRODUCT(--ISNUMBER(SEARCH('Chapter 1 (Generated)'!$B$26:$V$26,INDEX(MyData,D1308,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(Generated)'!$B$25:$V$25,INDEX(MyData,D1309, E1309+1))))&gt;0,
SUMPRODUCT(--ISNUMBER(SEARCH('Chapter 1 (Generated)'!$B$26:$V$26,INDEX(MyData,D1309,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(Generated)'!$B$25:$V$25,INDEX(MyData,D1310, E1310+1))))&gt;0,
SUMPRODUCT(--ISNUMBER(SEARCH('Chapter 1 (Generated)'!$B$26:$V$26,INDEX(MyData,D1310,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(Generated)'!$B$25:$V$25,INDEX(MyData,D1311, E1311+1))))&gt;0,
SUMPRODUCT(--ISNUMBER(SEARCH('Chapter 1 (Generated)'!$B$26:$V$26,INDEX(MyData,D1311,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(Generated)'!$B$25:$V$25,INDEX(MyData,D1312, E1312+1))))&gt;0,
SUMPRODUCT(--ISNUMBER(SEARCH('Chapter 1 (Generated)'!$B$26:$V$26,INDEX(MyData,D1312,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(Generated)'!$B$25:$V$25,INDEX(MyData,D1313, E1313+1))))&gt;0,
SUMPRODUCT(--ISNUMBER(SEARCH('Chapter 1 (Generated)'!$B$26:$V$26,INDEX(MyData,D1313,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(Generated)'!$B$25:$V$25,INDEX(MyData,D1314, E1314+1))))&gt;0,
SUMPRODUCT(--ISNUMBER(SEARCH('Chapter 1 (Generated)'!$B$26:$V$26,INDEX(MyData,D1314,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(Generated)'!$B$25:$V$25,INDEX(MyData,D1315, E1315+1))))&gt;0,
SUMPRODUCT(--ISNUMBER(SEARCH('Chapter 1 (Generated)'!$B$26:$V$26,INDEX(MyData,D1315,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(Generated)'!$B$25:$V$25,INDEX(MyData,D1316, E1316+1))))&gt;0,
SUMPRODUCT(--ISNUMBER(SEARCH('Chapter 1 (Generated)'!$B$26:$V$26,INDEX(MyData,D1316,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(Generated)'!$B$25:$V$25,INDEX(MyData,D1317, E1317+1))))&gt;0,
SUMPRODUCT(--ISNUMBER(SEARCH('Chapter 1 (Generated)'!$B$26:$V$26,INDEX(MyData,D1317,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(Generated)'!$B$25:$V$25,INDEX(MyData,D1318, E1318+1))))&gt;0,
SUMPRODUCT(--ISNUMBER(SEARCH('Chapter 1 (Generated)'!$B$26:$V$26,INDEX(MyData,D1318,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(Generated)'!$B$25:$V$25,INDEX(MyData,D1319, E1319+1))))&gt;0,
SUMPRODUCT(--ISNUMBER(SEARCH('Chapter 1 (Generated)'!$B$26:$V$26,INDEX(MyData,D1319,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(Generated)'!$B$25:$V$25,INDEX(MyData,D1320, E1320+1))))&gt;0,
SUMPRODUCT(--ISNUMBER(SEARCH('Chapter 1 (Generated)'!$B$26:$V$26,INDEX(MyData,D1320,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(Generated)'!$B$25:$V$25,INDEX(MyData,D1321, E1321+1))))&gt;0,
SUMPRODUCT(--ISNUMBER(SEARCH('Chapter 1 (Generated)'!$B$26:$V$26,INDEX(MyData,D1321,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(Generated)'!$B$25:$V$25,INDEX(MyData,D1322, E1322+1))))&gt;0,
SUMPRODUCT(--ISNUMBER(SEARCH('Chapter 1 (Generated)'!$B$26:$V$26,INDEX(MyData,D1322,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(Generated)'!$B$25:$V$25,INDEX(MyData,D1323, E1323+1))))&gt;0,
SUMPRODUCT(--ISNUMBER(SEARCH('Chapter 1 (Generated)'!$B$26:$V$26,INDEX(MyData,D1323,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(Generated)'!$B$25:$V$25,INDEX(MyData,D1324, E1324+1))))&gt;0,
SUMPRODUCT(--ISNUMBER(SEARCH('Chapter 1 (Generated)'!$B$26:$V$26,INDEX(MyData,D1324,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(Generated)'!$B$25:$V$25,INDEX(MyData,D1325, E1325+1))))&gt;0,
SUMPRODUCT(--ISNUMBER(SEARCH('Chapter 1 (Generated)'!$B$26:$V$26,INDEX(MyData,D1325,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(Generated)'!$B$25:$V$25,INDEX(MyData,D1326, E1326+1))))&gt;0,
SUMPRODUCT(--ISNUMBER(SEARCH('Chapter 1 (Generated)'!$B$26:$V$26,INDEX(MyData,D1326,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(Generated)'!$B$25:$V$25,INDEX(MyData,D1327, E1327+1))))&gt;0,
SUMPRODUCT(--ISNUMBER(SEARCH('Chapter 1 (Generated)'!$B$26:$V$26,INDEX(MyData,D1327,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(Generated)'!$B$25:$V$25,INDEX(MyData,D1328, E1328+1))))&gt;0,
SUMPRODUCT(--ISNUMBER(SEARCH('Chapter 1 (Generated)'!$B$26:$V$26,INDEX(MyData,D1328,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(Generated)'!$B$25:$V$25,INDEX(MyData,D1329, E1329+1))))&gt;0,
SUMPRODUCT(--ISNUMBER(SEARCH('Chapter 1 (Generated)'!$B$26:$V$26,INDEX(MyData,D1329,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(Generated)'!$B$25:$V$25,INDEX(MyData,D1330, E1330+1))))&gt;0,
SUMPRODUCT(--ISNUMBER(SEARCH('Chapter 1 (Generated)'!$B$26:$V$26,INDEX(MyData,D1330,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(Generated)'!$B$25:$V$25,INDEX(MyData,D1331, E1331+1))))&gt;0,
SUMPRODUCT(--ISNUMBER(SEARCH('Chapter 1 (Generated)'!$B$26:$V$26,INDEX(MyData,D1331,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(Generated)'!$B$25:$V$25,INDEX(MyData,D1332, E1332+1))))&gt;0,
SUMPRODUCT(--ISNUMBER(SEARCH('Chapter 1 (Generated)'!$B$26:$V$26,INDEX(MyData,D1332,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(Generated)'!$B$25:$V$25,INDEX(MyData,D1333, E1333+1))))&gt;0,
SUMPRODUCT(--ISNUMBER(SEARCH('Chapter 1 (Generated)'!$B$26:$V$26,INDEX(MyData,D1333,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(Generated)'!$B$25:$V$25,INDEX(MyData,D1334, E1334+1))))&gt;0,
SUMPRODUCT(--ISNUMBER(SEARCH('Chapter 1 (Generated)'!$B$26:$V$26,INDEX(MyData,D1334,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(Generated)'!$B$25:$V$25,INDEX(MyData,D1335, E1335+1))))&gt;0,
SUMPRODUCT(--ISNUMBER(SEARCH('Chapter 1 (Generated)'!$B$26:$V$26,INDEX(MyData,D1335,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(Generated)'!$B$25:$V$25,INDEX(MyData,D1336, E1336+1))))&gt;0,
SUMPRODUCT(--ISNUMBER(SEARCH('Chapter 1 (Generated)'!$B$26:$V$26,INDEX(MyData,D1336,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(Generated)'!$B$25:$V$25,INDEX(MyData,D1337, E1337+1))))&gt;0,
SUMPRODUCT(--ISNUMBER(SEARCH('Chapter 1 (Generated)'!$B$26:$V$26,INDEX(MyData,D1337,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(Generated)'!$B$25:$V$25,INDEX(MyData,D1338, E1338+1))))&gt;0,
SUMPRODUCT(--ISNUMBER(SEARCH('Chapter 1 (Generated)'!$B$26:$V$26,INDEX(MyData,D1338,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(Generated)'!$B$25:$V$25,INDEX(MyData,D1339, E1339+1))))&gt;0,
SUMPRODUCT(--ISNUMBER(SEARCH('Chapter 1 (Generated)'!$B$26:$V$26,INDEX(MyData,D1339,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(Generated)'!$B$25:$V$25,INDEX(MyData,D1340, E1340+1))))&gt;0,
SUMPRODUCT(--ISNUMBER(SEARCH('Chapter 1 (Generated)'!$B$26:$V$26,INDEX(MyData,D1340,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(Generated)'!$B$25:$V$25,INDEX(MyData,D1341, E1341+1))))&gt;0,
SUMPRODUCT(--ISNUMBER(SEARCH('Chapter 1 (Generated)'!$B$26:$V$26,INDEX(MyData,D1341,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(Generated)'!$B$25:$V$25,INDEX(MyData,D1342, E1342+1))))&gt;0,
SUMPRODUCT(--ISNUMBER(SEARCH('Chapter 1 (Generated)'!$B$26:$V$26,INDEX(MyData,D1342,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(Generated)'!$B$25:$V$25,INDEX(MyData,D1343, E1343+1))))&gt;0,
SUMPRODUCT(--ISNUMBER(SEARCH('Chapter 1 (Generated)'!$B$26:$V$26,INDEX(MyData,D1343,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(Generated)'!$B$25:$V$25,INDEX(MyData,D1344, E1344+1))))&gt;0,
SUMPRODUCT(--ISNUMBER(SEARCH('Chapter 1 (Generated)'!$B$26:$V$26,INDEX(MyData,D1344,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(Generated)'!$B$25:$V$25,INDEX(MyData,D1345, E1345+1))))&gt;0,
SUMPRODUCT(--ISNUMBER(SEARCH('Chapter 1 (Generated)'!$B$26:$V$26,INDEX(MyData,D1345,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(Generated)'!$B$25:$V$25,INDEX(MyData,D1346, E1346+1))))&gt;0,
SUMPRODUCT(--ISNUMBER(SEARCH('Chapter 1 (Generated)'!$B$26:$V$26,INDEX(MyData,D1346,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(Generated)'!$B$25:$V$25,INDEX(MyData,D1347, E1347+1))))&gt;0,
SUMPRODUCT(--ISNUMBER(SEARCH('Chapter 1 (Generated)'!$B$26:$V$26,INDEX(MyData,D1347,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(Generated)'!$B$25:$V$25,INDEX(MyData,D1348, E1348+1))))&gt;0,
SUMPRODUCT(--ISNUMBER(SEARCH('Chapter 1 (Generated)'!$B$26:$V$26,INDEX(MyData,D1348,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(Generated)'!$B$25:$V$25,INDEX(MyData,D1349, E1349+1))))&gt;0,
SUMPRODUCT(--ISNUMBER(SEARCH('Chapter 1 (Generated)'!$B$26:$V$26,INDEX(MyData,D1349,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(Generated)'!$B$25:$V$25,INDEX(MyData,D1350, E1350+1))))&gt;0,
SUMPRODUCT(--ISNUMBER(SEARCH('Chapter 1 (Generated)'!$B$26:$V$26,INDEX(MyData,D1350,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(Generated)'!$B$25:$V$25,INDEX(MyData,D1351, E1351+1))))&gt;0,
SUMPRODUCT(--ISNUMBER(SEARCH('Chapter 1 (Generated)'!$B$26:$V$26,INDEX(MyData,D1351,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(Generated)'!$B$25:$V$25,INDEX(MyData,D1352, E1352+1))))&gt;0,
SUMPRODUCT(--ISNUMBER(SEARCH('Chapter 1 (Generated)'!$B$26:$V$26,INDEX(MyData,D1352,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(Generated)'!$B$25:$V$25,INDEX(MyData,D1353, E1353+1))))&gt;0,
SUMPRODUCT(--ISNUMBER(SEARCH('Chapter 1 (Generated)'!$B$26:$V$26,INDEX(MyData,D1353, E1353+1))))&gt;0)),
"        " &amp; INDEX(MyData,D1353, E1353+1),
"    " &amp; INDEX(MyData,D1353, E1353+1))</f>
        <v xml:space="preserve">        "null",//193 -10</v>
      </c>
    </row>
    <row r="1354" spans="4:7" x14ac:dyDescent="0.2">
      <c r="D1354" s="20">
        <f t="shared" si="21"/>
        <v>197</v>
      </c>
      <c r="E1354" s="20">
        <f>MIN(IF(MOD(ROWS($A$2:A1354),$A$2)=0,E1353+1, E1353), $B$2-1)</f>
        <v>4</v>
      </c>
      <c r="G1354" s="2" t="str">
        <f>IF(NOT(OR(
SUMPRODUCT(--ISNUMBER(SEARCH('Chapter 1 (Generated)'!$B$25:$V$25,INDEX(MyData,D1354, E1354+1))))&gt;0,
SUMPRODUCT(--ISNUMBER(SEARCH('Chapter 1 (Generated)'!$B$26:$V$26,INDEX(MyData,D1354,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(Generated)'!$B$25:$V$25,INDEX(MyData,D1355, E1355+1))))&gt;0,
SUMPRODUCT(--ISNUMBER(SEARCH('Chapter 1 (Generated)'!$B$26:$V$26,INDEX(MyData,D1355,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(Generated)'!$B$25:$V$25,INDEX(MyData,D1356, E1356+1))))&gt;0,
SUMPRODUCT(--ISNUMBER(SEARCH('Chapter 1 (Generated)'!$B$26:$V$26,INDEX(MyData,D1356,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(Generated)'!$B$25:$V$25,INDEX(MyData,D1357, E1357+1))))&gt;0,
SUMPRODUCT(--ISNUMBER(SEARCH('Chapter 1 (Generated)'!$B$26:$V$26,INDEX(MyData,D1357,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(Generated)'!$B$25:$V$25,INDEX(MyData,D1358, E1358+1))))&gt;0,
SUMPRODUCT(--ISNUMBER(SEARCH('Chapter 1 (Generated)'!$B$26:$V$26,INDEX(MyData,D1358,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(Generated)'!$B$25:$V$25,INDEX(MyData,D1359, E1359+1))))&gt;0,
SUMPRODUCT(--ISNUMBER(SEARCH('Chapter 1 (Generated)'!$B$26:$V$26,INDEX(MyData,D1359,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(Generated)'!$B$25:$V$25,INDEX(MyData,D1360, E1360+1))))&gt;0,
SUMPRODUCT(--ISNUMBER(SEARCH('Chapter 1 (Generated)'!$B$26:$V$26,INDEX(MyData,D1360,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(Generated)'!$B$25:$V$25,INDEX(MyData,D1361, E1361+1))))&gt;0,
SUMPRODUCT(--ISNUMBER(SEARCH('Chapter 1 (Generated)'!$B$26:$V$26,INDEX(MyData,D1361,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(Generated)'!$B$25:$V$25,INDEX(MyData,D1362, E1362+1))))&gt;0,
SUMPRODUCT(--ISNUMBER(SEARCH('Chapter 1 (Generated)'!$B$26:$V$26,INDEX(MyData,D1362,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(Generated)'!$B$25:$V$25,INDEX(MyData,D1363, E1363+1))))&gt;0,
SUMPRODUCT(--ISNUMBER(SEARCH('Chapter 1 (Generated)'!$B$26:$V$26,INDEX(MyData,D1363,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(Generated)'!$B$25:$V$25,INDEX(MyData,D1364, E1364+1))))&gt;0,
SUMPRODUCT(--ISNUMBER(SEARCH('Chapter 1 (Generated)'!$B$26:$V$26,INDEX(MyData,D1364,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(Generated)'!$B$25:$V$25,INDEX(MyData,D1365, E1365+1))))&gt;0,
SUMPRODUCT(--ISNUMBER(SEARCH('Chapter 1 (Generated)'!$B$26:$V$26,INDEX(MyData,D1365,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(Generated)'!$B$25:$V$25,INDEX(MyData,D1366, E1366+1))))&gt;0,
SUMPRODUCT(--ISNUMBER(SEARCH('Chapter 1 (Generated)'!$B$26:$V$26,INDEX(MyData,D1366,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(Generated)'!$B$25:$V$25,INDEX(MyData,D1367, E1367+1))))&gt;0,
SUMPRODUCT(--ISNUMBER(SEARCH('Chapter 1 (Generated)'!$B$26:$V$26,INDEX(MyData,D1367,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(Generated)'!$B$25:$V$25,INDEX(MyData,D1368, E1368+1))))&gt;0,
SUMPRODUCT(--ISNUMBER(SEARCH('Chapter 1 (Generated)'!$B$26:$V$26,INDEX(MyData,D1368,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(Generated)'!$B$25:$V$25,INDEX(MyData,D1369, E1369+1))))&gt;0,
SUMPRODUCT(--ISNUMBER(SEARCH('Chapter 1 (Generated)'!$B$26:$V$26,INDEX(MyData,D1369,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(Generated)'!$B$25:$V$25,INDEX(MyData,D1370, E1370+1))))&gt;0,
SUMPRODUCT(--ISNUMBER(SEARCH('Chapter 1 (Generated)'!$B$26:$V$26,INDEX(MyData,D1370,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(Generated)'!$B$25:$V$25,INDEX(MyData,D1371, E1371+1))))&gt;0,
SUMPRODUCT(--ISNUMBER(SEARCH('Chapter 1 (Generated)'!$B$26:$V$26,INDEX(MyData,D1371,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(Generated)'!$B$25:$V$25,INDEX(MyData,D1372, E1372+1))))&gt;0,
SUMPRODUCT(--ISNUMBER(SEARCH('Chapter 1 (Generated)'!$B$26:$V$26,INDEX(MyData,D1372,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(Generated)'!$B$25:$V$25,INDEX(MyData,D1373, E1373+1))))&gt;0,
SUMPRODUCT(--ISNUMBER(SEARCH('Chapter 1 (Generated)'!$B$26:$V$26,INDEX(MyData,D1373,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(Generated)'!$B$25:$V$25,INDEX(MyData,D1374, E1374+1))))&gt;0,
SUMPRODUCT(--ISNUMBER(SEARCH('Chapter 1 (Generated)'!$B$26:$V$26,INDEX(MyData,D1374,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(Generated)'!$B$25:$V$25,INDEX(MyData,D1375, E1375+1))))&gt;0,
SUMPRODUCT(--ISNUMBER(SEARCH('Chapter 1 (Generated)'!$B$26:$V$26,INDEX(MyData,D1375,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(Generated)'!$B$25:$V$25,INDEX(MyData,D1376, E1376+1))))&gt;0,
SUMPRODUCT(--ISNUMBER(SEARCH('Chapter 1 (Generated)'!$B$26:$V$26,INDEX(MyData,D1376,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(Generated)'!$B$25:$V$25,INDEX(MyData,D1377, E1377+1))))&gt;0,
SUMPRODUCT(--ISNUMBER(SEARCH('Chapter 1 (Generated)'!$B$26:$V$26,INDEX(MyData,D1377,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(Generated)'!$B$25:$V$25,INDEX(MyData,D1378, E1378+1))))&gt;0,
SUMPRODUCT(--ISNUMBER(SEARCH('Chapter 1 (Generated)'!$B$26:$V$26,INDEX(MyData,D1378,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(Generated)'!$B$25:$V$25,INDEX(MyData,D1379, E1379+1))))&gt;0,
SUMPRODUCT(--ISNUMBER(SEARCH('Chapter 1 (Generated)'!$B$26:$V$26,INDEX(MyData,D1379,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(Generated)'!$B$25:$V$25,INDEX(MyData,D1380, E1380+1))))&gt;0,
SUMPRODUCT(--ISNUMBER(SEARCH('Chapter 1 (Generated)'!$B$26:$V$26,INDEX(MyData,D1380,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(Generated)'!$B$25:$V$25,INDEX(MyData,D1381, E1381+1))))&gt;0,
SUMPRODUCT(--ISNUMBER(SEARCH('Chapter 1 (Generated)'!$B$26:$V$26,INDEX(MyData,D1381,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(Generated)'!$B$25:$V$25,INDEX(MyData,D1382, E1382+1))))&gt;0,
SUMPRODUCT(--ISNUMBER(SEARCH('Chapter 1 (Generated)'!$B$26:$V$26,INDEX(MyData,D1382,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(Generated)'!$B$25:$V$25,INDEX(MyData,D1383, E1383+1))))&gt;0,
SUMPRODUCT(--ISNUMBER(SEARCH('Chapter 1 (Generated)'!$B$26:$V$26,INDEX(MyData,D1383,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(Generated)'!$B$25:$V$25,INDEX(MyData,D1384, E1384+1))))&gt;0,
SUMPRODUCT(--ISNUMBER(SEARCH('Chapter 1 (Generated)'!$B$26:$V$26,INDEX(MyData,D1384,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(Generated)'!$B$25:$V$25,INDEX(MyData,D1385, E1385+1))))&gt;0,
SUMPRODUCT(--ISNUMBER(SEARCH('Chapter 1 (Generated)'!$B$26:$V$26,INDEX(MyData,D1385,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(Generated)'!$B$25:$V$25,INDEX(MyData,D1386, E1386+1))))&gt;0,
SUMPRODUCT(--ISNUMBER(SEARCH('Chapter 1 (Generated)'!$B$26:$V$26,INDEX(MyData,D1386,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(Generated)'!$B$25:$V$25,INDEX(MyData,D1387, E1387+1))))&gt;0,
SUMPRODUCT(--ISNUMBER(SEARCH('Chapter 1 (Generated)'!$B$26:$V$26,INDEX(MyData,D1387,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(Generated)'!$B$25:$V$25,INDEX(MyData,D1388, E1388+1))))&gt;0,
SUMPRODUCT(--ISNUMBER(SEARCH('Chapter 1 (Generated)'!$B$26:$V$26,INDEX(MyData,D1388,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(Generated)'!$B$25:$V$25,INDEX(MyData,D1389, E1389+1))))&gt;0,
SUMPRODUCT(--ISNUMBER(SEARCH('Chapter 1 (Generated)'!$B$26:$V$26,INDEX(MyData,D1389,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(Generated)'!$B$25:$V$25,INDEX(MyData,D1390, E1390+1))))&gt;0,
SUMPRODUCT(--ISNUMBER(SEARCH('Chapter 1 (Generated)'!$B$26:$V$26,INDEX(MyData,D1390,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(Generated)'!$B$25:$V$25,INDEX(MyData,D1391, E1391+1))))&gt;0,
SUMPRODUCT(--ISNUMBER(SEARCH('Chapter 1 (Generated)'!$B$26:$V$26,INDEX(MyData,D1391,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(Generated)'!$B$25:$V$25,INDEX(MyData,D1392, E1392+1))))&gt;0,
SUMPRODUCT(--ISNUMBER(SEARCH('Chapter 1 (Generated)'!$B$26:$V$26,INDEX(MyData,D1392,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(Generated)'!$B$25:$V$25,INDEX(MyData,D1393, E1393+1))))&gt;0,
SUMPRODUCT(--ISNUMBER(SEARCH('Chapter 1 (Generated)'!$B$26:$V$26,INDEX(MyData,D1393,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(Generated)'!$B$25:$V$25,INDEX(MyData,D1394, E1394+1))))&gt;0,
SUMPRODUCT(--ISNUMBER(SEARCH('Chapter 1 (Generated)'!$B$26:$V$26,INDEX(MyData,D1394,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(Generated)'!$B$25:$V$25,INDEX(MyData,D1395, E1395+1))))&gt;0,
SUMPRODUCT(--ISNUMBER(SEARCH('Chapter 1 (Generated)'!$B$26:$V$26,INDEX(MyData,D1395,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(Generated)'!$B$25:$V$25,INDEX(MyData,D1396, E1396+1))))&gt;0,
SUMPRODUCT(--ISNUMBER(SEARCH('Chapter 1 (Generated)'!$B$26:$V$26,INDEX(MyData,D1396,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(Generated)'!$B$25:$V$25,INDEX(MyData,D1397, E1397+1))))&gt;0,
SUMPRODUCT(--ISNUMBER(SEARCH('Chapter 1 (Generated)'!$B$26:$V$26,INDEX(MyData,D1397,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(Generated)'!$B$25:$V$25,INDEX(MyData,D1398, E1398+1))))&gt;0,
SUMPRODUCT(--ISNUMBER(SEARCH('Chapter 1 (Generated)'!$B$26:$V$26,INDEX(MyData,D1398,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(Generated)'!$B$25:$V$25,INDEX(MyData,D1399, E1399+1))))&gt;0,
SUMPRODUCT(--ISNUMBER(SEARCH('Chapter 1 (Generated)'!$B$26:$V$26,INDEX(MyData,D1399,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(Generated)'!$B$25:$V$25,INDEX(MyData,D1400, E1400+1))))&gt;0,
SUMPRODUCT(--ISNUMBER(SEARCH('Chapter 1 (Generated)'!$B$26:$V$26,INDEX(MyData,D1400,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(Generated)'!$B$25:$V$25,INDEX(MyData,D1401, E1401+1))))&gt;0,
SUMPRODUCT(--ISNUMBER(SEARCH('Chapter 1 (Generated)'!$B$26:$V$26,INDEX(MyData,D1401,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(Generated)'!$B$25:$V$25,INDEX(MyData,D1402, E1402+1))))&gt;0,
SUMPRODUCT(--ISNUMBER(SEARCH('Chapter 1 (Generated)'!$B$26:$V$26,INDEX(MyData,D1402,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(Generated)'!$B$25:$V$25,INDEX(MyData,D1403, E1403+1))))&gt;0,
SUMPRODUCT(--ISNUMBER(SEARCH('Chapter 1 (Generated)'!$B$26:$V$26,INDEX(MyData,D1403,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(Generated)'!$B$25:$V$25,INDEX(MyData,D1404, E1404+1))))&gt;0,
SUMPRODUCT(--ISNUMBER(SEARCH('Chapter 1 (Generated)'!$B$26:$V$26,INDEX(MyData,D1404,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(Generated)'!$B$25:$V$25,INDEX(MyData,D1405, E1405+1))))&gt;0,
SUMPRODUCT(--ISNUMBER(SEARCH('Chapter 1 (Generated)'!$B$26:$V$26,INDEX(MyData,D1405,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(Generated)'!$B$25:$V$25,INDEX(MyData,D1406, E1406+1))))&gt;0,
SUMPRODUCT(--ISNUMBER(SEARCH('Chapter 1 (Generated)'!$B$26:$V$26,INDEX(MyData,D1406,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(Generated)'!$B$25:$V$25,INDEX(MyData,D1407, E1407+1))))&gt;0,
SUMPRODUCT(--ISNUMBER(SEARCH('Chapter 1 (Generated)'!$B$26:$V$26,INDEX(MyData,D1407,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(Generated)'!$B$25:$V$25,INDEX(MyData,D1408, E1408+1))))&gt;0,
SUMPRODUCT(--ISNUMBER(SEARCH('Chapter 1 (Generated)'!$B$26:$V$26,INDEX(MyData,D1408,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(Generated)'!$B$25:$V$25,INDEX(MyData,D1409, E1409+1))))&gt;0,
SUMPRODUCT(--ISNUMBER(SEARCH('Chapter 1 (Generated)'!$B$26:$V$26,INDEX(MyData,D1409,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(Generated)'!$B$25:$V$25,INDEX(MyData,D1410, E1410+1))))&gt;0,
SUMPRODUCT(--ISNUMBER(SEARCH('Chapter 1 (Generated)'!$B$26:$V$26,INDEX(MyData,D1410, E1410+1))))&gt;0)),
"        " &amp; INDEX(MyData,D1410, E1410+1),
"    " &amp; INDEX(MyData,D1410, E1410+1))</f>
        <v xml:space="preserve">        personnages.tadashi[0],//250 </v>
      </c>
    </row>
    <row r="1411" spans="4:7" x14ac:dyDescent="0.2">
      <c r="D1411" s="20">
        <f t="shared" si="22"/>
        <v>254</v>
      </c>
      <c r="E1411" s="20">
        <f>MIN(IF(MOD(ROWS($A$2:A1411),$A$2)=0,E1410+1, E1410), $B$2-1)</f>
        <v>4</v>
      </c>
      <c r="G1411" s="2" t="str">
        <f>IF(NOT(OR(
SUMPRODUCT(--ISNUMBER(SEARCH('Chapter 1 (Generated)'!$B$25:$V$25,INDEX(MyData,D1411, E1411+1))))&gt;0,
SUMPRODUCT(--ISNUMBER(SEARCH('Chapter 1 (Generated)'!$B$26:$V$26,INDEX(MyData,D1411,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(Generated)'!$B$25:$V$25,INDEX(MyData,D1412, E1412+1))))&gt;0,
SUMPRODUCT(--ISNUMBER(SEARCH('Chapter 1 (Generated)'!$B$26:$V$26,INDEX(MyData,D1412,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(Generated)'!$B$25:$V$25,INDEX(MyData,D1413, E1413+1))))&gt;0,
SUMPRODUCT(--ISNUMBER(SEARCH('Chapter 1 (Generated)'!$B$26:$V$26,INDEX(MyData,D1413,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(Generated)'!$B$25:$V$25,INDEX(MyData,D1414, E1414+1))))&gt;0,
SUMPRODUCT(--ISNUMBER(SEARCH('Chapter 1 (Generated)'!$B$26:$V$26,INDEX(MyData,D1414,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(Generated)'!$B$25:$V$25,INDEX(MyData,D1415, E1415+1))))&gt;0,
SUMPRODUCT(--ISNUMBER(SEARCH('Chapter 1 (Generated)'!$B$26:$V$26,INDEX(MyData,D1415,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(Generated)'!$B$25:$V$25,INDEX(MyData,D1416, E1416+1))))&gt;0,
SUMPRODUCT(--ISNUMBER(SEARCH('Chapter 1 (Generated)'!$B$26:$V$26,INDEX(MyData,D1416,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(Generated)'!$B$25:$V$25,INDEX(MyData,D1417, E1417+1))))&gt;0,
SUMPRODUCT(--ISNUMBER(SEARCH('Chapter 1 (Generated)'!$B$26:$V$26,INDEX(MyData,D1417,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(Generated)'!$B$25:$V$25,INDEX(MyData,D1418, E1418+1))))&gt;0,
SUMPRODUCT(--ISNUMBER(SEARCH('Chapter 1 (Generated)'!$B$26:$V$26,INDEX(MyData,D1418,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(Generated)'!$B$25:$V$25,INDEX(MyData,D1419, E1419+1))))&gt;0,
SUMPRODUCT(--ISNUMBER(SEARCH('Chapter 1 (Generated)'!$B$26:$V$26,INDEX(MyData,D1419,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(Generated)'!$B$25:$V$25,INDEX(MyData,D1420, E1420+1))))&gt;0,
SUMPRODUCT(--ISNUMBER(SEARCH('Chapter 1 (Generated)'!$B$26:$V$26,INDEX(MyData,D1420,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(Generated)'!$B$25:$V$25,INDEX(MyData,D1421, E1421+1))))&gt;0,
SUMPRODUCT(--ISNUMBER(SEARCH('Chapter 1 (Generated)'!$B$26:$V$26,INDEX(MyData,D1421,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(Generated)'!$B$25:$V$25,INDEX(MyData,D1422, E1422+1))))&gt;0,
SUMPRODUCT(--ISNUMBER(SEARCH('Chapter 1 (Generated)'!$B$26:$V$26,INDEX(MyData,D1422,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(Generated)'!$B$25:$V$25,INDEX(MyData,D1423, E1423+1))))&gt;0,
SUMPRODUCT(--ISNUMBER(SEARCH('Chapter 1 (Generated)'!$B$26:$V$26,INDEX(MyData,D1423,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(Generated)'!$B$25:$V$25,INDEX(MyData,D1424, E1424+1))))&gt;0,
SUMPRODUCT(--ISNUMBER(SEARCH('Chapter 1 (Generated)'!$B$26:$V$26,INDEX(MyData,D1424,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(Generated)'!$B$25:$V$25,INDEX(MyData,D1425, E1425+1))))&gt;0,
SUMPRODUCT(--ISNUMBER(SEARCH('Chapter 1 (Generated)'!$B$26:$V$26,INDEX(MyData,D1425,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(Generated)'!$B$25:$V$25,INDEX(MyData,D1426, E1426+1))))&gt;0,
SUMPRODUCT(--ISNUMBER(SEARCH('Chapter 1 (Generated)'!$B$26:$V$26,INDEX(MyData,D1426,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(Generated)'!$B$25:$V$25,INDEX(MyData,D1427, E1427+1))))&gt;0,
SUMPRODUCT(--ISNUMBER(SEARCH('Chapter 1 (Generated)'!$B$26:$V$26,INDEX(MyData,D1427,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(Generated)'!$B$25:$V$25,INDEX(MyData,D1428, E1428+1))))&gt;0,
SUMPRODUCT(--ISNUMBER(SEARCH('Chapter 1 (Generated)'!$B$26:$V$26,INDEX(MyData,D1428,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(Generated)'!$B$25:$V$25,INDEX(MyData,D1429, E1429+1))))&gt;0,
SUMPRODUCT(--ISNUMBER(SEARCH('Chapter 1 (Generated)'!$B$26:$V$26,INDEX(MyData,D1429,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(Generated)'!$B$25:$V$25,INDEX(MyData,D1430, E1430+1))))&gt;0,
SUMPRODUCT(--ISNUMBER(SEARCH('Chapter 1 (Generated)'!$B$26:$V$26,INDEX(MyData,D1430,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(Generated)'!$B$25:$V$25,INDEX(MyData,D1431, E1431+1))))&gt;0,
SUMPRODUCT(--ISNUMBER(SEARCH('Chapter 1 (Generated)'!$B$26:$V$26,INDEX(MyData,D1431,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(Generated)'!$B$25:$V$25,INDEX(MyData,D1432, E1432+1))))&gt;0,
SUMPRODUCT(--ISNUMBER(SEARCH('Chapter 1 (Generated)'!$B$26:$V$26,INDEX(MyData,D1432,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(Generated)'!$B$25:$V$25,INDEX(MyData,D1433, E1433+1))))&gt;0,
SUMPRODUCT(--ISNUMBER(SEARCH('Chapter 1 (Generated)'!$B$26:$V$26,INDEX(MyData,D1433,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(Generated)'!$B$25:$V$25,INDEX(MyData,D1434, E1434+1))))&gt;0,
SUMPRODUCT(--ISNUMBER(SEARCH('Chapter 1 (Generated)'!$B$26:$V$26,INDEX(MyData,D1434,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(Generated)'!$B$25:$V$25,INDEX(MyData,D1435, E1435+1))))&gt;0,
SUMPRODUCT(--ISNUMBER(SEARCH('Chapter 1 (Generated)'!$B$26:$V$26,INDEX(MyData,D1435,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(Generated)'!$B$25:$V$25,INDEX(MyData,D1436, E1436+1))))&gt;0,
SUMPRODUCT(--ISNUMBER(SEARCH('Chapter 1 (Generated)'!$B$26:$V$26,INDEX(MyData,D1436,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(Generated)'!$B$25:$V$25,INDEX(MyData,D1437, E1437+1))))&gt;0,
SUMPRODUCT(--ISNUMBER(SEARCH('Chapter 1 (Generated)'!$B$26:$V$26,INDEX(MyData,D1437,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(Generated)'!$B$25:$V$25,INDEX(MyData,D1438, E1438+1))))&gt;0,
SUMPRODUCT(--ISNUMBER(SEARCH('Chapter 1 (Generated)'!$B$26:$V$26,INDEX(MyData,D1438,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(Generated)'!$B$25:$V$25,INDEX(MyData,D1439, E1439+1))))&gt;0,
SUMPRODUCT(--ISNUMBER(SEARCH('Chapter 1 (Generated)'!$B$26:$V$26,INDEX(MyData,D1439,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(Generated)'!$B$25:$V$25,INDEX(MyData,D1440, E1440+1))))&gt;0,
SUMPRODUCT(--ISNUMBER(SEARCH('Chapter 1 (Generated)'!$B$26:$V$26,INDEX(MyData,D1440,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(Generated)'!$B$25:$V$25,INDEX(MyData,D1441, E1441+1))))&gt;0,
SUMPRODUCT(--ISNUMBER(SEARCH('Chapter 1 (Generated)'!$B$26:$V$26,INDEX(MyData,D1441,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(Generated)'!$B$25:$V$25,INDEX(MyData,D1442, E1442+1))))&gt;0,
SUMPRODUCT(--ISNUMBER(SEARCH('Chapter 1 (Generated)'!$B$26:$V$26,INDEX(MyData,D1442,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(Generated)'!$B$25:$V$25,INDEX(MyData,D1443, E1443+1))))&gt;0,
SUMPRODUCT(--ISNUMBER(SEARCH('Chapter 1 (Generated)'!$B$26:$V$26,INDEX(MyData,D1443,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(Generated)'!$B$25:$V$25,INDEX(MyData,D1444, E1444+1))))&gt;0,
SUMPRODUCT(--ISNUMBER(SEARCH('Chapter 1 (Generated)'!$B$26:$V$26,INDEX(MyData,D1444,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(Generated)'!$B$25:$V$25,INDEX(MyData,D1445, E1445+1))))&gt;0,
SUMPRODUCT(--ISNUMBER(SEARCH('Chapter 1 (Generated)'!$B$26:$V$26,INDEX(MyData,D1445,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(Generated)'!$B$25:$V$25,INDEX(MyData,D1446, E1446+1))))&gt;0,
SUMPRODUCT(--ISNUMBER(SEARCH('Chapter 1 (Generated)'!$B$26:$V$26,INDEX(MyData,D1446,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(Generated)'!$B$25:$V$25,INDEX(MyData,D1447, E1447+1))))&gt;0,
SUMPRODUCT(--ISNUMBER(SEARCH('Chapter 1 (Generated)'!$B$26:$V$26,INDEX(MyData,D1447,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(Generated)'!$B$25:$V$25,INDEX(MyData,D1448, E1448+1))))&gt;0,
SUMPRODUCT(--ISNUMBER(SEARCH('Chapter 1 (Generated)'!$B$26:$V$26,INDEX(MyData,D1448,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(Generated)'!$B$25:$V$25,INDEX(MyData,D1449, E1449+1))))&gt;0,
SUMPRODUCT(--ISNUMBER(SEARCH('Chapter 1 (Generated)'!$B$26:$V$26,INDEX(MyData,D1449,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(Generated)'!$B$25:$V$25,INDEX(MyData,D1450, E1450+1))))&gt;0,
SUMPRODUCT(--ISNUMBER(SEARCH('Chapter 1 (Generated)'!$B$26:$V$26,INDEX(MyData,D1450,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(Generated)'!$B$25:$V$25,INDEX(MyData,D1451, E1451+1))))&gt;0,
SUMPRODUCT(--ISNUMBER(SEARCH('Chapter 1 (Generated)'!$B$26:$V$26,INDEX(MyData,D1451,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(Generated)'!$B$25:$V$25,INDEX(MyData,D1452, E1452+1))))&gt;0,
SUMPRODUCT(--ISNUMBER(SEARCH('Chapter 1 (Generated)'!$B$26:$V$26,INDEX(MyData,D1452,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(Generated)'!$B$25:$V$25,INDEX(MyData,D1453, E1453+1))))&gt;0,
SUMPRODUCT(--ISNUMBER(SEARCH('Chapter 1 (Generated)'!$B$26:$V$26,INDEX(MyData,D1453,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(Generated)'!$B$25:$V$25,INDEX(MyData,D1454, E1454+1))))&gt;0,
SUMPRODUCT(--ISNUMBER(SEARCH('Chapter 1 (Generated)'!$B$26:$V$26,INDEX(MyData,D1454,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(Generated)'!$B$25:$V$25,INDEX(MyData,D1455, E1455+1))))&gt;0,
SUMPRODUCT(--ISNUMBER(SEARCH('Chapter 1 (Generated)'!$B$26:$V$26,INDEX(MyData,D1455,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(Generated)'!$B$25:$V$25,INDEX(MyData,D1456, E1456+1))))&gt;0,
SUMPRODUCT(--ISNUMBER(SEARCH('Chapter 1 (Generated)'!$B$26:$V$26,INDEX(MyData,D1456,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(Generated)'!$B$25:$V$25,INDEX(MyData,D1457, E1457+1))))&gt;0,
SUMPRODUCT(--ISNUMBER(SEARCH('Chapter 1 (Generated)'!$B$26:$V$26,INDEX(MyData,D1457,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(Generated)'!$B$25:$V$25,INDEX(MyData,D1458, E1458+1))))&gt;0,
SUMPRODUCT(--ISNUMBER(SEARCH('Chapter 1 (Generated)'!$B$26:$V$26,INDEX(MyData,D1458,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(Generated)'!$B$25:$V$25,INDEX(MyData,D1459, E1459+1))))&gt;0,
SUMPRODUCT(--ISNUMBER(SEARCH('Chapter 1 (Generated)'!$B$26:$V$26,INDEX(MyData,D1459,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(Generated)'!$B$25:$V$25,INDEX(MyData,D1460, E1460+1))))&gt;0,
SUMPRODUCT(--ISNUMBER(SEARCH('Chapter 1 (Generated)'!$B$26:$V$26,INDEX(MyData,D1460,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(Generated)'!$B$25:$V$25,INDEX(MyData,D1461, E1461+1))))&gt;0,
SUMPRODUCT(--ISNUMBER(SEARCH('Chapter 1 (Generated)'!$B$26:$V$26,INDEX(MyData,D1461,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(Generated)'!$B$25:$V$25,INDEX(MyData,D1462, E1462+1))))&gt;0,
SUMPRODUCT(--ISNUMBER(SEARCH('Chapter 1 (Generated)'!$B$26:$V$26,INDEX(MyData,D1462,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(Generated)'!$B$25:$V$25,INDEX(MyData,D1463, E1463+1))))&gt;0,
SUMPRODUCT(--ISNUMBER(SEARCH('Chapter 1 (Generated)'!$B$26:$V$26,INDEX(MyData,D1463,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(Generated)'!$B$25:$V$25,INDEX(MyData,D1464, E1464+1))))&gt;0,
SUMPRODUCT(--ISNUMBER(SEARCH('Chapter 1 (Generated)'!$B$26:$V$26,INDEX(MyData,D1464,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(Generated)'!$B$25:$V$25,INDEX(MyData,D1465, E1465+1))))&gt;0,
SUMPRODUCT(--ISNUMBER(SEARCH('Chapter 1 (Generated)'!$B$26:$V$26,INDEX(MyData,D1465,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(Generated)'!$B$25:$V$25,INDEX(MyData,D1466, E1466+1))))&gt;0,
SUMPRODUCT(--ISNUMBER(SEARCH('Chapter 1 (Generated)'!$B$26:$V$26,INDEX(MyData,D1466,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(Generated)'!$B$25:$V$25,INDEX(MyData,D1467, E1467+1))))&gt;0,
SUMPRODUCT(--ISNUMBER(SEARCH('Chapter 1 (Generated)'!$B$26:$V$26,INDEX(MyData,D1467,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(Generated)'!$B$25:$V$25,INDEX(MyData,D1468, E1468+1))))&gt;0,
SUMPRODUCT(--ISNUMBER(SEARCH('Chapter 1 (Generated)'!$B$26:$V$26,INDEX(MyData,D1468,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(Generated)'!$B$25:$V$25,INDEX(MyData,D1469, E1469+1))))&gt;0,
SUMPRODUCT(--ISNUMBER(SEARCH('Chapter 1 (Generated)'!$B$26:$V$26,INDEX(MyData,D1469,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(Generated)'!$B$25:$V$25,INDEX(MyData,D1470, E1470+1))))&gt;0,
SUMPRODUCT(--ISNUMBER(SEARCH('Chapter 1 (Generated)'!$B$26:$V$26,INDEX(MyData,D1470,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(Generated)'!$B$25:$V$25,INDEX(MyData,D1471, E1471+1))))&gt;0,
SUMPRODUCT(--ISNUMBER(SEARCH('Chapter 1 (Generated)'!$B$26:$V$26,INDEX(MyData,D1471,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(Generated)'!$B$25:$V$25,INDEX(MyData,D1472, E1472+1))))&gt;0,
SUMPRODUCT(--ISNUMBER(SEARCH('Chapter 1 (Generated)'!$B$26:$V$26,INDEX(MyData,D1472,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(Generated)'!$B$25:$V$25,INDEX(MyData,D1473, E1473+1))))&gt;0,
SUMPRODUCT(--ISNUMBER(SEARCH('Chapter 1 (Generated)'!$B$26:$V$26,INDEX(MyData,D1473,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(Generated)'!$B$25:$V$25,INDEX(MyData,D1474, E1474+1))))&gt;0,
SUMPRODUCT(--ISNUMBER(SEARCH('Chapter 1 (Generated)'!$B$26:$V$26,INDEX(MyData,D1474,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(Generated)'!$B$25:$V$25,INDEX(MyData,D1475, E1475+1))))&gt;0,
SUMPRODUCT(--ISNUMBER(SEARCH('Chapter 1 (Generated)'!$B$26:$V$26,INDEX(MyData,D1475,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(Generated)'!$B$25:$V$25,INDEX(MyData,D1476, E1476+1))))&gt;0,
SUMPRODUCT(--ISNUMBER(SEARCH('Chapter 1 (Generated)'!$B$26:$V$26,INDEX(MyData,D1476,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(Generated)'!$B$25:$V$25,INDEX(MyData,D1477, E1477+1))))&gt;0,
SUMPRODUCT(--ISNUMBER(SEARCH('Chapter 1 (Generated)'!$B$26:$V$26,INDEX(MyData,D1477,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(Generated)'!$B$25:$V$25,INDEX(MyData,D1478, E1478+1))))&gt;0,
SUMPRODUCT(--ISNUMBER(SEARCH('Chapter 1 (Generated)'!$B$26:$V$26,INDEX(MyData,D1478,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(Generated)'!$B$25:$V$25,INDEX(MyData,D1479, E1479+1))))&gt;0,
SUMPRODUCT(--ISNUMBER(SEARCH('Chapter 1 (Generated)'!$B$26:$V$26,INDEX(MyData,D1479,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(Generated)'!$B$25:$V$25,INDEX(MyData,D1480, E1480+1))))&gt;0,
SUMPRODUCT(--ISNUMBER(SEARCH('Chapter 1 (Generated)'!$B$26:$V$26,INDEX(MyData,D1480,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(Generated)'!$B$25:$V$25,INDEX(MyData,D1481, E1481+1))))&gt;0,
SUMPRODUCT(--ISNUMBER(SEARCH('Chapter 1 (Generated)'!$B$26:$V$26,INDEX(MyData,D1481,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(Generated)'!$B$25:$V$25,INDEX(MyData,D1482, E1482+1))))&gt;0,
SUMPRODUCT(--ISNUMBER(SEARCH('Chapter 1 (Generated)'!$B$26:$V$26,INDEX(MyData,D1482,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(Generated)'!$B$25:$V$25,INDEX(MyData,D1483, E1483+1))))&gt;0,
SUMPRODUCT(--ISNUMBER(SEARCH('Chapter 1 (Generated)'!$B$26:$V$26,INDEX(MyData,D1483,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(Generated)'!$B$25:$V$25,INDEX(MyData,D1484, E1484+1))))&gt;0,
SUMPRODUCT(--ISNUMBER(SEARCH('Chapter 1 (Generated)'!$B$26:$V$26,INDEX(MyData,D1484,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(Generated)'!$B$25:$V$25,INDEX(MyData,D1485, E1485+1))))&gt;0,
SUMPRODUCT(--ISNUMBER(SEARCH('Chapter 1 (Generated)'!$B$26:$V$26,INDEX(MyData,D1485,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(Generated)'!$B$25:$V$25,INDEX(MyData,D1486, E1486+1))))&gt;0,
SUMPRODUCT(--ISNUMBER(SEARCH('Chapter 1 (Generated)'!$B$26:$V$26,INDEX(MyData,D1486,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(Generated)'!$B$25:$V$25,INDEX(MyData,D1487, E1487+1))))&gt;0,
SUMPRODUCT(--ISNUMBER(SEARCH('Chapter 1 (Generated)'!$B$26:$V$26,INDEX(MyData,D1487,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(Generated)'!$B$25:$V$25,INDEX(MyData,D1488, E1488+1))))&gt;0,
SUMPRODUCT(--ISNUMBER(SEARCH('Chapter 1 (Generated)'!$B$26:$V$26,INDEX(MyData,D1488,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(Generated)'!$B$25:$V$25,INDEX(MyData,D1489, E1489+1))))&gt;0,
SUMPRODUCT(--ISNUMBER(SEARCH('Chapter 1 (Generated)'!$B$26:$V$26,INDEX(MyData,D1489,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(Generated)'!$B$25:$V$25,INDEX(MyData,D1490, E1490+1))))&gt;0,
SUMPRODUCT(--ISNUMBER(SEARCH('Chapter 1 (Generated)'!$B$26:$V$26,INDEX(MyData,D1490,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(Generated)'!$B$25:$V$25,INDEX(MyData,D1491, E1491+1))))&gt;0,
SUMPRODUCT(--ISNUMBER(SEARCH('Chapter 1 (Generated)'!$B$26:$V$26,INDEX(MyData,D1491,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(Generated)'!$B$25:$V$25,INDEX(MyData,D1492, E1492+1))))&gt;0,
SUMPRODUCT(--ISNUMBER(SEARCH('Chapter 1 (Generated)'!$B$26:$V$26,INDEX(MyData,D1492,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(Generated)'!$B$25:$V$25,INDEX(MyData,D1493, E1493+1))))&gt;0,
SUMPRODUCT(--ISNUMBER(SEARCH('Chapter 1 (Generated)'!$B$26:$V$26,INDEX(MyData,D1493,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(Generated)'!$B$25:$V$25,INDEX(MyData,D1494, E1494+1))))&gt;0,
SUMPRODUCT(--ISNUMBER(SEARCH('Chapter 1 (Generated)'!$B$26:$V$26,INDEX(MyData,D1494,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(Generated)'!$B$25:$V$25,INDEX(MyData,D1495, E1495+1))))&gt;0,
SUMPRODUCT(--ISNUMBER(SEARCH('Chapter 1 (Generated)'!$B$26:$V$26,INDEX(MyData,D1495,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(Generated)'!$B$25:$V$25,INDEX(MyData,D1496, E1496+1))))&gt;0,
SUMPRODUCT(--ISNUMBER(SEARCH('Chapter 1 (Generated)'!$B$26:$V$26,INDEX(MyData,D1496,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(Generated)'!$B$25:$V$25,INDEX(MyData,D1497, E1497+1))))&gt;0,
SUMPRODUCT(--ISNUMBER(SEARCH('Chapter 1 (Generated)'!$B$26:$V$26,INDEX(MyData,D1497,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(Generated)'!$B$25:$V$25,INDEX(MyData,D1498, E1498+1))))&gt;0,
SUMPRODUCT(--ISNUMBER(SEARCH('Chapter 1 (Generated)'!$B$26:$V$26,INDEX(MyData,D1498,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(Generated)'!$B$25:$V$25,INDEX(MyData,D1499, E1499+1))))&gt;0,
SUMPRODUCT(--ISNUMBER(SEARCH('Chapter 1 (Generated)'!$B$26:$V$26,INDEX(MyData,D1499,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(Generated)'!$B$25:$V$25,INDEX(MyData,D1500, E1500+1))))&gt;0,
SUMPRODUCT(--ISNUMBER(SEARCH('Chapter 1 (Generated)'!$B$26:$V$26,INDEX(MyData,D1500,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(Generated)'!$B$25:$V$25,INDEX(MyData,D1501, E1501+1))))&gt;0,
SUMPRODUCT(--ISNUMBER(SEARCH('Chapter 1 (Generated)'!$B$26:$V$26,INDEX(MyData,D1501,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(Generated)'!$B$25:$V$25,INDEX(MyData,D1502, E1502+1))))&gt;0,
SUMPRODUCT(--ISNUMBER(SEARCH('Chapter 1 (Generated)'!$B$26:$V$26,INDEX(MyData,D1502,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(Generated)'!$B$25:$V$25,INDEX(MyData,D1503, E1503+1))))&gt;0,
SUMPRODUCT(--ISNUMBER(SEARCH('Chapter 1 (Generated)'!$B$26:$V$26,INDEX(MyData,D1503,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(Generated)'!$B$25:$V$25,INDEX(MyData,D1504, E1504+1))))&gt;0,
SUMPRODUCT(--ISNUMBER(SEARCH('Chapter 1 (Generated)'!$B$26:$V$26,INDEX(MyData,D1504,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(Generated)'!$B$25:$V$25,INDEX(MyData,D1505, E1505+1))))&gt;0,
SUMPRODUCT(--ISNUMBER(SEARCH('Chapter 1 (Generated)'!$B$26:$V$26,INDEX(MyData,D1505,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(Generated)'!$B$25:$V$25,INDEX(MyData,D1506, E1506+1))))&gt;0,
SUMPRODUCT(--ISNUMBER(SEARCH('Chapter 1 (Generated)'!$B$26:$V$26,INDEX(MyData,D1506,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(Generated)'!$B$25:$V$25,INDEX(MyData,D1507, E1507+1))))&gt;0,
SUMPRODUCT(--ISNUMBER(SEARCH('Chapter 1 (Generated)'!$B$26:$V$26,INDEX(MyData,D1507,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(Generated)'!$B$25:$V$25,INDEX(MyData,D1508, E1508+1))))&gt;0,
SUMPRODUCT(--ISNUMBER(SEARCH('Chapter 1 (Generated)'!$B$26:$V$26,INDEX(MyData,D1508,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(Generated)'!$B$25:$V$25,INDEX(MyData,D1509, E1509+1))))&gt;0,
SUMPRODUCT(--ISNUMBER(SEARCH('Chapter 1 (Generated)'!$B$26:$V$26,INDEX(MyData,D1509,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(Generated)'!$B$25:$V$25,INDEX(MyData,D1510, E1510+1))))&gt;0,
SUMPRODUCT(--ISNUMBER(SEARCH('Chapter 1 (Generated)'!$B$26:$V$26,INDEX(MyData,D1510,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(Generated)'!$B$25:$V$25,INDEX(MyData,D1511, E1511+1))))&gt;0,
SUMPRODUCT(--ISNUMBER(SEARCH('Chapter 1 (Generated)'!$B$26:$V$26,INDEX(MyData,D1511,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(Generated)'!$B$25:$V$25,INDEX(MyData,D1512, E1512+1))))&gt;0,
SUMPRODUCT(--ISNUMBER(SEARCH('Chapter 1 (Generated)'!$B$26:$V$26,INDEX(MyData,D1512,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(Generated)'!$B$25:$V$25,INDEX(MyData,D1513, E1513+1))))&gt;0,
SUMPRODUCT(--ISNUMBER(SEARCH('Chapter 1 (Generated)'!$B$26:$V$26,INDEX(MyData,D1513,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(Generated)'!$B$25:$V$25,INDEX(MyData,D1514, E1514+1))))&gt;0,
SUMPRODUCT(--ISNUMBER(SEARCH('Chapter 1 (Generated)'!$B$26:$V$26,INDEX(MyData,D1514,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(Generated)'!$B$25:$V$25,INDEX(MyData,D1515, E1515+1))))&gt;0,
SUMPRODUCT(--ISNUMBER(SEARCH('Chapter 1 (Generated)'!$B$26:$V$26,INDEX(MyData,D1515,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(Generated)'!$B$25:$V$25,INDEX(MyData,D1516, E1516+1))))&gt;0,
SUMPRODUCT(--ISNUMBER(SEARCH('Chapter 1 (Generated)'!$B$26:$V$26,INDEX(MyData,D1516,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(Generated)'!$B$25:$V$25,INDEX(MyData,D1517, E1517+1))))&gt;0,
SUMPRODUCT(--ISNUMBER(SEARCH('Chapter 1 (Generated)'!$B$26:$V$26,INDEX(MyData,D1517,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(Generated)'!$B$25:$V$25,INDEX(MyData,D1518, E1518+1))))&gt;0,
SUMPRODUCT(--ISNUMBER(SEARCH('Chapter 1 (Generated)'!$B$26:$V$26,INDEX(MyData,D1518,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(Generated)'!$B$25:$V$25,INDEX(MyData,D1519, E1519+1))))&gt;0,
SUMPRODUCT(--ISNUMBER(SEARCH('Chapter 1 (Generated)'!$B$26:$V$26,INDEX(MyData,D1519,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(Generated)'!$B$25:$V$25,INDEX(MyData,D1520, E1520+1))))&gt;0,
SUMPRODUCT(--ISNUMBER(SEARCH('Chapter 1 (Generated)'!$B$26:$V$26,INDEX(MyData,D1520,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(Generated)'!$B$25:$V$25,INDEX(MyData,D1521, E1521+1))))&gt;0,
SUMPRODUCT(--ISNUMBER(SEARCH('Chapter 1 (Generated)'!$B$26:$V$26,INDEX(MyData,D1521,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(Generated)'!$B$25:$V$25,INDEX(MyData,D1522, E1522+1))))&gt;0,
SUMPRODUCT(--ISNUMBER(SEARCH('Chapter 1 (Generated)'!$B$26:$V$26,INDEX(MyData,D1522,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(Generated)'!$B$25:$V$25,INDEX(MyData,D1523, E1523+1))))&gt;0,
SUMPRODUCT(--ISNUMBER(SEARCH('Chapter 1 (Generated)'!$B$26:$V$26,INDEX(MyData,D1523,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(Generated)'!$B$25:$V$25,INDEX(MyData,D1524, E1524+1))))&gt;0,
SUMPRODUCT(--ISNUMBER(SEARCH('Chapter 1 (Generated)'!$B$26:$V$26,INDEX(MyData,D1524,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(Generated)'!$B$25:$V$25,INDEX(MyData,D1525, E1525+1))))&gt;0,
SUMPRODUCT(--ISNUMBER(SEARCH('Chapter 1 (Generated)'!$B$26:$V$26,INDEX(MyData,D1525,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(Generated)'!$B$25:$V$25,INDEX(MyData,D1526, E1526+1))))&gt;0,
SUMPRODUCT(--ISNUMBER(SEARCH('Chapter 1 (Generated)'!$B$26:$V$26,INDEX(MyData,D1526,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(Generated)'!$B$25:$V$25,INDEX(MyData,D1527, E1527+1))))&gt;0,
SUMPRODUCT(--ISNUMBER(SEARCH('Chapter 1 (Generated)'!$B$26:$V$26,INDEX(MyData,D1527,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(Generated)'!$B$25:$V$25,INDEX(MyData,D1528, E1528+1))))&gt;0,
SUMPRODUCT(--ISNUMBER(SEARCH('Chapter 1 (Generated)'!$B$26:$V$26,INDEX(MyData,D1528,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(Generated)'!$B$25:$V$25,INDEX(MyData,D1529, E1529+1))))&gt;0,
SUMPRODUCT(--ISNUMBER(SEARCH('Chapter 1 (Generated)'!$B$26:$V$26,INDEX(MyData,D1529,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(Generated)'!$B$25:$V$25,INDEX(MyData,D1530, E1530+1))))&gt;0,
SUMPRODUCT(--ISNUMBER(SEARCH('Chapter 1 (Generated)'!$B$26:$V$26,INDEX(MyData,D1530,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(Generated)'!$B$25:$V$25,INDEX(MyData,D1531, E1531+1))))&gt;0,
SUMPRODUCT(--ISNUMBER(SEARCH('Chapter 1 (Generated)'!$B$26:$V$26,INDEX(MyData,D1531,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(Generated)'!$B$25:$V$25,INDEX(MyData,D1532, E1532+1))))&gt;0,
SUMPRODUCT(--ISNUMBER(SEARCH('Chapter 1 (Generated)'!$B$26:$V$26,INDEX(MyData,D1532,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(Generated)'!$B$25:$V$25,INDEX(MyData,D1533, E1533+1))))&gt;0,
SUMPRODUCT(--ISNUMBER(SEARCH('Chapter 1 (Generated)'!$B$26:$V$26,INDEX(MyData,D1533,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(Generated)'!$B$25:$V$25,INDEX(MyData,D1534, E1534+1))))&gt;0,
SUMPRODUCT(--ISNUMBER(SEARCH('Chapter 1 (Generated)'!$B$26:$V$26,INDEX(MyData,D1534,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(Generated)'!$B$25:$V$25,INDEX(MyData,D1535, E1535+1))))&gt;0,
SUMPRODUCT(--ISNUMBER(SEARCH('Chapter 1 (Generated)'!$B$26:$V$26,INDEX(MyData,D1535,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(Generated)'!$B$25:$V$25,INDEX(MyData,D1536, E1536+1))))&gt;0,
SUMPRODUCT(--ISNUMBER(SEARCH('Chapter 1 (Generated)'!$B$26:$V$26,INDEX(MyData,D1536,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(Generated)'!$B$25:$V$25,INDEX(MyData,D1537, E1537+1))))&gt;0,
SUMPRODUCT(--ISNUMBER(SEARCH('Chapter 1 (Generated)'!$B$26:$V$26,INDEX(MyData,D1537,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(Generated)'!$B$25:$V$25,INDEX(MyData,D1538, E1538+1))))&gt;0,
SUMPRODUCT(--ISNUMBER(SEARCH('Chapter 1 (Generated)'!$B$26:$V$26,INDEX(MyData,D1538,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(Generated)'!$B$25:$V$25,INDEX(MyData,D1539, E1539+1))))&gt;0,
SUMPRODUCT(--ISNUMBER(SEARCH('Chapter 1 (Generated)'!$B$26:$V$26,INDEX(MyData,D1539,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(Generated)'!$B$25:$V$25,INDEX(MyData,D1540, E1540+1))))&gt;0,
SUMPRODUCT(--ISNUMBER(SEARCH('Chapter 1 (Generated)'!$B$26:$V$26,INDEX(MyData,D1540,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(Generated)'!$B$25:$V$25,INDEX(MyData,D1541, E1541+1))))&gt;0,
SUMPRODUCT(--ISNUMBER(SEARCH('Chapter 1 (Generated)'!$B$26:$V$26,INDEX(MyData,D1541,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(Generated)'!$B$25:$V$25,INDEX(MyData,D1542, E1542+1))))&gt;0,
SUMPRODUCT(--ISNUMBER(SEARCH('Chapter 1 (Generated)'!$B$26:$V$26,INDEX(MyData,D1542,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(Generated)'!$B$25:$V$25,INDEX(MyData,D1543, E1543+1))))&gt;0,
SUMPRODUCT(--ISNUMBER(SEARCH('Chapter 1 (Generated)'!$B$26:$V$26,INDEX(MyData,D1543,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(Generated)'!$B$25:$V$25,INDEX(MyData,D1544, E1544+1))))&gt;0,
SUMPRODUCT(--ISNUMBER(SEARCH('Chapter 1 (Generated)'!$B$26:$V$26,INDEX(MyData,D1544,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(Generated)'!$B$25:$V$25,INDEX(MyData,D1545, E1545+1))))&gt;0,
SUMPRODUCT(--ISNUMBER(SEARCH('Chapter 1 (Generated)'!$B$26:$V$26,INDEX(MyData,D1545,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(Generated)'!$B$25:$V$25,INDEX(MyData,D1546, E1546+1))))&gt;0,
SUMPRODUCT(--ISNUMBER(SEARCH('Chapter 1 (Generated)'!$B$26:$V$26,INDEX(MyData,D1546,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(Generated)'!$B$25:$V$25,INDEX(MyData,D1547, E1547+1))))&gt;0,
SUMPRODUCT(--ISNUMBER(SEARCH('Chapter 1 (Generated)'!$B$26:$V$26,INDEX(MyData,D1547,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(Generated)'!$B$25:$V$25,INDEX(MyData,D1548, E1548+1))))&gt;0,
SUMPRODUCT(--ISNUMBER(SEARCH('Chapter 1 (Generated)'!$B$26:$V$26,INDEX(MyData,D1548,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(Generated)'!$B$25:$V$25,INDEX(MyData,D1549, E1549+1))))&gt;0,
SUMPRODUCT(--ISNUMBER(SEARCH('Chapter 1 (Generated)'!$B$26:$V$26,INDEX(MyData,D1549,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(Generated)'!$B$25:$V$25,INDEX(MyData,D1550, E1550+1))))&gt;0,
SUMPRODUCT(--ISNUMBER(SEARCH('Chapter 1 (Generated)'!$B$26:$V$26,INDEX(MyData,D1550,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(Generated)'!$B$25:$V$25,INDEX(MyData,D1551, E1551+1))))&gt;0,
SUMPRODUCT(--ISNUMBER(SEARCH('Chapter 1 (Generated)'!$B$26:$V$26,INDEX(MyData,D1551,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(Generated)'!$B$25:$V$25,INDEX(MyData,D1552, E1552+1))))&gt;0,
SUMPRODUCT(--ISNUMBER(SEARCH('Chapter 1 (Generated)'!$B$26:$V$26,INDEX(MyData,D1552,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(Generated)'!$B$25:$V$25,INDEX(MyData,D1553, E1553+1))))&gt;0,
SUMPRODUCT(--ISNUMBER(SEARCH('Chapter 1 (Generated)'!$B$26:$V$26,INDEX(MyData,D1553,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(Generated)'!$B$25:$V$25,INDEX(MyData,D1554, E1554+1))))&gt;0,
SUMPRODUCT(--ISNUMBER(SEARCH('Chapter 1 (Generated)'!$B$26:$V$26,INDEX(MyData,D1554,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(Generated)'!$B$25:$V$25,INDEX(MyData,D1555, E1555+1))))&gt;0,
SUMPRODUCT(--ISNUMBER(SEARCH('Chapter 1 (Generated)'!$B$26:$V$26,INDEX(MyData,D1555,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(Generated)'!$B$25:$V$25,INDEX(MyData,D1556, E1556+1))))&gt;0,
SUMPRODUCT(--ISNUMBER(SEARCH('Chapter 1 (Generated)'!$B$26:$V$26,INDEX(MyData,D1556,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(Generated)'!$B$25:$V$25,INDEX(MyData,D1557, E1557+1))))&gt;0,
SUMPRODUCT(--ISNUMBER(SEARCH('Chapter 1 (Generated)'!$B$26:$V$26,INDEX(MyData,D1557,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(Generated)'!$B$25:$V$25,INDEX(MyData,D1558, E1558+1))))&gt;0,
SUMPRODUCT(--ISNUMBER(SEARCH('Chapter 1 (Generated)'!$B$26:$V$26,INDEX(MyData,D1558,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(Generated)'!$B$25:$V$25,INDEX(MyData,D1559, E1559+1))))&gt;0,
SUMPRODUCT(--ISNUMBER(SEARCH('Chapter 1 (Generated)'!$B$26:$V$26,INDEX(MyData,D1559,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(Generated)'!$B$25:$V$25,INDEX(MyData,D1560, E1560+1))))&gt;0,
SUMPRODUCT(--ISNUMBER(SEARCH('Chapter 1 (Generated)'!$B$26:$V$26,INDEX(MyData,D1560,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(Generated)'!$B$25:$V$25,INDEX(MyData,D1561, E1561+1))))&gt;0,
SUMPRODUCT(--ISNUMBER(SEARCH('Chapter 1 (Generated)'!$B$26:$V$26,INDEX(MyData,D1561,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(Generated)'!$B$25:$V$25,INDEX(MyData,D1562, E1562+1))))&gt;0,
SUMPRODUCT(--ISNUMBER(SEARCH('Chapter 1 (Generated)'!$B$26:$V$26,INDEX(MyData,D1562,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(Generated)'!$B$25:$V$25,INDEX(MyData,D1563, E1563+1))))&gt;0,
SUMPRODUCT(--ISNUMBER(SEARCH('Chapter 1 (Generated)'!$B$26:$V$26,INDEX(MyData,D1563,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(Generated)'!$B$25:$V$25,INDEX(MyData,D1564, E1564+1))))&gt;0,
SUMPRODUCT(--ISNUMBER(SEARCH('Chapter 1 (Generated)'!$B$26:$V$26,INDEX(MyData,D1564,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(Generated)'!$B$25:$V$25,INDEX(MyData,D1565, E1565+1))))&gt;0,
SUMPRODUCT(--ISNUMBER(SEARCH('Chapter 1 (Generated)'!$B$26:$V$26,INDEX(MyData,D1565,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(Generated)'!$B$25:$V$25,INDEX(MyData,D1566, E1566+1))))&gt;0,
SUMPRODUCT(--ISNUMBER(SEARCH('Chapter 1 (Generated)'!$B$26:$V$26,INDEX(MyData,D1566,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(Generated)'!$B$25:$V$25,INDEX(MyData,D1567, E1567+1))))&gt;0,
SUMPRODUCT(--ISNUMBER(SEARCH('Chapter 1 (Generated)'!$B$26:$V$26,INDEX(MyData,D1567,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(Generated)'!$B$25:$V$25,INDEX(MyData,D1568, E1568+1))))&gt;0,
SUMPRODUCT(--ISNUMBER(SEARCH('Chapter 1 (Generated)'!$B$26:$V$26,INDEX(MyData,D1568,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(Generated)'!$B$25:$V$25,INDEX(MyData,D1569, E1569+1))))&gt;0,
SUMPRODUCT(--ISNUMBER(SEARCH('Chapter 1 (Generated)'!$B$26:$V$26,INDEX(MyData,D1569,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(Generated)'!$B$25:$V$25,INDEX(MyData,D1570, E1570+1))))&gt;0,
SUMPRODUCT(--ISNUMBER(SEARCH('Chapter 1 (Generated)'!$B$26:$V$26,INDEX(MyData,D1570,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(Generated)'!$B$25:$V$25,INDEX(MyData,D1571, E1571+1))))&gt;0,
SUMPRODUCT(--ISNUMBER(SEARCH('Chapter 1 (Generated)'!$B$26:$V$26,INDEX(MyData,D1571,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(Generated)'!$B$25:$V$25,INDEX(MyData,D1572, E1572+1))))&gt;0,
SUMPRODUCT(--ISNUMBER(SEARCH('Chapter 1 (Generated)'!$B$26:$V$26,INDEX(MyData,D1572,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(Generated)'!$B$25:$V$25,INDEX(MyData,D1573, E1573+1))))&gt;0,
SUMPRODUCT(--ISNUMBER(SEARCH('Chapter 1 (Generated)'!$B$26:$V$26,INDEX(MyData,D1573,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(Generated)'!$B$25:$V$25,INDEX(MyData,D1574, E1574+1))))&gt;0,
SUMPRODUCT(--ISNUMBER(SEARCH('Chapter 1 (Generated)'!$B$26:$V$26,INDEX(MyData,D1574,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(Generated)'!$B$25:$V$25,INDEX(MyData,D1575, E1575+1))))&gt;0,
SUMPRODUCT(--ISNUMBER(SEARCH('Chapter 1 (Generated)'!$B$26:$V$26,INDEX(MyData,D1575,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(Generated)'!$B$25:$V$25,INDEX(MyData,D1576, E1576+1))))&gt;0,
SUMPRODUCT(--ISNUMBER(SEARCH('Chapter 1 (Generated)'!$B$26:$V$26,INDEX(MyData,D1576,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(Generated)'!$B$25:$V$25,INDEX(MyData,D1577, E1577+1))))&gt;0,
SUMPRODUCT(--ISNUMBER(SEARCH('Chapter 1 (Generated)'!$B$26:$V$26,INDEX(MyData,D1577,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(Generated)'!$B$25:$V$25,INDEX(MyData,D1578, E1578+1))))&gt;0,
SUMPRODUCT(--ISNUMBER(SEARCH('Chapter 1 (Generated)'!$B$26:$V$26,INDEX(MyData,D1578,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(Generated)'!$B$25:$V$25,INDEX(MyData,D1579, E1579+1))))&gt;0,
SUMPRODUCT(--ISNUMBER(SEARCH('Chapter 1 (Generated)'!$B$26:$V$26,INDEX(MyData,D1579,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(Generated)'!$B$25:$V$25,INDEX(MyData,D1580, E1580+1))))&gt;0,
SUMPRODUCT(--ISNUMBER(SEARCH('Chapter 1 (Generated)'!$B$26:$V$26,INDEX(MyData,D1580,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(Generated)'!$B$25:$V$25,INDEX(MyData,D1581, E1581+1))))&gt;0,
SUMPRODUCT(--ISNUMBER(SEARCH('Chapter 1 (Generated)'!$B$26:$V$26,INDEX(MyData,D1581,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(Generated)'!$B$25:$V$25,INDEX(MyData,D1582, E1582+1))))&gt;0,
SUMPRODUCT(--ISNUMBER(SEARCH('Chapter 1 (Generated)'!$B$26:$V$26,INDEX(MyData,D1582,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(Generated)'!$B$25:$V$25,INDEX(MyData,D1583, E1583+1))))&gt;0,
SUMPRODUCT(--ISNUMBER(SEARCH('Chapter 1 (Generated)'!$B$26:$V$26,INDEX(MyData,D1583,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(Generated)'!$B$25:$V$25,INDEX(MyData,D1584, E1584+1))))&gt;0,
SUMPRODUCT(--ISNUMBER(SEARCH('Chapter 1 (Generated)'!$B$26:$V$26,INDEX(MyData,D1584,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(Generated)'!$B$25:$V$25,INDEX(MyData,D1585, E1585+1))))&gt;0,
SUMPRODUCT(--ISNUMBER(SEARCH('Chapter 1 (Generated)'!$B$26:$V$26,INDEX(MyData,D1585,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(Generated)'!$B$25:$V$25,INDEX(MyData,D1586, E1586+1))))&gt;0,
SUMPRODUCT(--ISNUMBER(SEARCH('Chapter 1 (Generated)'!$B$26:$V$26,INDEX(MyData,D1586,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(Generated)'!$B$25:$V$25,INDEX(MyData,D1587, E1587+1))))&gt;0,
SUMPRODUCT(--ISNUMBER(SEARCH('Chapter 1 (Generated)'!$B$26:$V$26,INDEX(MyData,D1587,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(Generated)'!$B$25:$V$25,INDEX(MyData,D1588, E1588+1))))&gt;0,
SUMPRODUCT(--ISNUMBER(SEARCH('Chapter 1 (Generated)'!$B$26:$V$26,INDEX(MyData,D1588,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(Generated)'!$B$25:$V$25,INDEX(MyData,D1589, E1589+1))))&gt;0,
SUMPRODUCT(--ISNUMBER(SEARCH('Chapter 1 (Generated)'!$B$26:$V$26,INDEX(MyData,D1589,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(Generated)'!$B$25:$V$25,INDEX(MyData,D1590, E1590+1))))&gt;0,
SUMPRODUCT(--ISNUMBER(SEARCH('Chapter 1 (Generated)'!$B$26:$V$26,INDEX(MyData,D1590,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(Generated)'!$B$25:$V$25,INDEX(MyData,D1591, E1591+1))))&gt;0,
SUMPRODUCT(--ISNUMBER(SEARCH('Chapter 1 (Generated)'!$B$26:$V$26,INDEX(MyData,D1591,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(Generated)'!$B$25:$V$25,INDEX(MyData,D1592, E1592+1))))&gt;0,
SUMPRODUCT(--ISNUMBER(SEARCH('Chapter 1 (Generated)'!$B$26:$V$26,INDEX(MyData,D1592,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(Generated)'!$B$25:$V$25,INDEX(MyData,D1593, E1593+1))))&gt;0,
SUMPRODUCT(--ISNUMBER(SEARCH('Chapter 1 (Generated)'!$B$26:$V$26,INDEX(MyData,D1593,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(Generated)'!$B$25:$V$25,INDEX(MyData,D1594, E1594+1))))&gt;0,
SUMPRODUCT(--ISNUMBER(SEARCH('Chapter 1 (Generated)'!$B$26:$V$26,INDEX(MyData,D1594,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(Generated)'!$B$25:$V$25,INDEX(MyData,D1595, E1595+1))))&gt;0,
SUMPRODUCT(--ISNUMBER(SEARCH('Chapter 1 (Generated)'!$B$26:$V$26,INDEX(MyData,D1595,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(Generated)'!$B$25:$V$25,INDEX(MyData,D1596, E1596+1))))&gt;0,
SUMPRODUCT(--ISNUMBER(SEARCH('Chapter 1 (Generated)'!$B$26:$V$26,INDEX(MyData,D1596,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(Generated)'!$B$25:$V$25,INDEX(MyData,D1597, E1597+1))))&gt;0,
SUMPRODUCT(--ISNUMBER(SEARCH('Chapter 1 (Generated)'!$B$26:$V$26,INDEX(MyData,D1597,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(Generated)'!$B$25:$V$25,INDEX(MyData,D1598, E1598+1))))&gt;0,
SUMPRODUCT(--ISNUMBER(SEARCH('Chapter 1 (Generated)'!$B$26:$V$26,INDEX(MyData,D1598,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(Generated)'!$B$25:$V$25,INDEX(MyData,D1599, E1599+1))))&gt;0,
SUMPRODUCT(--ISNUMBER(SEARCH('Chapter 1 (Generated)'!$B$26:$V$26,INDEX(MyData,D1599,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(Generated)'!$B$25:$V$25,INDEX(MyData,D1600, E1600+1))))&gt;0,
SUMPRODUCT(--ISNUMBER(SEARCH('Chapter 1 (Generated)'!$B$26:$V$26,INDEX(MyData,D1600,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(Generated)'!$B$25:$V$25,INDEX(MyData,D1601, E1601+1))))&gt;0,
SUMPRODUCT(--ISNUMBER(SEARCH('Chapter 1 (Generated)'!$B$26:$V$26,INDEX(MyData,D1601,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(Generated)'!$B$25:$V$25,INDEX(MyData,D1602, E1602+1))))&gt;0,
SUMPRODUCT(--ISNUMBER(SEARCH('Chapter 1 (Generated)'!$B$26:$V$26,INDEX(MyData,D1602,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(Generated)'!$B$25:$V$25,INDEX(MyData,D1603, E1603+1))))&gt;0,
SUMPRODUCT(--ISNUMBER(SEARCH('Chapter 1 (Generated)'!$B$26:$V$26,INDEX(MyData,D1603,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(Generated)'!$B$25:$V$25,INDEX(MyData,D1604, E1604+1))))&gt;0,
SUMPRODUCT(--ISNUMBER(SEARCH('Chapter 1 (Generated)'!$B$26:$V$26,INDEX(MyData,D1604,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(Generated)'!$B$25:$V$25,INDEX(MyData,D1605, E1605+1))))&gt;0,
SUMPRODUCT(--ISNUMBER(SEARCH('Chapter 1 (Generated)'!$B$26:$V$26,INDEX(MyData,D1605,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(Generated)'!$B$25:$V$25,INDEX(MyData,D1606, E1606+1))))&gt;0,
SUMPRODUCT(--ISNUMBER(SEARCH('Chapter 1 (Generated)'!$B$26:$V$26,INDEX(MyData,D1606,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(Generated)'!$B$25:$V$25,INDEX(MyData,D1607, E1607+1))))&gt;0,
SUMPRODUCT(--ISNUMBER(SEARCH('Chapter 1 (Generated)'!$B$26:$V$26,INDEX(MyData,D1607,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(Generated)'!$B$25:$V$25,INDEX(MyData,D1608, E1608+1))))&gt;0,
SUMPRODUCT(--ISNUMBER(SEARCH('Chapter 1 (Generated)'!$B$26:$V$26,INDEX(MyData,D1608,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(Generated)'!$B$25:$V$25,INDEX(MyData,D1609, E1609+1))))&gt;0,
SUMPRODUCT(--ISNUMBER(SEARCH('Chapter 1 (Generated)'!$B$26:$V$26,INDEX(MyData,D1609,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(Generated)'!$B$25:$V$25,INDEX(MyData,D1610, E1610+1))))&gt;0,
SUMPRODUCT(--ISNUMBER(SEARCH('Chapter 1 (Generated)'!$B$26:$V$26,INDEX(MyData,D1610,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(Generated)'!$B$25:$V$25,INDEX(MyData,D1611, E1611+1))))&gt;0,
SUMPRODUCT(--ISNUMBER(SEARCH('Chapter 1 (Generated)'!$B$26:$V$26,INDEX(MyData,D1611,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(Generated)'!$B$25:$V$25,INDEX(MyData,D1612, E1612+1))))&gt;0,
SUMPRODUCT(--ISNUMBER(SEARCH('Chapter 1 (Generated)'!$B$26:$V$26,INDEX(MyData,D1612,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(Generated)'!$B$25:$V$25,INDEX(MyData,D1613, E1613+1))))&gt;0,
SUMPRODUCT(--ISNUMBER(SEARCH('Chapter 1 (Generated)'!$B$26:$V$26,INDEX(MyData,D1613,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(Generated)'!$B$25:$V$25,INDEX(MyData,D1614, E1614+1))))&gt;0,
SUMPRODUCT(--ISNUMBER(SEARCH('Chapter 1 (Generated)'!$B$26:$V$26,INDEX(MyData,D1614,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(Generated)'!$B$25:$V$25,INDEX(MyData,D1615, E1615+1))))&gt;0,
SUMPRODUCT(--ISNUMBER(SEARCH('Chapter 1 (Generated)'!$B$26:$V$26,INDEX(MyData,D1615,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(Generated)'!$B$25:$V$25,INDEX(MyData,D1616, E1616+1))))&gt;0,
SUMPRODUCT(--ISNUMBER(SEARCH('Chapter 1 (Generated)'!$B$26:$V$26,INDEX(MyData,D1616,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(Generated)'!$B$25:$V$25,INDEX(MyData,D1617, E1617+1))))&gt;0,
SUMPRODUCT(--ISNUMBER(SEARCH('Chapter 1 (Generated)'!$B$26:$V$26,INDEX(MyData,D1617,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(Generated)'!$B$25:$V$25,INDEX(MyData,D1618, E1618+1))))&gt;0,
SUMPRODUCT(--ISNUMBER(SEARCH('Chapter 1 (Generated)'!$B$26:$V$26,INDEX(MyData,D1618,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(Generated)'!$B$25:$V$25,INDEX(MyData,D1619, E1619+1))))&gt;0,
SUMPRODUCT(--ISNUMBER(SEARCH('Chapter 1 (Generated)'!$B$26:$V$26,INDEX(MyData,D1619,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(Generated)'!$B$25:$V$25,INDEX(MyData,D1620, E1620+1))))&gt;0,
SUMPRODUCT(--ISNUMBER(SEARCH('Chapter 1 (Generated)'!$B$26:$V$26,INDEX(MyData,D1620,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(Generated)'!$B$25:$V$25,INDEX(MyData,D1621, E1621+1))))&gt;0,
SUMPRODUCT(--ISNUMBER(SEARCH('Chapter 1 (Generated)'!$B$26:$V$26,INDEX(MyData,D1621,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(Generated)'!$B$25:$V$25,INDEX(MyData,D1622, E1622+1))))&gt;0,
SUMPRODUCT(--ISNUMBER(SEARCH('Chapter 1 (Generated)'!$B$26:$V$26,INDEX(MyData,D1622,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(Generated)'!$B$25:$V$25,INDEX(MyData,D1623, E1623+1))))&gt;0,
SUMPRODUCT(--ISNUMBER(SEARCH('Chapter 1 (Generated)'!$B$26:$V$26,INDEX(MyData,D1623,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(Generated)'!$B$25:$V$25,INDEX(MyData,D1624, E1624+1))))&gt;0,
SUMPRODUCT(--ISNUMBER(SEARCH('Chapter 1 (Generated)'!$B$26:$V$26,INDEX(MyData,D1624,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(Generated)'!$B$25:$V$25,INDEX(MyData,D1625, E1625+1))))&gt;0,
SUMPRODUCT(--ISNUMBER(SEARCH('Chapter 1 (Generated)'!$B$26:$V$26,INDEX(MyData,D1625,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(Generated)'!$B$25:$V$25,INDEX(MyData,D1626, E1626+1))))&gt;0,
SUMPRODUCT(--ISNUMBER(SEARCH('Chapter 1 (Generated)'!$B$26:$V$26,INDEX(MyData,D1626,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(Generated)'!$B$25:$V$25,INDEX(MyData,D1627, E1627+1))))&gt;0,
SUMPRODUCT(--ISNUMBER(SEARCH('Chapter 1 (Generated)'!$B$26:$V$26,INDEX(MyData,D1627,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(Generated)'!$B$25:$V$25,INDEX(MyData,D1628, E1628+1))))&gt;0,
SUMPRODUCT(--ISNUMBER(SEARCH('Chapter 1 (Generated)'!$B$26:$V$26,INDEX(MyData,D1628,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(Generated)'!$B$25:$V$25,INDEX(MyData,D1629, E1629+1))))&gt;0,
SUMPRODUCT(--ISNUMBER(SEARCH('Chapter 1 (Generated)'!$B$26:$V$26,INDEX(MyData,D1629,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(Generated)'!$B$25:$V$25,INDEX(MyData,D1630, E1630+1))))&gt;0,
SUMPRODUCT(--ISNUMBER(SEARCH('Chapter 1 (Generated)'!$B$26:$V$26,INDEX(MyData,D1630,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(Generated)'!$B$25:$V$25,INDEX(MyData,D1631, E1631+1))))&gt;0,
SUMPRODUCT(--ISNUMBER(SEARCH('Chapter 1 (Generated)'!$B$26:$V$26,INDEX(MyData,D1631,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(Generated)'!$B$25:$V$25,INDEX(MyData,D1632, E1632+1))))&gt;0,
SUMPRODUCT(--ISNUMBER(SEARCH('Chapter 1 (Generated)'!$B$26:$V$26,INDEX(MyData,D1632,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(Generated)'!$B$25:$V$25,INDEX(MyData,D1633, E1633+1))))&gt;0,
SUMPRODUCT(--ISNUMBER(SEARCH('Chapter 1 (Generated)'!$B$26:$V$26,INDEX(MyData,D1633,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(Generated)'!$B$25:$V$25,INDEX(MyData,D1634, E1634+1))))&gt;0,
SUMPRODUCT(--ISNUMBER(SEARCH('Chapter 1 (Generated)'!$B$26:$V$26,INDEX(MyData,D1634,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(Generated)'!$B$25:$V$25,INDEX(MyData,D1635, E1635+1))))&gt;0,
SUMPRODUCT(--ISNUMBER(SEARCH('Chapter 1 (Generated)'!$B$26:$V$26,INDEX(MyData,D1635,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(Generated)'!$B$25:$V$25,INDEX(MyData,D1636, E1636+1))))&gt;0,
SUMPRODUCT(--ISNUMBER(SEARCH('Chapter 1 (Generated)'!$B$26:$V$26,INDEX(MyData,D1636,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(Generated)'!$B$25:$V$25,INDEX(MyData,D1637, E1637+1))))&gt;0,
SUMPRODUCT(--ISNUMBER(SEARCH('Chapter 1 (Generated)'!$B$26:$V$26,INDEX(MyData,D1637,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(Generated)'!$B$25:$V$25,INDEX(MyData,D1638, E1638+1))))&gt;0,
SUMPRODUCT(--ISNUMBER(SEARCH('Chapter 1 (Generated)'!$B$26:$V$26,INDEX(MyData,D1638,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(Generated)'!$B$25:$V$25,INDEX(MyData,D1639, E1639+1))))&gt;0,
SUMPRODUCT(--ISNUMBER(SEARCH('Chapter 1 (Generated)'!$B$26:$V$26,INDEX(MyData,D1639,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(Generated)'!$B$25:$V$25,INDEX(MyData,D1640, E1640+1))))&gt;0,
SUMPRODUCT(--ISNUMBER(SEARCH('Chapter 1 (Generated)'!$B$26:$V$26,INDEX(MyData,D1640,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(Generated)'!$B$25:$V$25,INDEX(MyData,D1641, E1641+1))))&gt;0,
SUMPRODUCT(--ISNUMBER(SEARCH('Chapter 1 (Generated)'!$B$26:$V$26,INDEX(MyData,D1641,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(Generated)'!$B$25:$V$25,INDEX(MyData,D1642, E1642+1))))&gt;0,
SUMPRODUCT(--ISNUMBER(SEARCH('Chapter 1 (Generated)'!$B$26:$V$26,INDEX(MyData,D1642, E1642+1))))&gt;0)),
"        " &amp; INDEX(MyData,D1642, E1642+1),
"    " &amp; INDEX(MyData,D1642, E1642+1))</f>
        <v xml:space="preserve">        locations.dorm,//193 -10</v>
      </c>
    </row>
    <row r="1643" spans="4:7" x14ac:dyDescent="0.2">
      <c r="D1643" s="20">
        <f t="shared" si="25"/>
        <v>197</v>
      </c>
      <c r="E1643" s="20">
        <f>MIN(IF(MOD(ROWS($A$2:A1643),$A$2)=0,E1642+1, E1642), $B$2-1)</f>
        <v>5</v>
      </c>
      <c r="G1643" s="2" t="str">
        <f>IF(NOT(OR(
SUMPRODUCT(--ISNUMBER(SEARCH('Chapter 1 (Generated)'!$B$25:$V$25,INDEX(MyData,D1643, E1643+1))))&gt;0,
SUMPRODUCT(--ISNUMBER(SEARCH('Chapter 1 (Generated)'!$B$26:$V$26,INDEX(MyData,D1643,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(Generated)'!$B$25:$V$25,INDEX(MyData,D1644, E1644+1))))&gt;0,
SUMPRODUCT(--ISNUMBER(SEARCH('Chapter 1 (Generated)'!$B$26:$V$26,INDEX(MyData,D1644,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(Generated)'!$B$25:$V$25,INDEX(MyData,D1645, E1645+1))))&gt;0,
SUMPRODUCT(--ISNUMBER(SEARCH('Chapter 1 (Generated)'!$B$26:$V$26,INDEX(MyData,D1645,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(Generated)'!$B$25:$V$25,INDEX(MyData,D1646, E1646+1))))&gt;0,
SUMPRODUCT(--ISNUMBER(SEARCH('Chapter 1 (Generated)'!$B$26:$V$26,INDEX(MyData,D1646,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(Generated)'!$B$25:$V$25,INDEX(MyData,D1647, E1647+1))))&gt;0,
SUMPRODUCT(--ISNUMBER(SEARCH('Chapter 1 (Generated)'!$B$26:$V$26,INDEX(MyData,D1647,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(Generated)'!$B$25:$V$25,INDEX(MyData,D1648, E1648+1))))&gt;0,
SUMPRODUCT(--ISNUMBER(SEARCH('Chapter 1 (Generated)'!$B$26:$V$26,INDEX(MyData,D1648,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(Generated)'!$B$25:$V$25,INDEX(MyData,D1649, E1649+1))))&gt;0,
SUMPRODUCT(--ISNUMBER(SEARCH('Chapter 1 (Generated)'!$B$26:$V$26,INDEX(MyData,D1649,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(Generated)'!$B$25:$V$25,INDEX(MyData,D1650, E1650+1))))&gt;0,
SUMPRODUCT(--ISNUMBER(SEARCH('Chapter 1 (Generated)'!$B$26:$V$26,INDEX(MyData,D1650,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(Generated)'!$B$25:$V$25,INDEX(MyData,D1651, E1651+1))))&gt;0,
SUMPRODUCT(--ISNUMBER(SEARCH('Chapter 1 (Generated)'!$B$26:$V$26,INDEX(MyData,D1651,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(Generated)'!$B$25:$V$25,INDEX(MyData,D1652, E1652+1))))&gt;0,
SUMPRODUCT(--ISNUMBER(SEARCH('Chapter 1 (Generated)'!$B$26:$V$26,INDEX(MyData,D1652,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(Generated)'!$B$25:$V$25,INDEX(MyData,D1653, E1653+1))))&gt;0,
SUMPRODUCT(--ISNUMBER(SEARCH('Chapter 1 (Generated)'!$B$26:$V$26,INDEX(MyData,D1653,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(Generated)'!$B$25:$V$25,INDEX(MyData,D1654, E1654+1))))&gt;0,
SUMPRODUCT(--ISNUMBER(SEARCH('Chapter 1 (Generated)'!$B$26:$V$26,INDEX(MyData,D1654,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(Generated)'!$B$25:$V$25,INDEX(MyData,D1655, E1655+1))))&gt;0,
SUMPRODUCT(--ISNUMBER(SEARCH('Chapter 1 (Generated)'!$B$26:$V$26,INDEX(MyData,D1655,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(Generated)'!$B$25:$V$25,INDEX(MyData,D1656, E1656+1))))&gt;0,
SUMPRODUCT(--ISNUMBER(SEARCH('Chapter 1 (Generated)'!$B$26:$V$26,INDEX(MyData,D1656,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(Generated)'!$B$25:$V$25,INDEX(MyData,D1657, E1657+1))))&gt;0,
SUMPRODUCT(--ISNUMBER(SEARCH('Chapter 1 (Generated)'!$B$26:$V$26,INDEX(MyData,D1657,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(Generated)'!$B$25:$V$25,INDEX(MyData,D1658, E1658+1))))&gt;0,
SUMPRODUCT(--ISNUMBER(SEARCH('Chapter 1 (Generated)'!$B$26:$V$26,INDEX(MyData,D1658,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(Generated)'!$B$25:$V$25,INDEX(MyData,D1659, E1659+1))))&gt;0,
SUMPRODUCT(--ISNUMBER(SEARCH('Chapter 1 (Generated)'!$B$26:$V$26,INDEX(MyData,D1659,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(Generated)'!$B$25:$V$25,INDEX(MyData,D1660, E1660+1))))&gt;0,
SUMPRODUCT(--ISNUMBER(SEARCH('Chapter 1 (Generated)'!$B$26:$V$26,INDEX(MyData,D1660,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(Generated)'!$B$25:$V$25,INDEX(MyData,D1661, E1661+1))))&gt;0,
SUMPRODUCT(--ISNUMBER(SEARCH('Chapter 1 (Generated)'!$B$26:$V$26,INDEX(MyData,D1661,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(Generated)'!$B$25:$V$25,INDEX(MyData,D1662, E1662+1))))&gt;0,
SUMPRODUCT(--ISNUMBER(SEARCH('Chapter 1 (Generated)'!$B$26:$V$26,INDEX(MyData,D1662,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(Generated)'!$B$25:$V$25,INDEX(MyData,D1663, E1663+1))))&gt;0,
SUMPRODUCT(--ISNUMBER(SEARCH('Chapter 1 (Generated)'!$B$26:$V$26,INDEX(MyData,D1663,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(Generated)'!$B$25:$V$25,INDEX(MyData,D1664, E1664+1))))&gt;0,
SUMPRODUCT(--ISNUMBER(SEARCH('Chapter 1 (Generated)'!$B$26:$V$26,INDEX(MyData,D1664,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(Generated)'!$B$25:$V$25,INDEX(MyData,D1665, E1665+1))))&gt;0,
SUMPRODUCT(--ISNUMBER(SEARCH('Chapter 1 (Generated)'!$B$26:$V$26,INDEX(MyData,D1665,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(Generated)'!$B$25:$V$25,INDEX(MyData,D1666, E1666+1))))&gt;0,
SUMPRODUCT(--ISNUMBER(SEARCH('Chapter 1 (Generated)'!$B$26:$V$26,INDEX(MyData,D1666,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(Generated)'!$B$25:$V$25,INDEX(MyData,D1667, E1667+1))))&gt;0,
SUMPRODUCT(--ISNUMBER(SEARCH('Chapter 1 (Generated)'!$B$26:$V$26,INDEX(MyData,D1667,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(Generated)'!$B$25:$V$25,INDEX(MyData,D1668, E1668+1))))&gt;0,
SUMPRODUCT(--ISNUMBER(SEARCH('Chapter 1 (Generated)'!$B$26:$V$26,INDEX(MyData,D1668,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(Generated)'!$B$25:$V$25,INDEX(MyData,D1669, E1669+1))))&gt;0,
SUMPRODUCT(--ISNUMBER(SEARCH('Chapter 1 (Generated)'!$B$26:$V$26,INDEX(MyData,D1669,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(Generated)'!$B$25:$V$25,INDEX(MyData,D1670, E1670+1))))&gt;0,
SUMPRODUCT(--ISNUMBER(SEARCH('Chapter 1 (Generated)'!$B$26:$V$26,INDEX(MyData,D1670, E1670+1))))&gt;0)),
"        " &amp; INDEX(MyData,D1670, E1670+1),
"    " &amp; INDEX(MyData,D1670, E1670+1))</f>
        <v xml:space="preserve">        locations.dorm,//221 Karolina and Neha's Dorm</v>
      </c>
    </row>
    <row r="1671" spans="4:7" x14ac:dyDescent="0.2">
      <c r="D1671" s="20">
        <f t="shared" si="26"/>
        <v>225</v>
      </c>
      <c r="E1671" s="20">
        <f>MIN(IF(MOD(ROWS($A$2:A1671),$A$2)=0,E1670+1, E1670), $B$2-1)</f>
        <v>5</v>
      </c>
      <c r="G1671" s="2" t="str">
        <f>IF(NOT(OR(
SUMPRODUCT(--ISNUMBER(SEARCH('Chapter 1 (Generated)'!$B$25:$V$25,INDEX(MyData,D1671, E1671+1))))&gt;0,
SUMPRODUCT(--ISNUMBER(SEARCH('Chapter 1 (Generated)'!$B$26:$V$26,INDEX(MyData,D1671, E1671+1))))&gt;0)),
"        " &amp; INDEX(MyData,D1671, E1671+1),
"    " &amp; INDEX(MyData,D1671, E1671+1))</f>
        <v xml:space="preserve">        locations.dorm,//222 TODO: popup</v>
      </c>
    </row>
    <row r="1672" spans="4:7" x14ac:dyDescent="0.2">
      <c r="D1672" s="20">
        <f t="shared" si="26"/>
        <v>226</v>
      </c>
      <c r="E1672" s="20">
        <f>MIN(IF(MOD(ROWS($A$2:A1672),$A$2)=0,E1671+1, E1671), $B$2-1)</f>
        <v>5</v>
      </c>
      <c r="G1672" s="2" t="str">
        <f>IF(NOT(OR(
SUMPRODUCT(--ISNUMBER(SEARCH('Chapter 1 (Generated)'!$B$25:$V$25,INDEX(MyData,D1672, E1672+1))))&gt;0,
SUMPRODUCT(--ISNUMBER(SEARCH('Chapter 1 (Generated)'!$B$26:$V$26,INDEX(MyData,D1672, E1672+1))))&gt;0)),
"        " &amp; INDEX(MyData,D1672, E1672+1),
"    " &amp; INDEX(MyData,D1672, E1672+1))</f>
        <v xml:space="preserve">        locations.dorm,</v>
      </c>
    </row>
    <row r="1673" spans="4:7" x14ac:dyDescent="0.2">
      <c r="D1673" s="20">
        <f t="shared" si="26"/>
        <v>227</v>
      </c>
      <c r="E1673" s="20">
        <f>MIN(IF(MOD(ROWS($A$2:A1673),$A$2)=0,E1672+1, E1672), $B$2-1)</f>
        <v>5</v>
      </c>
      <c r="G1673" s="2" t="str">
        <f>IF(NOT(OR(
SUMPRODUCT(--ISNUMBER(SEARCH('Chapter 1 (Generated)'!$B$25:$V$25,INDEX(MyData,D1673, E1673+1))))&gt;0,
SUMPRODUCT(--ISNUMBER(SEARCH('Chapter 1 (Generated)'!$B$26:$V$26,INDEX(MyData,D1673,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(Generated)'!$B$25:$V$25,INDEX(MyData,D1674, E1674+1))))&gt;0,
SUMPRODUCT(--ISNUMBER(SEARCH('Chapter 1 (Generated)'!$B$26:$V$26,INDEX(MyData,D1674,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(Generated)'!$B$25:$V$25,INDEX(MyData,D1675, E1675+1))))&gt;0,
SUMPRODUCT(--ISNUMBER(SEARCH('Chapter 1 (Generated)'!$B$26:$V$26,INDEX(MyData,D1675,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(Generated)'!$B$25:$V$25,INDEX(MyData,D1676, E1676+1))))&gt;0,
SUMPRODUCT(--ISNUMBER(SEARCH('Chapter 1 (Generated)'!$B$26:$V$26,INDEX(MyData,D1676,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(Generated)'!$B$25:$V$25,INDEX(MyData,D1677, E1677+1))))&gt;0,
SUMPRODUCT(--ISNUMBER(SEARCH('Chapter 1 (Generated)'!$B$26:$V$26,INDEX(MyData,D1677,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(Generated)'!$B$25:$V$25,INDEX(MyData,D1678, E1678+1))))&gt;0,
SUMPRODUCT(--ISNUMBER(SEARCH('Chapter 1 (Generated)'!$B$26:$V$26,INDEX(MyData,D1678,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(Generated)'!$B$25:$V$25,INDEX(MyData,D1679, E1679+1))))&gt;0,
SUMPRODUCT(--ISNUMBER(SEARCH('Chapter 1 (Generated)'!$B$26:$V$26,INDEX(MyData,D1679,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(Generated)'!$B$25:$V$25,INDEX(MyData,D1680, E1680+1))))&gt;0,
SUMPRODUCT(--ISNUMBER(SEARCH('Chapter 1 (Generated)'!$B$26:$V$26,INDEX(MyData,D1680, E1680+1))))&gt;0)),
"        " &amp; INDEX(MyData,D1680, E1680+1),
"    " &amp; INDEX(MyData,D1680, E1680+1))</f>
        <v xml:space="preserve">        locations.dorm,//231 Tegan &amp; Tyler's dorm</v>
      </c>
    </row>
    <row r="1681" spans="4:7" x14ac:dyDescent="0.2">
      <c r="D1681" s="20">
        <f t="shared" si="26"/>
        <v>235</v>
      </c>
      <c r="E1681" s="20">
        <f>MIN(IF(MOD(ROWS($A$2:A1681),$A$2)=0,E1680+1, E1680), $B$2-1)</f>
        <v>5</v>
      </c>
      <c r="G1681" s="2" t="str">
        <f>IF(NOT(OR(
SUMPRODUCT(--ISNUMBER(SEARCH('Chapter 1 (Generated)'!$B$25:$V$25,INDEX(MyData,D1681, E1681+1))))&gt;0,
SUMPRODUCT(--ISNUMBER(SEARCH('Chapter 1 (Generated)'!$B$26:$V$26,INDEX(MyData,D1681, E1681+1))))&gt;0)),
"        " &amp; INDEX(MyData,D1681, E1681+1),
"    " &amp; INDEX(MyData,D1681, E1681+1))</f>
        <v xml:space="preserve">        locations.dorm,//232 TODO: popup</v>
      </c>
    </row>
    <row r="1682" spans="4:7" x14ac:dyDescent="0.2">
      <c r="D1682" s="20">
        <f t="shared" si="26"/>
        <v>236</v>
      </c>
      <c r="E1682" s="20">
        <f>MIN(IF(MOD(ROWS($A$2:A1682),$A$2)=0,E1681+1, E1681), $B$2-1)</f>
        <v>5</v>
      </c>
      <c r="G1682" s="2" t="str">
        <f>IF(NOT(OR(
SUMPRODUCT(--ISNUMBER(SEARCH('Chapter 1 (Generated)'!$B$25:$V$25,INDEX(MyData,D1682, E1682+1))))&gt;0,
SUMPRODUCT(--ISNUMBER(SEARCH('Chapter 1 (Generated)'!$B$26:$V$26,INDEX(MyData,D1682, E1682+1))))&gt;0)),
"        " &amp; INDEX(MyData,D1682, E1682+1),
"    " &amp; INDEX(MyData,D1682, E1682+1))</f>
        <v xml:space="preserve">        locations.dorm,</v>
      </c>
    </row>
    <row r="1683" spans="4:7" x14ac:dyDescent="0.2">
      <c r="D1683" s="20">
        <f t="shared" si="26"/>
        <v>237</v>
      </c>
      <c r="E1683" s="20">
        <f>MIN(IF(MOD(ROWS($A$2:A1683),$A$2)=0,E1682+1, E1682), $B$2-1)</f>
        <v>5</v>
      </c>
      <c r="G1683" s="2" t="str">
        <f>IF(NOT(OR(
SUMPRODUCT(--ISNUMBER(SEARCH('Chapter 1 (Generated)'!$B$25:$V$25,INDEX(MyData,D1683, E1683+1))))&gt;0,
SUMPRODUCT(--ISNUMBER(SEARCH('Chapter 1 (Generated)'!$B$26:$V$26,INDEX(MyData,D1683,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(Generated)'!$B$25:$V$25,INDEX(MyData,D1684, E1684+1))))&gt;0,
SUMPRODUCT(--ISNUMBER(SEARCH('Chapter 1 (Generated)'!$B$26:$V$26,INDEX(MyData,D1684,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(Generated)'!$B$25:$V$25,INDEX(MyData,D1685, E1685+1))))&gt;0,
SUMPRODUCT(--ISNUMBER(SEARCH('Chapter 1 (Generated)'!$B$26:$V$26,INDEX(MyData,D1685,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(Generated)'!$B$25:$V$25,INDEX(MyData,D1686, E1686+1))))&gt;0,
SUMPRODUCT(--ISNUMBER(SEARCH('Chapter 1 (Generated)'!$B$26:$V$26,INDEX(MyData,D1686,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(Generated)'!$B$25:$V$25,INDEX(MyData,D1687, E1687+1))))&gt;0,
SUMPRODUCT(--ISNUMBER(SEARCH('Chapter 1 (Generated)'!$B$26:$V$26,INDEX(MyData,D1687,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(Generated)'!$B$25:$V$25,INDEX(MyData,D1688, E1688+1))))&gt;0,
SUMPRODUCT(--ISNUMBER(SEARCH('Chapter 1 (Generated)'!$B$26:$V$26,INDEX(MyData,D1688,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(Generated)'!$B$25:$V$25,INDEX(MyData,D1689, E1689+1))))&gt;0,
SUMPRODUCT(--ISNUMBER(SEARCH('Chapter 1 (Generated)'!$B$26:$V$26,INDEX(MyData,D1689,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(Generated)'!$B$25:$V$25,INDEX(MyData,D1690, E1690+1))))&gt;0,
SUMPRODUCT(--ISNUMBER(SEARCH('Chapter 1 (Generated)'!$B$26:$V$26,INDEX(MyData,D1690,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(Generated)'!$B$25:$V$25,INDEX(MyData,D1691, E1691+1))))&gt;0,
SUMPRODUCT(--ISNUMBER(SEARCH('Chapter 1 (Generated)'!$B$26:$V$26,INDEX(MyData,D1691,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(Generated)'!$B$25:$V$25,INDEX(MyData,D1692, E1692+1))))&gt;0,
SUMPRODUCT(--ISNUMBER(SEARCH('Chapter 1 (Generated)'!$B$26:$V$26,INDEX(MyData,D1692,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(Generated)'!$B$25:$V$25,INDEX(MyData,D1693, E1693+1))))&gt;0,
SUMPRODUCT(--ISNUMBER(SEARCH('Chapter 1 (Generated)'!$B$26:$V$26,INDEX(MyData,D1693,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(Generated)'!$B$25:$V$25,INDEX(MyData,D1694, E1694+1))))&gt;0,
SUMPRODUCT(--ISNUMBER(SEARCH('Chapter 1 (Generated)'!$B$26:$V$26,INDEX(MyData,D1694,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(Generated)'!$B$25:$V$25,INDEX(MyData,D1695, E1695+1))))&gt;0,
SUMPRODUCT(--ISNUMBER(SEARCH('Chapter 1 (Generated)'!$B$26:$V$26,INDEX(MyData,D1695,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(Generated)'!$B$25:$V$25,INDEX(MyData,D1696, E1696+1))))&gt;0,
SUMPRODUCT(--ISNUMBER(SEARCH('Chapter 1 (Generated)'!$B$26:$V$26,INDEX(MyData,D1696,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(Generated)'!$B$25:$V$25,INDEX(MyData,D1697, E1697+1))))&gt;0,
SUMPRODUCT(--ISNUMBER(SEARCH('Chapter 1 (Generated)'!$B$26:$V$26,INDEX(MyData,D1697,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(Generated)'!$B$25:$V$25,INDEX(MyData,D1698, E1698+1))))&gt;0,
SUMPRODUCT(--ISNUMBER(SEARCH('Chapter 1 (Generated)'!$B$26:$V$26,INDEX(MyData,D1698,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(Generated)'!$B$25:$V$25,INDEX(MyData,D1699, E1699+1))))&gt;0,
SUMPRODUCT(--ISNUMBER(SEARCH('Chapter 1 (Generated)'!$B$26:$V$26,INDEX(MyData,D1699,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(Generated)'!$B$25:$V$25,INDEX(MyData,D1700, E1700+1))))&gt;0,
SUMPRODUCT(--ISNUMBER(SEARCH('Chapter 1 (Generated)'!$B$26:$V$26,INDEX(MyData,D1700,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(Generated)'!$B$25:$V$25,INDEX(MyData,D1701, E1701+1))))&gt;0,
SUMPRODUCT(--ISNUMBER(SEARCH('Chapter 1 (Generated)'!$B$26:$V$26,INDEX(MyData,D1701,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(Generated)'!$B$25:$V$25,INDEX(MyData,D1702, E1702+1))))&gt;0,
SUMPRODUCT(--ISNUMBER(SEARCH('Chapter 1 (Generated)'!$B$26:$V$26,INDEX(MyData,D1702,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(Generated)'!$B$25:$V$25,INDEX(MyData,D1703, E1703+1))))&gt;0,
SUMPRODUCT(--ISNUMBER(SEARCH('Chapter 1 (Generated)'!$B$26:$V$26,INDEX(MyData,D1703,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(Generated)'!$B$25:$V$25,INDEX(MyData,D1704, E1704+1))))&gt;0,
SUMPRODUCT(--ISNUMBER(SEARCH('Chapter 1 (Generated)'!$B$26:$V$26,INDEX(MyData,D1704,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(Generated)'!$B$25:$V$25,INDEX(MyData,D1705, E1705+1))))&gt;0,
SUMPRODUCT(--ISNUMBER(SEARCH('Chapter 1 (Generated)'!$B$26:$V$26,INDEX(MyData,D1705,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(Generated)'!$B$25:$V$25,INDEX(MyData,D1706, E1706+1))))&gt;0,
SUMPRODUCT(--ISNUMBER(SEARCH('Chapter 1 (Generated)'!$B$26:$V$26,INDEX(MyData,D1706,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(Generated)'!$B$25:$V$25,INDEX(MyData,D1707, E1707+1))))&gt;0,
SUMPRODUCT(--ISNUMBER(SEARCH('Chapter 1 (Generated)'!$B$26:$V$26,INDEX(MyData,D1707,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(Generated)'!$B$25:$V$25,INDEX(MyData,D1708, E1708+1))))&gt;0,
SUMPRODUCT(--ISNUMBER(SEARCH('Chapter 1 (Generated)'!$B$26:$V$26,INDEX(MyData,D1708,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(Generated)'!$B$25:$V$25,INDEX(MyData,D1709, E1709+1))))&gt;0,
SUMPRODUCT(--ISNUMBER(SEARCH('Chapter 1 (Generated)'!$B$26:$V$26,INDEX(MyData,D1709,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(Generated)'!$B$25:$V$25,INDEX(MyData,D1710, E1710+1))))&gt;0,
SUMPRODUCT(--ISNUMBER(SEARCH('Chapter 1 (Generated)'!$B$26:$V$26,INDEX(MyData,D1710,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(Generated)'!$B$25:$V$25,INDEX(MyData,D1711, E1711+1))))&gt;0,
SUMPRODUCT(--ISNUMBER(SEARCH('Chapter 1 (Generated)'!$B$26:$V$26,INDEX(MyData,D1711, E1711+1))))&gt;0)),
"        " &amp; INDEX(MyData,D1711, E1711+1),
"    " &amp; INDEX(MyData,D1711, E1711+1))</f>
        <v xml:space="preserve">        "null",//262 Objective Copmlete: Go to they gym and take your picture!</v>
      </c>
    </row>
    <row r="1712" spans="4:7" x14ac:dyDescent="0.2">
      <c r="D1712" s="20">
        <f t="shared" si="26"/>
        <v>266</v>
      </c>
      <c r="E1712" s="20">
        <f>MIN(IF(MOD(ROWS($A$2:A1712),$A$2)=0,E1711+1, E1711), $B$2-1)</f>
        <v>5</v>
      </c>
      <c r="G1712" s="2" t="str">
        <f>IF(NOT(OR(
SUMPRODUCT(--ISNUMBER(SEARCH('Chapter 1 (Generated)'!$B$25:$V$25,INDEX(MyData,D1712, E1712+1))))&gt;0,
SUMPRODUCT(--ISNUMBER(SEARCH('Chapter 1 (Generated)'!$B$26:$V$26,INDEX(MyData,D1712,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(Generated)'!$B$25:$V$25,INDEX(MyData,D1713, E1713+1))))&gt;0,
SUMPRODUCT(--ISNUMBER(SEARCH('Chapter 1 (Generated)'!$B$26:$V$26,INDEX(MyData,D1713,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(Generated)'!$B$25:$V$25,INDEX(MyData,D1714, E1714+1))))&gt;0,
SUMPRODUCT(--ISNUMBER(SEARCH('Chapter 1 (Generated)'!$B$26:$V$26,INDEX(MyData,D1714,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(Generated)'!$B$25:$V$25,INDEX(MyData,D1715, E1715+1))))&gt;0,
SUMPRODUCT(--ISNUMBER(SEARCH('Chapter 1 (Generated)'!$B$26:$V$26,INDEX(MyData,D1715,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(Generated)'!$B$25:$V$25,INDEX(MyData,D1716, E1716+1))))&gt;0,
SUMPRODUCT(--ISNUMBER(SEARCH('Chapter 1 (Generated)'!$B$26:$V$26,INDEX(MyData,D1716,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(Generated)'!$B$25:$V$25,INDEX(MyData,D1717, E1717+1))))&gt;0,
SUMPRODUCT(--ISNUMBER(SEARCH('Chapter 1 (Generated)'!$B$26:$V$26,INDEX(MyData,D1717,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(Generated)'!$B$25:$V$25,INDEX(MyData,D1718, E1718+1))))&gt;0,
SUMPRODUCT(--ISNUMBER(SEARCH('Chapter 1 (Generated)'!$B$26:$V$26,INDEX(MyData,D1718,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(Generated)'!$B$25:$V$25,INDEX(MyData,D1719, E1719+1))))&gt;0,
SUMPRODUCT(--ISNUMBER(SEARCH('Chapter 1 (Generated)'!$B$26:$V$26,INDEX(MyData,D1719,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(Generated)'!$B$25:$V$25,INDEX(MyData,D1720, E1720+1))))&gt;0,
SUMPRODUCT(--ISNUMBER(SEARCH('Chapter 1 (Generated)'!$B$26:$V$26,INDEX(MyData,D1720,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(Generated)'!$B$25:$V$25,INDEX(MyData,D1721, E1721+1))))&gt;0,
SUMPRODUCT(--ISNUMBER(SEARCH('Chapter 1 (Generated)'!$B$26:$V$26,INDEX(MyData,D1721,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(Generated)'!$B$25:$V$25,INDEX(MyData,D1722, E1722+1))))&gt;0,
SUMPRODUCT(--ISNUMBER(SEARCH('Chapter 1 (Generated)'!$B$26:$V$26,INDEX(MyData,D1722,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(Generated)'!$B$25:$V$25,INDEX(MyData,D1723, E1723+1))))&gt;0,
SUMPRODUCT(--ISNUMBER(SEARCH('Chapter 1 (Generated)'!$B$26:$V$26,INDEX(MyData,D1723,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(Generated)'!$B$25:$V$25,INDEX(MyData,D1724, E1724+1))))&gt;0,
SUMPRODUCT(--ISNUMBER(SEARCH('Chapter 1 (Generated)'!$B$26:$V$26,INDEX(MyData,D1724,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(Generated)'!$B$25:$V$25,INDEX(MyData,D1725, E1725+1))))&gt;0,
SUMPRODUCT(--ISNUMBER(SEARCH('Chapter 1 (Generated)'!$B$26:$V$26,INDEX(MyData,D1725,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(Generated)'!$B$25:$V$25,INDEX(MyData,D1726, E1726+1))))&gt;0,
SUMPRODUCT(--ISNUMBER(SEARCH('Chapter 1 (Generated)'!$B$26:$V$26,INDEX(MyData,D1726,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(Generated)'!$B$25:$V$25,INDEX(MyData,D1727, E1727+1))))&gt;0,
SUMPRODUCT(--ISNUMBER(SEARCH('Chapter 1 (Generated)'!$B$26:$V$26,INDEX(MyData,D1727,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(Generated)'!$B$25:$V$25,INDEX(MyData,D1728, E1728+1))))&gt;0,
SUMPRODUCT(--ISNUMBER(SEARCH('Chapter 1 (Generated)'!$B$26:$V$26,INDEX(MyData,D1728,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(Generated)'!$B$25:$V$25,INDEX(MyData,D1729, E1729+1))))&gt;0,
SUMPRODUCT(--ISNUMBER(SEARCH('Chapter 1 (Generated)'!$B$26:$V$26,INDEX(MyData,D1729,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(Generated)'!$B$25:$V$25,INDEX(MyData,D1730, E1730+1))))&gt;0,
SUMPRODUCT(--ISNUMBER(SEARCH('Chapter 1 (Generated)'!$B$26:$V$26,INDEX(MyData,D1730,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(Generated)'!$B$25:$V$25,INDEX(MyData,D1731, E1731+1))))&gt;0,
SUMPRODUCT(--ISNUMBER(SEARCH('Chapter 1 (Generated)'!$B$26:$V$26,INDEX(MyData,D1731,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(Generated)'!$B$25:$V$25,INDEX(MyData,D1732, E1732+1))))&gt;0,
SUMPRODUCT(--ISNUMBER(SEARCH('Chapter 1 (Generated)'!$B$26:$V$26,INDEX(MyData,D1732,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(Generated)'!$B$25:$V$25,INDEX(MyData,D1733, E1733+1))))&gt;0,
SUMPRODUCT(--ISNUMBER(SEARCH('Chapter 1 (Generated)'!$B$26:$V$26,INDEX(MyData,D1733,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(Generated)'!$B$25:$V$25,INDEX(MyData,D1734, E1734+1))))&gt;0,
SUMPRODUCT(--ISNUMBER(SEARCH('Chapter 1 (Generated)'!$B$26:$V$26,INDEX(MyData,D1734,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(Generated)'!$B$25:$V$25,INDEX(MyData,D1735, E1735+1))))&gt;0,
SUMPRODUCT(--ISNUMBER(SEARCH('Chapter 1 (Generated)'!$B$26:$V$26,INDEX(MyData,D1735,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(Generated)'!$B$25:$V$25,INDEX(MyData,D1736, E1736+1))))&gt;0,
SUMPRODUCT(--ISNUMBER(SEARCH('Chapter 1 (Generated)'!$B$26:$V$26,INDEX(MyData,D1736,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(Generated)'!$B$25:$V$25,INDEX(MyData,D1737, E1737+1))))&gt;0,
SUMPRODUCT(--ISNUMBER(SEARCH('Chapter 1 (Generated)'!$B$26:$V$26,INDEX(MyData,D1737,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(Generated)'!$B$25:$V$25,INDEX(MyData,D1738, E1738+1))))&gt;0,
SUMPRODUCT(--ISNUMBER(SEARCH('Chapter 1 (Generated)'!$B$26:$V$26,INDEX(MyData,D1738,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(Generated)'!$B$25:$V$25,INDEX(MyData,D1739, E1739+1))))&gt;0,
SUMPRODUCT(--ISNUMBER(SEARCH('Chapter 1 (Generated)'!$B$26:$V$26,INDEX(MyData,D1739,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(Generated)'!$B$25:$V$25,INDEX(MyData,D1740, E1740+1))))&gt;0,
SUMPRODUCT(--ISNUMBER(SEARCH('Chapter 1 (Generated)'!$B$26:$V$26,INDEX(MyData,D1740,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(Generated)'!$B$25:$V$25,INDEX(MyData,D1741, E1741+1))))&gt;0,
SUMPRODUCT(--ISNUMBER(SEARCH('Chapter 1 (Generated)'!$B$26:$V$26,INDEX(MyData,D1741,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(Generated)'!$B$25:$V$25,INDEX(MyData,D1742, E1742+1))))&gt;0,
SUMPRODUCT(--ISNUMBER(SEARCH('Chapter 1 (Generated)'!$B$26:$V$26,INDEX(MyData,D1742,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(Generated)'!$B$25:$V$25,INDEX(MyData,D1743, E1743+1))))&gt;0,
SUMPRODUCT(--ISNUMBER(SEARCH('Chapter 1 (Generated)'!$B$26:$V$26,INDEX(MyData,D1743,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(Generated)'!$B$25:$V$25,INDEX(MyData,D1744, E1744+1))))&gt;0,
SUMPRODUCT(--ISNUMBER(SEARCH('Chapter 1 (Generated)'!$B$26:$V$26,INDEX(MyData,D1744,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(Generated)'!$B$25:$V$25,INDEX(MyData,D1745, E1745+1))))&gt;0,
SUMPRODUCT(--ISNUMBER(SEARCH('Chapter 1 (Generated)'!$B$26:$V$26,INDEX(MyData,D1745,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(Generated)'!$B$25:$V$25,INDEX(MyData,D1746, E1746+1))))&gt;0,
SUMPRODUCT(--ISNUMBER(SEARCH('Chapter 1 (Generated)'!$B$26:$V$26,INDEX(MyData,D1746,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(Generated)'!$B$25:$V$25,INDEX(MyData,D1747, E1747+1))))&gt;0,
SUMPRODUCT(--ISNUMBER(SEARCH('Chapter 1 (Generated)'!$B$26:$V$26,INDEX(MyData,D1747,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(Generated)'!$B$25:$V$25,INDEX(MyData,D1748, E1748+1))))&gt;0,
SUMPRODUCT(--ISNUMBER(SEARCH('Chapter 1 (Generated)'!$B$26:$V$26,INDEX(MyData,D1748,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(Generated)'!$B$25:$V$25,INDEX(MyData,D1749, E1749+1))))&gt;0,
SUMPRODUCT(--ISNUMBER(SEARCH('Chapter 1 (Generated)'!$B$26:$V$26,INDEX(MyData,D1749,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(Generated)'!$B$25:$V$25,INDEX(MyData,D1750, E1750+1))))&gt;0,
SUMPRODUCT(--ISNUMBER(SEARCH('Chapter 1 (Generated)'!$B$26:$V$26,INDEX(MyData,D1750,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(Generated)'!$B$25:$V$25,INDEX(MyData,D1751, E1751+1))))&gt;0,
SUMPRODUCT(--ISNUMBER(SEARCH('Chapter 1 (Generated)'!$B$26:$V$26,INDEX(MyData,D1751,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(Generated)'!$B$25:$V$25,INDEX(MyData,D1752, E1752+1))))&gt;0,
SUMPRODUCT(--ISNUMBER(SEARCH('Chapter 1 (Generated)'!$B$26:$V$26,INDEX(MyData,D1752,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(Generated)'!$B$25:$V$25,INDEX(MyData,D1753, E1753+1))))&gt;0,
SUMPRODUCT(--ISNUMBER(SEARCH('Chapter 1 (Generated)'!$B$26:$V$26,INDEX(MyData,D1753,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(Generated)'!$B$25:$V$25,INDEX(MyData,D1754, E1754+1))))&gt;0,
SUMPRODUCT(--ISNUMBER(SEARCH('Chapter 1 (Generated)'!$B$26:$V$26,INDEX(MyData,D1754,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(Generated)'!$B$25:$V$25,INDEX(MyData,D1755, E1755+1))))&gt;0,
SUMPRODUCT(--ISNUMBER(SEARCH('Chapter 1 (Generated)'!$B$26:$V$26,INDEX(MyData,D1755,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(Generated)'!$B$25:$V$25,INDEX(MyData,D1756, E1756+1))))&gt;0,
SUMPRODUCT(--ISNUMBER(SEARCH('Chapter 1 (Generated)'!$B$26:$V$26,INDEX(MyData,D1756,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(Generated)'!$B$25:$V$25,INDEX(MyData,D1757, E1757+1))))&gt;0,
SUMPRODUCT(--ISNUMBER(SEARCH('Chapter 1 (Generated)'!$B$26:$V$26,INDEX(MyData,D1757,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(Generated)'!$B$25:$V$25,INDEX(MyData,D1758, E1758+1))))&gt;0,
SUMPRODUCT(--ISNUMBER(SEARCH('Chapter 1 (Generated)'!$B$26:$V$26,INDEX(MyData,D1758,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(Generated)'!$B$25:$V$25,INDEX(MyData,D1759, E1759+1))))&gt;0,
SUMPRODUCT(--ISNUMBER(SEARCH('Chapter 1 (Generated)'!$B$26:$V$26,INDEX(MyData,D1759,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(Generated)'!$B$25:$V$25,INDEX(MyData,D1760, E1760+1))))&gt;0,
SUMPRODUCT(--ISNUMBER(SEARCH('Chapter 1 (Generated)'!$B$26:$V$26,INDEX(MyData,D1760,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(Generated)'!$B$25:$V$25,INDEX(MyData,D1761, E1761+1))))&gt;0,
SUMPRODUCT(--ISNUMBER(SEARCH('Chapter 1 (Generated)'!$B$26:$V$26,INDEX(MyData,D1761,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(Generated)'!$B$25:$V$25,INDEX(MyData,D1762, E1762+1))))&gt;0,
SUMPRODUCT(--ISNUMBER(SEARCH('Chapter 1 (Generated)'!$B$26:$V$26,INDEX(MyData,D1762,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(Generated)'!$B$25:$V$25,INDEX(MyData,D1763, E1763+1))))&gt;0,
SUMPRODUCT(--ISNUMBER(SEARCH('Chapter 1 (Generated)'!$B$26:$V$26,INDEX(MyData,D1763,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(Generated)'!$B$25:$V$25,INDEX(MyData,D1764, E1764+1))))&gt;0,
SUMPRODUCT(--ISNUMBER(SEARCH('Chapter 1 (Generated)'!$B$26:$V$26,INDEX(MyData,D1764,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(Generated)'!$B$25:$V$25,INDEX(MyData,D1765, E1765+1))))&gt;0,
SUMPRODUCT(--ISNUMBER(SEARCH('Chapter 1 (Generated)'!$B$26:$V$26,INDEX(MyData,D1765,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(Generated)'!$B$25:$V$25,INDEX(MyData,D1766, E1766+1))))&gt;0,
SUMPRODUCT(--ISNUMBER(SEARCH('Chapter 1 (Generated)'!$B$26:$V$26,INDEX(MyData,D1766,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(Generated)'!$B$25:$V$25,INDEX(MyData,D1767, E1767+1))))&gt;0,
SUMPRODUCT(--ISNUMBER(SEARCH('Chapter 1 (Generated)'!$B$26:$V$26,INDEX(MyData,D1767,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(Generated)'!$B$25:$V$25,INDEX(MyData,D1768, E1768+1))))&gt;0,
SUMPRODUCT(--ISNUMBER(SEARCH('Chapter 1 (Generated)'!$B$26:$V$26,INDEX(MyData,D1768,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(Generated)'!$B$25:$V$25,INDEX(MyData,D1769, E1769+1))))&gt;0,
SUMPRODUCT(--ISNUMBER(SEARCH('Chapter 1 (Generated)'!$B$26:$V$26,INDEX(MyData,D1769,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(Generated)'!$B$25:$V$25,INDEX(MyData,D1770, E1770+1))))&gt;0,
SUMPRODUCT(--ISNUMBER(SEARCH('Chapter 1 (Generated)'!$B$26:$V$26,INDEX(MyData,D1770,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(Generated)'!$B$25:$V$25,INDEX(MyData,D1771, E1771+1))))&gt;0,
SUMPRODUCT(--ISNUMBER(SEARCH('Chapter 1 (Generated)'!$B$26:$V$26,INDEX(MyData,D1771,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(Generated)'!$B$25:$V$25,INDEX(MyData,D1772, E1772+1))))&gt;0,
SUMPRODUCT(--ISNUMBER(SEARCH('Chapter 1 (Generated)'!$B$26:$V$26,INDEX(MyData,D1772,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(Generated)'!$B$25:$V$25,INDEX(MyData,D1773, E1773+1))))&gt;0,
SUMPRODUCT(--ISNUMBER(SEARCH('Chapter 1 (Generated)'!$B$26:$V$26,INDEX(MyData,D1773,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(Generated)'!$B$25:$V$25,INDEX(MyData,D1774, E1774+1))))&gt;0,
SUMPRODUCT(--ISNUMBER(SEARCH('Chapter 1 (Generated)'!$B$26:$V$26,INDEX(MyData,D1774,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(Generated)'!$B$25:$V$25,INDEX(MyData,D1775, E1775+1))))&gt;0,
SUMPRODUCT(--ISNUMBER(SEARCH('Chapter 1 (Generated)'!$B$26:$V$26,INDEX(MyData,D1775,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(Generated)'!$B$25:$V$25,INDEX(MyData,D1776, E1776+1))))&gt;0,
SUMPRODUCT(--ISNUMBER(SEARCH('Chapter 1 (Generated)'!$B$26:$V$26,INDEX(MyData,D1776,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(Generated)'!$B$25:$V$25,INDEX(MyData,D1777, E1777+1))))&gt;0,
SUMPRODUCT(--ISNUMBER(SEARCH('Chapter 1 (Generated)'!$B$26:$V$26,INDEX(MyData,D1777,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(Generated)'!$B$25:$V$25,INDEX(MyData,D1778, E1778+1))))&gt;0,
SUMPRODUCT(--ISNUMBER(SEARCH('Chapter 1 (Generated)'!$B$26:$V$26,INDEX(MyData,D1778,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(Generated)'!$B$25:$V$25,INDEX(MyData,D1779, E1779+1))))&gt;0,
SUMPRODUCT(--ISNUMBER(SEARCH('Chapter 1 (Generated)'!$B$26:$V$26,INDEX(MyData,D1779,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(Generated)'!$B$25:$V$25,INDEX(MyData,D1780, E1780+1))))&gt;0,
SUMPRODUCT(--ISNUMBER(SEARCH('Chapter 1 (Generated)'!$B$26:$V$26,INDEX(MyData,D1780,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(Generated)'!$B$25:$V$25,INDEX(MyData,D1781, E1781+1))))&gt;0,
SUMPRODUCT(--ISNUMBER(SEARCH('Chapter 1 (Generated)'!$B$26:$V$26,INDEX(MyData,D1781,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(Generated)'!$B$25:$V$25,INDEX(MyData,D1782, E1782+1))))&gt;0,
SUMPRODUCT(--ISNUMBER(SEARCH('Chapter 1 (Generated)'!$B$26:$V$26,INDEX(MyData,D1782,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(Generated)'!$B$25:$V$25,INDEX(MyData,D1783, E1783+1))))&gt;0,
SUMPRODUCT(--ISNUMBER(SEARCH('Chapter 1 (Generated)'!$B$26:$V$26,INDEX(MyData,D1783,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(Generated)'!$B$25:$V$25,INDEX(MyData,D1784, E1784+1))))&gt;0,
SUMPRODUCT(--ISNUMBER(SEARCH('Chapter 1 (Generated)'!$B$26:$V$26,INDEX(MyData,D1784,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(Generated)'!$B$25:$V$25,INDEX(MyData,D1785, E1785+1))))&gt;0,
SUMPRODUCT(--ISNUMBER(SEARCH('Chapter 1 (Generated)'!$B$26:$V$26,INDEX(MyData,D1785,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(Generated)'!$B$25:$V$25,INDEX(MyData,D1786, E1786+1))))&gt;0,
SUMPRODUCT(--ISNUMBER(SEARCH('Chapter 1 (Generated)'!$B$26:$V$26,INDEX(MyData,D1786,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(Generated)'!$B$25:$V$25,INDEX(MyData,D1787, E1787+1))))&gt;0,
SUMPRODUCT(--ISNUMBER(SEARCH('Chapter 1 (Generated)'!$B$26:$V$26,INDEX(MyData,D1787,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(Generated)'!$B$25:$V$25,INDEX(MyData,D1788, E1788+1))))&gt;0,
SUMPRODUCT(--ISNUMBER(SEARCH('Chapter 1 (Generated)'!$B$26:$V$26,INDEX(MyData,D1788,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(Generated)'!$B$25:$V$25,INDEX(MyData,D1789, E1789+1))))&gt;0,
SUMPRODUCT(--ISNUMBER(SEARCH('Chapter 1 (Generated)'!$B$26:$V$26,INDEX(MyData,D1789,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(Generated)'!$B$25:$V$25,INDEX(MyData,D1790, E1790+1))))&gt;0,
SUMPRODUCT(--ISNUMBER(SEARCH('Chapter 1 (Generated)'!$B$26:$V$26,INDEX(MyData,D1790,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(Generated)'!$B$25:$V$25,INDEX(MyData,D1791, E1791+1))))&gt;0,
SUMPRODUCT(--ISNUMBER(SEARCH('Chapter 1 (Generated)'!$B$26:$V$26,INDEX(MyData,D1791,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(Generated)'!$B$25:$V$25,INDEX(MyData,D1792, E1792+1))))&gt;0,
SUMPRODUCT(--ISNUMBER(SEARCH('Chapter 1 (Generated)'!$B$26:$V$26,INDEX(MyData,D1792,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(Generated)'!$B$25:$V$25,INDEX(MyData,D1793, E1793+1))))&gt;0,
SUMPRODUCT(--ISNUMBER(SEARCH('Chapter 1 (Generated)'!$B$26:$V$26,INDEX(MyData,D1793,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(Generated)'!$B$25:$V$25,INDEX(MyData,D1794, E1794+1))))&gt;0,
SUMPRODUCT(--ISNUMBER(SEARCH('Chapter 1 (Generated)'!$B$26:$V$26,INDEX(MyData,D1794,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(Generated)'!$B$25:$V$25,INDEX(MyData,D1795, E1795+1))))&gt;0,
SUMPRODUCT(--ISNUMBER(SEARCH('Chapter 1 (Generated)'!$B$26:$V$26,INDEX(MyData,D1795,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(Generated)'!$B$25:$V$25,INDEX(MyData,D1796, E1796+1))))&gt;0,
SUMPRODUCT(--ISNUMBER(SEARCH('Chapter 1 (Generated)'!$B$26:$V$26,INDEX(MyData,D1796,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(Generated)'!$B$25:$V$25,INDEX(MyData,D1797, E1797+1))))&gt;0,
SUMPRODUCT(--ISNUMBER(SEARCH('Chapter 1 (Generated)'!$B$26:$V$26,INDEX(MyData,D1797,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(Generated)'!$B$25:$V$25,INDEX(MyData,D1798, E1798+1))))&gt;0,
SUMPRODUCT(--ISNUMBER(SEARCH('Chapter 1 (Generated)'!$B$26:$V$26,INDEX(MyData,D1798,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(Generated)'!$B$25:$V$25,INDEX(MyData,D1799, E1799+1))))&gt;0,
SUMPRODUCT(--ISNUMBER(SEARCH('Chapter 1 (Generated)'!$B$26:$V$26,INDEX(MyData,D1799,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(Generated)'!$B$25:$V$25,INDEX(MyData,D1800, E1800+1))))&gt;0,
SUMPRODUCT(--ISNUMBER(SEARCH('Chapter 1 (Generated)'!$B$26:$V$26,INDEX(MyData,D1800,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(Generated)'!$B$25:$V$25,INDEX(MyData,D1801, E1801+1))))&gt;0,
SUMPRODUCT(--ISNUMBER(SEARCH('Chapter 1 (Generated)'!$B$26:$V$26,INDEX(MyData,D1801,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(Generated)'!$B$25:$V$25,INDEX(MyData,D1802, E1802+1))))&gt;0,
SUMPRODUCT(--ISNUMBER(SEARCH('Chapter 1 (Generated)'!$B$26:$V$26,INDEX(MyData,D1802,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(Generated)'!$B$25:$V$25,INDEX(MyData,D1803, E1803+1))))&gt;0,
SUMPRODUCT(--ISNUMBER(SEARCH('Chapter 1 (Generated)'!$B$26:$V$26,INDEX(MyData,D1803,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(Generated)'!$B$25:$V$25,INDEX(MyData,D1804, E1804+1))))&gt;0,
SUMPRODUCT(--ISNUMBER(SEARCH('Chapter 1 (Generated)'!$B$26:$V$26,INDEX(MyData,D1804,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(Generated)'!$B$25:$V$25,INDEX(MyData,D1805, E1805+1))))&gt;0,
SUMPRODUCT(--ISNUMBER(SEARCH('Chapter 1 (Generated)'!$B$26:$V$26,INDEX(MyData,D1805,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(Generated)'!$B$25:$V$25,INDEX(MyData,D1806, E1806+1))))&gt;0,
SUMPRODUCT(--ISNUMBER(SEARCH('Chapter 1 (Generated)'!$B$26:$V$26,INDEX(MyData,D1806,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(Generated)'!$B$25:$V$25,INDEX(MyData,D1807, E1807+1))))&gt;0,
SUMPRODUCT(--ISNUMBER(SEARCH('Chapter 1 (Generated)'!$B$26:$V$26,INDEX(MyData,D1807,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(Generated)'!$B$25:$V$25,INDEX(MyData,D1808, E1808+1))))&gt;0,
SUMPRODUCT(--ISNUMBER(SEARCH('Chapter 1 (Generated)'!$B$26:$V$26,INDEX(MyData,D1808,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(Generated)'!$B$25:$V$25,INDEX(MyData,D1809, E1809+1))))&gt;0,
SUMPRODUCT(--ISNUMBER(SEARCH('Chapter 1 (Generated)'!$B$26:$V$26,INDEX(MyData,D1809,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(Generated)'!$B$25:$V$25,INDEX(MyData,D1810, E1810+1))))&gt;0,
SUMPRODUCT(--ISNUMBER(SEARCH('Chapter 1 (Generated)'!$B$26:$V$26,INDEX(MyData,D1810,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(Generated)'!$B$25:$V$25,INDEX(MyData,D1811, E1811+1))))&gt;0,
SUMPRODUCT(--ISNUMBER(SEARCH('Chapter 1 (Generated)'!$B$26:$V$26,INDEX(MyData,D1811,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(Generated)'!$B$25:$V$25,INDEX(MyData,D1812, E1812+1))))&gt;0,
SUMPRODUCT(--ISNUMBER(SEARCH('Chapter 1 (Generated)'!$B$26:$V$26,INDEX(MyData,D1812,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(Generated)'!$B$25:$V$25,INDEX(MyData,D1813, E1813+1))))&gt;0,
SUMPRODUCT(--ISNUMBER(SEARCH('Chapter 1 (Generated)'!$B$26:$V$26,INDEX(MyData,D1813,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(Generated)'!$B$25:$V$25,INDEX(MyData,D1814, E1814+1))))&gt;0,
SUMPRODUCT(--ISNUMBER(SEARCH('Chapter 1 (Generated)'!$B$26:$V$26,INDEX(MyData,D1814,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(Generated)'!$B$25:$V$25,INDEX(MyData,D1815, E1815+1))))&gt;0,
SUMPRODUCT(--ISNUMBER(SEARCH('Chapter 1 (Generated)'!$B$26:$V$26,INDEX(MyData,D1815,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(Generated)'!$B$25:$V$25,INDEX(MyData,D1816, E1816+1))))&gt;0,
SUMPRODUCT(--ISNUMBER(SEARCH('Chapter 1 (Generated)'!$B$26:$V$26,INDEX(MyData,D1816,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(Generated)'!$B$25:$V$25,INDEX(MyData,D1817, E1817+1))))&gt;0,
SUMPRODUCT(--ISNUMBER(SEARCH('Chapter 1 (Generated)'!$B$26:$V$26,INDEX(MyData,D1817,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(Generated)'!$B$25:$V$25,INDEX(MyData,D1818, E1818+1))))&gt;0,
SUMPRODUCT(--ISNUMBER(SEARCH('Chapter 1 (Generated)'!$B$26:$V$26,INDEX(MyData,D1818,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(Generated)'!$B$25:$V$25,INDEX(MyData,D1819, E1819+1))))&gt;0,
SUMPRODUCT(--ISNUMBER(SEARCH('Chapter 1 (Generated)'!$B$26:$V$26,INDEX(MyData,D1819,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(Generated)'!$B$25:$V$25,INDEX(MyData,D1820, E1820+1))))&gt;0,
SUMPRODUCT(--ISNUMBER(SEARCH('Chapter 1 (Generated)'!$B$26:$V$26,INDEX(MyData,D1820,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(Generated)'!$B$25:$V$25,INDEX(MyData,D1821, E1821+1))))&gt;0,
SUMPRODUCT(--ISNUMBER(SEARCH('Chapter 1 (Generated)'!$B$26:$V$26,INDEX(MyData,D1821,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(Generated)'!$B$25:$V$25,INDEX(MyData,D1822, E1822+1))))&gt;0,
SUMPRODUCT(--ISNUMBER(SEARCH('Chapter 1 (Generated)'!$B$26:$V$26,INDEX(MyData,D1822,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(Generated)'!$B$25:$V$25,INDEX(MyData,D1823, E1823+1))))&gt;0,
SUMPRODUCT(--ISNUMBER(SEARCH('Chapter 1 (Generated)'!$B$26:$V$26,INDEX(MyData,D1823,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(Generated)'!$B$25:$V$25,INDEX(MyData,D1824, E1824+1))))&gt;0,
SUMPRODUCT(--ISNUMBER(SEARCH('Chapter 1 (Generated)'!$B$26:$V$26,INDEX(MyData,D1824,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(Generated)'!$B$25:$V$25,INDEX(MyData,D1825, E1825+1))))&gt;0,
SUMPRODUCT(--ISNUMBER(SEARCH('Chapter 1 (Generated)'!$B$26:$V$26,INDEX(MyData,D1825,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(Generated)'!$B$25:$V$25,INDEX(MyData,D1826, E1826+1))))&gt;0,
SUMPRODUCT(--ISNUMBER(SEARCH('Chapter 1 (Generated)'!$B$26:$V$26,INDEX(MyData,D1826,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(Generated)'!$B$25:$V$25,INDEX(MyData,D1827, E1827+1))))&gt;0,
SUMPRODUCT(--ISNUMBER(SEARCH('Chapter 1 (Generated)'!$B$26:$V$26,INDEX(MyData,D1827,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(Generated)'!$B$25:$V$25,INDEX(MyData,D1828, E1828+1))))&gt;0,
SUMPRODUCT(--ISNUMBER(SEARCH('Chapter 1 (Generated)'!$B$26:$V$26,INDEX(MyData,D1828,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(Generated)'!$B$25:$V$25,INDEX(MyData,D1829, E1829+1))))&gt;0,
SUMPRODUCT(--ISNUMBER(SEARCH('Chapter 1 (Generated)'!$B$26:$V$26,INDEX(MyData,D1829,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(Generated)'!$B$25:$V$25,INDEX(MyData,D1830, E1830+1))))&gt;0,
SUMPRODUCT(--ISNUMBER(SEARCH('Chapter 1 (Generated)'!$B$26:$V$26,INDEX(MyData,D1830,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(Generated)'!$B$25:$V$25,INDEX(MyData,D1831, E1831+1))))&gt;0,
SUMPRODUCT(--ISNUMBER(SEARCH('Chapter 1 (Generated)'!$B$26:$V$26,INDEX(MyData,D1831,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(Generated)'!$B$25:$V$25,INDEX(MyData,D1832, E1832+1))))&gt;0,
SUMPRODUCT(--ISNUMBER(SEARCH('Chapter 1 (Generated)'!$B$26:$V$26,INDEX(MyData,D1832,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(Generated)'!$B$25:$V$25,INDEX(MyData,D1833, E1833+1))))&gt;0,
SUMPRODUCT(--ISNUMBER(SEARCH('Chapter 1 (Generated)'!$B$26:$V$26,INDEX(MyData,D1833,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(Generated)'!$B$25:$V$25,INDEX(MyData,D1834, E1834+1))))&gt;0,
SUMPRODUCT(--ISNUMBER(SEARCH('Chapter 1 (Generated)'!$B$26:$V$26,INDEX(MyData,D1834,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(Generated)'!$B$25:$V$25,INDEX(MyData,D1835, E1835+1))))&gt;0,
SUMPRODUCT(--ISNUMBER(SEARCH('Chapter 1 (Generated)'!$B$26:$V$26,INDEX(MyData,D1835,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(Generated)'!$B$25:$V$25,INDEX(MyData,D1836, E1836+1))))&gt;0,
SUMPRODUCT(--ISNUMBER(SEARCH('Chapter 1 (Generated)'!$B$26:$V$26,INDEX(MyData,D1836,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(Generated)'!$B$25:$V$25,INDEX(MyData,D1837, E1837+1))))&gt;0,
SUMPRODUCT(--ISNUMBER(SEARCH('Chapter 1 (Generated)'!$B$26:$V$26,INDEX(MyData,D1837,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(Generated)'!$B$25:$V$25,INDEX(MyData,D1838, E1838+1))))&gt;0,
SUMPRODUCT(--ISNUMBER(SEARCH('Chapter 1 (Generated)'!$B$26:$V$26,INDEX(MyData,D1838,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(Generated)'!$B$25:$V$25,INDEX(MyData,D1839, E1839+1))))&gt;0,
SUMPRODUCT(--ISNUMBER(SEARCH('Chapter 1 (Generated)'!$B$26:$V$26,INDEX(MyData,D1839,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(Generated)'!$B$25:$V$25,INDEX(MyData,D1840, E1840+1))))&gt;0,
SUMPRODUCT(--ISNUMBER(SEARCH('Chapter 1 (Generated)'!$B$26:$V$26,INDEX(MyData,D1840,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(Generated)'!$B$25:$V$25,INDEX(MyData,D1841, E1841+1))))&gt;0,
SUMPRODUCT(--ISNUMBER(SEARCH('Chapter 1 (Generated)'!$B$26:$V$26,INDEX(MyData,D1841,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(Generated)'!$B$25:$V$25,INDEX(MyData,D1842, E1842+1))))&gt;0,
SUMPRODUCT(--ISNUMBER(SEARCH('Chapter 1 (Generated)'!$B$26:$V$26,INDEX(MyData,D1842,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(Generated)'!$B$25:$V$25,INDEX(MyData,D1843, E1843+1))))&gt;0,
SUMPRODUCT(--ISNUMBER(SEARCH('Chapter 1 (Generated)'!$B$26:$V$26,INDEX(MyData,D1843,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(Generated)'!$B$25:$V$25,INDEX(MyData,D1844, E1844+1))))&gt;0,
SUMPRODUCT(--ISNUMBER(SEARCH('Chapter 1 (Generated)'!$B$26:$V$26,INDEX(MyData,D1844,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(Generated)'!$B$25:$V$25,INDEX(MyData,D1845, E1845+1))))&gt;0,
SUMPRODUCT(--ISNUMBER(SEARCH('Chapter 1 (Generated)'!$B$26:$V$26,INDEX(MyData,D1845,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(Generated)'!$B$25:$V$25,INDEX(MyData,D1846, E1846+1))))&gt;0,
SUMPRODUCT(--ISNUMBER(SEARCH('Chapter 1 (Generated)'!$B$26:$V$26,INDEX(MyData,D1846,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(Generated)'!$B$25:$V$25,INDEX(MyData,D1847, E1847+1))))&gt;0,
SUMPRODUCT(--ISNUMBER(SEARCH('Chapter 1 (Generated)'!$B$26:$V$26,INDEX(MyData,D1847,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(Generated)'!$B$25:$V$25,INDEX(MyData,D1848, E1848+1))))&gt;0,
SUMPRODUCT(--ISNUMBER(SEARCH('Chapter 1 (Generated)'!$B$26:$V$26,INDEX(MyData,D1848,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(Generated)'!$B$25:$V$25,INDEX(MyData,D1849, E1849+1))))&gt;0,
SUMPRODUCT(--ISNUMBER(SEARCH('Chapter 1 (Generated)'!$B$26:$V$26,INDEX(MyData,D1849,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(Generated)'!$B$25:$V$25,INDEX(MyData,D1850, E1850+1))))&gt;0,
SUMPRODUCT(--ISNUMBER(SEARCH('Chapter 1 (Generated)'!$B$26:$V$26,INDEX(MyData,D1850,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(Generated)'!$B$25:$V$25,INDEX(MyData,D1851, E1851+1))))&gt;0,
SUMPRODUCT(--ISNUMBER(SEARCH('Chapter 1 (Generated)'!$B$26:$V$26,INDEX(MyData,D1851,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(Generated)'!$B$25:$V$25,INDEX(MyData,D1852, E1852+1))))&gt;0,
SUMPRODUCT(--ISNUMBER(SEARCH('Chapter 1 (Generated)'!$B$26:$V$26,INDEX(MyData,D1852,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(Generated)'!$B$25:$V$25,INDEX(MyData,D1853, E1853+1))))&gt;0,
SUMPRODUCT(--ISNUMBER(SEARCH('Chapter 1 (Generated)'!$B$26:$V$26,INDEX(MyData,D1853,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(Generated)'!$B$25:$V$25,INDEX(MyData,D1854, E1854+1))))&gt;0,
SUMPRODUCT(--ISNUMBER(SEARCH('Chapter 1 (Generated)'!$B$26:$V$26,INDEX(MyData,D1854,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(Generated)'!$B$25:$V$25,INDEX(MyData,D1855, E1855+1))))&gt;0,
SUMPRODUCT(--ISNUMBER(SEARCH('Chapter 1 (Generated)'!$B$26:$V$26,INDEX(MyData,D1855,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(Generated)'!$B$25:$V$25,INDEX(MyData,D1856, E1856+1))))&gt;0,
SUMPRODUCT(--ISNUMBER(SEARCH('Chapter 1 (Generated)'!$B$26:$V$26,INDEX(MyData,D1856,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(Generated)'!$B$25:$V$25,INDEX(MyData,D1857, E1857+1))))&gt;0,
SUMPRODUCT(--ISNUMBER(SEARCH('Chapter 1 (Generated)'!$B$26:$V$26,INDEX(MyData,D1857,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(Generated)'!$B$25:$V$25,INDEX(MyData,D1858, E1858+1))))&gt;0,
SUMPRODUCT(--ISNUMBER(SEARCH('Chapter 1 (Generated)'!$B$26:$V$26,INDEX(MyData,D1858,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(Generated)'!$B$25:$V$25,INDEX(MyData,D1859, E1859+1))))&gt;0,
SUMPRODUCT(--ISNUMBER(SEARCH('Chapter 1 (Generated)'!$B$26:$V$26,INDEX(MyData,D1859,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(Generated)'!$B$25:$V$25,INDEX(MyData,D1860, E1860+1))))&gt;0,
SUMPRODUCT(--ISNUMBER(SEARCH('Chapter 1 (Generated)'!$B$26:$V$26,INDEX(MyData,D1860,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(Generated)'!$B$25:$V$25,INDEX(MyData,D1861, E1861+1))))&gt;0,
SUMPRODUCT(--ISNUMBER(SEARCH('Chapter 1 (Generated)'!$B$26:$V$26,INDEX(MyData,D1861,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(Generated)'!$B$25:$V$25,INDEX(MyData,D1862, E1862+1))))&gt;0,
SUMPRODUCT(--ISNUMBER(SEARCH('Chapter 1 (Generated)'!$B$26:$V$26,INDEX(MyData,D1862,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(Generated)'!$B$25:$V$25,INDEX(MyData,D1863, E1863+1))))&gt;0,
SUMPRODUCT(--ISNUMBER(SEARCH('Chapter 1 (Generated)'!$B$26:$V$26,INDEX(MyData,D1863,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(Generated)'!$B$25:$V$25,INDEX(MyData,D1864, E1864+1))))&gt;0,
SUMPRODUCT(--ISNUMBER(SEARCH('Chapter 1 (Generated)'!$B$26:$V$26,INDEX(MyData,D1864,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(Generated)'!$B$25:$V$25,INDEX(MyData,D1865, E1865+1))))&gt;0,
SUMPRODUCT(--ISNUMBER(SEARCH('Chapter 1 (Generated)'!$B$26:$V$26,INDEX(MyData,D1865,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(Generated)'!$B$25:$V$25,INDEX(MyData,D1866, E1866+1))))&gt;0,
SUMPRODUCT(--ISNUMBER(SEARCH('Chapter 1 (Generated)'!$B$26:$V$26,INDEX(MyData,D1866,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(Generated)'!$B$25:$V$25,INDEX(MyData,D1867, E1867+1))))&gt;0,
SUMPRODUCT(--ISNUMBER(SEARCH('Chapter 1 (Generated)'!$B$26:$V$26,INDEX(MyData,D1867,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(Generated)'!$B$25:$V$25,INDEX(MyData,D1868, E1868+1))))&gt;0,
SUMPRODUCT(--ISNUMBER(SEARCH('Chapter 1 (Generated)'!$B$26:$V$26,INDEX(MyData,D1868,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(Generated)'!$B$25:$V$25,INDEX(MyData,D1869, E1869+1))))&gt;0,
SUMPRODUCT(--ISNUMBER(SEARCH('Chapter 1 (Generated)'!$B$26:$V$26,INDEX(MyData,D1869,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(Generated)'!$B$25:$V$25,INDEX(MyData,D1870, E1870+1))))&gt;0,
SUMPRODUCT(--ISNUMBER(SEARCH('Chapter 1 (Generated)'!$B$26:$V$26,INDEX(MyData,D1870,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(Generated)'!$B$25:$V$25,INDEX(MyData,D1871, E1871+1))))&gt;0,
SUMPRODUCT(--ISNUMBER(SEARCH('Chapter 1 (Generated)'!$B$26:$V$26,INDEX(MyData,D1871,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(Generated)'!$B$25:$V$25,INDEX(MyData,D1872, E1872+1))))&gt;0,
SUMPRODUCT(--ISNUMBER(SEARCH('Chapter 1 (Generated)'!$B$26:$V$26,INDEX(MyData,D1872,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(Generated)'!$B$25:$V$25,INDEX(MyData,D1873, E1873+1))))&gt;0,
SUMPRODUCT(--ISNUMBER(SEARCH('Chapter 1 (Generated)'!$B$26:$V$26,INDEX(MyData,D1873,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(Generated)'!$B$25:$V$25,INDEX(MyData,D1874, E1874+1))))&gt;0,
SUMPRODUCT(--ISNUMBER(SEARCH('Chapter 1 (Generated)'!$B$26:$V$26,INDEX(MyData,D1874,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(Generated)'!$B$25:$V$25,INDEX(MyData,D1875, E1875+1))))&gt;0,
SUMPRODUCT(--ISNUMBER(SEARCH('Chapter 1 (Generated)'!$B$26:$V$26,INDEX(MyData,D1875,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(Generated)'!$B$25:$V$25,INDEX(MyData,D1876, E1876+1))))&gt;0,
SUMPRODUCT(--ISNUMBER(SEARCH('Chapter 1 (Generated)'!$B$26:$V$26,INDEX(MyData,D1876,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(Generated)'!$B$25:$V$25,INDEX(MyData,D1877, E1877+1))))&gt;0,
SUMPRODUCT(--ISNUMBER(SEARCH('Chapter 1 (Generated)'!$B$26:$V$26,INDEX(MyData,D1877,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(Generated)'!$B$25:$V$25,INDEX(MyData,D1878, E1878+1))))&gt;0,
SUMPRODUCT(--ISNUMBER(SEARCH('Chapter 1 (Generated)'!$B$26:$V$26,INDEX(MyData,D1878,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(Generated)'!$B$25:$V$25,INDEX(MyData,D1879, E1879+1))))&gt;0,
SUMPRODUCT(--ISNUMBER(SEARCH('Chapter 1 (Generated)'!$B$26:$V$26,INDEX(MyData,D1879,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(Generated)'!$B$25:$V$25,INDEX(MyData,D1880, E1880+1))))&gt;0,
SUMPRODUCT(--ISNUMBER(SEARCH('Chapter 1 (Generated)'!$B$26:$V$26,INDEX(MyData,D1880,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(Generated)'!$B$25:$V$25,INDEX(MyData,D1881, E1881+1))))&gt;0,
SUMPRODUCT(--ISNUMBER(SEARCH('Chapter 1 (Generated)'!$B$26:$V$26,INDEX(MyData,D1881,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(Generated)'!$B$25:$V$25,INDEX(MyData,D1882, E1882+1))))&gt;0,
SUMPRODUCT(--ISNUMBER(SEARCH('Chapter 1 (Generated)'!$B$26:$V$26,INDEX(MyData,D1882,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(Generated)'!$B$25:$V$25,INDEX(MyData,D1883, E1883+1))))&gt;0,
SUMPRODUCT(--ISNUMBER(SEARCH('Chapter 1 (Generated)'!$B$26:$V$26,INDEX(MyData,D1883,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(Generated)'!$B$25:$V$25,INDEX(MyData,D1884, E1884+1))))&gt;0,
SUMPRODUCT(--ISNUMBER(SEARCH('Chapter 1 (Generated)'!$B$26:$V$26,INDEX(MyData,D1884,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(Generated)'!$B$25:$V$25,INDEX(MyData,D1885, E1885+1))))&gt;0,
SUMPRODUCT(--ISNUMBER(SEARCH('Chapter 1 (Generated)'!$B$26:$V$26,INDEX(MyData,D1885,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(Generated)'!$B$25:$V$25,INDEX(MyData,D1886, E1886+1))))&gt;0,
SUMPRODUCT(--ISNUMBER(SEARCH('Chapter 1 (Generated)'!$B$26:$V$26,INDEX(MyData,D1886,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(Generated)'!$B$25:$V$25,INDEX(MyData,D1887, E1887+1))))&gt;0,
SUMPRODUCT(--ISNUMBER(SEARCH('Chapter 1 (Generated)'!$B$26:$V$26,INDEX(MyData,D1887,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(Generated)'!$B$25:$V$25,INDEX(MyData,D1888, E1888+1))))&gt;0,
SUMPRODUCT(--ISNUMBER(SEARCH('Chapter 1 (Generated)'!$B$26:$V$26,INDEX(MyData,D1888,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(Generated)'!$B$25:$V$25,INDEX(MyData,D1889, E1889+1))))&gt;0,
SUMPRODUCT(--ISNUMBER(SEARCH('Chapter 1 (Generated)'!$B$26:$V$26,INDEX(MyData,D1889,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(Generated)'!$B$25:$V$25,INDEX(MyData,D1890, E1890+1))))&gt;0,
SUMPRODUCT(--ISNUMBER(SEARCH('Chapter 1 (Generated)'!$B$26:$V$26,INDEX(MyData,D1890,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(Generated)'!$B$25:$V$25,INDEX(MyData,D1891, E1891+1))))&gt;0,
SUMPRODUCT(--ISNUMBER(SEARCH('Chapter 1 (Generated)'!$B$26:$V$26,INDEX(MyData,D1891,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(Generated)'!$B$25:$V$25,INDEX(MyData,D1892, E1892+1))))&gt;0,
SUMPRODUCT(--ISNUMBER(SEARCH('Chapter 1 (Generated)'!$B$26:$V$26,INDEX(MyData,D1892,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(Generated)'!$B$25:$V$25,INDEX(MyData,D1893, E1893+1))))&gt;0,
SUMPRODUCT(--ISNUMBER(SEARCH('Chapter 1 (Generated)'!$B$26:$V$26,INDEX(MyData,D1893,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(Generated)'!$B$25:$V$25,INDEX(MyData,D1894, E1894+1))))&gt;0,
SUMPRODUCT(--ISNUMBER(SEARCH('Chapter 1 (Generated)'!$B$26:$V$26,INDEX(MyData,D1894,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(Generated)'!$B$25:$V$25,INDEX(MyData,D1895, E1895+1))))&gt;0,
SUMPRODUCT(--ISNUMBER(SEARCH('Chapter 1 (Generated)'!$B$26:$V$26,INDEX(MyData,D1895,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(Generated)'!$B$25:$V$25,INDEX(MyData,D1896, E1896+1))))&gt;0,
SUMPRODUCT(--ISNUMBER(SEARCH('Chapter 1 (Generated)'!$B$26:$V$26,INDEX(MyData,D1896,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(Generated)'!$B$25:$V$25,INDEX(MyData,D1897, E1897+1))))&gt;0,
SUMPRODUCT(--ISNUMBER(SEARCH('Chapter 1 (Generated)'!$B$26:$V$26,INDEX(MyData,D1897,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(Generated)'!$B$25:$V$25,INDEX(MyData,D1898, E1898+1))))&gt;0,
SUMPRODUCT(--ISNUMBER(SEARCH('Chapter 1 (Generated)'!$B$26:$V$26,INDEX(MyData,D1898,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(Generated)'!$B$25:$V$25,INDEX(MyData,D1899, E1899+1))))&gt;0,
SUMPRODUCT(--ISNUMBER(SEARCH('Chapter 1 (Generated)'!$B$26:$V$26,INDEX(MyData,D1899,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(Generated)'!$B$25:$V$25,INDEX(MyData,D1900, E1900+1))))&gt;0,
SUMPRODUCT(--ISNUMBER(SEARCH('Chapter 1 (Generated)'!$B$26:$V$26,INDEX(MyData,D1900,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(Generated)'!$B$25:$V$25,INDEX(MyData,D1901, E1901+1))))&gt;0,
SUMPRODUCT(--ISNUMBER(SEARCH('Chapter 1 (Generated)'!$B$26:$V$26,INDEX(MyData,D1901,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(Generated)'!$B$25:$V$25,INDEX(MyData,D1902, E1902+1))))&gt;0,
SUMPRODUCT(--ISNUMBER(SEARCH('Chapter 1 (Generated)'!$B$26:$V$26,INDEX(MyData,D1902,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(Generated)'!$B$25:$V$25,INDEX(MyData,D1903, E1903+1))))&gt;0,
SUMPRODUCT(--ISNUMBER(SEARCH('Chapter 1 (Generated)'!$B$26:$V$26,INDEX(MyData,D1903,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(Generated)'!$B$25:$V$25,INDEX(MyData,D1904, E1904+1))))&gt;0,
SUMPRODUCT(--ISNUMBER(SEARCH('Chapter 1 (Generated)'!$B$26:$V$26,INDEX(MyData,D1904,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(Generated)'!$B$25:$V$25,INDEX(MyData,D1905, E1905+1))))&gt;0,
SUMPRODUCT(--ISNUMBER(SEARCH('Chapter 1 (Generated)'!$B$26:$V$26,INDEX(MyData,D1905,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(Generated)'!$B$25:$V$25,INDEX(MyData,D1906, E1906+1))))&gt;0,
SUMPRODUCT(--ISNUMBER(SEARCH('Chapter 1 (Generated)'!$B$26:$V$26,INDEX(MyData,D1906,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(Generated)'!$B$25:$V$25,INDEX(MyData,D1907, E1907+1))))&gt;0,
SUMPRODUCT(--ISNUMBER(SEARCH('Chapter 1 (Generated)'!$B$26:$V$26,INDEX(MyData,D1907,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(Generated)'!$B$25:$V$25,INDEX(MyData,D1908, E1908+1))))&gt;0,
SUMPRODUCT(--ISNUMBER(SEARCH('Chapter 1 (Generated)'!$B$26:$V$26,INDEX(MyData,D1908,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(Generated)'!$B$25:$V$25,INDEX(MyData,D1910, E1910+1))))&gt;0,
SUMPRODUCT(--ISNUMBER(SEARCH('Chapter 1 (Generated)'!$B$26:$V$26,INDEX(MyData,D1910,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(Generated)'!$B$25:$V$25,INDEX(MyData,D1911, E1911+1))))&gt;0,
SUMPRODUCT(--ISNUMBER(SEARCH('Chapter 1 (Generated)'!$B$26:$V$26,INDEX(MyData,D1911,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(Generated)'!$B$25:$V$25,INDEX(MyData,D1912, E1912+1))))&gt;0,
SUMPRODUCT(--ISNUMBER(SEARCH('Chapter 1 (Generated)'!$B$26:$V$26,INDEX(MyData,D1912,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(Generated)'!$B$25:$V$25,INDEX(MyData,D1913, E1913+1))))&gt;0,
SUMPRODUCT(--ISNUMBER(SEARCH('Chapter 1 (Generated)'!$B$26:$V$26,INDEX(MyData,D1913,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(Generated)'!$B$25:$V$25,INDEX(MyData,D1915, E1915+1))))&gt;0,
SUMPRODUCT(--ISNUMBER(SEARCH('Chapter 1 (Generated)'!$B$26:$V$26,INDEX(MyData,D1915,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(Generated)'!$B$25:$V$25,INDEX(MyData,D1916, E1916+1))))&gt;0,
SUMPRODUCT(--ISNUMBER(SEARCH('Chapter 1 (Generated)'!$B$26:$V$26,INDEX(MyData,D1916,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(Generated)'!$B$25:$V$25,INDEX(MyData,D1917, E1917+1))))&gt;0,
SUMPRODUCT(--ISNUMBER(SEARCH('Chapter 1 (Generated)'!$B$26:$V$26,INDEX(MyData,D1917,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(Generated)'!$B$25:$V$25,INDEX(MyData,D1918, E1918+1))))&gt;0,
SUMPRODUCT(--ISNUMBER(SEARCH('Chapter 1 (Generated)'!$B$26:$V$26,INDEX(MyData,D1918,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(Generated)'!$B$25:$V$25,INDEX(MyData,D1920, E1920+1))))&gt;0,
SUMPRODUCT(--ISNUMBER(SEARCH('Chapter 1 (Generated)'!$B$26:$V$26,INDEX(MyData,D1920,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(Generated)'!$B$25:$V$25,INDEX(MyData,D1921, E1921+1))))&gt;0,
SUMPRODUCT(--ISNUMBER(SEARCH('Chapter 1 (Generated)'!$B$26:$V$26,INDEX(MyData,D1921,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(Generated)'!$B$25:$V$25,INDEX(MyData,D1922, E1922+1))))&gt;0,
SUMPRODUCT(--ISNUMBER(SEARCH('Chapter 1 (Generated)'!$B$26:$V$26,INDEX(MyData,D1922,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(Generated)'!$B$25:$V$25,INDEX(MyData,D1923, E1923+1))))&gt;0,
SUMPRODUCT(--ISNUMBER(SEARCH('Chapter 1 (Generated)'!$B$26:$V$26,INDEX(MyData,D1923,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(Generated)'!$B$25:$V$25,INDEX(MyData,D1925, E1925+1))))&gt;0,
SUMPRODUCT(--ISNUMBER(SEARCH('Chapter 1 (Generated)'!$B$26:$V$26,INDEX(MyData,D1925,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(Generated)'!$B$25:$V$25,INDEX(MyData,D1926, E1926+1))))&gt;0,
SUMPRODUCT(--ISNUMBER(SEARCH('Chapter 1 (Generated)'!$B$26:$V$26,INDEX(MyData,D1926,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(Generated)'!$B$25:$V$25,INDEX(MyData,D1927, E1927+1))))&gt;0,
SUMPRODUCT(--ISNUMBER(SEARCH('Chapter 1 (Generated)'!$B$26:$V$26,INDEX(MyData,D1927,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(Generated)'!$B$25:$V$25,INDEX(MyData,D1928, E1928+1))))&gt;0,
SUMPRODUCT(--ISNUMBER(SEARCH('Chapter 1 (Generated)'!$B$26:$V$26,INDEX(MyData,D1928,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(Generated)'!$B$25:$V$25,INDEX(MyData,D1929, E1929+1))))&gt;0,
SUMPRODUCT(--ISNUMBER(SEARCH('Chapter 1 (Generated)'!$B$26:$V$26,INDEX(MyData,D1929,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(Generated)'!$B$25:$V$25,INDEX(MyData,D1930, E1930+1))))&gt;0,
SUMPRODUCT(--ISNUMBER(SEARCH('Chapter 1 (Generated)'!$B$26:$V$26,INDEX(MyData,D1930,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(Generated)'!$B$25:$V$25,INDEX(MyData,D1931, E1931+1))))&gt;0,
SUMPRODUCT(--ISNUMBER(SEARCH('Chapter 1 (Generated)'!$B$26:$V$26,INDEX(MyData,D1931, E1931+1))))&gt;0)),
"        " &amp; INDEX(MyData,D1931, E1931+1),
"    " &amp; INDEX(MyData,D1931, E1931+1))</f>
        <v xml:space="preserve">        -1,//193 -10</v>
      </c>
    </row>
    <row r="1932" spans="4:7" x14ac:dyDescent="0.2">
      <c r="D1932" s="20">
        <f t="shared" si="30"/>
        <v>197</v>
      </c>
      <c r="E1932" s="20">
        <f>MIN(IF(MOD(ROWS($A$2:A1932),$A$2)=0,E1931+1, E1931), $B$2-1)</f>
        <v>6</v>
      </c>
      <c r="G1932" s="2" t="str">
        <f>IF(NOT(OR(
SUMPRODUCT(--ISNUMBER(SEARCH('Chapter 1 (Generated)'!$B$25:$V$25,INDEX(MyData,D1932, E1932+1))))&gt;0,
SUMPRODUCT(--ISNUMBER(SEARCH('Chapter 1 (Generated)'!$B$26:$V$26,INDEX(MyData,D1932,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(Generated)'!$B$25:$V$25,INDEX(MyData,D1933, E1933+1))))&gt;0,
SUMPRODUCT(--ISNUMBER(SEARCH('Chapter 1 (Generated)'!$B$26:$V$26,INDEX(MyData,D1933,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(Generated)'!$B$25:$V$25,INDEX(MyData,D1934, E1934+1))))&gt;0,
SUMPRODUCT(--ISNUMBER(SEARCH('Chapter 1 (Generated)'!$B$26:$V$26,INDEX(MyData,D1934,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(Generated)'!$B$25:$V$25,INDEX(MyData,D1935, E1935+1))))&gt;0,
SUMPRODUCT(--ISNUMBER(SEARCH('Chapter 1 (Generated)'!$B$26:$V$26,INDEX(MyData,D1935,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(Generated)'!$B$25:$V$25,INDEX(MyData,D1936, E1936+1))))&gt;0,
SUMPRODUCT(--ISNUMBER(SEARCH('Chapter 1 (Generated)'!$B$26:$V$26,INDEX(MyData,D1936,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(Generated)'!$B$25:$V$25,INDEX(MyData,D1937, E1937+1))))&gt;0,
SUMPRODUCT(--ISNUMBER(SEARCH('Chapter 1 (Generated)'!$B$26:$V$26,INDEX(MyData,D1937,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(Generated)'!$B$25:$V$25,INDEX(MyData,D1938, E1938+1))))&gt;0,
SUMPRODUCT(--ISNUMBER(SEARCH('Chapter 1 (Generated)'!$B$26:$V$26,INDEX(MyData,D1938,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(Generated)'!$B$25:$V$25,INDEX(MyData,D1939, E1939+1))))&gt;0,
SUMPRODUCT(--ISNUMBER(SEARCH('Chapter 1 (Generated)'!$B$26:$V$26,INDEX(MyData,D1939,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(Generated)'!$B$25:$V$25,INDEX(MyData,D1940, E1940+1))))&gt;0,
SUMPRODUCT(--ISNUMBER(SEARCH('Chapter 1 (Generated)'!$B$26:$V$26,INDEX(MyData,D1940,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(Generated)'!$B$25:$V$25,INDEX(MyData,D1941, E1941+1))))&gt;0,
SUMPRODUCT(--ISNUMBER(SEARCH('Chapter 1 (Generated)'!$B$26:$V$26,INDEX(MyData,D1941,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(Generated)'!$B$25:$V$25,INDEX(MyData,D1942, E1942+1))))&gt;0,
SUMPRODUCT(--ISNUMBER(SEARCH('Chapter 1 (Generated)'!$B$26:$V$26,INDEX(MyData,D1942,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(Generated)'!$B$25:$V$25,INDEX(MyData,D1943, E1943+1))))&gt;0,
SUMPRODUCT(--ISNUMBER(SEARCH('Chapter 1 (Generated)'!$B$26:$V$26,INDEX(MyData,D1943,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(Generated)'!$B$25:$V$25,INDEX(MyData,D1944, E1944+1))))&gt;0,
SUMPRODUCT(--ISNUMBER(SEARCH('Chapter 1 (Generated)'!$B$26:$V$26,INDEX(MyData,D1944,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(Generated)'!$B$25:$V$25,INDEX(MyData,D1945, E1945+1))))&gt;0,
SUMPRODUCT(--ISNUMBER(SEARCH('Chapter 1 (Generated)'!$B$26:$V$26,INDEX(MyData,D1945,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(Generated)'!$B$25:$V$25,INDEX(MyData,D1946, E1946+1))))&gt;0,
SUMPRODUCT(--ISNUMBER(SEARCH('Chapter 1 (Generated)'!$B$26:$V$26,INDEX(MyData,D1946,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(Generated)'!$B$25:$V$25,INDEX(MyData,D1947, E1947+1))))&gt;0,
SUMPRODUCT(--ISNUMBER(SEARCH('Chapter 1 (Generated)'!$B$26:$V$26,INDEX(MyData,D1947,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(Generated)'!$B$25:$V$25,INDEX(MyData,D1948, E1948+1))))&gt;0,
SUMPRODUCT(--ISNUMBER(SEARCH('Chapter 1 (Generated)'!$B$26:$V$26,INDEX(MyData,D1948,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(Generated)'!$B$25:$V$25,INDEX(MyData,D1949, E1949+1))))&gt;0,
SUMPRODUCT(--ISNUMBER(SEARCH('Chapter 1 (Generated)'!$B$26:$V$26,INDEX(MyData,D1949,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(Generated)'!$B$25:$V$25,INDEX(MyData,D1950, E1950+1))))&gt;0,
SUMPRODUCT(--ISNUMBER(SEARCH('Chapter 1 (Generated)'!$B$26:$V$26,INDEX(MyData,D1950,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(Generated)'!$B$25:$V$25,INDEX(MyData,D1951, E1951+1))))&gt;0,
SUMPRODUCT(--ISNUMBER(SEARCH('Chapter 1 (Generated)'!$B$26:$V$26,INDEX(MyData,D1951,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(Generated)'!$B$25:$V$25,INDEX(MyData,D1952, E1952+1))))&gt;0,
SUMPRODUCT(--ISNUMBER(SEARCH('Chapter 1 (Generated)'!$B$26:$V$26,INDEX(MyData,D1952,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(Generated)'!$B$25:$V$25,INDEX(MyData,D1953, E1953+1))))&gt;0,
SUMPRODUCT(--ISNUMBER(SEARCH('Chapter 1 (Generated)'!$B$26:$V$26,INDEX(MyData,D1953,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(Generated)'!$B$25:$V$25,INDEX(MyData,D1954, E1954+1))))&gt;0,
SUMPRODUCT(--ISNUMBER(SEARCH('Chapter 1 (Generated)'!$B$26:$V$26,INDEX(MyData,D1954,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(Generated)'!$B$25:$V$25,INDEX(MyData,D1955, E1955+1))))&gt;0,
SUMPRODUCT(--ISNUMBER(SEARCH('Chapter 1 (Generated)'!$B$26:$V$26,INDEX(MyData,D1955,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(Generated)'!$B$25:$V$25,INDEX(MyData,D1956, E1956+1))))&gt;0,
SUMPRODUCT(--ISNUMBER(SEARCH('Chapter 1 (Generated)'!$B$26:$V$26,INDEX(MyData,D1956,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(Generated)'!$B$25:$V$25,INDEX(MyData,D1957, E1957+1))))&gt;0,
SUMPRODUCT(--ISNUMBER(SEARCH('Chapter 1 (Generated)'!$B$26:$V$26,INDEX(MyData,D1957,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(Generated)'!$B$25:$V$25,INDEX(MyData,D1958, E1958+1))))&gt;0,
SUMPRODUCT(--ISNUMBER(SEARCH('Chapter 1 (Generated)'!$B$26:$V$26,INDEX(MyData,D1958,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(Generated)'!$B$25:$V$25,INDEX(MyData,D1959, E1959+1))))&gt;0,
SUMPRODUCT(--ISNUMBER(SEARCH('Chapter 1 (Generated)'!$B$26:$V$26,INDEX(MyData,D1959,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(Generated)'!$B$25:$V$25,INDEX(MyData,D1960, E1960+1))))&gt;0,
SUMPRODUCT(--ISNUMBER(SEARCH('Chapter 1 (Generated)'!$B$26:$V$26,INDEX(MyData,D1960, E1960+1))))&gt;0)),
"        " &amp; INDEX(MyData,D1960, E1960+1),
"    " &amp; INDEX(MyData,D1960, E1960+1))</f>
        <v xml:space="preserve">        -1,//222 TODO: popup</v>
      </c>
    </row>
    <row r="1961" spans="4:7" x14ac:dyDescent="0.2">
      <c r="D1961" s="20">
        <f t="shared" si="30"/>
        <v>226</v>
      </c>
      <c r="E1961" s="20">
        <f>MIN(IF(MOD(ROWS($A$2:A1961),$A$2)=0,E1960+1, E1960), $B$2-1)</f>
        <v>6</v>
      </c>
      <c r="G1961" s="2" t="str">
        <f>IF(NOT(OR(
SUMPRODUCT(--ISNUMBER(SEARCH('Chapter 1 (Generated)'!$B$25:$V$25,INDEX(MyData,D1961, E1961+1))))&gt;0,
SUMPRODUCT(--ISNUMBER(SEARCH('Chapter 1 (Generated)'!$B$26:$V$26,INDEX(MyData,D1961,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(Generated)'!$B$25:$V$25,INDEX(MyData,D1962, E1962+1))))&gt;0,
SUMPRODUCT(--ISNUMBER(SEARCH('Chapter 1 (Generated)'!$B$26:$V$26,INDEX(MyData,D1962,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(Generated)'!$B$25:$V$25,INDEX(MyData,D1963, E1963+1))))&gt;0,
SUMPRODUCT(--ISNUMBER(SEARCH('Chapter 1 (Generated)'!$B$26:$V$26,INDEX(MyData,D1963,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(Generated)'!$B$25:$V$25,INDEX(MyData,D1964, E1964+1))))&gt;0,
SUMPRODUCT(--ISNUMBER(SEARCH('Chapter 1 (Generated)'!$B$26:$V$26,INDEX(MyData,D1964,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(Generated)'!$B$25:$V$25,INDEX(MyData,D1965, E1965+1))))&gt;0,
SUMPRODUCT(--ISNUMBER(SEARCH('Chapter 1 (Generated)'!$B$26:$V$26,INDEX(MyData,D1965,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(Generated)'!$B$25:$V$25,INDEX(MyData,D1966, E1966+1))))&gt;0,
SUMPRODUCT(--ISNUMBER(SEARCH('Chapter 1 (Generated)'!$B$26:$V$26,INDEX(MyData,D1966,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(Generated)'!$B$25:$V$25,INDEX(MyData,D1967, E1967+1))))&gt;0,
SUMPRODUCT(--ISNUMBER(SEARCH('Chapter 1 (Generated)'!$B$26:$V$26,INDEX(MyData,D1967,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(Generated)'!$B$25:$V$25,INDEX(MyData,D1968, E1968+1))))&gt;0,
SUMPRODUCT(--ISNUMBER(SEARCH('Chapter 1 (Generated)'!$B$26:$V$26,INDEX(MyData,D1968,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(Generated)'!$B$25:$V$25,INDEX(MyData,D1969, E1969+1))))&gt;0,
SUMPRODUCT(--ISNUMBER(SEARCH('Chapter 1 (Generated)'!$B$26:$V$26,INDEX(MyData,D1969,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(Generated)'!$B$25:$V$25,INDEX(MyData,D1970, E1970+1))))&gt;0,
SUMPRODUCT(--ISNUMBER(SEARCH('Chapter 1 (Generated)'!$B$26:$V$26,INDEX(MyData,D1970, E1970+1))))&gt;0)),
"        " &amp; INDEX(MyData,D1970, E1970+1),
"    " &amp; INDEX(MyData,D1970, E1970+1))</f>
        <v xml:space="preserve">        -1,//232 TODO: popup</v>
      </c>
    </row>
    <row r="1971" spans="4:7" x14ac:dyDescent="0.2">
      <c r="D1971" s="20">
        <f t="shared" si="30"/>
        <v>236</v>
      </c>
      <c r="E1971" s="20">
        <f>MIN(IF(MOD(ROWS($A$2:A1971),$A$2)=0,E1970+1, E1970), $B$2-1)</f>
        <v>6</v>
      </c>
      <c r="G1971" s="2" t="str">
        <f>IF(NOT(OR(
SUMPRODUCT(--ISNUMBER(SEARCH('Chapter 1 (Generated)'!$B$25:$V$25,INDEX(MyData,D1971, E1971+1))))&gt;0,
SUMPRODUCT(--ISNUMBER(SEARCH('Chapter 1 (Generated)'!$B$26:$V$26,INDEX(MyData,D1971,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(Generated)'!$B$25:$V$25,INDEX(MyData,D1972, E1972+1))))&gt;0,
SUMPRODUCT(--ISNUMBER(SEARCH('Chapter 1 (Generated)'!$B$26:$V$26,INDEX(MyData,D1972,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(Generated)'!$B$25:$V$25,INDEX(MyData,D1973, E1973+1))))&gt;0,
SUMPRODUCT(--ISNUMBER(SEARCH('Chapter 1 (Generated)'!$B$26:$V$26,INDEX(MyData,D1973,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(Generated)'!$B$25:$V$25,INDEX(MyData,D1974, E1974+1))))&gt;0,
SUMPRODUCT(--ISNUMBER(SEARCH('Chapter 1 (Generated)'!$B$26:$V$26,INDEX(MyData,D1974,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(Generated)'!$B$25:$V$25,INDEX(MyData,D1975, E1975+1))))&gt;0,
SUMPRODUCT(--ISNUMBER(SEARCH('Chapter 1 (Generated)'!$B$26:$V$26,INDEX(MyData,D1975,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(Generated)'!$B$25:$V$25,INDEX(MyData,D1976, E1976+1))))&gt;0,
SUMPRODUCT(--ISNUMBER(SEARCH('Chapter 1 (Generated)'!$B$26:$V$26,INDEX(MyData,D1976,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(Generated)'!$B$25:$V$25,INDEX(MyData,D1977, E1977+1))))&gt;0,
SUMPRODUCT(--ISNUMBER(SEARCH('Chapter 1 (Generated)'!$B$26:$V$26,INDEX(MyData,D1977,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(Generated)'!$B$25:$V$25,INDEX(MyData,D1978, E1978+1))))&gt;0,
SUMPRODUCT(--ISNUMBER(SEARCH('Chapter 1 (Generated)'!$B$26:$V$26,INDEX(MyData,D1978,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(Generated)'!$B$25:$V$25,INDEX(MyData,D1979, E1979+1))))&gt;0,
SUMPRODUCT(--ISNUMBER(SEARCH('Chapter 1 (Generated)'!$B$26:$V$26,INDEX(MyData,D1979,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(Generated)'!$B$25:$V$25,INDEX(MyData,D1980, E1980+1))))&gt;0,
SUMPRODUCT(--ISNUMBER(SEARCH('Chapter 1 (Generated)'!$B$26:$V$26,INDEX(MyData,D1980,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(Generated)'!$B$25:$V$25,INDEX(MyData,D1981, E1981+1))))&gt;0,
SUMPRODUCT(--ISNUMBER(SEARCH('Chapter 1 (Generated)'!$B$26:$V$26,INDEX(MyData,D1981, E1981+1))))&gt;0)),
"        " &amp; INDEX(MyData,D1981, E1981+1),
"    " &amp; INDEX(MyData,D1981, E1981+1))</f>
        <v xml:space="preserve">        -1,//243 TODO: popup</v>
      </c>
    </row>
    <row r="1982" spans="4:7" x14ac:dyDescent="0.2">
      <c r="D1982" s="20">
        <f t="shared" si="30"/>
        <v>247</v>
      </c>
      <c r="E1982" s="20">
        <f>MIN(IF(MOD(ROWS($A$2:A1982),$A$2)=0,E1981+1, E1981), $B$2-1)</f>
        <v>6</v>
      </c>
      <c r="G1982" s="2" t="str">
        <f>IF(NOT(OR(
SUMPRODUCT(--ISNUMBER(SEARCH('Chapter 1 (Generated)'!$B$25:$V$25,INDEX(MyData,D1982, E1982+1))))&gt;0,
SUMPRODUCT(--ISNUMBER(SEARCH('Chapter 1 (Generated)'!$B$26:$V$26,INDEX(MyData,D1982,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(Generated)'!$B$25:$V$25,INDEX(MyData,D1983, E1983+1))))&gt;0,
SUMPRODUCT(--ISNUMBER(SEARCH('Chapter 1 (Generated)'!$B$26:$V$26,INDEX(MyData,D1983,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(Generated)'!$B$25:$V$25,INDEX(MyData,D1984, E1984+1))))&gt;0,
SUMPRODUCT(--ISNUMBER(SEARCH('Chapter 1 (Generated)'!$B$26:$V$26,INDEX(MyData,D1984,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(Generated)'!$B$25:$V$25,INDEX(MyData,D1985, E1985+1))))&gt;0,
SUMPRODUCT(--ISNUMBER(SEARCH('Chapter 1 (Generated)'!$B$26:$V$26,INDEX(MyData,D1985, E1985+1))))&gt;0)),
"        " &amp; INDEX(MyData,D1985, E1985+1),
"    " &amp; INDEX(MyData,D1985, E1985+1))</f>
        <v xml:space="preserve">        241,//247 go to 241</v>
      </c>
    </row>
    <row r="1986" spans="4:7" x14ac:dyDescent="0.2">
      <c r="D1986" s="20">
        <f t="shared" ref="D1986:D2049" si="31">MOD(ROW(D1985)-1+ROWS(MyData),ROWS(MyData))+1</f>
        <v>251</v>
      </c>
      <c r="E1986" s="20">
        <f>MIN(IF(MOD(ROWS($A$2:A1986),$A$2)=0,E1985+1, E1985), $B$2-1)</f>
        <v>6</v>
      </c>
      <c r="G1986" s="2" t="str">
        <f>IF(NOT(OR(
SUMPRODUCT(--ISNUMBER(SEARCH('Chapter 1 (Generated)'!$B$25:$V$25,INDEX(MyData,D1986, E1986+1))))&gt;0,
SUMPRODUCT(--ISNUMBER(SEARCH('Chapter 1 (Generated)'!$B$26:$V$26,INDEX(MyData,D1986,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(Generated)'!$B$25:$V$25,INDEX(MyData,D1987, E1987+1))))&gt;0,
SUMPRODUCT(--ISNUMBER(SEARCH('Chapter 1 (Generated)'!$B$26:$V$26,INDEX(MyData,D1987,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(Generated)'!$B$25:$V$25,INDEX(MyData,D1988, E1988+1))))&gt;0,
SUMPRODUCT(--ISNUMBER(SEARCH('Chapter 1 (Generated)'!$B$26:$V$26,INDEX(MyData,D1988,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(Generated)'!$B$25:$V$25,INDEX(MyData,D1989, E1989+1))))&gt;0,
SUMPRODUCT(--ISNUMBER(SEARCH('Chapter 1 (Generated)'!$B$26:$V$26,INDEX(MyData,D1989,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(Generated)'!$B$25:$V$25,INDEX(MyData,D1990, E1990+1))))&gt;0,
SUMPRODUCT(--ISNUMBER(SEARCH('Chapter 1 (Generated)'!$B$26:$V$26,INDEX(MyData,D1990,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(Generated)'!$B$25:$V$25,INDEX(MyData,D1991, E1991+1))))&gt;0,
SUMPRODUCT(--ISNUMBER(SEARCH('Chapter 1 (Generated)'!$B$26:$V$26,INDEX(MyData,D1991,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(Generated)'!$B$25:$V$25,INDEX(MyData,D1992, E1992+1))))&gt;0,
SUMPRODUCT(--ISNUMBER(SEARCH('Chapter 1 (Generated)'!$B$26:$V$26,INDEX(MyData,D1992,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(Generated)'!$B$25:$V$25,INDEX(MyData,D1993, E1993+1))))&gt;0,
SUMPRODUCT(--ISNUMBER(SEARCH('Chapter 1 (Generated)'!$B$26:$V$26,INDEX(MyData,D1993,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(Generated)'!$B$25:$V$25,INDEX(MyData,D1994, E1994+1))))&gt;0,
SUMPRODUCT(--ISNUMBER(SEARCH('Chapter 1 (Generated)'!$B$26:$V$26,INDEX(MyData,D1994,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(Generated)'!$B$25:$V$25,INDEX(MyData,D1995, E1995+1))))&gt;0,
SUMPRODUCT(--ISNUMBER(SEARCH('Chapter 1 (Generated)'!$B$26:$V$26,INDEX(MyData,D1995,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(Generated)'!$B$25:$V$25,INDEX(MyData,D1996, E1996+1))))&gt;0,
SUMPRODUCT(--ISNUMBER(SEARCH('Chapter 1 (Generated)'!$B$26:$V$26,INDEX(MyData,D1996,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(Generated)'!$B$25:$V$25,INDEX(MyData,D1997, E1997+1))))&gt;0,
SUMPRODUCT(--ISNUMBER(SEARCH('Chapter 1 (Generated)'!$B$26:$V$26,INDEX(MyData,D1997, E1997+1))))&gt;0)),
"        " &amp; INDEX(MyData,D1997, E1997+1),
"    " &amp; INDEX(MyData,D1997, E1997+1))</f>
        <v xml:space="preserve">        -1,</v>
      </c>
    </row>
    <row r="1998" spans="4:7" x14ac:dyDescent="0.2">
      <c r="D1998" s="20">
        <f t="shared" si="31"/>
        <v>263</v>
      </c>
      <c r="E1998" s="20">
        <f>MIN(IF(MOD(ROWS($A$2:A1998),$A$2)=0,E1997+1, E1997), $B$2-1)</f>
        <v>6</v>
      </c>
      <c r="G1998" s="2" t="str">
        <f>IF(NOT(OR(
SUMPRODUCT(--ISNUMBER(SEARCH('Chapter 1 (Generated)'!$B$25:$V$25,INDEX(MyData,D1998, E1998+1))))&gt;0,
SUMPRODUCT(--ISNUMBER(SEARCH('Chapter 1 (Generated)'!$B$26:$V$26,INDEX(MyData,D1998,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(Generated)'!$B$25:$V$25,INDEX(MyData,D1999, E1999+1))))&gt;0,
SUMPRODUCT(--ISNUMBER(SEARCH('Chapter 1 (Generated)'!$B$26:$V$26,INDEX(MyData,D1999,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(Generated)'!$B$25:$V$25,INDEX(MyData,D2000, E2000+1))))&gt;0,
SUMPRODUCT(--ISNUMBER(SEARCH('Chapter 1 (Generated)'!$B$26:$V$26,INDEX(MyData,D2000,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(Generated)'!$B$25:$V$25,INDEX(MyData,D2001, E2001+1))))&gt;0,
SUMPRODUCT(--ISNUMBER(SEARCH('Chapter 1 (Generated)'!$B$26:$V$26,INDEX(MyData,D2001,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(Generated)'!$B$25:$V$25,INDEX(MyData,D2002, E2002+1))))&gt;0,
SUMPRODUCT(--ISNUMBER(SEARCH('Chapter 1 (Generated)'!$B$26:$V$26,INDEX(MyData,D2002,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(Generated)'!$B$25:$V$25,INDEX(MyData,D2003, E2003+1))))&gt;0,
SUMPRODUCT(--ISNUMBER(SEARCH('Chapter 1 (Generated)'!$B$26:$V$26,INDEX(MyData,D2003,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(Generated)'!$B$25:$V$25,INDEX(MyData,D2004, E2004+1))))&gt;0,
SUMPRODUCT(--ISNUMBER(SEARCH('Chapter 1 (Generated)'!$B$26:$V$26,INDEX(MyData,D2004,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(Generated)'!$B$25:$V$25,INDEX(MyData,D2005, E2005+1))))&gt;0,
SUMPRODUCT(--ISNUMBER(SEARCH('Chapter 1 (Generated)'!$B$26:$V$26,INDEX(MyData,D2005,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(Generated)'!$B$25:$V$25,INDEX(MyData,D2006, E2006+1))))&gt;0,
SUMPRODUCT(--ISNUMBER(SEARCH('Chapter 1 (Generated)'!$B$26:$V$26,INDEX(MyData,D2006,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(Generated)'!$B$25:$V$25,INDEX(MyData,D2007, E2007+1))))&gt;0,
SUMPRODUCT(--ISNUMBER(SEARCH('Chapter 1 (Generated)'!$B$26:$V$26,INDEX(MyData,D2007,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(Generated)'!$B$25:$V$25,INDEX(MyData,D2008, E2008+1))))&gt;0,
SUMPRODUCT(--ISNUMBER(SEARCH('Chapter 1 (Generated)'!$B$26:$V$26,INDEX(MyData,D2008,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(Generated)'!$B$25:$V$25,INDEX(MyData,D2009, E2009+1))))&gt;0,
SUMPRODUCT(--ISNUMBER(SEARCH('Chapter 1 (Generated)'!$B$26:$V$26,INDEX(MyData,D2009,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(Generated)'!$B$25:$V$25,INDEX(MyData,D2010, E2010+1))))&gt;0,
SUMPRODUCT(--ISNUMBER(SEARCH('Chapter 1 (Generated)'!$B$26:$V$26,INDEX(MyData,D2010,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(Generated)'!$B$25:$V$25,INDEX(MyData,D2011, E2011+1))))&gt;0,
SUMPRODUCT(--ISNUMBER(SEARCH('Chapter 1 (Generated)'!$B$26:$V$26,INDEX(MyData,D2011,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(Generated)'!$B$25:$V$25,INDEX(MyData,D2012, E2012+1))))&gt;0,
SUMPRODUCT(--ISNUMBER(SEARCH('Chapter 1 (Generated)'!$B$26:$V$26,INDEX(MyData,D2012,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(Generated)'!$B$25:$V$25,INDEX(MyData,D2013, E2013+1))))&gt;0,
SUMPRODUCT(--ISNUMBER(SEARCH('Chapter 1 (Generated)'!$B$26:$V$26,INDEX(MyData,D2013,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(Generated)'!$B$25:$V$25,INDEX(MyData,D2014, E2014+1))))&gt;0,
SUMPRODUCT(--ISNUMBER(SEARCH('Chapter 1 (Generated)'!$B$26:$V$26,INDEX(MyData,D2014,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(Generated)'!$B$25:$V$25,INDEX(MyData,D2015, E2015+1))))&gt;0,
SUMPRODUCT(--ISNUMBER(SEARCH('Chapter 1 (Generated)'!$B$26:$V$26,INDEX(MyData,D2015,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(Generated)'!$B$25:$V$25,INDEX(MyData,D2016, E2016+1))))&gt;0,
SUMPRODUCT(--ISNUMBER(SEARCH('Chapter 1 (Generated)'!$B$26:$V$26,INDEX(MyData,D2016,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(Generated)'!$B$25:$V$25,INDEX(MyData,D2017, E2017+1))))&gt;0,
SUMPRODUCT(--ISNUMBER(SEARCH('Chapter 1 (Generated)'!$B$26:$V$26,INDEX(MyData,D2017,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(Generated)'!$B$25:$V$25,INDEX(MyData,D2018, E2018+1))))&gt;0,
SUMPRODUCT(--ISNUMBER(SEARCH('Chapter 1 (Generated)'!$B$26:$V$26,INDEX(MyData,D2018,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(Generated)'!$B$25:$V$25,INDEX(MyData,D2019, E2019+1))))&gt;0,
SUMPRODUCT(--ISNUMBER(SEARCH('Chapter 1 (Generated)'!$B$26:$V$26,INDEX(MyData,D2019,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(Generated)'!$B$25:$V$25,INDEX(MyData,D2020, E2020+1))))&gt;0,
SUMPRODUCT(--ISNUMBER(SEARCH('Chapter 1 (Generated)'!$B$26:$V$26,INDEX(MyData,D2020,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(Generated)'!$B$25:$V$25,INDEX(MyData,D2021, E2021+1))))&gt;0,
SUMPRODUCT(--ISNUMBER(SEARCH('Chapter 1 (Generated)'!$B$26:$V$26,INDEX(MyData,D2021,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(Generated)'!$B$25:$V$25,INDEX(MyData,D2022, E2022+1))))&gt;0,
SUMPRODUCT(--ISNUMBER(SEARCH('Chapter 1 (Generated)'!$B$26:$V$26,INDEX(MyData,D2022,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(Generated)'!$B$25:$V$25,INDEX(MyData,D2023, E2023+1))))&gt;0,
SUMPRODUCT(--ISNUMBER(SEARCH('Chapter 1 (Generated)'!$B$26:$V$26,INDEX(MyData,D2023,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(Generated)'!$B$25:$V$25,INDEX(MyData,D2024, E2024+1))))&gt;0,
SUMPRODUCT(--ISNUMBER(SEARCH('Chapter 1 (Generated)'!$B$26:$V$26,INDEX(MyData,D2024,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(Generated)'!$B$25:$V$25,INDEX(MyData,D2025, E2025+1))))&gt;0,
SUMPRODUCT(--ISNUMBER(SEARCH('Chapter 1 (Generated)'!$B$26:$V$26,INDEX(MyData,D2025,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(Generated)'!$B$25:$V$25,INDEX(MyData,D2026, E2026+1))))&gt;0,
SUMPRODUCT(--ISNUMBER(SEARCH('Chapter 1 (Generated)'!$B$26:$V$26,INDEX(MyData,D2026,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(Generated)'!$B$25:$V$25,INDEX(MyData,D2027, E2027+1))))&gt;0,
SUMPRODUCT(--ISNUMBER(SEARCH('Chapter 1 (Generated)'!$B$26:$V$26,INDEX(MyData,D2027,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(Generated)'!$B$25:$V$25,INDEX(MyData,D2028, E2028+1))))&gt;0,
SUMPRODUCT(--ISNUMBER(SEARCH('Chapter 1 (Generated)'!$B$26:$V$26,INDEX(MyData,D2028,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(Generated)'!$B$25:$V$25,INDEX(MyData,D2029, E2029+1))))&gt;0,
SUMPRODUCT(--ISNUMBER(SEARCH('Chapter 1 (Generated)'!$B$26:$V$26,INDEX(MyData,D2029,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(Generated)'!$B$25:$V$25,INDEX(MyData,D2030, E2030+1))))&gt;0,
SUMPRODUCT(--ISNUMBER(SEARCH('Chapter 1 (Generated)'!$B$26:$V$26,INDEX(MyData,D2030,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(Generated)'!$B$25:$V$25,INDEX(MyData,D2031, E2031+1))))&gt;0,
SUMPRODUCT(--ISNUMBER(SEARCH('Chapter 1 (Generated)'!$B$26:$V$26,INDEX(MyData,D2031,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(Generated)'!$B$25:$V$25,INDEX(MyData,D2032, E2032+1))))&gt;0,
SUMPRODUCT(--ISNUMBER(SEARCH('Chapter 1 (Generated)'!$B$26:$V$26,INDEX(MyData,D2032,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(Generated)'!$B$25:$V$25,INDEX(MyData,D2033, E2033+1))))&gt;0,
SUMPRODUCT(--ISNUMBER(SEARCH('Chapter 1 (Generated)'!$B$26:$V$26,INDEX(MyData,D2033,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(Generated)'!$B$25:$V$25,INDEX(MyData,D2034, E2034+1))))&gt;0,
SUMPRODUCT(--ISNUMBER(SEARCH('Chapter 1 (Generated)'!$B$26:$V$26,INDEX(MyData,D2034,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(Generated)'!$B$25:$V$25,INDEX(MyData,D2035, E2035+1))))&gt;0,
SUMPRODUCT(--ISNUMBER(SEARCH('Chapter 1 (Generated)'!$B$26:$V$26,INDEX(MyData,D2035,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(Generated)'!$B$25:$V$25,INDEX(MyData,D2036, E2036+1))))&gt;0,
SUMPRODUCT(--ISNUMBER(SEARCH('Chapter 1 (Generated)'!$B$26:$V$26,INDEX(MyData,D2036,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(Generated)'!$B$25:$V$25,INDEX(MyData,D2037, E2037+1))))&gt;0,
SUMPRODUCT(--ISNUMBER(SEARCH('Chapter 1 (Generated)'!$B$26:$V$26,INDEX(MyData,D2037,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(Generated)'!$B$25:$V$25,INDEX(MyData,D2038, E2038+1))))&gt;0,
SUMPRODUCT(--ISNUMBER(SEARCH('Chapter 1 (Generated)'!$B$26:$V$26,INDEX(MyData,D2038,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(Generated)'!$B$25:$V$25,INDEX(MyData,D2039, E2039+1))))&gt;0,
SUMPRODUCT(--ISNUMBER(SEARCH('Chapter 1 (Generated)'!$B$26:$V$26,INDEX(MyData,D2039,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(Generated)'!$B$25:$V$25,INDEX(MyData,D2040, E2040+1))))&gt;0,
SUMPRODUCT(--ISNUMBER(SEARCH('Chapter 1 (Generated)'!$B$26:$V$26,INDEX(MyData,D2040,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(Generated)'!$B$25:$V$25,INDEX(MyData,D2041, E2041+1))))&gt;0,
SUMPRODUCT(--ISNUMBER(SEARCH('Chapter 1 (Generated)'!$B$26:$V$26,INDEX(MyData,D2041,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(Generated)'!$B$25:$V$25,INDEX(MyData,D2042, E2042+1))))&gt;0,
SUMPRODUCT(--ISNUMBER(SEARCH('Chapter 1 (Generated)'!$B$26:$V$26,INDEX(MyData,D2042,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(Generated)'!$B$25:$V$25,INDEX(MyData,D2043, E2043+1))))&gt;0,
SUMPRODUCT(--ISNUMBER(SEARCH('Chapter 1 (Generated)'!$B$26:$V$26,INDEX(MyData,D2043,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(Generated)'!$B$25:$V$25,INDEX(MyData,D2044, E2044+1))))&gt;0,
SUMPRODUCT(--ISNUMBER(SEARCH('Chapter 1 (Generated)'!$B$26:$V$26,INDEX(MyData,D2044,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(Generated)'!$B$25:$V$25,INDEX(MyData,D2045, E2045+1))))&gt;0,
SUMPRODUCT(--ISNUMBER(SEARCH('Chapter 1 (Generated)'!$B$26:$V$26,INDEX(MyData,D2045,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(Generated)'!$B$25:$V$25,INDEX(MyData,D2046, E2046+1))))&gt;0,
SUMPRODUCT(--ISNUMBER(SEARCH('Chapter 1 (Generated)'!$B$26:$V$26,INDEX(MyData,D2046,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(Generated)'!$B$25:$V$25,INDEX(MyData,D2047, E2047+1))))&gt;0,
SUMPRODUCT(--ISNUMBER(SEARCH('Chapter 1 (Generated)'!$B$26:$V$26,INDEX(MyData,D2047,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(Generated)'!$B$25:$V$25,INDEX(MyData,D2048, E2048+1))))&gt;0,
SUMPRODUCT(--ISNUMBER(SEARCH('Chapter 1 (Generated)'!$B$26:$V$26,INDEX(MyData,D2048,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(Generated)'!$B$25:$V$25,INDEX(MyData,D2049, E2049+1))))&gt;0,
SUMPRODUCT(--ISNUMBER(SEARCH('Chapter 1 (Generated)'!$B$26:$V$26,INDEX(MyData,D2049,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(Generated)'!$B$25:$V$25,INDEX(MyData,D2050, E2050+1))))&gt;0,
SUMPRODUCT(--ISNUMBER(SEARCH('Chapter 1 (Generated)'!$B$26:$V$26,INDEX(MyData,D2050,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(Generated)'!$B$25:$V$25,INDEX(MyData,D2051, E2051+1))))&gt;0,
SUMPRODUCT(--ISNUMBER(SEARCH('Chapter 1 (Generated)'!$B$26:$V$26,INDEX(MyData,D2051,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(Generated)'!$B$25:$V$25,INDEX(MyData,D2052, E2052+1))))&gt;0,
SUMPRODUCT(--ISNUMBER(SEARCH('Chapter 1 (Generated)'!$B$26:$V$26,INDEX(MyData,D2052,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(Generated)'!$B$25:$V$25,INDEX(MyData,D2053, E2053+1))))&gt;0,
SUMPRODUCT(--ISNUMBER(SEARCH('Chapter 1 (Generated)'!$B$26:$V$26,INDEX(MyData,D2053,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(Generated)'!$B$25:$V$25,INDEX(MyData,D2054, E2054+1))))&gt;0,
SUMPRODUCT(--ISNUMBER(SEARCH('Chapter 1 (Generated)'!$B$26:$V$26,INDEX(MyData,D2054,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(Generated)'!$B$25:$V$25,INDEX(MyData,D2055, E2055+1))))&gt;0,
SUMPRODUCT(--ISNUMBER(SEARCH('Chapter 1 (Generated)'!$B$26:$V$26,INDEX(MyData,D2055,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(Generated)'!$B$25:$V$25,INDEX(MyData,D2056, E2056+1))))&gt;0,
SUMPRODUCT(--ISNUMBER(SEARCH('Chapter 1 (Generated)'!$B$26:$V$26,INDEX(MyData,D2056,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(Generated)'!$B$25:$V$25,INDEX(MyData,D2057, E2057+1))))&gt;0,
SUMPRODUCT(--ISNUMBER(SEARCH('Chapter 1 (Generated)'!$B$26:$V$26,INDEX(MyData,D2057,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(Generated)'!$B$25:$V$25,INDEX(MyData,D2058, E2058+1))))&gt;0,
SUMPRODUCT(--ISNUMBER(SEARCH('Chapter 1 (Generated)'!$B$26:$V$26,INDEX(MyData,D2058,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(Generated)'!$B$25:$V$25,INDEX(MyData,D2059, E2059+1))))&gt;0,
SUMPRODUCT(--ISNUMBER(SEARCH('Chapter 1 (Generated)'!$B$26:$V$26,INDEX(MyData,D2059,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(Generated)'!$B$25:$V$25,INDEX(MyData,D2060, E2060+1))))&gt;0,
SUMPRODUCT(--ISNUMBER(SEARCH('Chapter 1 (Generated)'!$B$26:$V$26,INDEX(MyData,D2060,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(Generated)'!$B$25:$V$25,INDEX(MyData,D2061, E2061+1))))&gt;0,
SUMPRODUCT(--ISNUMBER(SEARCH('Chapter 1 (Generated)'!$B$26:$V$26,INDEX(MyData,D2061,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(Generated)'!$B$25:$V$25,INDEX(MyData,D2062, E2062+1))))&gt;0,
SUMPRODUCT(--ISNUMBER(SEARCH('Chapter 1 (Generated)'!$B$26:$V$26,INDEX(MyData,D2062,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(Generated)'!$B$25:$V$25,INDEX(MyData,D2063, E2063+1))))&gt;0,
SUMPRODUCT(--ISNUMBER(SEARCH('Chapter 1 (Generated)'!$B$26:$V$26,INDEX(MyData,D2063,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(Generated)'!$B$25:$V$25,INDEX(MyData,D2064, E2064+1))))&gt;0,
SUMPRODUCT(--ISNUMBER(SEARCH('Chapter 1 (Generated)'!$B$26:$V$26,INDEX(MyData,D2064,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(Generated)'!$B$25:$V$25,INDEX(MyData,D2065, E2065+1))))&gt;0,
SUMPRODUCT(--ISNUMBER(SEARCH('Chapter 1 (Generated)'!$B$26:$V$26,INDEX(MyData,D2065,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(Generated)'!$B$25:$V$25,INDEX(MyData,D2066, E2066+1))))&gt;0,
SUMPRODUCT(--ISNUMBER(SEARCH('Chapter 1 (Generated)'!$B$26:$V$26,INDEX(MyData,D2066,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(Generated)'!$B$25:$V$25,INDEX(MyData,D2067, E2067+1))))&gt;0,
SUMPRODUCT(--ISNUMBER(SEARCH('Chapter 1 (Generated)'!$B$26:$V$26,INDEX(MyData,D2067,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(Generated)'!$B$25:$V$25,INDEX(MyData,D2068, E2068+1))))&gt;0,
SUMPRODUCT(--ISNUMBER(SEARCH('Chapter 1 (Generated)'!$B$26:$V$26,INDEX(MyData,D2068,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(Generated)'!$B$25:$V$25,INDEX(MyData,D2069, E2069+1))))&gt;0,
SUMPRODUCT(--ISNUMBER(SEARCH('Chapter 1 (Generated)'!$B$26:$V$26,INDEX(MyData,D2069,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(Generated)'!$B$25:$V$25,INDEX(MyData,D2070, E2070+1))))&gt;0,
SUMPRODUCT(--ISNUMBER(SEARCH('Chapter 1 (Generated)'!$B$26:$V$26,INDEX(MyData,D2070,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(Generated)'!$B$25:$V$25,INDEX(MyData,D2071, E2071+1))))&gt;0,
SUMPRODUCT(--ISNUMBER(SEARCH('Chapter 1 (Generated)'!$B$26:$V$26,INDEX(MyData,D2071,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(Generated)'!$B$25:$V$25,INDEX(MyData,D2072, E2072+1))))&gt;0,
SUMPRODUCT(--ISNUMBER(SEARCH('Chapter 1 (Generated)'!$B$26:$V$26,INDEX(MyData,D2072,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(Generated)'!$B$25:$V$25,INDEX(MyData,D2073, E2073+1))))&gt;0,
SUMPRODUCT(--ISNUMBER(SEARCH('Chapter 1 (Generated)'!$B$26:$V$26,INDEX(MyData,D2073,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(Generated)'!$B$25:$V$25,INDEX(MyData,D2074, E2074+1))))&gt;0,
SUMPRODUCT(--ISNUMBER(SEARCH('Chapter 1 (Generated)'!$B$26:$V$26,INDEX(MyData,D2074,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(Generated)'!$B$25:$V$25,INDEX(MyData,D2075, E2075+1))))&gt;0,
SUMPRODUCT(--ISNUMBER(SEARCH('Chapter 1 (Generated)'!$B$26:$V$26,INDEX(MyData,D2075,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(Generated)'!$B$25:$V$25,INDEX(MyData,D2076, E2076+1))))&gt;0,
SUMPRODUCT(--ISNUMBER(SEARCH('Chapter 1 (Generated)'!$B$26:$V$26,INDEX(MyData,D2076,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(Generated)'!$B$25:$V$25,INDEX(MyData,D2077, E2077+1))))&gt;0,
SUMPRODUCT(--ISNUMBER(SEARCH('Chapter 1 (Generated)'!$B$26:$V$26,INDEX(MyData,D2077,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(Generated)'!$B$25:$V$25,INDEX(MyData,D2078, E2078+1))))&gt;0,
SUMPRODUCT(--ISNUMBER(SEARCH('Chapter 1 (Generated)'!$B$26:$V$26,INDEX(MyData,D2078,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(Generated)'!$B$25:$V$25,INDEX(MyData,D2079, E2079+1))))&gt;0,
SUMPRODUCT(--ISNUMBER(SEARCH('Chapter 1 (Generated)'!$B$26:$V$26,INDEX(MyData,D2079,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(Generated)'!$B$25:$V$25,INDEX(MyData,D2080, E2080+1))))&gt;0,
SUMPRODUCT(--ISNUMBER(SEARCH('Chapter 1 (Generated)'!$B$26:$V$26,INDEX(MyData,D2080,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(Generated)'!$B$25:$V$25,INDEX(MyData,D2081, E2081+1))))&gt;0,
SUMPRODUCT(--ISNUMBER(SEARCH('Chapter 1 (Generated)'!$B$26:$V$26,INDEX(MyData,D2081,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(Generated)'!$B$25:$V$25,INDEX(MyData,D2082, E2082+1))))&gt;0,
SUMPRODUCT(--ISNUMBER(SEARCH('Chapter 1 (Generated)'!$B$26:$V$26,INDEX(MyData,D2082,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(Generated)'!$B$25:$V$25,INDEX(MyData,D2083, E2083+1))))&gt;0,
SUMPRODUCT(--ISNUMBER(SEARCH('Chapter 1 (Generated)'!$B$26:$V$26,INDEX(MyData,D2083,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(Generated)'!$B$25:$V$25,INDEX(MyData,D2084, E2084+1))))&gt;0,
SUMPRODUCT(--ISNUMBER(SEARCH('Chapter 1 (Generated)'!$B$26:$V$26,INDEX(MyData,D2084,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(Generated)'!$B$25:$V$25,INDEX(MyData,D2085, E2085+1))))&gt;0,
SUMPRODUCT(--ISNUMBER(SEARCH('Chapter 1 (Generated)'!$B$26:$V$26,INDEX(MyData,D2085,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(Generated)'!$B$25:$V$25,INDEX(MyData,D2086, E2086+1))))&gt;0,
SUMPRODUCT(--ISNUMBER(SEARCH('Chapter 1 (Generated)'!$B$26:$V$26,INDEX(MyData,D2086,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(Generated)'!$B$25:$V$25,INDEX(MyData,D2087, E2087+1))))&gt;0,
SUMPRODUCT(--ISNUMBER(SEARCH('Chapter 1 (Generated)'!$B$26:$V$26,INDEX(MyData,D2087,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(Generated)'!$B$25:$V$25,INDEX(MyData,D2088, E2088+1))))&gt;0,
SUMPRODUCT(--ISNUMBER(SEARCH('Chapter 1 (Generated)'!$B$26:$V$26,INDEX(MyData,D2088,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(Generated)'!$B$25:$V$25,INDEX(MyData,D2089, E2089+1))))&gt;0,
SUMPRODUCT(--ISNUMBER(SEARCH('Chapter 1 (Generated)'!$B$26:$V$26,INDEX(MyData,D2089,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(Generated)'!$B$25:$V$25,INDEX(MyData,D2090, E2090+1))))&gt;0,
SUMPRODUCT(--ISNUMBER(SEARCH('Chapter 1 (Generated)'!$B$26:$V$26,INDEX(MyData,D2090,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(Generated)'!$B$25:$V$25,INDEX(MyData,D2091, E2091+1))))&gt;0,
SUMPRODUCT(--ISNUMBER(SEARCH('Chapter 1 (Generated)'!$B$26:$V$26,INDEX(MyData,D2091,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(Generated)'!$B$25:$V$25,INDEX(MyData,D2092, E2092+1))))&gt;0,
SUMPRODUCT(--ISNUMBER(SEARCH('Chapter 1 (Generated)'!$B$26:$V$26,INDEX(MyData,D2092,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(Generated)'!$B$25:$V$25,INDEX(MyData,D2093, E2093+1))))&gt;0,
SUMPRODUCT(--ISNUMBER(SEARCH('Chapter 1 (Generated)'!$B$26:$V$26,INDEX(MyData,D2093,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(Generated)'!$B$25:$V$25,INDEX(MyData,D2094, E2094+1))))&gt;0,
SUMPRODUCT(--ISNUMBER(SEARCH('Chapter 1 (Generated)'!$B$26:$V$26,INDEX(MyData,D2094,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(Generated)'!$B$25:$V$25,INDEX(MyData,D2095, E2095+1))))&gt;0,
SUMPRODUCT(--ISNUMBER(SEARCH('Chapter 1 (Generated)'!$B$26:$V$26,INDEX(MyData,D2095,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(Generated)'!$B$25:$V$25,INDEX(MyData,D2096, E2096+1))))&gt;0,
SUMPRODUCT(--ISNUMBER(SEARCH('Chapter 1 (Generated)'!$B$26:$V$26,INDEX(MyData,D2096,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(Generated)'!$B$25:$V$25,INDEX(MyData,D2097, E2097+1))))&gt;0,
SUMPRODUCT(--ISNUMBER(SEARCH('Chapter 1 (Generated)'!$B$26:$V$26,INDEX(MyData,D2097,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(Generated)'!$B$25:$V$25,INDEX(MyData,D2098, E2098+1))))&gt;0,
SUMPRODUCT(--ISNUMBER(SEARCH('Chapter 1 (Generated)'!$B$26:$V$26,INDEX(MyData,D2098,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(Generated)'!$B$25:$V$25,INDEX(MyData,D2099, E2099+1))))&gt;0,
SUMPRODUCT(--ISNUMBER(SEARCH('Chapter 1 (Generated)'!$B$26:$V$26,INDEX(MyData,D2099,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(Generated)'!$B$25:$V$25,INDEX(MyData,D2100, E2100+1))))&gt;0,
SUMPRODUCT(--ISNUMBER(SEARCH('Chapter 1 (Generated)'!$B$26:$V$26,INDEX(MyData,D2100,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(Generated)'!$B$25:$V$25,INDEX(MyData,D2101, E2101+1))))&gt;0,
SUMPRODUCT(--ISNUMBER(SEARCH('Chapter 1 (Generated)'!$B$26:$V$26,INDEX(MyData,D2101,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(Generated)'!$B$25:$V$25,INDEX(MyData,D2102, E2102+1))))&gt;0,
SUMPRODUCT(--ISNUMBER(SEARCH('Chapter 1 (Generated)'!$B$26:$V$26,INDEX(MyData,D2102,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(Generated)'!$B$25:$V$25,INDEX(MyData,D2103, E2103+1))))&gt;0,
SUMPRODUCT(--ISNUMBER(SEARCH('Chapter 1 (Generated)'!$B$26:$V$26,INDEX(MyData,D2103,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(Generated)'!$B$25:$V$25,INDEX(MyData,D2104, E2104+1))))&gt;0,
SUMPRODUCT(--ISNUMBER(SEARCH('Chapter 1 (Generated)'!$B$26:$V$26,INDEX(MyData,D2104,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(Generated)'!$B$25:$V$25,INDEX(MyData,D2105, E2105+1))))&gt;0,
SUMPRODUCT(--ISNUMBER(SEARCH('Chapter 1 (Generated)'!$B$26:$V$26,INDEX(MyData,D2105,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(Generated)'!$B$25:$V$25,INDEX(MyData,D2106, E2106+1))))&gt;0,
SUMPRODUCT(--ISNUMBER(SEARCH('Chapter 1 (Generated)'!$B$26:$V$26,INDEX(MyData,D2106,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(Generated)'!$B$25:$V$25,INDEX(MyData,D2107, E2107+1))))&gt;0,
SUMPRODUCT(--ISNUMBER(SEARCH('Chapter 1 (Generated)'!$B$26:$V$26,INDEX(MyData,D2107,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(Generated)'!$B$25:$V$25,INDEX(MyData,D2108, E2108+1))))&gt;0,
SUMPRODUCT(--ISNUMBER(SEARCH('Chapter 1 (Generated)'!$B$26:$V$26,INDEX(MyData,D2108,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(Generated)'!$B$25:$V$25,INDEX(MyData,D2109, E2109+1))))&gt;0,
SUMPRODUCT(--ISNUMBER(SEARCH('Chapter 1 (Generated)'!$B$26:$V$26,INDEX(MyData,D2109,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(Generated)'!$B$25:$V$25,INDEX(MyData,D2110, E2110+1))))&gt;0,
SUMPRODUCT(--ISNUMBER(SEARCH('Chapter 1 (Generated)'!$B$26:$V$26,INDEX(MyData,D2110,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(Generated)'!$B$25:$V$25,INDEX(MyData,D2111, E2111+1))))&gt;0,
SUMPRODUCT(--ISNUMBER(SEARCH('Chapter 1 (Generated)'!$B$26:$V$26,INDEX(MyData,D2111,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(Generated)'!$B$25:$V$25,INDEX(MyData,D2112, E2112+1))))&gt;0,
SUMPRODUCT(--ISNUMBER(SEARCH('Chapter 1 (Generated)'!$B$26:$V$26,INDEX(MyData,D2112,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(Generated)'!$B$25:$V$25,INDEX(MyData,D2113, E2113+1))))&gt;0,
SUMPRODUCT(--ISNUMBER(SEARCH('Chapter 1 (Generated)'!$B$26:$V$26,INDEX(MyData,D2113,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(Generated)'!$B$25:$V$25,INDEX(MyData,D2114, E2114+1))))&gt;0,
SUMPRODUCT(--ISNUMBER(SEARCH('Chapter 1 (Generated)'!$B$26:$V$26,INDEX(MyData,D2114,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(Generated)'!$B$25:$V$25,INDEX(MyData,D2115, E2115+1))))&gt;0,
SUMPRODUCT(--ISNUMBER(SEARCH('Chapter 1 (Generated)'!$B$26:$V$26,INDEX(MyData,D2115,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(Generated)'!$B$25:$V$25,INDEX(MyData,D2116, E2116+1))))&gt;0,
SUMPRODUCT(--ISNUMBER(SEARCH('Chapter 1 (Generated)'!$B$26:$V$26,INDEX(MyData,D2116,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(Generated)'!$B$25:$V$25,INDEX(MyData,D2117, E2117+1))))&gt;0,
SUMPRODUCT(--ISNUMBER(SEARCH('Chapter 1 (Generated)'!$B$26:$V$26,INDEX(MyData,D2117,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(Generated)'!$B$25:$V$25,INDEX(MyData,D2118, E2118+1))))&gt;0,
SUMPRODUCT(--ISNUMBER(SEARCH('Chapter 1 (Generated)'!$B$26:$V$26,INDEX(MyData,D2118,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(Generated)'!$B$25:$V$25,INDEX(MyData,D2119, E2119+1))))&gt;0,
SUMPRODUCT(--ISNUMBER(SEARCH('Chapter 1 (Generated)'!$B$26:$V$26,INDEX(MyData,D2119,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(Generated)'!$B$25:$V$25,INDEX(MyData,D2120, E2120+1))))&gt;0,
SUMPRODUCT(--ISNUMBER(SEARCH('Chapter 1 (Generated)'!$B$26:$V$26,INDEX(MyData,D2120,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(Generated)'!$B$25:$V$25,INDEX(MyData,D2121, E2121+1))))&gt;0,
SUMPRODUCT(--ISNUMBER(SEARCH('Chapter 1 (Generated)'!$B$26:$V$26,INDEX(MyData,D2121,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(Generated)'!$B$25:$V$25,INDEX(MyData,D2122, E2122+1))))&gt;0,
SUMPRODUCT(--ISNUMBER(SEARCH('Chapter 1 (Generated)'!$B$26:$V$26,INDEX(MyData,D2122,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(Generated)'!$B$25:$V$25,INDEX(MyData,D2123, E2123+1))))&gt;0,
SUMPRODUCT(--ISNUMBER(SEARCH('Chapter 1 (Generated)'!$B$26:$V$26,INDEX(MyData,D2123,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(Generated)'!$B$25:$V$25,INDEX(MyData,D2124, E2124+1))))&gt;0,
SUMPRODUCT(--ISNUMBER(SEARCH('Chapter 1 (Generated)'!$B$26:$V$26,INDEX(MyData,D2124,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(Generated)'!$B$25:$V$25,INDEX(MyData,D2125, E2125+1))))&gt;0,
SUMPRODUCT(--ISNUMBER(SEARCH('Chapter 1 (Generated)'!$B$26:$V$26,INDEX(MyData,D2125,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(Generated)'!$B$25:$V$25,INDEX(MyData,D2126, E2126+1))))&gt;0,
SUMPRODUCT(--ISNUMBER(SEARCH('Chapter 1 (Generated)'!$B$26:$V$26,INDEX(MyData,D2126,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(Generated)'!$B$25:$V$25,INDEX(MyData,D2127, E2127+1))))&gt;0,
SUMPRODUCT(--ISNUMBER(SEARCH('Chapter 1 (Generated)'!$B$26:$V$26,INDEX(MyData,D2127,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(Generated)'!$B$25:$V$25,INDEX(MyData,D2128, E2128+1))))&gt;0,
SUMPRODUCT(--ISNUMBER(SEARCH('Chapter 1 (Generated)'!$B$26:$V$26,INDEX(MyData,D2128,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(Generated)'!$B$25:$V$25,INDEX(MyData,D2129, E2129+1))))&gt;0,
SUMPRODUCT(--ISNUMBER(SEARCH('Chapter 1 (Generated)'!$B$26:$V$26,INDEX(MyData,D2129,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(Generated)'!$B$25:$V$25,INDEX(MyData,D2130, E2130+1))))&gt;0,
SUMPRODUCT(--ISNUMBER(SEARCH('Chapter 1 (Generated)'!$B$26:$V$26,INDEX(MyData,D2130,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(Generated)'!$B$25:$V$25,INDEX(MyData,D2131, E2131+1))))&gt;0,
SUMPRODUCT(--ISNUMBER(SEARCH('Chapter 1 (Generated)'!$B$26:$V$26,INDEX(MyData,D2131,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(Generated)'!$B$25:$V$25,INDEX(MyData,D2132, E2132+1))))&gt;0,
SUMPRODUCT(--ISNUMBER(SEARCH('Chapter 1 (Generated)'!$B$26:$V$26,INDEX(MyData,D2132,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(Generated)'!$B$25:$V$25,INDEX(MyData,D2133, E2133+1))))&gt;0,
SUMPRODUCT(--ISNUMBER(SEARCH('Chapter 1 (Generated)'!$B$26:$V$26,INDEX(MyData,D2133,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(Generated)'!$B$25:$V$25,INDEX(MyData,D2134, E2134+1))))&gt;0,
SUMPRODUCT(--ISNUMBER(SEARCH('Chapter 1 (Generated)'!$B$26:$V$26,INDEX(MyData,D2134,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(Generated)'!$B$25:$V$25,INDEX(MyData,D2135, E2135+1))))&gt;0,
SUMPRODUCT(--ISNUMBER(SEARCH('Chapter 1 (Generated)'!$B$26:$V$26,INDEX(MyData,D2135,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(Generated)'!$B$25:$V$25,INDEX(MyData,D2136, E2136+1))))&gt;0,
SUMPRODUCT(--ISNUMBER(SEARCH('Chapter 1 (Generated)'!$B$26:$V$26,INDEX(MyData,D2136,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(Generated)'!$B$25:$V$25,INDEX(MyData,D2137, E2137+1))))&gt;0,
SUMPRODUCT(--ISNUMBER(SEARCH('Chapter 1 (Generated)'!$B$26:$V$26,INDEX(MyData,D2137,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(Generated)'!$B$25:$V$25,INDEX(MyData,D2138, E2138+1))))&gt;0,
SUMPRODUCT(--ISNUMBER(SEARCH('Chapter 1 (Generated)'!$B$26:$V$26,INDEX(MyData,D2138,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(Generated)'!$B$25:$V$25,INDEX(MyData,D2139, E2139+1))))&gt;0,
SUMPRODUCT(--ISNUMBER(SEARCH('Chapter 1 (Generated)'!$B$26:$V$26,INDEX(MyData,D2139,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(Generated)'!$B$25:$V$25,INDEX(MyData,D2140, E2140+1))))&gt;0,
SUMPRODUCT(--ISNUMBER(SEARCH('Chapter 1 (Generated)'!$B$26:$V$26,INDEX(MyData,D2140,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(Generated)'!$B$25:$V$25,INDEX(MyData,D2141, E2141+1))))&gt;0,
SUMPRODUCT(--ISNUMBER(SEARCH('Chapter 1 (Generated)'!$B$26:$V$26,INDEX(MyData,D2141,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(Generated)'!$B$25:$V$25,INDEX(MyData,D2142, E2142+1))))&gt;0,
SUMPRODUCT(--ISNUMBER(SEARCH('Chapter 1 (Generated)'!$B$26:$V$26,INDEX(MyData,D2142,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(Generated)'!$B$25:$V$25,INDEX(MyData,D2143, E2143+1))))&gt;0,
SUMPRODUCT(--ISNUMBER(SEARCH('Chapter 1 (Generated)'!$B$26:$V$26,INDEX(MyData,D2143,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(Generated)'!$B$25:$V$25,INDEX(MyData,D2144, E2144+1))))&gt;0,
SUMPRODUCT(--ISNUMBER(SEARCH('Chapter 1 (Generated)'!$B$26:$V$26,INDEX(MyData,D2144,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(Generated)'!$B$25:$V$25,INDEX(MyData,D2145, E2145+1))))&gt;0,
SUMPRODUCT(--ISNUMBER(SEARCH('Chapter 1 (Generated)'!$B$26:$V$26,INDEX(MyData,D2145,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(Generated)'!$B$25:$V$25,INDEX(MyData,D2146, E2146+1))))&gt;0,
SUMPRODUCT(--ISNUMBER(SEARCH('Chapter 1 (Generated)'!$B$26:$V$26,INDEX(MyData,D2146,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(Generated)'!$B$25:$V$25,INDEX(MyData,D2147, E2147+1))))&gt;0,
SUMPRODUCT(--ISNUMBER(SEARCH('Chapter 1 (Generated)'!$B$26:$V$26,INDEX(MyData,D2147,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(Generated)'!$B$25:$V$25,INDEX(MyData,D2148, E2148+1))))&gt;0,
SUMPRODUCT(--ISNUMBER(SEARCH('Chapter 1 (Generated)'!$B$26:$V$26,INDEX(MyData,D2148,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(Generated)'!$B$25:$V$25,INDEX(MyData,D2149, E2149+1))))&gt;0,
SUMPRODUCT(--ISNUMBER(SEARCH('Chapter 1 (Generated)'!$B$26:$V$26,INDEX(MyData,D2149,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(Generated)'!$B$25:$V$25,INDEX(MyData,D2150, E2150+1))))&gt;0,
SUMPRODUCT(--ISNUMBER(SEARCH('Chapter 1 (Generated)'!$B$26:$V$26,INDEX(MyData,D2150,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(Generated)'!$B$25:$V$25,INDEX(MyData,D2151, E2151+1))))&gt;0,
SUMPRODUCT(--ISNUMBER(SEARCH('Chapter 1 (Generated)'!$B$26:$V$26,INDEX(MyData,D2151,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(Generated)'!$B$25:$V$25,INDEX(MyData,D2152, E2152+1))))&gt;0,
SUMPRODUCT(--ISNUMBER(SEARCH('Chapter 1 (Generated)'!$B$26:$V$26,INDEX(MyData,D2152,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(Generated)'!$B$25:$V$25,INDEX(MyData,D2153, E2153+1))))&gt;0,
SUMPRODUCT(--ISNUMBER(SEARCH('Chapter 1 (Generated)'!$B$26:$V$26,INDEX(MyData,D2153,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(Generated)'!$B$25:$V$25,INDEX(MyData,D2154, E2154+1))))&gt;0,
SUMPRODUCT(--ISNUMBER(SEARCH('Chapter 1 (Generated)'!$B$26:$V$26,INDEX(MyData,D2154,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(Generated)'!$B$25:$V$25,INDEX(MyData,D2155, E2155+1))))&gt;0,
SUMPRODUCT(--ISNUMBER(SEARCH('Chapter 1 (Generated)'!$B$26:$V$26,INDEX(MyData,D2155,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(Generated)'!$B$25:$V$25,INDEX(MyData,D2156, E2156+1))))&gt;0,
SUMPRODUCT(--ISNUMBER(SEARCH('Chapter 1 (Generated)'!$B$26:$V$26,INDEX(MyData,D2156,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(Generated)'!$B$25:$V$25,INDEX(MyData,D2157, E2157+1))))&gt;0,
SUMPRODUCT(--ISNUMBER(SEARCH('Chapter 1 (Generated)'!$B$26:$V$26,INDEX(MyData,D2157,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(Generated)'!$B$25:$V$25,INDEX(MyData,D2158, E2158+1))))&gt;0,
SUMPRODUCT(--ISNUMBER(SEARCH('Chapter 1 (Generated)'!$B$26:$V$26,INDEX(MyData,D2158,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(Generated)'!$B$25:$V$25,INDEX(MyData,D2159, E2159+1))))&gt;0,
SUMPRODUCT(--ISNUMBER(SEARCH('Chapter 1 (Generated)'!$B$26:$V$26,INDEX(MyData,D2159,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(Generated)'!$B$25:$V$25,INDEX(MyData,D2160, E2160+1))))&gt;0,
SUMPRODUCT(--ISNUMBER(SEARCH('Chapter 1 (Generated)'!$B$26:$V$26,INDEX(MyData,D2160,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(Generated)'!$B$25:$V$25,INDEX(MyData,D2161, E2161+1))))&gt;0,
SUMPRODUCT(--ISNUMBER(SEARCH('Chapter 1 (Generated)'!$B$26:$V$26,INDEX(MyData,D2161,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(Generated)'!$B$25:$V$25,INDEX(MyData,D2162, E2162+1))))&gt;0,
SUMPRODUCT(--ISNUMBER(SEARCH('Chapter 1 (Generated)'!$B$26:$V$26,INDEX(MyData,D2162,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(Generated)'!$B$25:$V$25,INDEX(MyData,D2163, E2163+1))))&gt;0,
SUMPRODUCT(--ISNUMBER(SEARCH('Chapter 1 (Generated)'!$B$26:$V$26,INDEX(MyData,D2163,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(Generated)'!$B$25:$V$25,INDEX(MyData,D2164, E2164+1))))&gt;0,
SUMPRODUCT(--ISNUMBER(SEARCH('Chapter 1 (Generated)'!$B$26:$V$26,INDEX(MyData,D2164,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(Generated)'!$B$25:$V$25,INDEX(MyData,D2165, E2165+1))))&gt;0,
SUMPRODUCT(--ISNUMBER(SEARCH('Chapter 1 (Generated)'!$B$26:$V$26,INDEX(MyData,D2165,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(Generated)'!$B$25:$V$25,INDEX(MyData,D2166, E2166+1))))&gt;0,
SUMPRODUCT(--ISNUMBER(SEARCH('Chapter 1 (Generated)'!$B$26:$V$26,INDEX(MyData,D2166,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(Generated)'!$B$25:$V$25,INDEX(MyData,D2167, E2167+1))))&gt;0,
SUMPRODUCT(--ISNUMBER(SEARCH('Chapter 1 (Generated)'!$B$26:$V$26,INDEX(MyData,D2167,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(Generated)'!$B$25:$V$25,INDEX(MyData,D2168, E2168+1))))&gt;0,
SUMPRODUCT(--ISNUMBER(SEARCH('Chapter 1 (Generated)'!$B$26:$V$26,INDEX(MyData,D2168,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(Generated)'!$B$25:$V$25,INDEX(MyData,D2169, E2169+1))))&gt;0,
SUMPRODUCT(--ISNUMBER(SEARCH('Chapter 1 (Generated)'!$B$26:$V$26,INDEX(MyData,D2169,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(Generated)'!$B$25:$V$25,INDEX(MyData,D2170, E2170+1))))&gt;0,
SUMPRODUCT(--ISNUMBER(SEARCH('Chapter 1 (Generated)'!$B$26:$V$26,INDEX(MyData,D2170,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(Generated)'!$B$25:$V$25,INDEX(MyData,D2171, E2171+1))))&gt;0,
SUMPRODUCT(--ISNUMBER(SEARCH('Chapter 1 (Generated)'!$B$26:$V$26,INDEX(MyData,D2171,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(Generated)'!$B$25:$V$25,INDEX(MyData,D2172, E2172+1))))&gt;0,
SUMPRODUCT(--ISNUMBER(SEARCH('Chapter 1 (Generated)'!$B$26:$V$26,INDEX(MyData,D2172,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(Generated)'!$B$25:$V$25,INDEX(MyData,D2173, E2173+1))))&gt;0,
SUMPRODUCT(--ISNUMBER(SEARCH('Chapter 1 (Generated)'!$B$26:$V$26,INDEX(MyData,D2173,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(Generated)'!$B$25:$V$25,INDEX(MyData,D2174, E2174+1))))&gt;0,
SUMPRODUCT(--ISNUMBER(SEARCH('Chapter 1 (Generated)'!$B$26:$V$26,INDEX(MyData,D2174,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(Generated)'!$B$25:$V$25,INDEX(MyData,D2175, E2175+1))))&gt;0,
SUMPRODUCT(--ISNUMBER(SEARCH('Chapter 1 (Generated)'!$B$26:$V$26,INDEX(MyData,D2175,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(Generated)'!$B$25:$V$25,INDEX(MyData,D2176, E2176+1))))&gt;0,
SUMPRODUCT(--ISNUMBER(SEARCH('Chapter 1 (Generated)'!$B$26:$V$26,INDEX(MyData,D2176,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(Generated)'!$B$25:$V$25,INDEX(MyData,D2177, E2177+1))))&gt;0,
SUMPRODUCT(--ISNUMBER(SEARCH('Chapter 1 (Generated)'!$B$26:$V$26,INDEX(MyData,D2177,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(Generated)'!$B$25:$V$25,INDEX(MyData,D2178, E2178+1))))&gt;0,
SUMPRODUCT(--ISNUMBER(SEARCH('Chapter 1 (Generated)'!$B$26:$V$26,INDEX(MyData,D2178,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(Generated)'!$B$25:$V$25,INDEX(MyData,D2179, E2179+1))))&gt;0,
SUMPRODUCT(--ISNUMBER(SEARCH('Chapter 1 (Generated)'!$B$26:$V$26,INDEX(MyData,D2179,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(Generated)'!$B$25:$V$25,INDEX(MyData,D2180, E2180+1))))&gt;0,
SUMPRODUCT(--ISNUMBER(SEARCH('Chapter 1 (Generated)'!$B$26:$V$26,INDEX(MyData,D2180,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(Generated)'!$B$25:$V$25,INDEX(MyData,D2181, E2181+1))))&gt;0,
SUMPRODUCT(--ISNUMBER(SEARCH('Chapter 1 (Generated)'!$B$26:$V$26,INDEX(MyData,D2181,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(Generated)'!$B$25:$V$25,INDEX(MyData,D2182, E2182+1))))&gt;0,
SUMPRODUCT(--ISNUMBER(SEARCH('Chapter 1 (Generated)'!$B$26:$V$26,INDEX(MyData,D2182,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(Generated)'!$B$25:$V$25,INDEX(MyData,D2183, E2183+1))))&gt;0,
SUMPRODUCT(--ISNUMBER(SEARCH('Chapter 1 (Generated)'!$B$26:$V$26,INDEX(MyData,D2183,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(Generated)'!$B$25:$V$25,INDEX(MyData,D2184, E2184+1))))&gt;0,
SUMPRODUCT(--ISNUMBER(SEARCH('Chapter 1 (Generated)'!$B$26:$V$26,INDEX(MyData,D2184,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(Generated)'!$B$25:$V$25,INDEX(MyData,D2185, E2185+1))))&gt;0,
SUMPRODUCT(--ISNUMBER(SEARCH('Chapter 1 (Generated)'!$B$26:$V$26,INDEX(MyData,D2185,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(Generated)'!$B$25:$V$25,INDEX(MyData,D2186, E2186+1))))&gt;0,
SUMPRODUCT(--ISNUMBER(SEARCH('Chapter 1 (Generated)'!$B$26:$V$26,INDEX(MyData,D2186,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(Generated)'!$B$25:$V$25,INDEX(MyData,D2187, E2187+1))))&gt;0,
SUMPRODUCT(--ISNUMBER(SEARCH('Chapter 1 (Generated)'!$B$26:$V$26,INDEX(MyData,D2187,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(Generated)'!$B$25:$V$25,INDEX(MyData,D2188, E2188+1))))&gt;0,
SUMPRODUCT(--ISNUMBER(SEARCH('Chapter 1 (Generated)'!$B$26:$V$26,INDEX(MyData,D2188,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(Generated)'!$B$25:$V$25,INDEX(MyData,D2189, E2189+1))))&gt;0,
SUMPRODUCT(--ISNUMBER(SEARCH('Chapter 1 (Generated)'!$B$26:$V$26,INDEX(MyData,D2189,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(Generated)'!$B$25:$V$25,INDEX(MyData,D2190, E2190+1))))&gt;0,
SUMPRODUCT(--ISNUMBER(SEARCH('Chapter 1 (Generated)'!$B$26:$V$26,INDEX(MyData,D2190,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(Generated)'!$B$25:$V$25,INDEX(MyData,D2191, E2191+1))))&gt;0,
SUMPRODUCT(--ISNUMBER(SEARCH('Chapter 1 (Generated)'!$B$26:$V$26,INDEX(MyData,D2191,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(Generated)'!$B$25:$V$25,INDEX(MyData,D2192, E2192+1))))&gt;0,
SUMPRODUCT(--ISNUMBER(SEARCH('Chapter 1 (Generated)'!$B$26:$V$26,INDEX(MyData,D2192,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(Generated)'!$B$25:$V$25,INDEX(MyData,D2193, E2193+1))))&gt;0,
SUMPRODUCT(--ISNUMBER(SEARCH('Chapter 1 (Generated)'!$B$26:$V$26,INDEX(MyData,D2193,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(Generated)'!$B$25:$V$25,INDEX(MyData,D2194, E2194+1))))&gt;0,
SUMPRODUCT(--ISNUMBER(SEARCH('Chapter 1 (Generated)'!$B$26:$V$26,INDEX(MyData,D2194,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(Generated)'!$B$25:$V$25,INDEX(MyData,D2195, E2195+1))))&gt;0,
SUMPRODUCT(--ISNUMBER(SEARCH('Chapter 1 (Generated)'!$B$26:$V$26,INDEX(MyData,D2195,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(Generated)'!$B$25:$V$25,INDEX(MyData,D2196, E2196+1))))&gt;0,
SUMPRODUCT(--ISNUMBER(SEARCH('Chapter 1 (Generated)'!$B$26:$V$26,INDEX(MyData,D2196,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(Generated)'!$B$25:$V$25,INDEX(MyData,D2197, E2197+1))))&gt;0,
SUMPRODUCT(--ISNUMBER(SEARCH('Chapter 1 (Generated)'!$B$26:$V$26,INDEX(MyData,D2197,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(Generated)'!$B$25:$V$25,INDEX(MyData,D2198, E2198+1))))&gt;0,
SUMPRODUCT(--ISNUMBER(SEARCH('Chapter 1 (Generated)'!$B$26:$V$26,INDEX(MyData,D2198,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(Generated)'!$B$25:$V$25,INDEX(MyData,D2199, E2199+1))))&gt;0,
SUMPRODUCT(--ISNUMBER(SEARCH('Chapter 1 (Generated)'!$B$26:$V$26,INDEX(MyData,D2199,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(Generated)'!$B$25:$V$25,INDEX(MyData,D2200, E2200+1))))&gt;0,
SUMPRODUCT(--ISNUMBER(SEARCH('Chapter 1 (Generated)'!$B$26:$V$26,INDEX(MyData,D2200,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(Generated)'!$B$25:$V$25,INDEX(MyData,D2201, E2201+1))))&gt;0,
SUMPRODUCT(--ISNUMBER(SEARCH('Chapter 1 (Generated)'!$B$26:$V$26,INDEX(MyData,D2201,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(Generated)'!$B$25:$V$25,INDEX(MyData,D2202, E2202+1))))&gt;0,
SUMPRODUCT(--ISNUMBER(SEARCH('Chapter 1 (Generated)'!$B$26:$V$26,INDEX(MyData,D2202,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(Generated)'!$B$25:$V$25,INDEX(MyData,D2203, E2203+1))))&gt;0,
SUMPRODUCT(--ISNUMBER(SEARCH('Chapter 1 (Generated)'!$B$26:$V$26,INDEX(MyData,D2203,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(Generated)'!$B$25:$V$25,INDEX(MyData,D2204, E2204+1))))&gt;0,
SUMPRODUCT(--ISNUMBER(SEARCH('Chapter 1 (Generated)'!$B$26:$V$26,INDEX(MyData,D2204,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(Generated)'!$B$25:$V$25,INDEX(MyData,D2205, E2205+1))))&gt;0,
SUMPRODUCT(--ISNUMBER(SEARCH('Chapter 1 (Generated)'!$B$26:$V$26,INDEX(MyData,D2205,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(Generated)'!$B$25:$V$25,INDEX(MyData,D2206, E2206+1))))&gt;0,
SUMPRODUCT(--ISNUMBER(SEARCH('Chapter 1 (Generated)'!$B$26:$V$26,INDEX(MyData,D2206,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(Generated)'!$B$25:$V$25,INDEX(MyData,D2207, E2207+1))))&gt;0,
SUMPRODUCT(--ISNUMBER(SEARCH('Chapter 1 (Generated)'!$B$26:$V$26,INDEX(MyData,D2207,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(Generated)'!$B$25:$V$25,INDEX(MyData,D2208, E2208+1))))&gt;0,
SUMPRODUCT(--ISNUMBER(SEARCH('Chapter 1 (Generated)'!$B$26:$V$26,INDEX(MyData,D2208,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(Generated)'!$B$25:$V$25,INDEX(MyData,D2209, E2209+1))))&gt;0,
SUMPRODUCT(--ISNUMBER(SEARCH('Chapter 1 (Generated)'!$B$26:$V$26,INDEX(MyData,D2209,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(Generated)'!$B$25:$V$25,INDEX(MyData,D2210, E2210+1))))&gt;0,
SUMPRODUCT(--ISNUMBER(SEARCH('Chapter 1 (Generated)'!$B$26:$V$26,INDEX(MyData,D2210,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(Generated)'!$B$25:$V$25,INDEX(MyData,D2211, E2211+1))))&gt;0,
SUMPRODUCT(--ISNUMBER(SEARCH('Chapter 1 (Generated)'!$B$26:$V$26,INDEX(MyData,D2211,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(Generated)'!$B$25:$V$25,INDEX(MyData,D2212, E2212+1))))&gt;0,
SUMPRODUCT(--ISNUMBER(SEARCH('Chapter 1 (Generated)'!$B$26:$V$26,INDEX(MyData,D2212,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(Generated)'!$B$25:$V$25,INDEX(MyData,D2213, E2213+1))))&gt;0,
SUMPRODUCT(--ISNUMBER(SEARCH('Chapter 1 (Generated)'!$B$26:$V$26,INDEX(MyData,D2213,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(Generated)'!$B$25:$V$25,INDEX(MyData,D2214, E2214+1))))&gt;0,
SUMPRODUCT(--ISNUMBER(SEARCH('Chapter 1 (Generated)'!$B$26:$V$26,INDEX(MyData,D2214,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(Generated)'!$B$25:$V$25,INDEX(MyData,D2215, E2215+1))))&gt;0,
SUMPRODUCT(--ISNUMBER(SEARCH('Chapter 1 (Generated)'!$B$26:$V$26,INDEX(MyData,D2215,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(Generated)'!$B$25:$V$25,INDEX(MyData,D2216, E2216+1))))&gt;0,
SUMPRODUCT(--ISNUMBER(SEARCH('Chapter 1 (Generated)'!$B$26:$V$26,INDEX(MyData,D2216,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(Generated)'!$B$25:$V$25,INDEX(MyData,D2217, E2217+1))))&gt;0,
SUMPRODUCT(--ISNUMBER(SEARCH('Chapter 1 (Generated)'!$B$26:$V$26,INDEX(MyData,D2217,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(Generated)'!$B$25:$V$25,INDEX(MyData,D2218, E2218+1))))&gt;0,
SUMPRODUCT(--ISNUMBER(SEARCH('Chapter 1 (Generated)'!$B$26:$V$26,INDEX(MyData,D2218,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(Generated)'!$B$25:$V$25,INDEX(MyData,D2219, E2219+1))))&gt;0,
SUMPRODUCT(--ISNUMBER(SEARCH('Chapter 1 (Generated)'!$B$26:$V$26,INDEX(MyData,D2219,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(Generated)'!$B$25:$V$25,INDEX(MyData,D2220, E2220+1))))&gt;0,
SUMPRODUCT(--ISNUMBER(SEARCH('Chapter 1 (Generated)'!$B$26:$V$26,INDEX(MyData,D2220, E2220+1))))&gt;0)),
"        " &amp; INDEX(MyData,D2220, E2220+1),
"    " &amp; INDEX(MyData,D2220, E2220+1))</f>
        <v xml:space="preserve">        0,//193 -10</v>
      </c>
    </row>
    <row r="2221" spans="4:7" x14ac:dyDescent="0.2">
      <c r="D2221" s="20">
        <f t="shared" si="34"/>
        <v>197</v>
      </c>
      <c r="E2221" s="20">
        <f>MIN(IF(MOD(ROWS($A$2:A2221),$A$2)=0,E2220+1, E2220), $B$2-1)</f>
        <v>7</v>
      </c>
      <c r="G2221" s="2" t="str">
        <f>IF(NOT(OR(
SUMPRODUCT(--ISNUMBER(SEARCH('Chapter 1 (Generated)'!$B$25:$V$25,INDEX(MyData,D2221, E2221+1))))&gt;0,
SUMPRODUCT(--ISNUMBER(SEARCH('Chapter 1 (Generated)'!$B$26:$V$26,INDEX(MyData,D2221,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(Generated)'!$B$25:$V$25,INDEX(MyData,D2222, E2222+1))))&gt;0,
SUMPRODUCT(--ISNUMBER(SEARCH('Chapter 1 (Generated)'!$B$26:$V$26,INDEX(MyData,D2222,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(Generated)'!$B$25:$V$25,INDEX(MyData,D2223, E2223+1))))&gt;0,
SUMPRODUCT(--ISNUMBER(SEARCH('Chapter 1 (Generated)'!$B$26:$V$26,INDEX(MyData,D2223,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(Generated)'!$B$25:$V$25,INDEX(MyData,D2224, E2224+1))))&gt;0,
SUMPRODUCT(--ISNUMBER(SEARCH('Chapter 1 (Generated)'!$B$26:$V$26,INDEX(MyData,D2224,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(Generated)'!$B$25:$V$25,INDEX(MyData,D2225, E2225+1))))&gt;0,
SUMPRODUCT(--ISNUMBER(SEARCH('Chapter 1 (Generated)'!$B$26:$V$26,INDEX(MyData,D2225,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(Generated)'!$B$25:$V$25,INDEX(MyData,D2226, E2226+1))))&gt;0,
SUMPRODUCT(--ISNUMBER(SEARCH('Chapter 1 (Generated)'!$B$26:$V$26,INDEX(MyData,D2226,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(Generated)'!$B$25:$V$25,INDEX(MyData,D2227, E2227+1))))&gt;0,
SUMPRODUCT(--ISNUMBER(SEARCH('Chapter 1 (Generated)'!$B$26:$V$26,INDEX(MyData,D2227,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(Generated)'!$B$25:$V$25,INDEX(MyData,D2228, E2228+1))))&gt;0,
SUMPRODUCT(--ISNUMBER(SEARCH('Chapter 1 (Generated)'!$B$26:$V$26,INDEX(MyData,D2228,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(Generated)'!$B$25:$V$25,INDEX(MyData,D2229, E2229+1))))&gt;0,
SUMPRODUCT(--ISNUMBER(SEARCH('Chapter 1 (Generated)'!$B$26:$V$26,INDEX(MyData,D2229,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(Generated)'!$B$25:$V$25,INDEX(MyData,D2230, E2230+1))))&gt;0,
SUMPRODUCT(--ISNUMBER(SEARCH('Chapter 1 (Generated)'!$B$26:$V$26,INDEX(MyData,D2230,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(Generated)'!$B$25:$V$25,INDEX(MyData,D2231, E2231+1))))&gt;0,
SUMPRODUCT(--ISNUMBER(SEARCH('Chapter 1 (Generated)'!$B$26:$V$26,INDEX(MyData,D2231,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(Generated)'!$B$25:$V$25,INDEX(MyData,D2232, E2232+1))))&gt;0,
SUMPRODUCT(--ISNUMBER(SEARCH('Chapter 1 (Generated)'!$B$26:$V$26,INDEX(MyData,D2232,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(Generated)'!$B$25:$V$25,INDEX(MyData,D2233, E2233+1))))&gt;0,
SUMPRODUCT(--ISNUMBER(SEARCH('Chapter 1 (Generated)'!$B$26:$V$26,INDEX(MyData,D2233,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(Generated)'!$B$25:$V$25,INDEX(MyData,D2234, E2234+1))))&gt;0,
SUMPRODUCT(--ISNUMBER(SEARCH('Chapter 1 (Generated)'!$B$26:$V$26,INDEX(MyData,D2234,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(Generated)'!$B$25:$V$25,INDEX(MyData,D2235, E2235+1))))&gt;0,
SUMPRODUCT(--ISNUMBER(SEARCH('Chapter 1 (Generated)'!$B$26:$V$26,INDEX(MyData,D2235,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(Generated)'!$B$25:$V$25,INDEX(MyData,D2236, E2236+1))))&gt;0,
SUMPRODUCT(--ISNUMBER(SEARCH('Chapter 1 (Generated)'!$B$26:$V$26,INDEX(MyData,D2236,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(Generated)'!$B$25:$V$25,INDEX(MyData,D2237, E2237+1))))&gt;0,
SUMPRODUCT(--ISNUMBER(SEARCH('Chapter 1 (Generated)'!$B$26:$V$26,INDEX(MyData,D2237,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(Generated)'!$B$25:$V$25,INDEX(MyData,D2238, E2238+1))))&gt;0,
SUMPRODUCT(--ISNUMBER(SEARCH('Chapter 1 (Generated)'!$B$26:$V$26,INDEX(MyData,D2238,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(Generated)'!$B$25:$V$25,INDEX(MyData,D2239, E2239+1))))&gt;0,
SUMPRODUCT(--ISNUMBER(SEARCH('Chapter 1 (Generated)'!$B$26:$V$26,INDEX(MyData,D2239,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(Generated)'!$B$25:$V$25,INDEX(MyData,D2240, E2240+1))))&gt;0,
SUMPRODUCT(--ISNUMBER(SEARCH('Chapter 1 (Generated)'!$B$26:$V$26,INDEX(MyData,D2240,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(Generated)'!$B$25:$V$25,INDEX(MyData,D2241, E2241+1))))&gt;0,
SUMPRODUCT(--ISNUMBER(SEARCH('Chapter 1 (Generated)'!$B$26:$V$26,INDEX(MyData,D2241,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(Generated)'!$B$25:$V$25,INDEX(MyData,D2242, E2242+1))))&gt;0,
SUMPRODUCT(--ISNUMBER(SEARCH('Chapter 1 (Generated)'!$B$26:$V$26,INDEX(MyData,D2242,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(Generated)'!$B$25:$V$25,INDEX(MyData,D2243, E2243+1))))&gt;0,
SUMPRODUCT(--ISNUMBER(SEARCH('Chapter 1 (Generated)'!$B$26:$V$26,INDEX(MyData,D2243,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(Generated)'!$B$25:$V$25,INDEX(MyData,D2244, E2244+1))))&gt;0,
SUMPRODUCT(--ISNUMBER(SEARCH('Chapter 1 (Generated)'!$B$26:$V$26,INDEX(MyData,D2244,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(Generated)'!$B$25:$V$25,INDEX(MyData,D2245, E2245+1))))&gt;0,
SUMPRODUCT(--ISNUMBER(SEARCH('Chapter 1 (Generated)'!$B$26:$V$26,INDEX(MyData,D2245,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(Generated)'!$B$25:$V$25,INDEX(MyData,D2246, E2246+1))))&gt;0,
SUMPRODUCT(--ISNUMBER(SEARCH('Chapter 1 (Generated)'!$B$26:$V$26,INDEX(MyData,D2246,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(Generated)'!$B$25:$V$25,INDEX(MyData,D2247, E2247+1))))&gt;0,
SUMPRODUCT(--ISNUMBER(SEARCH('Chapter 1 (Generated)'!$B$26:$V$26,INDEX(MyData,D2247,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(Generated)'!$B$25:$V$25,INDEX(MyData,D2248, E2248+1))))&gt;0,
SUMPRODUCT(--ISNUMBER(SEARCH('Chapter 1 (Generated)'!$B$26:$V$26,INDEX(MyData,D2248,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(Generated)'!$B$25:$V$25,INDEX(MyData,D2249, E2249+1))))&gt;0,
SUMPRODUCT(--ISNUMBER(SEARCH('Chapter 1 (Generated)'!$B$26:$V$26,INDEX(MyData,D2249,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(Generated)'!$B$25:$V$25,INDEX(MyData,D2250, E2250+1))))&gt;0,
SUMPRODUCT(--ISNUMBER(SEARCH('Chapter 1 (Generated)'!$B$26:$V$26,INDEX(MyData,D2250,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(Generated)'!$B$25:$V$25,INDEX(MyData,D2251, E2251+1))))&gt;0,
SUMPRODUCT(--ISNUMBER(SEARCH('Chapter 1 (Generated)'!$B$26:$V$26,INDEX(MyData,D2251,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(Generated)'!$B$25:$V$25,INDEX(MyData,D2252, E2252+1))))&gt;0,
SUMPRODUCT(--ISNUMBER(SEARCH('Chapter 1 (Generated)'!$B$26:$V$26,INDEX(MyData,D2252,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(Generated)'!$B$25:$V$25,INDEX(MyData,D2253, E2253+1))))&gt;0,
SUMPRODUCT(--ISNUMBER(SEARCH('Chapter 1 (Generated)'!$B$26:$V$26,INDEX(MyData,D2253,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(Generated)'!$B$25:$V$25,INDEX(MyData,D2254, E2254+1))))&gt;0,
SUMPRODUCT(--ISNUMBER(SEARCH('Chapter 1 (Generated)'!$B$26:$V$26,INDEX(MyData,D2254,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(Generated)'!$B$25:$V$25,INDEX(MyData,D2255, E2255+1))))&gt;0,
SUMPRODUCT(--ISNUMBER(SEARCH('Chapter 1 (Generated)'!$B$26:$V$26,INDEX(MyData,D2255,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(Generated)'!$B$25:$V$25,INDEX(MyData,D2256, E2256+1))))&gt;0,
SUMPRODUCT(--ISNUMBER(SEARCH('Chapter 1 (Generated)'!$B$26:$V$26,INDEX(MyData,D2256,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(Generated)'!$B$25:$V$25,INDEX(MyData,D2257, E2257+1))))&gt;0,
SUMPRODUCT(--ISNUMBER(SEARCH('Chapter 1 (Generated)'!$B$26:$V$26,INDEX(MyData,D2257,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(Generated)'!$B$25:$V$25,INDEX(MyData,D2258, E2258+1))))&gt;0,
SUMPRODUCT(--ISNUMBER(SEARCH('Chapter 1 (Generated)'!$B$26:$V$26,INDEX(MyData,D2258,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(Generated)'!$B$25:$V$25,INDEX(MyData,D2259, E2259+1))))&gt;0,
SUMPRODUCT(--ISNUMBER(SEARCH('Chapter 1 (Generated)'!$B$26:$V$26,INDEX(MyData,D2259,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(Generated)'!$B$25:$V$25,INDEX(MyData,D2260, E2260+1))))&gt;0,
SUMPRODUCT(--ISNUMBER(SEARCH('Chapter 1 (Generated)'!$B$26:$V$26,INDEX(MyData,D2260,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(Generated)'!$B$25:$V$25,INDEX(MyData,D2261, E2261+1))))&gt;0,
SUMPRODUCT(--ISNUMBER(SEARCH('Chapter 1 (Generated)'!$B$26:$V$26,INDEX(MyData,D2261,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(Generated)'!$B$25:$V$25,INDEX(MyData,D2262, E2262+1))))&gt;0,
SUMPRODUCT(--ISNUMBER(SEARCH('Chapter 1 (Generated)'!$B$26:$V$26,INDEX(MyData,D2262,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(Generated)'!$B$25:$V$25,INDEX(MyData,D2263, E2263+1))))&gt;0,
SUMPRODUCT(--ISNUMBER(SEARCH('Chapter 1 (Generated)'!$B$26:$V$26,INDEX(MyData,D2263,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(Generated)'!$B$25:$V$25,INDEX(MyData,D2264, E2264+1))))&gt;0,
SUMPRODUCT(--ISNUMBER(SEARCH('Chapter 1 (Generated)'!$B$26:$V$26,INDEX(MyData,D2264,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(Generated)'!$B$25:$V$25,INDEX(MyData,D2265, E2265+1))))&gt;0,
SUMPRODUCT(--ISNUMBER(SEARCH('Chapter 1 (Generated)'!$B$26:$V$26,INDEX(MyData,D2265,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(Generated)'!$B$25:$V$25,INDEX(MyData,D2266, E2266+1))))&gt;0,
SUMPRODUCT(--ISNUMBER(SEARCH('Chapter 1 (Generated)'!$B$26:$V$26,INDEX(MyData,D2266,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(Generated)'!$B$25:$V$25,INDEX(MyData,D2267, E2267+1))))&gt;0,
SUMPRODUCT(--ISNUMBER(SEARCH('Chapter 1 (Generated)'!$B$26:$V$26,INDEX(MyData,D2267,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(Generated)'!$B$25:$V$25,INDEX(MyData,D2268, E2268+1))))&gt;0,
SUMPRODUCT(--ISNUMBER(SEARCH('Chapter 1 (Generated)'!$B$26:$V$26,INDEX(MyData,D2268,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(Generated)'!$B$25:$V$25,INDEX(MyData,D2269, E2269+1))))&gt;0,
SUMPRODUCT(--ISNUMBER(SEARCH('Chapter 1 (Generated)'!$B$26:$V$26,INDEX(MyData,D2269,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(Generated)'!$B$25:$V$25,INDEX(MyData,D2270, E2270+1))))&gt;0,
SUMPRODUCT(--ISNUMBER(SEARCH('Chapter 1 (Generated)'!$B$26:$V$26,INDEX(MyData,D2270,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(Generated)'!$B$25:$V$25,INDEX(MyData,D2271, E2271+1))))&gt;0,
SUMPRODUCT(--ISNUMBER(SEARCH('Chapter 1 (Generated)'!$B$26:$V$26,INDEX(MyData,D2271,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(Generated)'!$B$25:$V$25,INDEX(MyData,D2272, E2272+1))))&gt;0,
SUMPRODUCT(--ISNUMBER(SEARCH('Chapter 1 (Generated)'!$B$26:$V$26,INDEX(MyData,D2272,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(Generated)'!$B$25:$V$25,INDEX(MyData,D2273, E2273+1))))&gt;0,
SUMPRODUCT(--ISNUMBER(SEARCH('Chapter 1 (Generated)'!$B$26:$V$26,INDEX(MyData,D2273,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(Generated)'!$B$25:$V$25,INDEX(MyData,D2274, E2274+1))))&gt;0,
SUMPRODUCT(--ISNUMBER(SEARCH('Chapter 1 (Generated)'!$B$26:$V$26,INDEX(MyData,D2274,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(Generated)'!$B$25:$V$25,INDEX(MyData,D2275, E2275+1))))&gt;0,
SUMPRODUCT(--ISNUMBER(SEARCH('Chapter 1 (Generated)'!$B$26:$V$26,INDEX(MyData,D2275,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(Generated)'!$B$25:$V$25,INDEX(MyData,D2276, E2276+1))))&gt;0,
SUMPRODUCT(--ISNUMBER(SEARCH('Chapter 1 (Generated)'!$B$26:$V$26,INDEX(MyData,D2276,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(Generated)'!$B$25:$V$25,INDEX(MyData,D2277, E2277+1))))&gt;0,
SUMPRODUCT(--ISNUMBER(SEARCH('Chapter 1 (Generated)'!$B$26:$V$26,INDEX(MyData,D2277,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(Generated)'!$B$25:$V$25,INDEX(MyData,D2278, E2278+1))))&gt;0,
SUMPRODUCT(--ISNUMBER(SEARCH('Chapter 1 (Generated)'!$B$26:$V$26,INDEX(MyData,D2278,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(Generated)'!$B$25:$V$25,INDEX(MyData,D2279, E2279+1))))&gt;0,
SUMPRODUCT(--ISNUMBER(SEARCH('Chapter 1 (Generated)'!$B$26:$V$26,INDEX(MyData,D2279,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(Generated)'!$B$25:$V$25,INDEX(MyData,D2280, E2280+1))))&gt;0,
SUMPRODUCT(--ISNUMBER(SEARCH('Chapter 1 (Generated)'!$B$26:$V$26,INDEX(MyData,D2280,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(Generated)'!$B$25:$V$25,INDEX(MyData,D2281, E2281+1))))&gt;0,
SUMPRODUCT(--ISNUMBER(SEARCH('Chapter 1 (Generated)'!$B$26:$V$26,INDEX(MyData,D2281,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(Generated)'!$B$25:$V$25,INDEX(MyData,D2282, E2282+1))))&gt;0,
SUMPRODUCT(--ISNUMBER(SEARCH('Chapter 1 (Generated)'!$B$26:$V$26,INDEX(MyData,D2282,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(Generated)'!$B$25:$V$25,INDEX(MyData,D2283, E2283+1))))&gt;0,
SUMPRODUCT(--ISNUMBER(SEARCH('Chapter 1 (Generated)'!$B$26:$V$26,INDEX(MyData,D2283,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(Generated)'!$B$25:$V$25,INDEX(MyData,D2284, E2284+1))))&gt;0,
SUMPRODUCT(--ISNUMBER(SEARCH('Chapter 1 (Generated)'!$B$26:$V$26,INDEX(MyData,D2284,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(Generated)'!$B$25:$V$25,INDEX(MyData,D2285, E2285+1))))&gt;0,
SUMPRODUCT(--ISNUMBER(SEARCH('Chapter 1 (Generated)'!$B$26:$V$26,INDEX(MyData,D2285,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(Generated)'!$B$25:$V$25,INDEX(MyData,D2286, E2286+1))))&gt;0,
SUMPRODUCT(--ISNUMBER(SEARCH('Chapter 1 (Generated)'!$B$26:$V$26,INDEX(MyData,D2286,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(Generated)'!$B$25:$V$25,INDEX(MyData,D2287, E2287+1))))&gt;0,
SUMPRODUCT(--ISNUMBER(SEARCH('Chapter 1 (Generated)'!$B$26:$V$26,INDEX(MyData,D2287,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(Generated)'!$B$25:$V$25,INDEX(MyData,D2288, E2288+1))))&gt;0,
SUMPRODUCT(--ISNUMBER(SEARCH('Chapter 1 (Generated)'!$B$26:$V$26,INDEX(MyData,D2288,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(Generated)'!$B$25:$V$25,INDEX(MyData,D2289, E2289+1))))&gt;0,
SUMPRODUCT(--ISNUMBER(SEARCH('Chapter 1 (Generated)'!$B$26:$V$26,INDEX(MyData,D2289,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(Generated)'!$B$25:$V$25,INDEX(MyData,D2290, E2290+1))))&gt;0,
SUMPRODUCT(--ISNUMBER(SEARCH('Chapter 1 (Generated)'!$B$26:$V$26,INDEX(MyData,D2290,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(Generated)'!$B$25:$V$25,INDEX(MyData,D2291, E2291+1))))&gt;0,
SUMPRODUCT(--ISNUMBER(SEARCH('Chapter 1 (Generated)'!$B$26:$V$26,INDEX(MyData,D2291,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(Generated)'!$B$25:$V$25,INDEX(MyData,D2292, E2292+1))))&gt;0,
SUMPRODUCT(--ISNUMBER(SEARCH('Chapter 1 (Generated)'!$B$26:$V$26,INDEX(MyData,D2292,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(Generated)'!$B$25:$V$25,INDEX(MyData,D2293, E2293+1))))&gt;0,
SUMPRODUCT(--ISNUMBER(SEARCH('Chapter 1 (Generated)'!$B$26:$V$26,INDEX(MyData,D2293,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(Generated)'!$B$25:$V$25,INDEX(MyData,D2294, E2294+1))))&gt;0,
SUMPRODUCT(--ISNUMBER(SEARCH('Chapter 1 (Generated)'!$B$26:$V$26,INDEX(MyData,D2294,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(Generated)'!$B$25:$V$25,INDEX(MyData,D2295, E2295+1))))&gt;0,
SUMPRODUCT(--ISNUMBER(SEARCH('Chapter 1 (Generated)'!$B$26:$V$26,INDEX(MyData,D2295,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(Generated)'!$B$25:$V$25,INDEX(MyData,D2296, E2296+1))))&gt;0,
SUMPRODUCT(--ISNUMBER(SEARCH('Chapter 1 (Generated)'!$B$26:$V$26,INDEX(MyData,D2296,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(Generated)'!$B$25:$V$25,INDEX(MyData,D2297, E2297+1))))&gt;0,
SUMPRODUCT(--ISNUMBER(SEARCH('Chapter 1 (Generated)'!$B$26:$V$26,INDEX(MyData,D2297,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(Generated)'!$B$25:$V$25,INDEX(MyData,D2298, E2298+1))))&gt;0,
SUMPRODUCT(--ISNUMBER(SEARCH('Chapter 1 (Generated)'!$B$26:$V$26,INDEX(MyData,D2298,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(Generated)'!$B$25:$V$25,INDEX(MyData,D2299, E2299+1))))&gt;0,
SUMPRODUCT(--ISNUMBER(SEARCH('Chapter 1 (Generated)'!$B$26:$V$26,INDEX(MyData,D2299,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(Generated)'!$B$25:$V$25,INDEX(MyData,D2300, E2300+1))))&gt;0,
SUMPRODUCT(--ISNUMBER(SEARCH('Chapter 1 (Generated)'!$B$26:$V$26,INDEX(MyData,D2300,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(Generated)'!$B$25:$V$25,INDEX(MyData,D2301, E2301+1))))&gt;0,
SUMPRODUCT(--ISNUMBER(SEARCH('Chapter 1 (Generated)'!$B$26:$V$26,INDEX(MyData,D2301,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(Generated)'!$B$25:$V$25,INDEX(MyData,D2302, E2302+1))))&gt;0,
SUMPRODUCT(--ISNUMBER(SEARCH('Chapter 1 (Generated)'!$B$26:$V$26,INDEX(MyData,D2302,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(Generated)'!$B$25:$V$25,INDEX(MyData,D2303, E2303+1))))&gt;0,
SUMPRODUCT(--ISNUMBER(SEARCH('Chapter 1 (Generated)'!$B$26:$V$26,INDEX(MyData,D2303,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(Generated)'!$B$25:$V$25,INDEX(MyData,D2304, E2304+1))))&gt;0,
SUMPRODUCT(--ISNUMBER(SEARCH('Chapter 1 (Generated)'!$B$26:$V$26,INDEX(MyData,D2304,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(Generated)'!$B$25:$V$25,INDEX(MyData,D2305, E2305+1))))&gt;0,
SUMPRODUCT(--ISNUMBER(SEARCH('Chapter 1 (Generated)'!$B$26:$V$26,INDEX(MyData,D2305,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(Generated)'!$B$25:$V$25,INDEX(MyData,D2306, E2306+1))))&gt;0,
SUMPRODUCT(--ISNUMBER(SEARCH('Chapter 1 (Generated)'!$B$26:$V$26,INDEX(MyData,D2306,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(Generated)'!$B$25:$V$25,INDEX(MyData,D2307, E2307+1))))&gt;0,
SUMPRODUCT(--ISNUMBER(SEARCH('Chapter 1 (Generated)'!$B$26:$V$26,INDEX(MyData,D2307,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(Generated)'!$B$25:$V$25,INDEX(MyData,D2308, E2308+1))))&gt;0,
SUMPRODUCT(--ISNUMBER(SEARCH('Chapter 1 (Generated)'!$B$26:$V$26,INDEX(MyData,D2308,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(Generated)'!$B$25:$V$25,INDEX(MyData,D2309, E2309+1))))&gt;0,
SUMPRODUCT(--ISNUMBER(SEARCH('Chapter 1 (Generated)'!$B$26:$V$26,INDEX(MyData,D2309,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(Generated)'!$B$25:$V$25,INDEX(MyData,D2310, E2310+1))))&gt;0,
SUMPRODUCT(--ISNUMBER(SEARCH('Chapter 1 (Generated)'!$B$26:$V$26,INDEX(MyData,D2310,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(Generated)'!$B$25:$V$25,INDEX(MyData,D2311, E2311+1))))&gt;0,
SUMPRODUCT(--ISNUMBER(SEARCH('Chapter 1 (Generated)'!$B$26:$V$26,INDEX(MyData,D2311,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(Generated)'!$B$25:$V$25,INDEX(MyData,D2312, E2312+1))))&gt;0,
SUMPRODUCT(--ISNUMBER(SEARCH('Chapter 1 (Generated)'!$B$26:$V$26,INDEX(MyData,D2312,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(Generated)'!$B$25:$V$25,INDEX(MyData,D2313, E2313+1))))&gt;0,
SUMPRODUCT(--ISNUMBER(SEARCH('Chapter 1 (Generated)'!$B$26:$V$26,INDEX(MyData,D2313,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(Generated)'!$B$25:$V$25,INDEX(MyData,D2314, E2314+1))))&gt;0,
SUMPRODUCT(--ISNUMBER(SEARCH('Chapter 1 (Generated)'!$B$26:$V$26,INDEX(MyData,D2314,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(Generated)'!$B$25:$V$25,INDEX(MyData,D2315, E2315+1))))&gt;0,
SUMPRODUCT(--ISNUMBER(SEARCH('Chapter 1 (Generated)'!$B$26:$V$26,INDEX(MyData,D2315,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(Generated)'!$B$25:$V$25,INDEX(MyData,D2316, E2316+1))))&gt;0,
SUMPRODUCT(--ISNUMBER(SEARCH('Chapter 1 (Generated)'!$B$26:$V$26,INDEX(MyData,D2316,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(Generated)'!$B$25:$V$25,INDEX(MyData,D2318, E2318+1))))&gt;0,
SUMPRODUCT(--ISNUMBER(SEARCH('Chapter 1 (Generated)'!$B$26:$V$26,INDEX(MyData,D2318,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(Generated)'!$B$25:$V$25,INDEX(MyData,D2320, E2320+1))))&gt;0,
SUMPRODUCT(--ISNUMBER(SEARCH('Chapter 1 (Generated)'!$B$26:$V$26,INDEX(MyData,D2320,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(Generated)'!$B$25:$V$25,INDEX(MyData,D2321, E2321+1))))&gt;0,
SUMPRODUCT(--ISNUMBER(SEARCH('Chapter 1 (Generated)'!$B$26:$V$26,INDEX(MyData,D2321,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(Generated)'!$B$25:$V$25,INDEX(MyData,D2323, E2323+1))))&gt;0,
SUMPRODUCT(--ISNUMBER(SEARCH('Chapter 1 (Generated)'!$B$26:$V$26,INDEX(MyData,D2323,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(Generated)'!$B$25:$V$25,INDEX(MyData,D2325, E2325+1))))&gt;0,
SUMPRODUCT(--ISNUMBER(SEARCH('Chapter 1 (Generated)'!$B$26:$V$26,INDEX(MyData,D2325,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(Generated)'!$B$25:$V$25,INDEX(MyData,D2326, E2326+1))))&gt;0,
SUMPRODUCT(--ISNUMBER(SEARCH('Chapter 1 (Generated)'!$B$26:$V$26,INDEX(MyData,D2326,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(Generated)'!$B$25:$V$25,INDEX(MyData,D2328, E2328+1))))&gt;0,
SUMPRODUCT(--ISNUMBER(SEARCH('Chapter 1 (Generated)'!$B$26:$V$26,INDEX(MyData,D2328,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(Generated)'!$B$25:$V$25,INDEX(MyData,D2330, E2330+1))))&gt;0,
SUMPRODUCT(--ISNUMBER(SEARCH('Chapter 1 (Generated)'!$B$26:$V$26,INDEX(MyData,D2330,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(Generated)'!$B$25:$V$25,INDEX(MyData,D2331, E2331+1))))&gt;0,
SUMPRODUCT(--ISNUMBER(SEARCH('Chapter 1 (Generated)'!$B$26:$V$26,INDEX(MyData,D2331,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(Generated)'!$B$25:$V$25,INDEX(MyData,D2333, E2333+1))))&gt;0,
SUMPRODUCT(--ISNUMBER(SEARCH('Chapter 1 (Generated)'!$B$26:$V$26,INDEX(MyData,D2333,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(Generated)'!$B$25:$V$25,INDEX(MyData,D2334, E2334+1))))&gt;0,
SUMPRODUCT(--ISNUMBER(SEARCH('Chapter 1 (Generated)'!$B$26:$V$26,INDEX(MyData,D2334,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(Generated)'!$B$25:$V$25,INDEX(MyData,D2335, E2335+1))))&gt;0,
SUMPRODUCT(--ISNUMBER(SEARCH('Chapter 1 (Generated)'!$B$26:$V$26,INDEX(MyData,D2335,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(Generated)'!$B$25:$V$25,INDEX(MyData,D2336, E2336+1))))&gt;0,
SUMPRODUCT(--ISNUMBER(SEARCH('Chapter 1 (Generated)'!$B$26:$V$26,INDEX(MyData,D2336,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(Generated)'!$B$25:$V$25,INDEX(MyData,D2337, E2337+1))))&gt;0,
SUMPRODUCT(--ISNUMBER(SEARCH('Chapter 1 (Generated)'!$B$26:$V$26,INDEX(MyData,D2337,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(Generated)'!$B$25:$V$25,INDEX(MyData,D2338, E2338+1))))&gt;0,
SUMPRODUCT(--ISNUMBER(SEARCH('Chapter 1 (Generated)'!$B$26:$V$26,INDEX(MyData,D2338,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(Generated)'!$B$25:$V$25,INDEX(MyData,D2339, E2339+1))))&gt;0,
SUMPRODUCT(--ISNUMBER(SEARCH('Chapter 1 (Generated)'!$B$26:$V$26,INDEX(MyData,D2339,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(Generated)'!$B$25:$V$25,INDEX(MyData,D2340, E2340+1))))&gt;0,
SUMPRODUCT(--ISNUMBER(SEARCH('Chapter 1 (Generated)'!$B$26:$V$26,INDEX(MyData,D2340,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(Generated)'!$B$25:$V$25,INDEX(MyData,D2341, E2341+1))))&gt;0,
SUMPRODUCT(--ISNUMBER(SEARCH('Chapter 1 (Generated)'!$B$26:$V$26,INDEX(MyData,D2341,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(Generated)'!$B$25:$V$25,INDEX(MyData,D2342, E2342+1))))&gt;0,
SUMPRODUCT(--ISNUMBER(SEARCH('Chapter 1 (Generated)'!$B$26:$V$26,INDEX(MyData,D2342,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(Generated)'!$B$25:$V$25,INDEX(MyData,D2343, E2343+1))))&gt;0,
SUMPRODUCT(--ISNUMBER(SEARCH('Chapter 1 (Generated)'!$B$26:$V$26,INDEX(MyData,D2343,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(Generated)'!$B$25:$V$25,INDEX(MyData,D2344, E2344+1))))&gt;0,
SUMPRODUCT(--ISNUMBER(SEARCH('Chapter 1 (Generated)'!$B$26:$V$26,INDEX(MyData,D2344,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(Generated)'!$B$25:$V$25,INDEX(MyData,D2345, E2345+1))))&gt;0,
SUMPRODUCT(--ISNUMBER(SEARCH('Chapter 1 (Generated)'!$B$26:$V$26,INDEX(MyData,D2345,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(Generated)'!$B$25:$V$25,INDEX(MyData,D2346, E2346+1))))&gt;0,
SUMPRODUCT(--ISNUMBER(SEARCH('Chapter 1 (Generated)'!$B$26:$V$26,INDEX(MyData,D2346,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(Generated)'!$B$25:$V$25,INDEX(MyData,D2348, E2348+1))))&gt;0,
SUMPRODUCT(--ISNUMBER(SEARCH('Chapter 1 (Generated)'!$B$26:$V$26,INDEX(MyData,D2348,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(Generated)'!$B$25:$V$25,INDEX(MyData,D2349, E2349+1))))&gt;0,
SUMPRODUCT(--ISNUMBER(SEARCH('Chapter 1 (Generated)'!$B$26:$V$26,INDEX(MyData,D2349,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(Generated)'!$B$25:$V$25,INDEX(MyData,D2350, E2350+1))))&gt;0,
SUMPRODUCT(--ISNUMBER(SEARCH('Chapter 1 (Generated)'!$B$26:$V$26,INDEX(MyData,D2350,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(Generated)'!$B$25:$V$25,INDEX(MyData,D2351, E2351+1))))&gt;0,
SUMPRODUCT(--ISNUMBER(SEARCH('Chapter 1 (Generated)'!$B$26:$V$26,INDEX(MyData,D2351,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(Generated)'!$B$25:$V$25,INDEX(MyData,D2353, E2353+1))))&gt;0,
SUMPRODUCT(--ISNUMBER(SEARCH('Chapter 1 (Generated)'!$B$26:$V$26,INDEX(MyData,D2353,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(Generated)'!$B$25:$V$25,INDEX(MyData,D2354, E2354+1))))&gt;0,
SUMPRODUCT(--ISNUMBER(SEARCH('Chapter 1 (Generated)'!$B$26:$V$26,INDEX(MyData,D2354,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(Generated)'!$B$25:$V$25,INDEX(MyData,D2355, E2355+1))))&gt;0,
SUMPRODUCT(--ISNUMBER(SEARCH('Chapter 1 (Generated)'!$B$26:$V$26,INDEX(MyData,D2355,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(Generated)'!$B$25:$V$25,INDEX(MyData,D2356, E2356+1))))&gt;0,
SUMPRODUCT(--ISNUMBER(SEARCH('Chapter 1 (Generated)'!$B$26:$V$26,INDEX(MyData,D2356,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(Generated)'!$B$25:$V$25,INDEX(MyData,D2358, E2358+1))))&gt;0,
SUMPRODUCT(--ISNUMBER(SEARCH('Chapter 1 (Generated)'!$B$26:$V$26,INDEX(MyData,D2358,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(Generated)'!$B$25:$V$25,INDEX(MyData,D2359, E2359+1))))&gt;0,
SUMPRODUCT(--ISNUMBER(SEARCH('Chapter 1 (Generated)'!$B$26:$V$26,INDEX(MyData,D2359,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(Generated)'!$B$25:$V$25,INDEX(MyData,D2360, E2360+1))))&gt;0,
SUMPRODUCT(--ISNUMBER(SEARCH('Chapter 1 (Generated)'!$B$26:$V$26,INDEX(MyData,D2360,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(Generated)'!$B$25:$V$25,INDEX(MyData,D2361, E2361+1))))&gt;0,
SUMPRODUCT(--ISNUMBER(SEARCH('Chapter 1 (Generated)'!$B$26:$V$26,INDEX(MyData,D2361,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(Generated)'!$B$25:$V$25,INDEX(MyData,D2363, E2363+1))))&gt;0,
SUMPRODUCT(--ISNUMBER(SEARCH('Chapter 1 (Generated)'!$B$26:$V$26,INDEX(MyData,D2363,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(Generated)'!$B$25:$V$25,INDEX(MyData,D2364, E2364+1))))&gt;0,
SUMPRODUCT(--ISNUMBER(SEARCH('Chapter 1 (Generated)'!$B$26:$V$26,INDEX(MyData,D2364,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(Generated)'!$B$25:$V$25,INDEX(MyData,D2365, E2365+1))))&gt;0,
SUMPRODUCT(--ISNUMBER(SEARCH('Chapter 1 (Generated)'!$B$26:$V$26,INDEX(MyData,D2365,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(Generated)'!$B$25:$V$25,INDEX(MyData,D2366, E2366+1))))&gt;0,
SUMPRODUCT(--ISNUMBER(SEARCH('Chapter 1 (Generated)'!$B$26:$V$26,INDEX(MyData,D2366,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(Generated)'!$B$25:$V$25,INDEX(MyData,D2367, E2367+1))))&gt;0,
SUMPRODUCT(--ISNUMBER(SEARCH('Chapter 1 (Generated)'!$B$26:$V$26,INDEX(MyData,D2367,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(Generated)'!$B$25:$V$25,INDEX(MyData,D2368, E2368+1))))&gt;0,
SUMPRODUCT(--ISNUMBER(SEARCH('Chapter 1 (Generated)'!$B$26:$V$26,INDEX(MyData,D2368,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(Generated)'!$B$25:$V$25,INDEX(MyData,D2369, E2369+1))))&gt;0,
SUMPRODUCT(--ISNUMBER(SEARCH('Chapter 1 (Generated)'!$B$26:$V$26,INDEX(MyData,D2369,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(Generated)'!$B$25:$V$25,INDEX(MyData,D2370, E2370+1))))&gt;0,
SUMPRODUCT(--ISNUMBER(SEARCH('Chapter 1 (Generated)'!$B$26:$V$26,INDEX(MyData,D2370,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(Generated)'!$B$25:$V$25,INDEX(MyData,D2371, E2371+1))))&gt;0,
SUMPRODUCT(--ISNUMBER(SEARCH('Chapter 1 (Generated)'!$B$26:$V$26,INDEX(MyData,D2371,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(Generated)'!$B$25:$V$25,INDEX(MyData,D2372, E2372+1))))&gt;0,
SUMPRODUCT(--ISNUMBER(SEARCH('Chapter 1 (Generated)'!$B$26:$V$26,INDEX(MyData,D2372,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(Generated)'!$B$25:$V$25,INDEX(MyData,D2373, E2373+1))))&gt;0,
SUMPRODUCT(--ISNUMBER(SEARCH('Chapter 1 (Generated)'!$B$26:$V$26,INDEX(MyData,D2373,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(Generated)'!$B$25:$V$25,INDEX(MyData,D2374, E2374+1))))&gt;0,
SUMPRODUCT(--ISNUMBER(SEARCH('Chapter 1 (Generated)'!$B$26:$V$26,INDEX(MyData,D2374,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(Generated)'!$B$25:$V$25,INDEX(MyData,D2375, E2375+1))))&gt;0,
SUMPRODUCT(--ISNUMBER(SEARCH('Chapter 1 (Generated)'!$B$26:$V$26,INDEX(MyData,D2375,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(Generated)'!$B$25:$V$25,INDEX(MyData,D2376, E2376+1))))&gt;0,
SUMPRODUCT(--ISNUMBER(SEARCH('Chapter 1 (Generated)'!$B$26:$V$26,INDEX(MyData,D2376,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(Generated)'!$B$25:$V$25,INDEX(MyData,D2378, E2378+1))))&gt;0,
SUMPRODUCT(--ISNUMBER(SEARCH('Chapter 1 (Generated)'!$B$26:$V$26,INDEX(MyData,D2378,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(Generated)'!$B$25:$V$25,INDEX(MyData,D2379, E2379+1))))&gt;0,
SUMPRODUCT(--ISNUMBER(SEARCH('Chapter 1 (Generated)'!$B$26:$V$26,INDEX(MyData,D2379,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(Generated)'!$B$25:$V$25,INDEX(MyData,D2380, E2380+1))))&gt;0,
SUMPRODUCT(--ISNUMBER(SEARCH('Chapter 1 (Generated)'!$B$26:$V$26,INDEX(MyData,D2380,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(Generated)'!$B$25:$V$25,INDEX(MyData,D2381, E2381+1))))&gt;0,
SUMPRODUCT(--ISNUMBER(SEARCH('Chapter 1 (Generated)'!$B$26:$V$26,INDEX(MyData,D2381,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(Generated)'!$B$25:$V$25,INDEX(MyData,D2383, E2383+1))))&gt;0,
SUMPRODUCT(--ISNUMBER(SEARCH('Chapter 1 (Generated)'!$B$26:$V$26,INDEX(MyData,D2383,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(Generated)'!$B$25:$V$25,INDEX(MyData,D2384, E2384+1))))&gt;0,
SUMPRODUCT(--ISNUMBER(SEARCH('Chapter 1 (Generated)'!$B$26:$V$26,INDEX(MyData,D2384,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(Generated)'!$B$25:$V$25,INDEX(MyData,D2385, E2385+1))))&gt;0,
SUMPRODUCT(--ISNUMBER(SEARCH('Chapter 1 (Generated)'!$B$26:$V$26,INDEX(MyData,D2385,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(Generated)'!$B$25:$V$25,INDEX(MyData,D2386, E2386+1))))&gt;0,
SUMPRODUCT(--ISNUMBER(SEARCH('Chapter 1 (Generated)'!$B$26:$V$26,INDEX(MyData,D2386,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(Generated)'!$B$25:$V$25,INDEX(MyData,D2388, E2388+1))))&gt;0,
SUMPRODUCT(--ISNUMBER(SEARCH('Chapter 1 (Generated)'!$B$26:$V$26,INDEX(MyData,D2388,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(Generated)'!$B$25:$V$25,INDEX(MyData,D2389, E2389+1))))&gt;0,
SUMPRODUCT(--ISNUMBER(SEARCH('Chapter 1 (Generated)'!$B$26:$V$26,INDEX(MyData,D2389,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(Generated)'!$B$25:$V$25,INDEX(MyData,D2390, E2390+1))))&gt;0,
SUMPRODUCT(--ISNUMBER(SEARCH('Chapter 1 (Generated)'!$B$26:$V$26,INDEX(MyData,D2390,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(Generated)'!$B$25:$V$25,INDEX(MyData,D2391, E2391+1))))&gt;0,
SUMPRODUCT(--ISNUMBER(SEARCH('Chapter 1 (Generated)'!$B$26:$V$26,INDEX(MyData,D2391,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(Generated)'!$B$25:$V$25,INDEX(MyData,D2393, E2393+1))))&gt;0,
SUMPRODUCT(--ISNUMBER(SEARCH('Chapter 1 (Generated)'!$B$26:$V$26,INDEX(MyData,D2393,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(Generated)'!$B$25:$V$25,INDEX(MyData,D2394, E2394+1))))&gt;0,
SUMPRODUCT(--ISNUMBER(SEARCH('Chapter 1 (Generated)'!$B$26:$V$26,INDEX(MyData,D2394,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(Generated)'!$B$25:$V$25,INDEX(MyData,D2395, E2395+1))))&gt;0,
SUMPRODUCT(--ISNUMBER(SEARCH('Chapter 1 (Generated)'!$B$26:$V$26,INDEX(MyData,D2395,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(Generated)'!$B$25:$V$25,INDEX(MyData,D2396, E2396+1))))&gt;0,
SUMPRODUCT(--ISNUMBER(SEARCH('Chapter 1 (Generated)'!$B$26:$V$26,INDEX(MyData,D2396,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(Generated)'!$B$25:$V$25,INDEX(MyData,D2398, E2398+1))))&gt;0,
SUMPRODUCT(--ISNUMBER(SEARCH('Chapter 1 (Generated)'!$B$26:$V$26,INDEX(MyData,D2398,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(Generated)'!$B$25:$V$25,INDEX(MyData,D2399, E2399+1))))&gt;0,
SUMPRODUCT(--ISNUMBER(SEARCH('Chapter 1 (Generated)'!$B$26:$V$26,INDEX(MyData,D2399,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(Generated)'!$B$25:$V$25,INDEX(MyData,D2400, E2400+1))))&gt;0,
SUMPRODUCT(--ISNUMBER(SEARCH('Chapter 1 (Generated)'!$B$26:$V$26,INDEX(MyData,D2400,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(Generated)'!$B$25:$V$25,INDEX(MyData,D2401, E2401+1))))&gt;0,
SUMPRODUCT(--ISNUMBER(SEARCH('Chapter 1 (Generated)'!$B$26:$V$26,INDEX(MyData,D2401,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(Generated)'!$B$25:$V$25,INDEX(MyData,D2403, E2403+1))))&gt;0,
SUMPRODUCT(--ISNUMBER(SEARCH('Chapter 1 (Generated)'!$B$26:$V$26,INDEX(MyData,D2403,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(Generated)'!$B$25:$V$25,INDEX(MyData,D2404, E2404+1))))&gt;0,
SUMPRODUCT(--ISNUMBER(SEARCH('Chapter 1 (Generated)'!$B$26:$V$26,INDEX(MyData,D2404,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(Generated)'!$B$25:$V$25,INDEX(MyData,D2405, E2405+1))))&gt;0,
SUMPRODUCT(--ISNUMBER(SEARCH('Chapter 1 (Generated)'!$B$26:$V$26,INDEX(MyData,D2405,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(Generated)'!$B$25:$V$25,INDEX(MyData,D2406, E2406+1))))&gt;0,
SUMPRODUCT(--ISNUMBER(SEARCH('Chapter 1 (Generated)'!$B$26:$V$26,INDEX(MyData,D2406,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(Generated)'!$B$25:$V$25,INDEX(MyData,D2408, E2408+1))))&gt;0,
SUMPRODUCT(--ISNUMBER(SEARCH('Chapter 1 (Generated)'!$B$26:$V$26,INDEX(MyData,D2408,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(Generated)'!$B$25:$V$25,INDEX(MyData,D2409, E2409+1))))&gt;0,
SUMPRODUCT(--ISNUMBER(SEARCH('Chapter 1 (Generated)'!$B$26:$V$26,INDEX(MyData,D2409,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(Generated)'!$B$25:$V$25,INDEX(MyData,D2410, E2410+1))))&gt;0,
SUMPRODUCT(--ISNUMBER(SEARCH('Chapter 1 (Generated)'!$B$26:$V$26,INDEX(MyData,D2410,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(Generated)'!$B$25:$V$25,INDEX(MyData,D2411, E2411+1))))&gt;0,
SUMPRODUCT(--ISNUMBER(SEARCH('Chapter 1 (Generated)'!$B$26:$V$26,INDEX(MyData,D2411,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(Generated)'!$B$25:$V$25,INDEX(MyData,D2412, E2412+1))))&gt;0,
SUMPRODUCT(--ISNUMBER(SEARCH('Chapter 1 (Generated)'!$B$26:$V$26,INDEX(MyData,D2412,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(Generated)'!$B$25:$V$25,INDEX(MyData,D2413, E2413+1))))&gt;0,
SUMPRODUCT(--ISNUMBER(SEARCH('Chapter 1 (Generated)'!$B$26:$V$26,INDEX(MyData,D2413,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(Generated)'!$B$25:$V$25,INDEX(MyData,D2414, E2414+1))))&gt;0,
SUMPRODUCT(--ISNUMBER(SEARCH('Chapter 1 (Generated)'!$B$26:$V$26,INDEX(MyData,D2414,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(Generated)'!$B$25:$V$25,INDEX(MyData,D2415, E2415+1))))&gt;0,
SUMPRODUCT(--ISNUMBER(SEARCH('Chapter 1 (Generated)'!$B$26:$V$26,INDEX(MyData,D2415,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(Generated)'!$B$25:$V$25,INDEX(MyData,D2416, E2416+1))))&gt;0,
SUMPRODUCT(--ISNUMBER(SEARCH('Chapter 1 (Generated)'!$B$26:$V$26,INDEX(MyData,D2416,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(Generated)'!$B$25:$V$25,INDEX(MyData,D2417, E2417+1))))&gt;0,
SUMPRODUCT(--ISNUMBER(SEARCH('Chapter 1 (Generated)'!$B$26:$V$26,INDEX(MyData,D2417,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(Generated)'!$B$25:$V$25,INDEX(MyData,D2418, E2418+1))))&gt;0,
SUMPRODUCT(--ISNUMBER(SEARCH('Chapter 1 (Generated)'!$B$26:$V$26,INDEX(MyData,D2418,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(Generated)'!$B$25:$V$25,INDEX(MyData,D2419, E2419+1))))&gt;0,
SUMPRODUCT(--ISNUMBER(SEARCH('Chapter 1 (Generated)'!$B$26:$V$26,INDEX(MyData,D2419,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(Generated)'!$B$25:$V$25,INDEX(MyData,D2420, E2420+1))))&gt;0,
SUMPRODUCT(--ISNUMBER(SEARCH('Chapter 1 (Generated)'!$B$26:$V$26,INDEX(MyData,D2420,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(Generated)'!$B$25:$V$25,INDEX(MyData,D2421, E2421+1))))&gt;0,
SUMPRODUCT(--ISNUMBER(SEARCH('Chapter 1 (Generated)'!$B$26:$V$26,INDEX(MyData,D2421,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(Generated)'!$B$25:$V$25,INDEX(MyData,D2422, E2422+1))))&gt;0,
SUMPRODUCT(--ISNUMBER(SEARCH('Chapter 1 (Generated)'!$B$26:$V$26,INDEX(MyData,D2422,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(Generated)'!$B$25:$V$25,INDEX(MyData,D2423, E2423+1))))&gt;0,
SUMPRODUCT(--ISNUMBER(SEARCH('Chapter 1 (Generated)'!$B$26:$V$26,INDEX(MyData,D2423,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(Generated)'!$B$25:$V$25,INDEX(MyData,D2424, E2424+1))))&gt;0,
SUMPRODUCT(--ISNUMBER(SEARCH('Chapter 1 (Generated)'!$B$26:$V$26,INDEX(MyData,D2424,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(Generated)'!$B$25:$V$25,INDEX(MyData,D2425, E2425+1))))&gt;0,
SUMPRODUCT(--ISNUMBER(SEARCH('Chapter 1 (Generated)'!$B$26:$V$26,INDEX(MyData,D2425,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(Generated)'!$B$25:$V$25,INDEX(MyData,D2426, E2426+1))))&gt;0,
SUMPRODUCT(--ISNUMBER(SEARCH('Chapter 1 (Generated)'!$B$26:$V$26,INDEX(MyData,D2426,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(Generated)'!$B$25:$V$25,INDEX(MyData,D2427, E2427+1))))&gt;0,
SUMPRODUCT(--ISNUMBER(SEARCH('Chapter 1 (Generated)'!$B$26:$V$26,INDEX(MyData,D2427,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(Generated)'!$B$25:$V$25,INDEX(MyData,D2428, E2428+1))))&gt;0,
SUMPRODUCT(--ISNUMBER(SEARCH('Chapter 1 (Generated)'!$B$26:$V$26,INDEX(MyData,D2428,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(Generated)'!$B$25:$V$25,INDEX(MyData,D2429, E2429+1))))&gt;0,
SUMPRODUCT(--ISNUMBER(SEARCH('Chapter 1 (Generated)'!$B$26:$V$26,INDEX(MyData,D2429,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(Generated)'!$B$25:$V$25,INDEX(MyData,D2430, E2430+1))))&gt;0,
SUMPRODUCT(--ISNUMBER(SEARCH('Chapter 1 (Generated)'!$B$26:$V$26,INDEX(MyData,D2430,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(Generated)'!$B$25:$V$25,INDEX(MyData,D2431, E2431+1))))&gt;0,
SUMPRODUCT(--ISNUMBER(SEARCH('Chapter 1 (Generated)'!$B$26:$V$26,INDEX(MyData,D2431,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(Generated)'!$B$25:$V$25,INDEX(MyData,D2433, E2433+1))))&gt;0,
SUMPRODUCT(--ISNUMBER(SEARCH('Chapter 1 (Generated)'!$B$26:$V$26,INDEX(MyData,D2433,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(Generated)'!$B$25:$V$25,INDEX(MyData,D2434, E2434+1))))&gt;0,
SUMPRODUCT(--ISNUMBER(SEARCH('Chapter 1 (Generated)'!$B$26:$V$26,INDEX(MyData,D2434,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(Generated)'!$B$25:$V$25,INDEX(MyData,D2435, E2435+1))))&gt;0,
SUMPRODUCT(--ISNUMBER(SEARCH('Chapter 1 (Generated)'!$B$26:$V$26,INDEX(MyData,D2435,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(Generated)'!$B$25:$V$25,INDEX(MyData,D2436, E2436+1))))&gt;0,
SUMPRODUCT(--ISNUMBER(SEARCH('Chapter 1 (Generated)'!$B$26:$V$26,INDEX(MyData,D2436,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(Generated)'!$B$25:$V$25,INDEX(MyData,D2437, E2437+1))))&gt;0,
SUMPRODUCT(--ISNUMBER(SEARCH('Chapter 1 (Generated)'!$B$26:$V$26,INDEX(MyData,D2437,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(Generated)'!$B$25:$V$25,INDEX(MyData,D2438, E2438+1))))&gt;0,
SUMPRODUCT(--ISNUMBER(SEARCH('Chapter 1 (Generated)'!$B$26:$V$26,INDEX(MyData,D2438,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(Generated)'!$B$25:$V$25,INDEX(MyData,D2439, E2439+1))))&gt;0,
SUMPRODUCT(--ISNUMBER(SEARCH('Chapter 1 (Generated)'!$B$26:$V$26,INDEX(MyData,D2439,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(Generated)'!$B$25:$V$25,INDEX(MyData,D2440, E2440+1))))&gt;0,
SUMPRODUCT(--ISNUMBER(SEARCH('Chapter 1 (Generated)'!$B$26:$V$26,INDEX(MyData,D2440,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(Generated)'!$B$25:$V$25,INDEX(MyData,D2441, E2441+1))))&gt;0,
SUMPRODUCT(--ISNUMBER(SEARCH('Chapter 1 (Generated)'!$B$26:$V$26,INDEX(MyData,D2441,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(Generated)'!$B$25:$V$25,INDEX(MyData,D2443, E2443+1))))&gt;0,
SUMPRODUCT(--ISNUMBER(SEARCH('Chapter 1 (Generated)'!$B$26:$V$26,INDEX(MyData,D2443,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(Generated)'!$B$25:$V$25,INDEX(MyData,D2444, E2444+1))))&gt;0,
SUMPRODUCT(--ISNUMBER(SEARCH('Chapter 1 (Generated)'!$B$26:$V$26,INDEX(MyData,D2444,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(Generated)'!$B$25:$V$25,INDEX(MyData,D2445, E2445+1))))&gt;0,
SUMPRODUCT(--ISNUMBER(SEARCH('Chapter 1 (Generated)'!$B$26:$V$26,INDEX(MyData,D2445,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(Generated)'!$B$25:$V$25,INDEX(MyData,D2446, E2446+1))))&gt;0,
SUMPRODUCT(--ISNUMBER(SEARCH('Chapter 1 (Generated)'!$B$26:$V$26,INDEX(MyData,D2446,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(Generated)'!$B$25:$V$25,INDEX(MyData,D2448, E2448+1))))&gt;0,
SUMPRODUCT(--ISNUMBER(SEARCH('Chapter 1 (Generated)'!$B$26:$V$26,INDEX(MyData,D2448,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(Generated)'!$B$25:$V$25,INDEX(MyData,D2449, E2449+1))))&gt;0,
SUMPRODUCT(--ISNUMBER(SEARCH('Chapter 1 (Generated)'!$B$26:$V$26,INDEX(MyData,D2449,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(Generated)'!$B$25:$V$25,INDEX(MyData,D2450, E2450+1))))&gt;0,
SUMPRODUCT(--ISNUMBER(SEARCH('Chapter 1 (Generated)'!$B$26:$V$26,INDEX(MyData,D2450,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(Generated)'!$B$25:$V$25,INDEX(MyData,D2451, E2451+1))))&gt;0,
SUMPRODUCT(--ISNUMBER(SEARCH('Chapter 1 (Generated)'!$B$26:$V$26,INDEX(MyData,D2451,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(Generated)'!$B$25:$V$25,INDEX(MyData,D2452, E2452+1))))&gt;0,
SUMPRODUCT(--ISNUMBER(SEARCH('Chapter 1 (Generated)'!$B$26:$V$26,INDEX(MyData,D2452,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(Generated)'!$B$25:$V$25,INDEX(MyData,D2453, E2453+1))))&gt;0,
SUMPRODUCT(--ISNUMBER(SEARCH('Chapter 1 (Generated)'!$B$26:$V$26,INDEX(MyData,D2453,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(Generated)'!$B$25:$V$25,INDEX(MyData,D2454, E2454+1))))&gt;0,
SUMPRODUCT(--ISNUMBER(SEARCH('Chapter 1 (Generated)'!$B$26:$V$26,INDEX(MyData,D2454,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(Generated)'!$B$25:$V$25,INDEX(MyData,D2455, E2455+1))))&gt;0,
SUMPRODUCT(--ISNUMBER(SEARCH('Chapter 1 (Generated)'!$B$26:$V$26,INDEX(MyData,D2455,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(Generated)'!$B$25:$V$25,INDEX(MyData,D2456, E2456+1))))&gt;0,
SUMPRODUCT(--ISNUMBER(SEARCH('Chapter 1 (Generated)'!$B$26:$V$26,INDEX(MyData,D2456,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(Generated)'!$B$25:$V$25,INDEX(MyData,D2457, E2457+1))))&gt;0,
SUMPRODUCT(--ISNUMBER(SEARCH('Chapter 1 (Generated)'!$B$26:$V$26,INDEX(MyData,D2457,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(Generated)'!$B$25:$V$25,INDEX(MyData,D2458, E2458+1))))&gt;0,
SUMPRODUCT(--ISNUMBER(SEARCH('Chapter 1 (Generated)'!$B$26:$V$26,INDEX(MyData,D2458,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(Generated)'!$B$25:$V$25,INDEX(MyData,D2459, E2459+1))))&gt;0,
SUMPRODUCT(--ISNUMBER(SEARCH('Chapter 1 (Generated)'!$B$26:$V$26,INDEX(MyData,D2459,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(Generated)'!$B$25:$V$25,INDEX(MyData,D2460, E2460+1))))&gt;0,
SUMPRODUCT(--ISNUMBER(SEARCH('Chapter 1 (Generated)'!$B$26:$V$26,INDEX(MyData,D2460,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(Generated)'!$B$25:$V$25,INDEX(MyData,D2461, E2461+1))))&gt;0,
SUMPRODUCT(--ISNUMBER(SEARCH('Chapter 1 (Generated)'!$B$26:$V$26,INDEX(MyData,D2461,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(Generated)'!$B$25:$V$25,INDEX(MyData,D2462, E2462+1))))&gt;0,
SUMPRODUCT(--ISNUMBER(SEARCH('Chapter 1 (Generated)'!$B$26:$V$26,INDEX(MyData,D2462,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(Generated)'!$B$25:$V$25,INDEX(MyData,D2463, E2463+1))))&gt;0,
SUMPRODUCT(--ISNUMBER(SEARCH('Chapter 1 (Generated)'!$B$26:$V$26,INDEX(MyData,D2463,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(Generated)'!$B$25:$V$25,INDEX(MyData,D2464, E2464+1))))&gt;0,
SUMPRODUCT(--ISNUMBER(SEARCH('Chapter 1 (Generated)'!$B$26:$V$26,INDEX(MyData,D2464,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(Generated)'!$B$25:$V$25,INDEX(MyData,D2465, E2465+1))))&gt;0,
SUMPRODUCT(--ISNUMBER(SEARCH('Chapter 1 (Generated)'!$B$26:$V$26,INDEX(MyData,D2465,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(Generated)'!$B$25:$V$25,INDEX(MyData,D2466, E2466+1))))&gt;0,
SUMPRODUCT(--ISNUMBER(SEARCH('Chapter 1 (Generated)'!$B$26:$V$26,INDEX(MyData,D2466,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(Generated)'!$B$25:$V$25,INDEX(MyData,D2467, E2467+1))))&gt;0,
SUMPRODUCT(--ISNUMBER(SEARCH('Chapter 1 (Generated)'!$B$26:$V$26,INDEX(MyData,D2467,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(Generated)'!$B$25:$V$25,INDEX(MyData,D2468, E2468+1))))&gt;0,
SUMPRODUCT(--ISNUMBER(SEARCH('Chapter 1 (Generated)'!$B$26:$V$26,INDEX(MyData,D2468,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(Generated)'!$B$25:$V$25,INDEX(MyData,D2469, E2469+1))))&gt;0,
SUMPRODUCT(--ISNUMBER(SEARCH('Chapter 1 (Generated)'!$B$26:$V$26,INDEX(MyData,D2469,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(Generated)'!$B$25:$V$25,INDEX(MyData,D2470, E2470+1))))&gt;0,
SUMPRODUCT(--ISNUMBER(SEARCH('Chapter 1 (Generated)'!$B$26:$V$26,INDEX(MyData,D2470,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(Generated)'!$B$25:$V$25,INDEX(MyData,D2471, E2471+1))))&gt;0,
SUMPRODUCT(--ISNUMBER(SEARCH('Chapter 1 (Generated)'!$B$26:$V$26,INDEX(MyData,D2471,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(Generated)'!$B$25:$V$25,INDEX(MyData,D2473, E2473+1))))&gt;0,
SUMPRODUCT(--ISNUMBER(SEARCH('Chapter 1 (Generated)'!$B$26:$V$26,INDEX(MyData,D2473,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(Generated)'!$B$25:$V$25,INDEX(MyData,D2474, E2474+1))))&gt;0,
SUMPRODUCT(--ISNUMBER(SEARCH('Chapter 1 (Generated)'!$B$26:$V$26,INDEX(MyData,D2474,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(Generated)'!$B$25:$V$25,INDEX(MyData,D2475, E2475+1))))&gt;0,
SUMPRODUCT(--ISNUMBER(SEARCH('Chapter 1 (Generated)'!$B$26:$V$26,INDEX(MyData,D2475,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(Generated)'!$B$25:$V$25,INDEX(MyData,D2476, E2476+1))))&gt;0,
SUMPRODUCT(--ISNUMBER(SEARCH('Chapter 1 (Generated)'!$B$26:$V$26,INDEX(MyData,D2476,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(Generated)'!$B$25:$V$25,INDEX(MyData,D2478, E2478+1))))&gt;0,
SUMPRODUCT(--ISNUMBER(SEARCH('Chapter 1 (Generated)'!$B$26:$V$26,INDEX(MyData,D2478,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(Generated)'!$B$25:$V$25,INDEX(MyData,D2479, E2479+1))))&gt;0,
SUMPRODUCT(--ISNUMBER(SEARCH('Chapter 1 (Generated)'!$B$26:$V$26,INDEX(MyData,D2479,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(Generated)'!$B$25:$V$25,INDEX(MyData,D2480, E2480+1))))&gt;0,
SUMPRODUCT(--ISNUMBER(SEARCH('Chapter 1 (Generated)'!$B$26:$V$26,INDEX(MyData,D2480,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(Generated)'!$B$25:$V$25,INDEX(MyData,D2481, E2481+1))))&gt;0,
SUMPRODUCT(--ISNUMBER(SEARCH('Chapter 1 (Generated)'!$B$26:$V$26,INDEX(MyData,D2481,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(Generated)'!$B$25:$V$25,INDEX(MyData,D2483, E2483+1))))&gt;0,
SUMPRODUCT(--ISNUMBER(SEARCH('Chapter 1 (Generated)'!$B$26:$V$26,INDEX(MyData,D2483,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(Generated)'!$B$25:$V$25,INDEX(MyData,D2484, E2484+1))))&gt;0,
SUMPRODUCT(--ISNUMBER(SEARCH('Chapter 1 (Generated)'!$B$26:$V$26,INDEX(MyData,D2484,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(Generated)'!$B$25:$V$25,INDEX(MyData,D2485, E2485+1))))&gt;0,
SUMPRODUCT(--ISNUMBER(SEARCH('Chapter 1 (Generated)'!$B$26:$V$26,INDEX(MyData,D2485,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(Generated)'!$B$25:$V$25,INDEX(MyData,D2486, E2486+1))))&gt;0,
SUMPRODUCT(--ISNUMBER(SEARCH('Chapter 1 (Generated)'!$B$26:$V$26,INDEX(MyData,D2486,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(Generated)'!$B$25:$V$25,INDEX(MyData,D2488, E2488+1))))&gt;0,
SUMPRODUCT(--ISNUMBER(SEARCH('Chapter 1 (Generated)'!$B$26:$V$26,INDEX(MyData,D2488,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(Generated)'!$B$25:$V$25,INDEX(MyData,D2489, E2489+1))))&gt;0,
SUMPRODUCT(--ISNUMBER(SEARCH('Chapter 1 (Generated)'!$B$26:$V$26,INDEX(MyData,D2489,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(Generated)'!$B$25:$V$25,INDEX(MyData,D2490, E2490+1))))&gt;0,
SUMPRODUCT(--ISNUMBER(SEARCH('Chapter 1 (Generated)'!$B$26:$V$26,INDEX(MyData,D2490,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(Generated)'!$B$25:$V$25,INDEX(MyData,D2491, E2491+1))))&gt;0,
SUMPRODUCT(--ISNUMBER(SEARCH('Chapter 1 (Generated)'!$B$26:$V$26,INDEX(MyData,D2491,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(Generated)'!$B$25:$V$25,INDEX(MyData,D2492, E2492+1))))&gt;0,
SUMPRODUCT(--ISNUMBER(SEARCH('Chapter 1 (Generated)'!$B$26:$V$26,INDEX(MyData,D2492,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(Generated)'!$B$25:$V$25,INDEX(MyData,D2493, E2493+1))))&gt;0,
SUMPRODUCT(--ISNUMBER(SEARCH('Chapter 1 (Generated)'!$B$26:$V$26,INDEX(MyData,D2493,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(Generated)'!$B$25:$V$25,INDEX(MyData,D2494, E2494+1))))&gt;0,
SUMPRODUCT(--ISNUMBER(SEARCH('Chapter 1 (Generated)'!$B$26:$V$26,INDEX(MyData,D2494,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(Generated)'!$B$25:$V$25,INDEX(MyData,D2496, E2496+1))))&gt;0,
SUMPRODUCT(--ISNUMBER(SEARCH('Chapter 1 (Generated)'!$B$26:$V$26,INDEX(MyData,D2496,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(Generated)'!$B$25:$V$25,INDEX(MyData,D2497, E2497+1))))&gt;0,
SUMPRODUCT(--ISNUMBER(SEARCH('Chapter 1 (Generated)'!$B$26:$V$26,INDEX(MyData,D2497,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(Generated)'!$B$25:$V$25,INDEX(MyData,D2498, E2498+1))))&gt;0,
SUMPRODUCT(--ISNUMBER(SEARCH('Chapter 1 (Generated)'!$B$26:$V$26,INDEX(MyData,D2498,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(Generated)'!$B$25:$V$25,INDEX(MyData,D2499, E2499+1))))&gt;0,
SUMPRODUCT(--ISNUMBER(SEARCH('Chapter 1 (Generated)'!$B$26:$V$26,INDEX(MyData,D2499,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(Generated)'!$B$25:$V$25,INDEX(MyData,D2501, E2501+1))))&gt;0,
SUMPRODUCT(--ISNUMBER(SEARCH('Chapter 1 (Generated)'!$B$26:$V$26,INDEX(MyData,D2501,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(Generated)'!$B$25:$V$25,INDEX(MyData,D2502, E2502+1))))&gt;0,
SUMPRODUCT(--ISNUMBER(SEARCH('Chapter 1 (Generated)'!$B$26:$V$26,INDEX(MyData,D2502,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(Generated)'!$B$25:$V$25,INDEX(MyData,D2503, E2503+1))))&gt;0,
SUMPRODUCT(--ISNUMBER(SEARCH('Chapter 1 (Generated)'!$B$26:$V$26,INDEX(MyData,D2503,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(Generated)'!$B$25:$V$25,INDEX(MyData,D2504, E2504+1))))&gt;0,
SUMPRODUCT(--ISNUMBER(SEARCH('Chapter 1 (Generated)'!$B$26:$V$26,INDEX(MyData,D2504,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(Generated)'!$B$25:$V$25,INDEX(MyData,D2505, E2505+1))))&gt;0,
SUMPRODUCT(--ISNUMBER(SEARCH('Chapter 1 (Generated)'!$B$26:$V$26,INDEX(MyData,D2505,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(Generated)'!$B$25:$V$25,INDEX(MyData,D2506, E2506+1))))&gt;0,
SUMPRODUCT(--ISNUMBER(SEARCH('Chapter 1 (Generated)'!$B$26:$V$26,INDEX(MyData,D2506,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(Generated)'!$B$25:$V$25,INDEX(MyData,D2507, E2507+1))))&gt;0,
SUMPRODUCT(--ISNUMBER(SEARCH('Chapter 1 (Generated)'!$B$26:$V$26,INDEX(MyData,D2507,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(Generated)'!$B$25:$V$25,INDEX(MyData,D2509, E2509+1))))&gt;0,
SUMPRODUCT(--ISNUMBER(SEARCH('Chapter 1 (Generated)'!$B$26:$V$26,INDEX(MyData,D2509, E2509+1))))&gt;0)),
"        " &amp; INDEX(MyData,D2509, E2509+1),
"    " &amp; INDEX(MyData,D2509, E2509+1))</f>
        <v xml:space="preserve">        -1,//193 -10</v>
      </c>
    </row>
    <row r="2510" spans="4:7" x14ac:dyDescent="0.2">
      <c r="D2510" s="20">
        <f t="shared" si="39"/>
        <v>197</v>
      </c>
      <c r="E2510" s="20">
        <f>MIN(IF(MOD(ROWS($A$2:A2510),$A$2)=0,E2509+1, E2509), $B$2-1)</f>
        <v>8</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(Generated)'!$B$25:$V$25,INDEX(MyData,D2511, E2511+1))))&gt;0,
SUMPRODUCT(--ISNUMBER(SEARCH('Chapter 1 (Generated)'!$B$26:$V$26,INDEX(MyData,D2511,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(Generated)'!$B$25:$V$25,INDEX(MyData,D2512, E2512+1))))&gt;0,
SUMPRODUCT(--ISNUMBER(SEARCH('Chapter 1 (Generated)'!$B$26:$V$26,INDEX(MyData,D2512,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(Generated)'!$B$25:$V$25,INDEX(MyData,D2514, E2514+1))))&gt;0,
SUMPRODUCT(--ISNUMBER(SEARCH('Chapter 1 (Generated)'!$B$26:$V$26,INDEX(MyData,D2514,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(Generated)'!$B$25:$V$25,INDEX(MyData,D2516, E2516+1))))&gt;0,
SUMPRODUCT(--ISNUMBER(SEARCH('Chapter 1 (Generated)'!$B$26:$V$26,INDEX(MyData,D2516,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(Generated)'!$B$25:$V$25,INDEX(MyData,D2517, E2517+1))))&gt;0,
SUMPRODUCT(--ISNUMBER(SEARCH('Chapter 1 (Generated)'!$B$26:$V$26,INDEX(MyData,D2517,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(Generated)'!$B$25:$V$25,INDEX(MyData,D2518, E2518+1))))&gt;0,
SUMPRODUCT(--ISNUMBER(SEARCH('Chapter 1 (Generated)'!$B$26:$V$26,INDEX(MyData,D2518,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(Generated)'!$B$25:$V$25,INDEX(MyData,D2519, E2519+1))))&gt;0,
SUMPRODUCT(--ISNUMBER(SEARCH('Chapter 1 (Generated)'!$B$26:$V$26,INDEX(MyData,D2519,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(Generated)'!$B$25:$V$25,INDEX(MyData,D2520, E2520+1))))&gt;0,
SUMPRODUCT(--ISNUMBER(SEARCH('Chapter 1 (Generated)'!$B$26:$V$26,INDEX(MyData,D2520,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(Generated)'!$B$25:$V$25,INDEX(MyData,D2521, E2521+1))))&gt;0,
SUMPRODUCT(--ISNUMBER(SEARCH('Chapter 1 (Generated)'!$B$26:$V$26,INDEX(MyData,D2521,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(Generated)'!$B$25:$V$25,INDEX(MyData,D2522, E2522+1))))&gt;0,
SUMPRODUCT(--ISNUMBER(SEARCH('Chapter 1 (Generated)'!$B$26:$V$26,INDEX(MyData,D2522,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(Generated)'!$B$25:$V$25,INDEX(MyData,D2523, E2523+1))))&gt;0,
SUMPRODUCT(--ISNUMBER(SEARCH('Chapter 1 (Generated)'!$B$26:$V$26,INDEX(MyData,D2523,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(Generated)'!$B$25:$V$25,INDEX(MyData,D2524, E2524+1))))&gt;0,
SUMPRODUCT(--ISNUMBER(SEARCH('Chapter 1 (Generated)'!$B$26:$V$26,INDEX(MyData,D2524,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(Generated)'!$B$25:$V$25,INDEX(MyData,D2526, E2526+1))))&gt;0,
SUMPRODUCT(--ISNUMBER(SEARCH('Chapter 1 (Generated)'!$B$26:$V$26,INDEX(MyData,D2526,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(Generated)'!$B$25:$V$25,INDEX(MyData,D2527, E2527+1))))&gt;0,
SUMPRODUCT(--ISNUMBER(SEARCH('Chapter 1 (Generated)'!$B$26:$V$26,INDEX(MyData,D2527,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(Generated)'!$B$25:$V$25,INDEX(MyData,D2529, E2529+1))))&gt;0,
SUMPRODUCT(--ISNUMBER(SEARCH('Chapter 1 (Generated)'!$B$26:$V$26,INDEX(MyData,D2529,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(Generated)'!$B$25:$V$25,INDEX(MyData,D2531, E2531+1))))&gt;0,
SUMPRODUCT(--ISNUMBER(SEARCH('Chapter 1 (Generated)'!$B$26:$V$26,INDEX(MyData,D2531,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(Generated)'!$B$25:$V$25,INDEX(MyData,D2532, E2532+1))))&gt;0,
SUMPRODUCT(--ISNUMBER(SEARCH('Chapter 1 (Generated)'!$B$26:$V$26,INDEX(MyData,D2532,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(Generated)'!$B$25:$V$25,INDEX(MyData,D2534, E2534+1))))&gt;0,
SUMPRODUCT(--ISNUMBER(SEARCH('Chapter 1 (Generated)'!$B$26:$V$26,INDEX(MyData,D2534,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(Generated)'!$B$25:$V$25,INDEX(MyData,D2536, E2536+1))))&gt;0,
SUMPRODUCT(--ISNUMBER(SEARCH('Chapter 1 (Generated)'!$B$26:$V$26,INDEX(MyData,D2536,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(Generated)'!$B$25:$V$25,INDEX(MyData,D2537, E2537+1))))&gt;0,
SUMPRODUCT(--ISNUMBER(SEARCH('Chapter 1 (Generated)'!$B$26:$V$26,INDEX(MyData,D2537,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(Generated)'!$B$25:$V$25,INDEX(MyData,D2538, E2538+1))))&gt;0,
SUMPRODUCT(--ISNUMBER(SEARCH('Chapter 1 (Generated)'!$B$26:$V$26,INDEX(MyData,D2538,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(Generated)'!$B$25:$V$25,INDEX(MyData,D2539, E2539+1))))&gt;0,
SUMPRODUCT(--ISNUMBER(SEARCH('Chapter 1 (Generated)'!$B$26:$V$26,INDEX(MyData,D2539,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(Generated)'!$B$25:$V$25,INDEX(MyData,D2540, E2540+1))))&gt;0,
SUMPRODUCT(--ISNUMBER(SEARCH('Chapter 1 (Generated)'!$B$26:$V$26,INDEX(MyData,D2540,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(Generated)'!$B$25:$V$25,INDEX(MyData,D2541, E2541+1))))&gt;0,
SUMPRODUCT(--ISNUMBER(SEARCH('Chapter 1 (Generated)'!$B$26:$V$26,INDEX(MyData,D2541,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(Generated)'!$B$25:$V$25,INDEX(MyData,D2542, E2542+1))))&gt;0,
SUMPRODUCT(--ISNUMBER(SEARCH('Chapter 1 (Generated)'!$B$26:$V$26,INDEX(MyData,D2542,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(Generated)'!$B$25:$V$25,INDEX(MyData,D2544, E2544+1))))&gt;0,
SUMPRODUCT(--ISNUMBER(SEARCH('Chapter 1 (Generated)'!$B$26:$V$26,INDEX(MyData,D2544,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(Generated)'!$B$25:$V$25,INDEX(MyData,D2546, E2546+1))))&gt;0,
SUMPRODUCT(--ISNUMBER(SEARCH('Chapter 1 (Generated)'!$B$26:$V$26,INDEX(MyData,D2546,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(Generated)'!$B$25:$V$25,INDEX(MyData,D2547, E2547+1))))&gt;0,
SUMPRODUCT(--ISNUMBER(SEARCH('Chapter 1 (Generated)'!$B$26:$V$26,INDEX(MyData,D2547,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(Generated)'!$B$25:$V$25,INDEX(MyData,D2548, E2548+1))))&gt;0,
SUMPRODUCT(--ISNUMBER(SEARCH('Chapter 1 (Generated)'!$B$26:$V$26,INDEX(MyData,D2548,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(Generated)'!$B$25:$V$25,INDEX(MyData,D2549, E2549+1))))&gt;0,
SUMPRODUCT(--ISNUMBER(SEARCH('Chapter 1 (Generated)'!$B$26:$V$26,INDEX(MyData,D2549,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(Generated)'!$B$25:$V$25,INDEX(MyData,D2550, E2550+1))))&gt;0,
SUMPRODUCT(--ISNUMBER(SEARCH('Chapter 1 (Generated)'!$B$26:$V$26,INDEX(MyData,D2550,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(Generated)'!$B$25:$V$25,INDEX(MyData,D2551, E2551+1))))&gt;0,
SUMPRODUCT(--ISNUMBER(SEARCH('Chapter 1 (Generated)'!$B$26:$V$26,INDEX(MyData,D2551,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(Generated)'!$B$25:$V$25,INDEX(MyData,D2552, E2552+1))))&gt;0,
SUMPRODUCT(--ISNUMBER(SEARCH('Chapter 1 (Generated)'!$B$26:$V$26,INDEX(MyData,D2552,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(Generated)'!$B$25:$V$25,INDEX(MyData,D2554, E2554+1))))&gt;0,
SUMPRODUCT(--ISNUMBER(SEARCH('Chapter 1 (Generated)'!$B$26:$V$26,INDEX(MyData,D2554,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(Generated)'!$B$25:$V$25,INDEX(MyData,D2556, E2556+1))))&gt;0,
SUMPRODUCT(--ISNUMBER(SEARCH('Chapter 1 (Generated)'!$B$26:$V$26,INDEX(MyData,D2556,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(Generated)'!$B$25:$V$25,INDEX(MyData,D2557, E2557+1))))&gt;0,
SUMPRODUCT(--ISNUMBER(SEARCH('Chapter 1 (Generated)'!$B$26:$V$26,INDEX(MyData,D2557,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(Generated)'!$B$25:$V$25,INDEX(MyData,D2559, E2559+1))))&gt;0,
SUMPRODUCT(--ISNUMBER(SEARCH('Chapter 1 (Generated)'!$B$26:$V$26,INDEX(MyData,D2559,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(Generated)'!$B$25:$V$25,INDEX(MyData,D2561, E2561+1))))&gt;0,
SUMPRODUCT(--ISNUMBER(SEARCH('Chapter 1 (Generated)'!$B$26:$V$26,INDEX(MyData,D2561,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(Generated)'!$B$25:$V$25,INDEX(MyData,D2562, E2562+1))))&gt;0,
SUMPRODUCT(--ISNUMBER(SEARCH('Chapter 1 (Generated)'!$B$26:$V$26,INDEX(MyData,D2562,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(Generated)'!$B$25:$V$25,INDEX(MyData,D2563, E2563+1))))&gt;0,
SUMPRODUCT(--ISNUMBER(SEARCH('Chapter 1 (Generated)'!$B$26:$V$26,INDEX(MyData,D2563,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(Generated)'!$B$25:$V$25,INDEX(MyData,D2564, E2564+1))))&gt;0,
SUMPRODUCT(--ISNUMBER(SEARCH('Chapter 1 (Generated)'!$B$26:$V$26,INDEX(MyData,D2564,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(Generated)'!$B$25:$V$25,INDEX(MyData,D2566, E2566+1))))&gt;0,
SUMPRODUCT(--ISNUMBER(SEARCH('Chapter 1 (Generated)'!$B$26:$V$26,INDEX(MyData,D2566,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(Generated)'!$B$25:$V$25,INDEX(MyData,D2567, E2567+1))))&gt;0,
SUMPRODUCT(--ISNUMBER(SEARCH('Chapter 1 (Generated)'!$B$26:$V$26,INDEX(MyData,D2567,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(Generated)'!$B$25:$V$25,INDEX(MyData,D2568, E2568+1))))&gt;0,
SUMPRODUCT(--ISNUMBER(SEARCH('Chapter 1 (Generated)'!$B$26:$V$26,INDEX(MyData,D2568,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(Generated)'!$B$25:$V$25,INDEX(MyData,D2569, E2569+1))))&gt;0,
SUMPRODUCT(--ISNUMBER(SEARCH('Chapter 1 (Generated)'!$B$26:$V$26,INDEX(MyData,D2569,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(Generated)'!$B$25:$V$25,INDEX(MyData,D2570, E2570+1))))&gt;0,
SUMPRODUCT(--ISNUMBER(SEARCH('Chapter 1 (Generated)'!$B$26:$V$26,INDEX(MyData,D2570,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(Generated)'!$B$25:$V$25,INDEX(MyData,D2571, E2571+1))))&gt;0,
SUMPRODUCT(--ISNUMBER(SEARCH('Chapter 1 (Generated)'!$B$26:$V$26,INDEX(MyData,D2571,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(Generated)'!$B$25:$V$25,INDEX(MyData,D2572, E2572+1))))&gt;0,
SUMPRODUCT(--ISNUMBER(SEARCH('Chapter 1 (Generated)'!$B$26:$V$26,INDEX(MyData,D2572,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(Generated)'!$B$25:$V$25,INDEX(MyData,D2573, E2573+1))))&gt;0,
SUMPRODUCT(--ISNUMBER(SEARCH('Chapter 1 (Generated)'!$B$26:$V$26,INDEX(MyData,D2573,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(Generated)'!$B$25:$V$25,INDEX(MyData,D2574, E2574+1))))&gt;0,
SUMPRODUCT(--ISNUMBER(SEARCH('Chapter 1 (Generated)'!$B$26:$V$26,INDEX(MyData,D2574,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(Generated)'!$B$25:$V$25,INDEX(MyData,D2575, E2575+1))))&gt;0,
SUMPRODUCT(--ISNUMBER(SEARCH('Chapter 1 (Generated)'!$B$26:$V$26,INDEX(MyData,D2575,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(Generated)'!$B$25:$V$25,INDEX(MyData,D2576, E2576+1))))&gt;0,
SUMPRODUCT(--ISNUMBER(SEARCH('Chapter 1 (Generated)'!$B$26:$V$26,INDEX(MyData,D2576,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(Generated)'!$B$25:$V$25,INDEX(MyData,D2577, E2577+1))))&gt;0,
SUMPRODUCT(--ISNUMBER(SEARCH('Chapter 1 (Generated)'!$B$26:$V$26,INDEX(MyData,D2577,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(Generated)'!$B$25:$V$25,INDEX(MyData,D2578, E2578+1))))&gt;0,
SUMPRODUCT(--ISNUMBER(SEARCH('Chapter 1 (Generated)'!$B$26:$V$26,INDEX(MyData,D2578,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(Generated)'!$B$25:$V$25,INDEX(MyData,D2581, E2581+1))))&gt;0,
SUMPRODUCT(--ISNUMBER(SEARCH('Chapter 1 (Generated)'!$B$26:$V$26,INDEX(MyData,D2581,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(Generated)'!$B$25:$V$25,INDEX(MyData,D2582, E2582+1))))&gt;0,
SUMPRODUCT(--ISNUMBER(SEARCH('Chapter 1 (Generated)'!$B$26:$V$26,INDEX(MyData,D2582,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(Generated)'!$B$25:$V$25,INDEX(MyData,D2583, E2583+1))))&gt;0,
SUMPRODUCT(--ISNUMBER(SEARCH('Chapter 1 (Generated)'!$B$26:$V$26,INDEX(MyData,D2583,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(Generated)'!$B$25:$V$25,INDEX(MyData,D2586, E2586+1))))&gt;0,
SUMPRODUCT(--ISNUMBER(SEARCH('Chapter 1 (Generated)'!$B$26:$V$26,INDEX(MyData,D2586,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(Generated)'!$B$25:$V$25,INDEX(MyData,D2587, E2587+1))))&gt;0,
SUMPRODUCT(--ISNUMBER(SEARCH('Chapter 1 (Generated)'!$B$26:$V$26,INDEX(MyData,D2587,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(Generated)'!$B$25:$V$25,INDEX(MyData,D2588, E2588+1))))&gt;0,
SUMPRODUCT(--ISNUMBER(SEARCH('Chapter 1 (Generated)'!$B$26:$V$26,INDEX(MyData,D2588,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(Generated)'!$B$25:$V$25,INDEX(MyData,D2591, E2591+1))))&gt;0,
SUMPRODUCT(--ISNUMBER(SEARCH('Chapter 1 (Generated)'!$B$26:$V$26,INDEX(MyData,D2591,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(Generated)'!$B$25:$V$25,INDEX(MyData,D2592, E2592+1))))&gt;0,
SUMPRODUCT(--ISNUMBER(SEARCH('Chapter 1 (Generated)'!$B$26:$V$26,INDEX(MyData,D2592,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(Generated)'!$B$25:$V$25,INDEX(MyData,D2593, E2593+1))))&gt;0,
SUMPRODUCT(--ISNUMBER(SEARCH('Chapter 1 (Generated)'!$B$26:$V$26,INDEX(MyData,D2593,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(Generated)'!$B$25:$V$25,INDEX(MyData,D2596, E2596+1))))&gt;0,
SUMPRODUCT(--ISNUMBER(SEARCH('Chapter 1 (Generated)'!$B$26:$V$26,INDEX(MyData,D2596,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(Generated)'!$B$25:$V$25,INDEX(MyData,D2597, E2597+1))))&gt;0,
SUMPRODUCT(--ISNUMBER(SEARCH('Chapter 1 (Generated)'!$B$26:$V$26,INDEX(MyData,D2597,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(Generated)'!$B$25:$V$25,INDEX(MyData,D2598, E2598+1))))&gt;0,
SUMPRODUCT(--ISNUMBER(SEARCH('Chapter 1 (Generated)'!$B$26:$V$26,INDEX(MyData,D2598,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(Generated)'!$B$25:$V$25,INDEX(MyData,D2600, E2600+1))))&gt;0,
SUMPRODUCT(--ISNUMBER(SEARCH('Chapter 1 (Generated)'!$B$26:$V$26,INDEX(MyData,D2600,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(Generated)'!$B$25:$V$25,INDEX(MyData,D2601, E2601+1))))&gt;0,
SUMPRODUCT(--ISNUMBER(SEARCH('Chapter 1 (Generated)'!$B$26:$V$26,INDEX(MyData,D2601,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(Generated)'!$B$25:$V$25,INDEX(MyData,D2602, E2602+1))))&gt;0,
SUMPRODUCT(--ISNUMBER(SEARCH('Chapter 1 (Generated)'!$B$26:$V$26,INDEX(MyData,D2602,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(Generated)'!$B$25:$V$25,INDEX(MyData,D2603, E2603+1))))&gt;0,
SUMPRODUCT(--ISNUMBER(SEARCH('Chapter 1 (Generated)'!$B$26:$V$26,INDEX(MyData,D2603,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(Generated)'!$B$25:$V$25,INDEX(MyData,D2604, E2604+1))))&gt;0,
SUMPRODUCT(--ISNUMBER(SEARCH('Chapter 1 (Generated)'!$B$26:$V$26,INDEX(MyData,D2604,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(Generated)'!$B$25:$V$25,INDEX(MyData,D2605, E2605+1))))&gt;0,
SUMPRODUCT(--ISNUMBER(SEARCH('Chapter 1 (Generated)'!$B$26:$V$26,INDEX(MyData,D2605,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(Generated)'!$B$25:$V$25,INDEX(MyData,D2606, E2606+1))))&gt;0,
SUMPRODUCT(--ISNUMBER(SEARCH('Chapter 1 (Generated)'!$B$26:$V$26,INDEX(MyData,D2606,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(Generated)'!$B$25:$V$25,INDEX(MyData,D2607, E2607+1))))&gt;0,
SUMPRODUCT(--ISNUMBER(SEARCH('Chapter 1 (Generated)'!$B$26:$V$26,INDEX(MyData,D2607,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(Generated)'!$B$25:$V$25,INDEX(MyData,D2608, E2608+1))))&gt;0,
SUMPRODUCT(--ISNUMBER(SEARCH('Chapter 1 (Generated)'!$B$26:$V$26,INDEX(MyData,D2608,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(Generated)'!$B$25:$V$25,INDEX(MyData,D2609, E2609+1))))&gt;0,
SUMPRODUCT(--ISNUMBER(SEARCH('Chapter 1 (Generated)'!$B$26:$V$26,INDEX(MyData,D2609,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(Generated)'!$B$25:$V$25,INDEX(MyData,D2610, E2610+1))))&gt;0,
SUMPRODUCT(--ISNUMBER(SEARCH('Chapter 1 (Generated)'!$B$26:$V$26,INDEX(MyData,D2610,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(Generated)'!$B$25:$V$25,INDEX(MyData,D2611, E2611+1))))&gt;0,
SUMPRODUCT(--ISNUMBER(SEARCH('Chapter 1 (Generated)'!$B$26:$V$26,INDEX(MyData,D2611,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(Generated)'!$B$25:$V$25,INDEX(MyData,D2612, E2612+1))))&gt;0,
SUMPRODUCT(--ISNUMBER(SEARCH('Chapter 1 (Generated)'!$B$26:$V$26,INDEX(MyData,D2612,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(Generated)'!$B$25:$V$25,INDEX(MyData,D2613, E2613+1))))&gt;0,
SUMPRODUCT(--ISNUMBER(SEARCH('Chapter 1 (Generated)'!$B$26:$V$26,INDEX(MyData,D2613,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(Generated)'!$B$25:$V$25,INDEX(MyData,D2615, E2615+1))))&gt;0,
SUMPRODUCT(--ISNUMBER(SEARCH('Chapter 1 (Generated)'!$B$26:$V$26,INDEX(MyData,D2615,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(Generated)'!$B$25:$V$25,INDEX(MyData,D2616, E2616+1))))&gt;0,
SUMPRODUCT(--ISNUMBER(SEARCH('Chapter 1 (Generated)'!$B$26:$V$26,INDEX(MyData,D2616,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(Generated)'!$B$25:$V$25,INDEX(MyData,D2617, E2617+1))))&gt;0,
SUMPRODUCT(--ISNUMBER(SEARCH('Chapter 1 (Generated)'!$B$26:$V$26,INDEX(MyData,D2617,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(Generated)'!$B$25:$V$25,INDEX(MyData,D2618, E2618+1))))&gt;0,
SUMPRODUCT(--ISNUMBER(SEARCH('Chapter 1 (Generated)'!$B$26:$V$26,INDEX(MyData,D2618,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(Generated)'!$B$25:$V$25,INDEX(MyData,D2620, E2620+1))))&gt;0,
SUMPRODUCT(--ISNUMBER(SEARCH('Chapter 1 (Generated)'!$B$26:$V$26,INDEX(MyData,D2620,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(Generated)'!$B$25:$V$25,INDEX(MyData,D2621, E2621+1))))&gt;0,
SUMPRODUCT(--ISNUMBER(SEARCH('Chapter 1 (Generated)'!$B$26:$V$26,INDEX(MyData,D2621,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(Generated)'!$B$25:$V$25,INDEX(MyData,D2622, E2622+1))))&gt;0,
SUMPRODUCT(--ISNUMBER(SEARCH('Chapter 1 (Generated)'!$B$26:$V$26,INDEX(MyData,D2622,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(Generated)'!$B$25:$V$25,INDEX(MyData,D2623, E2623+1))))&gt;0,
SUMPRODUCT(--ISNUMBER(SEARCH('Chapter 1 (Generated)'!$B$26:$V$26,INDEX(MyData,D2623,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(Generated)'!$B$25:$V$25,INDEX(MyData,D2625, E2625+1))))&gt;0,
SUMPRODUCT(--ISNUMBER(SEARCH('Chapter 1 (Generated)'!$B$26:$V$26,INDEX(MyData,D2625,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(Generated)'!$B$25:$V$25,INDEX(MyData,D2626, E2626+1))))&gt;0,
SUMPRODUCT(--ISNUMBER(SEARCH('Chapter 1 (Generated)'!$B$26:$V$26,INDEX(MyData,D2626,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(Generated)'!$B$25:$V$25,INDEX(MyData,D2627, E2627+1))))&gt;0,
SUMPRODUCT(--ISNUMBER(SEARCH('Chapter 1 (Generated)'!$B$26:$V$26,INDEX(MyData,D2627,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(Generated)'!$B$25:$V$25,INDEX(MyData,D2628, E2628+1))))&gt;0,
SUMPRODUCT(--ISNUMBER(SEARCH('Chapter 1 (Generated)'!$B$26:$V$26,INDEX(MyData,D2628,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(Generated)'!$B$25:$V$25,INDEX(MyData,D2630, E2630+1))))&gt;0,
SUMPRODUCT(--ISNUMBER(SEARCH('Chapter 1 (Generated)'!$B$26:$V$26,INDEX(MyData,D2630,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(Generated)'!$B$25:$V$25,INDEX(MyData,D2631, E2631+1))))&gt;0,
SUMPRODUCT(--ISNUMBER(SEARCH('Chapter 1 (Generated)'!$B$26:$V$26,INDEX(MyData,D2631,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(Generated)'!$B$25:$V$25,INDEX(MyData,D2632, E2632+1))))&gt;0,
SUMPRODUCT(--ISNUMBER(SEARCH('Chapter 1 (Generated)'!$B$26:$V$26,INDEX(MyData,D2632,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(Generated)'!$B$25:$V$25,INDEX(MyData,D2633, E2633+1))))&gt;0,
SUMPRODUCT(--ISNUMBER(SEARCH('Chapter 1 (Generated)'!$B$26:$V$26,INDEX(MyData,D2633,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(Generated)'!$B$25:$V$25,INDEX(MyData,D2635, E2635+1))))&gt;0,
SUMPRODUCT(--ISNUMBER(SEARCH('Chapter 1 (Generated)'!$B$26:$V$26,INDEX(MyData,D2635,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(Generated)'!$B$25:$V$25,INDEX(MyData,D2636, E2636+1))))&gt;0,
SUMPRODUCT(--ISNUMBER(SEARCH('Chapter 1 (Generated)'!$B$26:$V$26,INDEX(MyData,D2636,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(Generated)'!$B$25:$V$25,INDEX(MyData,D2637, E2637+1))))&gt;0,
SUMPRODUCT(--ISNUMBER(SEARCH('Chapter 1 (Generated)'!$B$26:$V$26,INDEX(MyData,D2637,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(Generated)'!$B$25:$V$25,INDEX(MyData,D2638, E2638+1))))&gt;0,
SUMPRODUCT(--ISNUMBER(SEARCH('Chapter 1 (Generated)'!$B$26:$V$26,INDEX(MyData,D2638,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(Generated)'!$B$25:$V$25,INDEX(MyData,D2639, E2639+1))))&gt;0,
SUMPRODUCT(--ISNUMBER(SEARCH('Chapter 1 (Generated)'!$B$26:$V$26,INDEX(MyData,D2639,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(Generated)'!$B$25:$V$25,INDEX(MyData,D2640, E2640+1))))&gt;0,
SUMPRODUCT(--ISNUMBER(SEARCH('Chapter 1 (Generated)'!$B$26:$V$26,INDEX(MyData,D2640,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(Generated)'!$B$25:$V$25,INDEX(MyData,D2641, E2641+1))))&gt;0,
SUMPRODUCT(--ISNUMBER(SEARCH('Chapter 1 (Generated)'!$B$26:$V$26,INDEX(MyData,D2641,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(Generated)'!$B$25:$V$25,INDEX(MyData,D2642, E2642+1))))&gt;0,
SUMPRODUCT(--ISNUMBER(SEARCH('Chapter 1 (Generated)'!$B$26:$V$26,INDEX(MyData,D2642,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(Generated)'!$B$25:$V$25,INDEX(MyData,D2643, E2643+1))))&gt;0,
SUMPRODUCT(--ISNUMBER(SEARCH('Chapter 1 (Generated)'!$B$26:$V$26,INDEX(MyData,D2643,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(Generated)'!$B$25:$V$25,INDEX(MyData,D2644, E2644+1))))&gt;0,
SUMPRODUCT(--ISNUMBER(SEARCH('Chapter 1 (Generated)'!$B$26:$V$26,INDEX(MyData,D2644,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(Generated)'!$B$25:$V$25,INDEX(MyData,D2645, E2645+1))))&gt;0,
SUMPRODUCT(--ISNUMBER(SEARCH('Chapter 1 (Generated)'!$B$26:$V$26,INDEX(MyData,D2645,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(Generated)'!$B$25:$V$25,INDEX(MyData,D2646, E2646+1))))&gt;0,
SUMPRODUCT(--ISNUMBER(SEARCH('Chapter 1 (Generated)'!$B$26:$V$26,INDEX(MyData,D2646,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(Generated)'!$B$25:$V$25,INDEX(MyData,D2647, E2647+1))))&gt;0,
SUMPRODUCT(--ISNUMBER(SEARCH('Chapter 1 (Generated)'!$B$26:$V$26,INDEX(MyData,D2647,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(Generated)'!$B$25:$V$25,INDEX(MyData,D2648, E2648+1))))&gt;0,
SUMPRODUCT(--ISNUMBER(SEARCH('Chapter 1 (Generated)'!$B$26:$V$26,INDEX(MyData,D2648,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(Generated)'!$B$25:$V$25,INDEX(MyData,D2650, E2650+1))))&gt;0,
SUMPRODUCT(--ISNUMBER(SEARCH('Chapter 1 (Generated)'!$B$26:$V$26,INDEX(MyData,D2650,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(Generated)'!$B$25:$V$25,INDEX(MyData,D2651, E2651+1))))&gt;0,
SUMPRODUCT(--ISNUMBER(SEARCH('Chapter 1 (Generated)'!$B$26:$V$26,INDEX(MyData,D2651,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(Generated)'!$B$25:$V$25,INDEX(MyData,D2652, E2652+1))))&gt;0,
SUMPRODUCT(--ISNUMBER(SEARCH('Chapter 1 (Generated)'!$B$26:$V$26,INDEX(MyData,D2652,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(Generated)'!$B$25:$V$25,INDEX(MyData,D2653, E2653+1))))&gt;0,
SUMPRODUCT(--ISNUMBER(SEARCH('Chapter 1 (Generated)'!$B$26:$V$26,INDEX(MyData,D2653,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(Generated)'!$B$25:$V$25,INDEX(MyData,D2655, E2655+1))))&gt;0,
SUMPRODUCT(--ISNUMBER(SEARCH('Chapter 1 (Generated)'!$B$26:$V$26,INDEX(MyData,D2655,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(Generated)'!$B$25:$V$25,INDEX(MyData,D2656, E2656+1))))&gt;0,
SUMPRODUCT(--ISNUMBER(SEARCH('Chapter 1 (Generated)'!$B$26:$V$26,INDEX(MyData,D2656,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(Generated)'!$B$25:$V$25,INDEX(MyData,D2657, E2657+1))))&gt;0,
SUMPRODUCT(--ISNUMBER(SEARCH('Chapter 1 (Generated)'!$B$26:$V$26,INDEX(MyData,D2657,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(Generated)'!$B$25:$V$25,INDEX(MyData,D2658, E2658+1))))&gt;0,
SUMPRODUCT(--ISNUMBER(SEARCH('Chapter 1 (Generated)'!$B$26:$V$26,INDEX(MyData,D2658,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(Generated)'!$B$25:$V$25,INDEX(MyData,D2660, E2660+1))))&gt;0,
SUMPRODUCT(--ISNUMBER(SEARCH('Chapter 1 (Generated)'!$B$26:$V$26,INDEX(MyData,D2660,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(Generated)'!$B$25:$V$25,INDEX(MyData,D2661, E2661+1))))&gt;0,
SUMPRODUCT(--ISNUMBER(SEARCH('Chapter 1 (Generated)'!$B$26:$V$26,INDEX(MyData,D2661,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(Generated)'!$B$25:$V$25,INDEX(MyData,D2662, E2662+1))))&gt;0,
SUMPRODUCT(--ISNUMBER(SEARCH('Chapter 1 (Generated)'!$B$26:$V$26,INDEX(MyData,D2662,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(Generated)'!$B$25:$V$25,INDEX(MyData,D2663, E2663+1))))&gt;0,
SUMPRODUCT(--ISNUMBER(SEARCH('Chapter 1 (Generated)'!$B$26:$V$26,INDEX(MyData,D2663,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(Generated)'!$B$25:$V$25,INDEX(MyData,D2665, E2665+1))))&gt;0,
SUMPRODUCT(--ISNUMBER(SEARCH('Chapter 1 (Generated)'!$B$26:$V$26,INDEX(MyData,D2665,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(Generated)'!$B$25:$V$25,INDEX(MyData,D2666, E2666+1))))&gt;0,
SUMPRODUCT(--ISNUMBER(SEARCH('Chapter 1 (Generated)'!$B$26:$V$26,INDEX(MyData,D2666,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(Generated)'!$B$25:$V$25,INDEX(MyData,D2667, E2667+1))))&gt;0,
SUMPRODUCT(--ISNUMBER(SEARCH('Chapter 1 (Generated)'!$B$26:$V$26,INDEX(MyData,D2667,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(Generated)'!$B$25:$V$25,INDEX(MyData,D2668, E2668+1))))&gt;0,
SUMPRODUCT(--ISNUMBER(SEARCH('Chapter 1 (Generated)'!$B$26:$V$26,INDEX(MyData,D2668,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(Generated)'!$B$25:$V$25,INDEX(MyData,D2670, E2670+1))))&gt;0,
SUMPRODUCT(--ISNUMBER(SEARCH('Chapter 1 (Generated)'!$B$26:$V$26,INDEX(MyData,D2670,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(Generated)'!$B$25:$V$25,INDEX(MyData,D2671, E2671+1))))&gt;0,
SUMPRODUCT(--ISNUMBER(SEARCH('Chapter 1 (Generated)'!$B$26:$V$26,INDEX(MyData,D2671,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(Generated)'!$B$25:$V$25,INDEX(MyData,D2672, E2672+1))))&gt;0,
SUMPRODUCT(--ISNUMBER(SEARCH('Chapter 1 (Generated)'!$B$26:$V$26,INDEX(MyData,D2672,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(Generated)'!$B$25:$V$25,INDEX(MyData,D2673, E2673+1))))&gt;0,
SUMPRODUCT(--ISNUMBER(SEARCH('Chapter 1 (Generated)'!$B$26:$V$26,INDEX(MyData,D2673,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(Generated)'!$B$25:$V$25,INDEX(MyData,D2675, E2675+1))))&gt;0,
SUMPRODUCT(--ISNUMBER(SEARCH('Chapter 1 (Generated)'!$B$26:$V$26,INDEX(MyData,D2675,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(Generated)'!$B$25:$V$25,INDEX(MyData,D2676, E2676+1))))&gt;0,
SUMPRODUCT(--ISNUMBER(SEARCH('Chapter 1 (Generated)'!$B$26:$V$26,INDEX(MyData,D2676,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(Generated)'!$B$25:$V$25,INDEX(MyData,D2677, E2677+1))))&gt;0,
SUMPRODUCT(--ISNUMBER(SEARCH('Chapter 1 (Generated)'!$B$26:$V$26,INDEX(MyData,D2677,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(Generated)'!$B$25:$V$25,INDEX(MyData,D2678, E2678+1))))&gt;0,
SUMPRODUCT(--ISNUMBER(SEARCH('Chapter 1 (Generated)'!$B$26:$V$26,INDEX(MyData,D2678,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(Generated)'!$B$25:$V$25,INDEX(MyData,D2680, E2680+1))))&gt;0,
SUMPRODUCT(--ISNUMBER(SEARCH('Chapter 1 (Generated)'!$B$26:$V$26,INDEX(MyData,D2680,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(Generated)'!$B$25:$V$25,INDEX(MyData,D2681, E2681+1))))&gt;0,
SUMPRODUCT(--ISNUMBER(SEARCH('Chapter 1 (Generated)'!$B$26:$V$26,INDEX(MyData,D2681,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(Generated)'!$B$25:$V$25,INDEX(MyData,D2682, E2682+1))))&gt;0,
SUMPRODUCT(--ISNUMBER(SEARCH('Chapter 1 (Generated)'!$B$26:$V$26,INDEX(MyData,D2682,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(Generated)'!$B$25:$V$25,INDEX(MyData,D2683, E2683+1))))&gt;0,
SUMPRODUCT(--ISNUMBER(SEARCH('Chapter 1 (Generated)'!$B$26:$V$26,INDEX(MyData,D2683,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(Generated)'!$B$25:$V$25,INDEX(MyData,D2685, E2685+1))))&gt;0,
SUMPRODUCT(--ISNUMBER(SEARCH('Chapter 1 (Generated)'!$B$26:$V$26,INDEX(MyData,D2685,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(Generated)'!$B$25:$V$25,INDEX(MyData,D2686, E2686+1))))&gt;0,
SUMPRODUCT(--ISNUMBER(SEARCH('Chapter 1 (Generated)'!$B$26:$V$26,INDEX(MyData,D2686,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(Generated)'!$B$25:$V$25,INDEX(MyData,D2687, E2687+1))))&gt;0,
SUMPRODUCT(--ISNUMBER(SEARCH('Chapter 1 (Generated)'!$B$26:$V$26,INDEX(MyData,D2687,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(Generated)'!$B$25:$V$25,INDEX(MyData,D2688, E2688+1))))&gt;0,
SUMPRODUCT(--ISNUMBER(SEARCH('Chapter 1 (Generated)'!$B$26:$V$26,INDEX(MyData,D2688,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(Generated)'!$B$25:$V$25,INDEX(MyData,D2689, E2689+1))))&gt;0,
SUMPRODUCT(--ISNUMBER(SEARCH('Chapter 1 (Generated)'!$B$26:$V$26,INDEX(MyData,D2689,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(Generated)'!$B$25:$V$25,INDEX(MyData,D2690, E2690+1))))&gt;0,
SUMPRODUCT(--ISNUMBER(SEARCH('Chapter 1 (Generated)'!$B$26:$V$26,INDEX(MyData,D2690,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(Generated)'!$B$25:$V$25,INDEX(MyData,D2691, E2691+1))))&gt;0,
SUMPRODUCT(--ISNUMBER(SEARCH('Chapter 1 (Generated)'!$B$26:$V$26,INDEX(MyData,D2691,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(Generated)'!$B$25:$V$25,INDEX(MyData,D2692, E2692+1))))&gt;0,
SUMPRODUCT(--ISNUMBER(SEARCH('Chapter 1 (Generated)'!$B$26:$V$26,INDEX(MyData,D2692,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(Generated)'!$B$25:$V$25,INDEX(MyData,D2693, E2693+1))))&gt;0,
SUMPRODUCT(--ISNUMBER(SEARCH('Chapter 1 (Generated)'!$B$26:$V$26,INDEX(MyData,D2693,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(Generated)'!$B$25:$V$25,INDEX(MyData,D2694, E2694+1))))&gt;0,
SUMPRODUCT(--ISNUMBER(SEARCH('Chapter 1 (Generated)'!$B$26:$V$26,INDEX(MyData,D2694,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(Generated)'!$B$25:$V$25,INDEX(MyData,D2695, E2695+1))))&gt;0,
SUMPRODUCT(--ISNUMBER(SEARCH('Chapter 1 (Generated)'!$B$26:$V$26,INDEX(MyData,D2695,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(Generated)'!$B$25:$V$25,INDEX(MyData,D2696, E2696+1))))&gt;0,
SUMPRODUCT(--ISNUMBER(SEARCH('Chapter 1 (Generated)'!$B$26:$V$26,INDEX(MyData,D2696,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(Generated)'!$B$25:$V$25,INDEX(MyData,D2697, E2697+1))))&gt;0,
SUMPRODUCT(--ISNUMBER(SEARCH('Chapter 1 (Generated)'!$B$26:$V$26,INDEX(MyData,D2697,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(Generated)'!$B$25:$V$25,INDEX(MyData,D2698, E2698+1))))&gt;0,
SUMPRODUCT(--ISNUMBER(SEARCH('Chapter 1 (Generated)'!$B$26:$V$26,INDEX(MyData,D2698,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(Generated)'!$B$25:$V$25,INDEX(MyData,D2699, E2699+1))))&gt;0,
SUMPRODUCT(--ISNUMBER(SEARCH('Chapter 1 (Generated)'!$B$26:$V$26,INDEX(MyData,D2699,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(Generated)'!$B$25:$V$25,INDEX(MyData,D2700, E2700+1))))&gt;0,
SUMPRODUCT(--ISNUMBER(SEARCH('Chapter 1 (Generated)'!$B$26:$V$26,INDEX(MyData,D2700,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(Generated)'!$B$25:$V$25,INDEX(MyData,D2701, E2701+1))))&gt;0,
SUMPRODUCT(--ISNUMBER(SEARCH('Chapter 1 (Generated)'!$B$26:$V$26,INDEX(MyData,D2701,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(Generated)'!$B$25:$V$25,INDEX(MyData,D2702, E2702+1))))&gt;0,
SUMPRODUCT(--ISNUMBER(SEARCH('Chapter 1 (Generated)'!$B$26:$V$26,INDEX(MyData,D2702,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(Generated)'!$B$25:$V$25,INDEX(MyData,D2703, E2703+1))))&gt;0,
SUMPRODUCT(--ISNUMBER(SEARCH('Chapter 1 (Generated)'!$B$26:$V$26,INDEX(MyData,D2703,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(Generated)'!$B$25:$V$25,INDEX(MyData,D2705, E2705+1))))&gt;0,
SUMPRODUCT(--ISNUMBER(SEARCH('Chapter 1 (Generated)'!$B$26:$V$26,INDEX(MyData,D2705,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(Generated)'!$B$25:$V$25,INDEX(MyData,D2706, E2706+1))))&gt;0,
SUMPRODUCT(--ISNUMBER(SEARCH('Chapter 1 (Generated)'!$B$26:$V$26,INDEX(MyData,D2706,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(Generated)'!$B$25:$V$25,INDEX(MyData,D2707, E2707+1))))&gt;0,
SUMPRODUCT(--ISNUMBER(SEARCH('Chapter 1 (Generated)'!$B$26:$V$26,INDEX(MyData,D2707,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(Generated)'!$B$25:$V$25,INDEX(MyData,D2708, E2708+1))))&gt;0,
SUMPRODUCT(--ISNUMBER(SEARCH('Chapter 1 (Generated)'!$B$26:$V$26,INDEX(MyData,D2708,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(Generated)'!$B$25:$V$25,INDEX(MyData,D2710, E2710+1))))&gt;0,
SUMPRODUCT(--ISNUMBER(SEARCH('Chapter 1 (Generated)'!$B$26:$V$26,INDEX(MyData,D2710,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(Generated)'!$B$25:$V$25,INDEX(MyData,D2711, E2711+1))))&gt;0,
SUMPRODUCT(--ISNUMBER(SEARCH('Chapter 1 (Generated)'!$B$26:$V$26,INDEX(MyData,D2711,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(Generated)'!$B$25:$V$25,INDEX(MyData,D2712, E2712+1))))&gt;0,
SUMPRODUCT(--ISNUMBER(SEARCH('Chapter 1 (Generated)'!$B$26:$V$26,INDEX(MyData,D2712,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(Generated)'!$B$25:$V$25,INDEX(MyData,D2713, E2713+1))))&gt;0,
SUMPRODUCT(--ISNUMBER(SEARCH('Chapter 1 (Generated)'!$B$26:$V$26,INDEX(MyData,D2713,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(Generated)'!$B$25:$V$25,INDEX(MyData,D2715, E2715+1))))&gt;0,
SUMPRODUCT(--ISNUMBER(SEARCH('Chapter 1 (Generated)'!$B$26:$V$26,INDEX(MyData,D2715,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(Generated)'!$B$25:$V$25,INDEX(MyData,D2716, E2716+1))))&gt;0,
SUMPRODUCT(--ISNUMBER(SEARCH('Chapter 1 (Generated)'!$B$26:$V$26,INDEX(MyData,D2716,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(Generated)'!$B$25:$V$25,INDEX(MyData,D2717, E2717+1))))&gt;0,
SUMPRODUCT(--ISNUMBER(SEARCH('Chapter 1 (Generated)'!$B$26:$V$26,INDEX(MyData,D2717,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(Generated)'!$B$25:$V$25,INDEX(MyData,D2718, E2718+1))))&gt;0,
SUMPRODUCT(--ISNUMBER(SEARCH('Chapter 1 (Generated)'!$B$26:$V$26,INDEX(MyData,D2718,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(Generated)'!$B$25:$V$25,INDEX(MyData,D2719, E2719+1))))&gt;0,
SUMPRODUCT(--ISNUMBER(SEARCH('Chapter 1 (Generated)'!$B$26:$V$26,INDEX(MyData,D2719,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(Generated)'!$B$25:$V$25,INDEX(MyData,D2720, E2720+1))))&gt;0,
SUMPRODUCT(--ISNUMBER(SEARCH('Chapter 1 (Generated)'!$B$26:$V$26,INDEX(MyData,D2720,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(Generated)'!$B$25:$V$25,INDEX(MyData,D2721, E2721+1))))&gt;0,
SUMPRODUCT(--ISNUMBER(SEARCH('Chapter 1 (Generated)'!$B$26:$V$26,INDEX(MyData,D2721,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(Generated)'!$B$25:$V$25,INDEX(MyData,D2722, E2722+1))))&gt;0,
SUMPRODUCT(--ISNUMBER(SEARCH('Chapter 1 (Generated)'!$B$26:$V$26,INDEX(MyData,D2722,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(Generated)'!$B$25:$V$25,INDEX(MyData,D2723, E2723+1))))&gt;0,
SUMPRODUCT(--ISNUMBER(SEARCH('Chapter 1 (Generated)'!$B$26:$V$26,INDEX(MyData,D2723,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(Generated)'!$B$25:$V$25,INDEX(MyData,D2725, E2725+1))))&gt;0,
SUMPRODUCT(--ISNUMBER(SEARCH('Chapter 1 (Generated)'!$B$26:$V$26,INDEX(MyData,D2725,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(Generated)'!$B$25:$V$25,INDEX(MyData,D2726, E2726+1))))&gt;0,
SUMPRODUCT(--ISNUMBER(SEARCH('Chapter 1 (Generated)'!$B$26:$V$26,INDEX(MyData,D2726,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(Generated)'!$B$25:$V$25,INDEX(MyData,D2727, E2727+1))))&gt;0,
SUMPRODUCT(--ISNUMBER(SEARCH('Chapter 1 (Generated)'!$B$26:$V$26,INDEX(MyData,D2727,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(Generated)'!$B$25:$V$25,INDEX(MyData,D2728, E2728+1))))&gt;0,
SUMPRODUCT(--ISNUMBER(SEARCH('Chapter 1 (Generated)'!$B$26:$V$26,INDEX(MyData,D2728,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(Generated)'!$B$25:$V$25,INDEX(MyData,D2729, E2729+1))))&gt;0,
SUMPRODUCT(--ISNUMBER(SEARCH('Chapter 1 (Generated)'!$B$26:$V$26,INDEX(MyData,D2729,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(Generated)'!$B$25:$V$25,INDEX(MyData,D2730, E2730+1))))&gt;0,
SUMPRODUCT(--ISNUMBER(SEARCH('Chapter 1 (Generated)'!$B$26:$V$26,INDEX(MyData,D2730,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(Generated)'!$B$25:$V$25,INDEX(MyData,D2731, E2731+1))))&gt;0,
SUMPRODUCT(--ISNUMBER(SEARCH('Chapter 1 (Generated)'!$B$26:$V$26,INDEX(MyData,D2731,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(Generated)'!$B$25:$V$25,INDEX(MyData,D2733, E2733+1))))&gt;0,
SUMPRODUCT(--ISNUMBER(SEARCH('Chapter 1 (Generated)'!$B$26:$V$26,INDEX(MyData,D2733,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(Generated)'!$B$25:$V$25,INDEX(MyData,D2734, E2734+1))))&gt;0,
SUMPRODUCT(--ISNUMBER(SEARCH('Chapter 1 (Generated)'!$B$26:$V$26,INDEX(MyData,D2734,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(Generated)'!$B$25:$V$25,INDEX(MyData,D2735, E2735+1))))&gt;0,
SUMPRODUCT(--ISNUMBER(SEARCH('Chapter 1 (Generated)'!$B$26:$V$26,INDEX(MyData,D2735,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(Generated)'!$B$25:$V$25,INDEX(MyData,D2736, E2736+1))))&gt;0,
SUMPRODUCT(--ISNUMBER(SEARCH('Chapter 1 (Generated)'!$B$26:$V$26,INDEX(MyData,D2736,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(Generated)'!$B$25:$V$25,INDEX(MyData,D2738, E2738+1))))&gt;0,
SUMPRODUCT(--ISNUMBER(SEARCH('Chapter 1 (Generated)'!$B$26:$V$26,INDEX(MyData,D2738,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(Generated)'!$B$25:$V$25,INDEX(MyData,D2740, E2740+1))))&gt;0,
SUMPRODUCT(--ISNUMBER(SEARCH('Chapter 1 (Generated)'!$B$26:$V$26,INDEX(MyData,D2740,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(Generated)'!$B$25:$V$25,INDEX(MyData,D2741, E2741+1))))&gt;0,
SUMPRODUCT(--ISNUMBER(SEARCH('Chapter 1 (Generated)'!$B$26:$V$26,INDEX(MyData,D2741,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(Generated)'!$B$25:$V$25,INDEX(MyData,D2742, E2742+1))))&gt;0,
SUMPRODUCT(--ISNUMBER(SEARCH('Chapter 1 (Generated)'!$B$26:$V$26,INDEX(MyData,D2742,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(Generated)'!$B$25:$V$25,INDEX(MyData,D2743, E2743+1))))&gt;0,
SUMPRODUCT(--ISNUMBER(SEARCH('Chapter 1 (Generated)'!$B$26:$V$26,INDEX(MyData,D2743,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(Generated)'!$B$25:$V$25,INDEX(MyData,D2745, E2745+1))))&gt;0,
SUMPRODUCT(--ISNUMBER(SEARCH('Chapter 1 (Generated)'!$B$26:$V$26,INDEX(MyData,D2745,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(Generated)'!$B$25:$V$25,INDEX(MyData,D2746, E2746+1))))&gt;0,
SUMPRODUCT(--ISNUMBER(SEARCH('Chapter 1 (Generated)'!$B$26:$V$26,INDEX(MyData,D2746,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(Generated)'!$B$25:$V$25,INDEX(MyData,D2748, E2748+1))))&gt;0,
SUMPRODUCT(--ISNUMBER(SEARCH('Chapter 1 (Generated)'!$B$26:$V$26,INDEX(MyData,D2748,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(Generated)'!$B$25:$V$25,INDEX(MyData,D2750, E2750+1))))&gt;0,
SUMPRODUCT(--ISNUMBER(SEARCH('Chapter 1 (Generated)'!$B$26:$V$26,INDEX(MyData,D2750,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(Generated)'!$B$25:$V$25,INDEX(MyData,D2751, E2751+1))))&gt;0,
SUMPRODUCT(--ISNUMBER(SEARCH('Chapter 1 (Generated)'!$B$26:$V$26,INDEX(MyData,D2751,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(Generated)'!$B$25:$V$25,INDEX(MyData,D2753, E2753+1))))&gt;0,
SUMPRODUCT(--ISNUMBER(SEARCH('Chapter 1 (Generated)'!$B$26:$V$26,INDEX(MyData,D2753,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(Generated)'!$B$25:$V$25,INDEX(MyData,D2755, E2755+1))))&gt;0,
SUMPRODUCT(--ISNUMBER(SEARCH('Chapter 1 (Generated)'!$B$26:$V$26,INDEX(MyData,D2755,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(Generated)'!$B$25:$V$25,INDEX(MyData,D2756, E2756+1))))&gt;0,
SUMPRODUCT(--ISNUMBER(SEARCH('Chapter 1 (Generated)'!$B$26:$V$26,INDEX(MyData,D2756,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(Generated)'!$B$25:$V$25,INDEX(MyData,D2757, E2757+1))))&gt;0,
SUMPRODUCT(--ISNUMBER(SEARCH('Chapter 1 (Generated)'!$B$26:$V$26,INDEX(MyData,D2757,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(Generated)'!$B$25:$V$25,INDEX(MyData,D2758, E2758+1))))&gt;0,
SUMPRODUCT(--ISNUMBER(SEARCH('Chapter 1 (Generated)'!$B$26:$V$26,INDEX(MyData,D2758,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(Generated)'!$B$25:$V$25,INDEX(MyData,D2760, E2760+1))))&gt;0,
SUMPRODUCT(--ISNUMBER(SEARCH('Chapter 1 (Generated)'!$B$26:$V$26,INDEX(MyData,D2760,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(Generated)'!$B$25:$V$25,INDEX(MyData,D2761, E2761+1))))&gt;0,
SUMPRODUCT(--ISNUMBER(SEARCH('Chapter 1 (Generated)'!$B$26:$V$26,INDEX(MyData,D2761,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(Generated)'!$B$25:$V$25,INDEX(MyData,D2762, E2762+1))))&gt;0,
SUMPRODUCT(--ISNUMBER(SEARCH('Chapter 1 (Generated)'!$B$26:$V$26,INDEX(MyData,D2762,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(Generated)'!$B$25:$V$25,INDEX(MyData,D2763, E2763+1))))&gt;0,
SUMPRODUCT(--ISNUMBER(SEARCH('Chapter 1 (Generated)'!$B$26:$V$26,INDEX(MyData,D2763,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(Generated)'!$B$25:$V$25,INDEX(MyData,D2764, E2764+1))))&gt;0,
SUMPRODUCT(--ISNUMBER(SEARCH('Chapter 1 (Generated)'!$B$26:$V$26,INDEX(MyData,D2764,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(Generated)'!$B$25:$V$25,INDEX(MyData,D2765, E2765+1))))&gt;0,
SUMPRODUCT(--ISNUMBER(SEARCH('Chapter 1 (Generated)'!$B$26:$V$26,INDEX(MyData,D2765,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(Generated)'!$B$25:$V$25,INDEX(MyData,D2766, E2766+1))))&gt;0,
SUMPRODUCT(--ISNUMBER(SEARCH('Chapter 1 (Generated)'!$B$26:$V$26,INDEX(MyData,D2766,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(Generated)'!$B$25:$V$25,INDEX(MyData,D2768, E2768+1))))&gt;0,
SUMPRODUCT(--ISNUMBER(SEARCH('Chapter 1 (Generated)'!$B$26:$V$26,INDEX(MyData,D2768,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(Generated)'!$B$25:$V$25,INDEX(MyData,D2770, E2770+1))))&gt;0,
SUMPRODUCT(--ISNUMBER(SEARCH('Chapter 1 (Generated)'!$B$26:$V$26,INDEX(MyData,D2770,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(Generated)'!$B$25:$V$25,INDEX(MyData,D2771, E2771+1))))&gt;0,
SUMPRODUCT(--ISNUMBER(SEARCH('Chapter 1 (Generated)'!$B$26:$V$26,INDEX(MyData,D2771,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(Generated)'!$B$25:$V$25,INDEX(MyData,D2773, E2773+1))))&gt;0,
SUMPRODUCT(--ISNUMBER(SEARCH('Chapter 1 (Generated)'!$B$26:$V$26,INDEX(MyData,D2773,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(Generated)'!$B$25:$V$25,INDEX(MyData,D2774, E2774+1))))&gt;0,
SUMPRODUCT(--ISNUMBER(SEARCH('Chapter 1 (Generated)'!$B$26:$V$26,INDEX(MyData,D2774,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(Generated)'!$B$25:$V$25,INDEX(MyData,D2775, E2775+1))))&gt;0,
SUMPRODUCT(--ISNUMBER(SEARCH('Chapter 1 (Generated)'!$B$26:$V$26,INDEX(MyData,D2775,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(Generated)'!$B$25:$V$25,INDEX(MyData,D2776, E2776+1))))&gt;0,
SUMPRODUCT(--ISNUMBER(SEARCH('Chapter 1 (Generated)'!$B$26:$V$26,INDEX(MyData,D2776,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(Generated)'!$B$25:$V$25,INDEX(MyData,D2778, E2778+1))))&gt;0,
SUMPRODUCT(--ISNUMBER(SEARCH('Chapter 1 (Generated)'!$B$26:$V$26,INDEX(MyData,D2778,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(Generated)'!$B$25:$V$25,INDEX(MyData,D2779, E2779+1))))&gt;0,
SUMPRODUCT(--ISNUMBER(SEARCH('Chapter 1 (Generated)'!$B$26:$V$26,INDEX(MyData,D2779,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(Generated)'!$B$25:$V$25,INDEX(MyData,D2780, E2780+1))))&gt;0,
SUMPRODUCT(--ISNUMBER(SEARCH('Chapter 1 (Generated)'!$B$26:$V$26,INDEX(MyData,D2780,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(Generated)'!$B$25:$V$25,INDEX(MyData,D2781, E2781+1))))&gt;0,
SUMPRODUCT(--ISNUMBER(SEARCH('Chapter 1 (Generated)'!$B$26:$V$26,INDEX(MyData,D2781,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(Generated)'!$B$25:$V$25,INDEX(MyData,D2782, E2782+1))))&gt;0,
SUMPRODUCT(--ISNUMBER(SEARCH('Chapter 1 (Generated)'!$B$26:$V$26,INDEX(MyData,D2782,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(Generated)'!$B$25:$V$25,INDEX(MyData,D2783, E2783+1))))&gt;0,
SUMPRODUCT(--ISNUMBER(SEARCH('Chapter 1 (Generated)'!$B$26:$V$26,INDEX(MyData,D2783,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(Generated)'!$B$25:$V$25,INDEX(MyData,D2784, E2784+1))))&gt;0,
SUMPRODUCT(--ISNUMBER(SEARCH('Chapter 1 (Generated)'!$B$26:$V$26,INDEX(MyData,D2784,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(Generated)'!$B$25:$V$25,INDEX(MyData,D2785, E2785+1))))&gt;0,
SUMPRODUCT(--ISNUMBER(SEARCH('Chapter 1 (Generated)'!$B$26:$V$26,INDEX(MyData,D2785,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(Generated)'!$B$25:$V$25,INDEX(MyData,D2788, E2788+1))))&gt;0,
SUMPRODUCT(--ISNUMBER(SEARCH('Chapter 1 (Generated)'!$B$26:$V$26,INDEX(MyData,D2788,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(Generated)'!$B$25:$V$25,INDEX(MyData,D2789, E2789+1))))&gt;0,
SUMPRODUCT(--ISNUMBER(SEARCH('Chapter 1 (Generated)'!$B$26:$V$26,INDEX(MyData,D2789,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(Generated)'!$B$25:$V$25,INDEX(MyData,D2790, E2790+1))))&gt;0,
SUMPRODUCT(--ISNUMBER(SEARCH('Chapter 1 (Generated)'!$B$26:$V$26,INDEX(MyData,D2790,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(Generated)'!$B$25:$V$25,INDEX(MyData,D2793, E2793+1))))&gt;0,
SUMPRODUCT(--ISNUMBER(SEARCH('Chapter 1 (Generated)'!$B$26:$V$26,INDEX(MyData,D2793,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(Generated)'!$B$25:$V$25,INDEX(MyData,D2794, E2794+1))))&gt;0,
SUMPRODUCT(--ISNUMBER(SEARCH('Chapter 1 (Generated)'!$B$26:$V$26,INDEX(MyData,D2794,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(Generated)'!$B$25:$V$25,INDEX(MyData,D2795, E2795+1))))&gt;0,
SUMPRODUCT(--ISNUMBER(SEARCH('Chapter 1 (Generated)'!$B$26:$V$26,INDEX(MyData,D2795,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(Generated)'!$B$25:$V$25,INDEX(MyData,D2798, E2798+1))))&gt;0,
SUMPRODUCT(--ISNUMBER(SEARCH('Chapter 1 (Generated)'!$B$26:$V$26,INDEX(MyData,D2798, E2798+1))))&gt;0)),
"        " &amp; INDEX(MyData,D2798, E2798+1),
"    " &amp; INDEX(MyData,D2798, E2798+1))</f>
        <v xml:space="preserve">        -1,//193 -10</v>
      </c>
    </row>
    <row r="2799" spans="4:7" x14ac:dyDescent="0.2">
      <c r="D2799" s="20">
        <f t="shared" si="43"/>
        <v>197</v>
      </c>
      <c r="E2799" s="20">
        <f>MIN(IF(MOD(ROWS($A$2:A2799),$A$2)=0,E2798+1, E2798), $B$2-1)</f>
        <v>9</v>
      </c>
      <c r="G2799" s="2" t="str">
        <f>IF(NOT(OR(
SUMPRODUCT(--ISNUMBER(SEARCH('Chapter 1 (Generated)'!$B$25:$V$25,INDEX(MyData,D2799, E2799+1))))&gt;0,
SUMPRODUCT(--ISNUMBER(SEARCH('Chapter 1 (Generated)'!$B$26:$V$26,INDEX(MyData,D2799,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(Generated)'!$B$25:$V$25,INDEX(MyData,D2800, E2800+1))))&gt;0,
SUMPRODUCT(--ISNUMBER(SEARCH('Chapter 1 (Generated)'!$B$26:$V$26,INDEX(MyData,D2800,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(Generated)'!$B$25:$V$25,INDEX(MyData,D2801, E2801+1))))&gt;0,
SUMPRODUCT(--ISNUMBER(SEARCH('Chapter 1 (Generated)'!$B$26:$V$26,INDEX(MyData,D2801,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(Generated)'!$B$25:$V$25,INDEX(MyData,D2802, E2802+1))))&gt;0,
SUMPRODUCT(--ISNUMBER(SEARCH('Chapter 1 (Generated)'!$B$26:$V$26,INDEX(MyData,D2802,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(Generated)'!$B$25:$V$25,INDEX(MyData,D2803, E2803+1))))&gt;0,
SUMPRODUCT(--ISNUMBER(SEARCH('Chapter 1 (Generated)'!$B$26:$V$26,INDEX(MyData,D2803,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(Generated)'!$B$25:$V$25,INDEX(MyData,D2804, E2804+1))))&gt;0,
SUMPRODUCT(--ISNUMBER(SEARCH('Chapter 1 (Generated)'!$B$26:$V$26,INDEX(MyData,D2804,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(Generated)'!$B$25:$V$25,INDEX(MyData,D2805, E2805+1))))&gt;0,
SUMPRODUCT(--ISNUMBER(SEARCH('Chapter 1 (Generated)'!$B$26:$V$26,INDEX(MyData,D2805,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(Generated)'!$B$25:$V$25,INDEX(MyData,D2806, E2806+1))))&gt;0,
SUMPRODUCT(--ISNUMBER(SEARCH('Chapter 1 (Generated)'!$B$26:$V$26,INDEX(MyData,D2806,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(Generated)'!$B$25:$V$25,INDEX(MyData,D2807, E2807+1))))&gt;0,
SUMPRODUCT(--ISNUMBER(SEARCH('Chapter 1 (Generated)'!$B$26:$V$26,INDEX(MyData,D2807,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(Generated)'!$B$25:$V$25,INDEX(MyData,D2808, E2808+1))))&gt;0,
SUMPRODUCT(--ISNUMBER(SEARCH('Chapter 1 (Generated)'!$B$26:$V$26,INDEX(MyData,D2808,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(Generated)'!$B$25:$V$25,INDEX(MyData,D2809, E2809+1))))&gt;0,
SUMPRODUCT(--ISNUMBER(SEARCH('Chapter 1 (Generated)'!$B$26:$V$26,INDEX(MyData,D2809,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(Generated)'!$B$25:$V$25,INDEX(MyData,D2810, E2810+1))))&gt;0,
SUMPRODUCT(--ISNUMBER(SEARCH('Chapter 1 (Generated)'!$B$26:$V$26,INDEX(MyData,D2810,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(Generated)'!$B$25:$V$25,INDEX(MyData,D2811, E2811+1))))&gt;0,
SUMPRODUCT(--ISNUMBER(SEARCH('Chapter 1 (Generated)'!$B$26:$V$26,INDEX(MyData,D2811,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(Generated)'!$B$25:$V$25,INDEX(MyData,D2812, E2812+1))))&gt;0,
SUMPRODUCT(--ISNUMBER(SEARCH('Chapter 1 (Generated)'!$B$26:$V$26,INDEX(MyData,D2812,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(Generated)'!$B$25:$V$25,INDEX(MyData,D2813, E2813+1))))&gt;0,
SUMPRODUCT(--ISNUMBER(SEARCH('Chapter 1 (Generated)'!$B$26:$V$26,INDEX(MyData,D2813,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(Generated)'!$B$25:$V$25,INDEX(MyData,D2814, E2814+1))))&gt;0,
SUMPRODUCT(--ISNUMBER(SEARCH('Chapter 1 (Generated)'!$B$26:$V$26,INDEX(MyData,D2814,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(Generated)'!$B$25:$V$25,INDEX(MyData,D2815, E2815+1))))&gt;0,
SUMPRODUCT(--ISNUMBER(SEARCH('Chapter 1 (Generated)'!$B$26:$V$26,INDEX(MyData,D2815,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(Generated)'!$B$25:$V$25,INDEX(MyData,D2816, E2816+1))))&gt;0,
SUMPRODUCT(--ISNUMBER(SEARCH('Chapter 1 (Generated)'!$B$26:$V$26,INDEX(MyData,D2816,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(Generated)'!$B$25:$V$25,INDEX(MyData,D2817, E2817+1))))&gt;0,
SUMPRODUCT(--ISNUMBER(SEARCH('Chapter 1 (Generated)'!$B$26:$V$26,INDEX(MyData,D2817,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(Generated)'!$B$25:$V$25,INDEX(MyData,D2819, E2819+1))))&gt;0,
SUMPRODUCT(--ISNUMBER(SEARCH('Chapter 1 (Generated)'!$B$26:$V$26,INDEX(MyData,D2819,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(Generated)'!$B$25:$V$25,INDEX(MyData,D2820, E2820+1))))&gt;0,
SUMPRODUCT(--ISNUMBER(SEARCH('Chapter 1 (Generated)'!$B$26:$V$26,INDEX(MyData,D2820,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(Generated)'!$B$25:$V$25,INDEX(MyData,D2821, E2821+1))))&gt;0,
SUMPRODUCT(--ISNUMBER(SEARCH('Chapter 1 (Generated)'!$B$26:$V$26,INDEX(MyData,D2821,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(Generated)'!$B$25:$V$25,INDEX(MyData,D2822, E2822+1))))&gt;0,
SUMPRODUCT(--ISNUMBER(SEARCH('Chapter 1 (Generated)'!$B$26:$V$26,INDEX(MyData,D2822,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(Generated)'!$B$25:$V$25,INDEX(MyData,D2824, E2824+1))))&gt;0,
SUMPRODUCT(--ISNUMBER(SEARCH('Chapter 1 (Generated)'!$B$26:$V$26,INDEX(MyData,D2824,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(Generated)'!$B$25:$V$25,INDEX(MyData,D2825, E2825+1))))&gt;0,
SUMPRODUCT(--ISNUMBER(SEARCH('Chapter 1 (Generated)'!$B$26:$V$26,INDEX(MyData,D2825,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(Generated)'!$B$25:$V$25,INDEX(MyData,D2826, E2826+1))))&gt;0,
SUMPRODUCT(--ISNUMBER(SEARCH('Chapter 1 (Generated)'!$B$26:$V$26,INDEX(MyData,D2826,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(Generated)'!$B$25:$V$25,INDEX(MyData,D2827, E2827+1))))&gt;0,
SUMPRODUCT(--ISNUMBER(SEARCH('Chapter 1 (Generated)'!$B$26:$V$26,INDEX(MyData,D2827,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(Generated)'!$B$25:$V$25,INDEX(MyData,D2829, E2829+1))))&gt;0,
SUMPRODUCT(--ISNUMBER(SEARCH('Chapter 1 (Generated)'!$B$26:$V$26,INDEX(MyData,D2829,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(Generated)'!$B$25:$V$25,INDEX(MyData,D2830, E2830+1))))&gt;0,
SUMPRODUCT(--ISNUMBER(SEARCH('Chapter 1 (Generated)'!$B$26:$V$26,INDEX(MyData,D2830,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(Generated)'!$B$25:$V$25,INDEX(MyData,D2831, E2831+1))))&gt;0,
SUMPRODUCT(--ISNUMBER(SEARCH('Chapter 1 (Generated)'!$B$26:$V$26,INDEX(MyData,D2831,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(Generated)'!$B$25:$V$25,INDEX(MyData,D2832, E2832+1))))&gt;0,
SUMPRODUCT(--ISNUMBER(SEARCH('Chapter 1 (Generated)'!$B$26:$V$26,INDEX(MyData,D2832,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(Generated)'!$B$25:$V$25,INDEX(MyData,D2834, E2834+1))))&gt;0,
SUMPRODUCT(--ISNUMBER(SEARCH('Chapter 1 (Generated)'!$B$26:$V$26,INDEX(MyData,D2834,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(Generated)'!$B$25:$V$25,INDEX(MyData,D2835, E2835+1))))&gt;0,
SUMPRODUCT(--ISNUMBER(SEARCH('Chapter 1 (Generated)'!$B$26:$V$26,INDEX(MyData,D2835,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(Generated)'!$B$25:$V$25,INDEX(MyData,D2836, E2836+1))))&gt;0,
SUMPRODUCT(--ISNUMBER(SEARCH('Chapter 1 (Generated)'!$B$26:$V$26,INDEX(MyData,D2836,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(Generated)'!$B$25:$V$25,INDEX(MyData,D2837, E2837+1))))&gt;0,
SUMPRODUCT(--ISNUMBER(SEARCH('Chapter 1 (Generated)'!$B$26:$V$26,INDEX(MyData,D2837,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(Generated)'!$B$25:$V$25,INDEX(MyData,D2838, E2838+1))))&gt;0,
SUMPRODUCT(--ISNUMBER(SEARCH('Chapter 1 (Generated)'!$B$26:$V$26,INDEX(MyData,D2838,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(Generated)'!$B$25:$V$25,INDEX(MyData,D2839, E2839+1))))&gt;0,
SUMPRODUCT(--ISNUMBER(SEARCH('Chapter 1 (Generated)'!$B$26:$V$26,INDEX(MyData,D2839,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(Generated)'!$B$25:$V$25,INDEX(MyData,D2840, E2840+1))))&gt;0,
SUMPRODUCT(--ISNUMBER(SEARCH('Chapter 1 (Generated)'!$B$26:$V$26,INDEX(MyData,D2840,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(Generated)'!$B$25:$V$25,INDEX(MyData,D2841, E2841+1))))&gt;0,
SUMPRODUCT(--ISNUMBER(SEARCH('Chapter 1 (Generated)'!$B$26:$V$26,INDEX(MyData,D2841,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(Generated)'!$B$25:$V$25,INDEX(MyData,D2842, E2842+1))))&gt;0,
SUMPRODUCT(--ISNUMBER(SEARCH('Chapter 1 (Generated)'!$B$26:$V$26,INDEX(MyData,D2842,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(Generated)'!$B$25:$V$25,INDEX(MyData,D2843, E2843+1))))&gt;0,
SUMPRODUCT(--ISNUMBER(SEARCH('Chapter 1 (Generated)'!$B$26:$V$26,INDEX(MyData,D2843,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(Generated)'!$B$25:$V$25,INDEX(MyData,D2844, E2844+1))))&gt;0,
SUMPRODUCT(--ISNUMBER(SEARCH('Chapter 1 (Generated)'!$B$26:$V$26,INDEX(MyData,D2844,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(Generated)'!$B$25:$V$25,INDEX(MyData,D2845, E2845+1))))&gt;0,
SUMPRODUCT(--ISNUMBER(SEARCH('Chapter 1 (Generated)'!$B$26:$V$26,INDEX(MyData,D2845,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(Generated)'!$B$25:$V$25,INDEX(MyData,D2846, E2846+1))))&gt;0,
SUMPRODUCT(--ISNUMBER(SEARCH('Chapter 1 (Generated)'!$B$26:$V$26,INDEX(MyData,D2846,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(Generated)'!$B$25:$V$25,INDEX(MyData,D2847, E2847+1))))&gt;0,
SUMPRODUCT(--ISNUMBER(SEARCH('Chapter 1 (Generated)'!$B$26:$V$26,INDEX(MyData,D2847,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(Generated)'!$B$25:$V$25,INDEX(MyData,D2848, E2848+1))))&gt;0,
SUMPRODUCT(--ISNUMBER(SEARCH('Chapter 1 (Generated)'!$B$26:$V$26,INDEX(MyData,D2848,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(Generated)'!$B$25:$V$25,INDEX(MyData,D2849, E2849+1))))&gt;0,
SUMPRODUCT(--ISNUMBER(SEARCH('Chapter 1 (Generated)'!$B$26:$V$26,INDEX(MyData,D2849,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(Generated)'!$B$25:$V$25,INDEX(MyData,D2850, E2850+1))))&gt;0,
SUMPRODUCT(--ISNUMBER(SEARCH('Chapter 1 (Generated)'!$B$26:$V$26,INDEX(MyData,D2850,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(Generated)'!$B$25:$V$25,INDEX(MyData,D2851, E2851+1))))&gt;0,
SUMPRODUCT(--ISNUMBER(SEARCH('Chapter 1 (Generated)'!$B$26:$V$26,INDEX(MyData,D2851,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(Generated)'!$B$25:$V$25,INDEX(MyData,D2852, E2852+1))))&gt;0,
SUMPRODUCT(--ISNUMBER(SEARCH('Chapter 1 (Generated)'!$B$26:$V$26,INDEX(MyData,D2852,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(Generated)'!$B$25:$V$25,INDEX(MyData,D2853, E2853+1))))&gt;0,
SUMPRODUCT(--ISNUMBER(SEARCH('Chapter 1 (Generated)'!$B$26:$V$26,INDEX(MyData,D2853,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(Generated)'!$B$25:$V$25,INDEX(MyData,D2854, E2854+1))))&gt;0,
SUMPRODUCT(--ISNUMBER(SEARCH('Chapter 1 (Generated)'!$B$26:$V$26,INDEX(MyData,D2854,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(Generated)'!$B$25:$V$25,INDEX(MyData,D2855, E2855+1))))&gt;0,
SUMPRODUCT(--ISNUMBER(SEARCH('Chapter 1 (Generated)'!$B$26:$V$26,INDEX(MyData,D2855,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(Generated)'!$B$25:$V$25,INDEX(MyData,D2856, E2856+1))))&gt;0,
SUMPRODUCT(--ISNUMBER(SEARCH('Chapter 1 (Generated)'!$B$26:$V$26,INDEX(MyData,D2856,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(Generated)'!$B$25:$V$25,INDEX(MyData,D2857, E2857+1))))&gt;0,
SUMPRODUCT(--ISNUMBER(SEARCH('Chapter 1 (Generated)'!$B$26:$V$26,INDEX(MyData,D2857,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(Generated)'!$B$25:$V$25,INDEX(MyData,D2858, E2858+1))))&gt;0,
SUMPRODUCT(--ISNUMBER(SEARCH('Chapter 1 (Generated)'!$B$26:$V$26,INDEX(MyData,D2858,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(Generated)'!$B$25:$V$25,INDEX(MyData,D2859, E2859+1))))&gt;0,
SUMPRODUCT(--ISNUMBER(SEARCH('Chapter 1 (Generated)'!$B$26:$V$26,INDEX(MyData,D2859,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(Generated)'!$B$25:$V$25,INDEX(MyData,D2860, E2860+1))))&gt;0,
SUMPRODUCT(--ISNUMBER(SEARCH('Chapter 1 (Generated)'!$B$26:$V$26,INDEX(MyData,D2860,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(Generated)'!$B$25:$V$25,INDEX(MyData,D2862, E2862+1))))&gt;0,
SUMPRODUCT(--ISNUMBER(SEARCH('Chapter 1 (Generated)'!$B$26:$V$26,INDEX(MyData,D2862,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(Generated)'!$B$25:$V$25,INDEX(MyData,D2863, E2863+1))))&gt;0,
SUMPRODUCT(--ISNUMBER(SEARCH('Chapter 1 (Generated)'!$B$26:$V$26,INDEX(MyData,D2863,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(Generated)'!$B$25:$V$25,INDEX(MyData,D2864, E2864+1))))&gt;0,
SUMPRODUCT(--ISNUMBER(SEARCH('Chapter 1 (Generated)'!$B$26:$V$26,INDEX(MyData,D2864,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(Generated)'!$B$25:$V$25,INDEX(MyData,D2865, E2865+1))))&gt;0,
SUMPRODUCT(--ISNUMBER(SEARCH('Chapter 1 (Generated)'!$B$26:$V$26,INDEX(MyData,D2865,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(Generated)'!$B$25:$V$25,INDEX(MyData,D2867, E2867+1))))&gt;0,
SUMPRODUCT(--ISNUMBER(SEARCH('Chapter 1 (Generated)'!$B$26:$V$26,INDEX(MyData,D2867,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(Generated)'!$B$25:$V$25,INDEX(MyData,D2868, E2868+1))))&gt;0,
SUMPRODUCT(--ISNUMBER(SEARCH('Chapter 1 (Generated)'!$B$26:$V$26,INDEX(MyData,D2868,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(Generated)'!$B$25:$V$25,INDEX(MyData,D2869, E2869+1))))&gt;0,
SUMPRODUCT(--ISNUMBER(SEARCH('Chapter 1 (Generated)'!$B$26:$V$26,INDEX(MyData,D2869,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(Generated)'!$B$25:$V$25,INDEX(MyData,D2870, E2870+1))))&gt;0,
SUMPRODUCT(--ISNUMBER(SEARCH('Chapter 1 (Generated)'!$B$26:$V$26,INDEX(MyData,D2870,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(Generated)'!$B$25:$V$25,INDEX(MyData,D2872, E2872+1))))&gt;0,
SUMPRODUCT(--ISNUMBER(SEARCH('Chapter 1 (Generated)'!$B$26:$V$26,INDEX(MyData,D2872,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(Generated)'!$B$25:$V$25,INDEX(MyData,D2873, E2873+1))))&gt;0,
SUMPRODUCT(--ISNUMBER(SEARCH('Chapter 1 (Generated)'!$B$26:$V$26,INDEX(MyData,D2873,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(Generated)'!$B$25:$V$25,INDEX(MyData,D2874, E2874+1))))&gt;0,
SUMPRODUCT(--ISNUMBER(SEARCH('Chapter 1 (Generated)'!$B$26:$V$26,INDEX(MyData,D2874,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(Generated)'!$B$25:$V$25,INDEX(MyData,D2875, E2875+1))))&gt;0,
SUMPRODUCT(--ISNUMBER(SEARCH('Chapter 1 (Generated)'!$B$26:$V$26,INDEX(MyData,D2875,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(Generated)'!$B$25:$V$25,INDEX(MyData,D2877, E2877+1))))&gt;0,
SUMPRODUCT(--ISNUMBER(SEARCH('Chapter 1 (Generated)'!$B$26:$V$26,INDEX(MyData,D2877,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(Generated)'!$B$25:$V$25,INDEX(MyData,D2878, E2878+1))))&gt;0,
SUMPRODUCT(--ISNUMBER(SEARCH('Chapter 1 (Generated)'!$B$26:$V$26,INDEX(MyData,D2878,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(Generated)'!$B$25:$V$25,INDEX(MyData,D2879, E2879+1))))&gt;0,
SUMPRODUCT(--ISNUMBER(SEARCH('Chapter 1 (Generated)'!$B$26:$V$26,INDEX(MyData,D2879,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(Generated)'!$B$25:$V$25,INDEX(MyData,D2880, E2880+1))))&gt;0,
SUMPRODUCT(--ISNUMBER(SEARCH('Chapter 1 (Generated)'!$B$26:$V$26,INDEX(MyData,D2880,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(Generated)'!$B$25:$V$25,INDEX(MyData,D2882, E2882+1))))&gt;0,
SUMPRODUCT(--ISNUMBER(SEARCH('Chapter 1 (Generated)'!$B$26:$V$26,INDEX(MyData,D2882,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(Generated)'!$B$25:$V$25,INDEX(MyData,D2883, E2883+1))))&gt;0,
SUMPRODUCT(--ISNUMBER(SEARCH('Chapter 1 (Generated)'!$B$26:$V$26,INDEX(MyData,D2883,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(Generated)'!$B$25:$V$25,INDEX(MyData,D2884, E2884+1))))&gt;0,
SUMPRODUCT(--ISNUMBER(SEARCH('Chapter 1 (Generated)'!$B$26:$V$26,INDEX(MyData,D2884,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(Generated)'!$B$25:$V$25,INDEX(MyData,D2885, E2885+1))))&gt;0,
SUMPRODUCT(--ISNUMBER(SEARCH('Chapter 1 (Generated)'!$B$26:$V$26,INDEX(MyData,D2885,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(Generated)'!$B$25:$V$25,INDEX(MyData,D2887, E2887+1))))&gt;0,
SUMPRODUCT(--ISNUMBER(SEARCH('Chapter 1 (Generated)'!$B$26:$V$26,INDEX(MyData,D2887,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(Generated)'!$B$25:$V$25,INDEX(MyData,D2888, E2888+1))))&gt;0,
SUMPRODUCT(--ISNUMBER(SEARCH('Chapter 1 (Generated)'!$B$26:$V$26,INDEX(MyData,D2888,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(Generated)'!$B$25:$V$25,INDEX(MyData,D2889, E2889+1))))&gt;0,
SUMPRODUCT(--ISNUMBER(SEARCH('Chapter 1 (Generated)'!$B$26:$V$26,INDEX(MyData,D2889,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(Generated)'!$B$25:$V$25,INDEX(MyData,D2890, E2890+1))))&gt;0,
SUMPRODUCT(--ISNUMBER(SEARCH('Chapter 1 (Generated)'!$B$26:$V$26,INDEX(MyData,D2890,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(Generated)'!$B$25:$V$25,INDEX(MyData,D2891, E2891+1))))&gt;0,
SUMPRODUCT(--ISNUMBER(SEARCH('Chapter 1 (Generated)'!$B$26:$V$26,INDEX(MyData,D2891,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(Generated)'!$B$25:$V$25,INDEX(MyData,D2892, E2892+1))))&gt;0,
SUMPRODUCT(--ISNUMBER(SEARCH('Chapter 1 (Generated)'!$B$26:$V$26,INDEX(MyData,D2892,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(Generated)'!$B$25:$V$25,INDEX(MyData,D2893, E2893+1))))&gt;0,
SUMPRODUCT(--ISNUMBER(SEARCH('Chapter 1 (Generated)'!$B$26:$V$26,INDEX(MyData,D2893,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(Generated)'!$B$25:$V$25,INDEX(MyData,D2894, E2894+1))))&gt;0,
SUMPRODUCT(--ISNUMBER(SEARCH('Chapter 1 (Generated)'!$B$26:$V$26,INDEX(MyData,D2894,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(Generated)'!$B$25:$V$25,INDEX(MyData,D2895, E2895+1))))&gt;0,
SUMPRODUCT(--ISNUMBER(SEARCH('Chapter 1 (Generated)'!$B$26:$V$26,INDEX(MyData,D2895,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(Generated)'!$B$25:$V$25,INDEX(MyData,D2897, E2897+1))))&gt;0,
SUMPRODUCT(--ISNUMBER(SEARCH('Chapter 1 (Generated)'!$B$26:$V$26,INDEX(MyData,D2897,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(Generated)'!$B$25:$V$25,INDEX(MyData,D2898, E2898+1))))&gt;0,
SUMPRODUCT(--ISNUMBER(SEARCH('Chapter 1 (Generated)'!$B$26:$V$26,INDEX(MyData,D2898,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(Generated)'!$B$25:$V$25,INDEX(MyData,D2899, E2899+1))))&gt;0,
SUMPRODUCT(--ISNUMBER(SEARCH('Chapter 1 (Generated)'!$B$26:$V$26,INDEX(MyData,D2899,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(Generated)'!$B$25:$V$25,INDEX(MyData,D2902, E2902+1))))&gt;0,
SUMPRODUCT(--ISNUMBER(SEARCH('Chapter 1 (Generated)'!$B$26:$V$26,INDEX(MyData,D2902,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(Generated)'!$B$25:$V$25,INDEX(MyData,D2903, E2903+1))))&gt;0,
SUMPRODUCT(--ISNUMBER(SEARCH('Chapter 1 (Generated)'!$B$26:$V$26,INDEX(MyData,D2903,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(Generated)'!$B$25:$V$25,INDEX(MyData,D2904, E2904+1))))&gt;0,
SUMPRODUCT(--ISNUMBER(SEARCH('Chapter 1 (Generated)'!$B$26:$V$26,INDEX(MyData,D2904,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(Generated)'!$B$25:$V$25,INDEX(MyData,D2907, E2907+1))))&gt;0,
SUMPRODUCT(--ISNUMBER(SEARCH('Chapter 1 (Generated)'!$B$26:$V$26,INDEX(MyData,D2907,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(Generated)'!$B$25:$V$25,INDEX(MyData,D2908, E2908+1))))&gt;0,
SUMPRODUCT(--ISNUMBER(SEARCH('Chapter 1 (Generated)'!$B$26:$V$26,INDEX(MyData,D2908,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(Generated)'!$B$25:$V$25,INDEX(MyData,D2909, E2909+1))))&gt;0,
SUMPRODUCT(--ISNUMBER(SEARCH('Chapter 1 (Generated)'!$B$26:$V$26,INDEX(MyData,D2909,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(Generated)'!$B$25:$V$25,INDEX(MyData,D2910, E2910+1))))&gt;0,
SUMPRODUCT(--ISNUMBER(SEARCH('Chapter 1 (Generated)'!$B$26:$V$26,INDEX(MyData,D2910,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(Generated)'!$B$25:$V$25,INDEX(MyData,D2912, E2912+1))))&gt;0,
SUMPRODUCT(--ISNUMBER(SEARCH('Chapter 1 (Generated)'!$B$26:$V$26,INDEX(MyData,D2912,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(Generated)'!$B$25:$V$25,INDEX(MyData,D2913, E2913+1))))&gt;0,
SUMPRODUCT(--ISNUMBER(SEARCH('Chapter 1 (Generated)'!$B$26:$V$26,INDEX(MyData,D2913,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(Generated)'!$B$25:$V$25,INDEX(MyData,D2914, E2914+1))))&gt;0,
SUMPRODUCT(--ISNUMBER(SEARCH('Chapter 1 (Generated)'!$B$26:$V$26,INDEX(MyData,D2914,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(Generated)'!$B$25:$V$25,INDEX(MyData,D2917, E2917+1))))&gt;0,
SUMPRODUCT(--ISNUMBER(SEARCH('Chapter 1 (Generated)'!$B$26:$V$26,INDEX(MyData,D2917,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(Generated)'!$B$25:$V$25,INDEX(MyData,D2918, E2918+1))))&gt;0,
SUMPRODUCT(--ISNUMBER(SEARCH('Chapter 1 (Generated)'!$B$26:$V$26,INDEX(MyData,D2918,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(Generated)'!$B$25:$V$25,INDEX(MyData,D2919, E2919+1))))&gt;0,
SUMPRODUCT(--ISNUMBER(SEARCH('Chapter 1 (Generated)'!$B$26:$V$26,INDEX(MyData,D2919,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(Generated)'!$B$25:$V$25,INDEX(MyData,D2920, E2920+1))))&gt;0,
SUMPRODUCT(--ISNUMBER(SEARCH('Chapter 1 (Generated)'!$B$26:$V$26,INDEX(MyData,D2920,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(Generated)'!$B$25:$V$25,INDEX(MyData,D2922, E2922+1))))&gt;0,
SUMPRODUCT(--ISNUMBER(SEARCH('Chapter 1 (Generated)'!$B$26:$V$26,INDEX(MyData,D2922,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(Generated)'!$B$25:$V$25,INDEX(MyData,D2923, E2923+1))))&gt;0,
SUMPRODUCT(--ISNUMBER(SEARCH('Chapter 1 (Generated)'!$B$26:$V$26,INDEX(MyData,D2923,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(Generated)'!$B$25:$V$25,INDEX(MyData,D2924, E2924+1))))&gt;0,
SUMPRODUCT(--ISNUMBER(SEARCH('Chapter 1 (Generated)'!$B$26:$V$26,INDEX(MyData,D2924,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(Generated)'!$B$25:$V$25,INDEX(MyData,D2927, E2927+1))))&gt;0,
SUMPRODUCT(--ISNUMBER(SEARCH('Chapter 1 (Generated)'!$B$26:$V$26,INDEX(MyData,D2927,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(Generated)'!$B$25:$V$25,INDEX(MyData,D2928, E2928+1))))&gt;0,
SUMPRODUCT(--ISNUMBER(SEARCH('Chapter 1 (Generated)'!$B$26:$V$26,INDEX(MyData,D2928,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(Generated)'!$B$25:$V$25,INDEX(MyData,D2929, E2929+1))))&gt;0,
SUMPRODUCT(--ISNUMBER(SEARCH('Chapter 1 (Generated)'!$B$26:$V$26,INDEX(MyData,D2929,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(Generated)'!$B$25:$V$25,INDEX(MyData,D2932, E2932+1))))&gt;0,
SUMPRODUCT(--ISNUMBER(SEARCH('Chapter 1 (Generated)'!$B$26:$V$26,INDEX(MyData,D2932,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(Generated)'!$B$25:$V$25,INDEX(MyData,D2933, E2933+1))))&gt;0,
SUMPRODUCT(--ISNUMBER(SEARCH('Chapter 1 (Generated)'!$B$26:$V$26,INDEX(MyData,D2933,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(Generated)'!$B$25:$V$25,INDEX(MyData,D2934, E2934+1))))&gt;0,
SUMPRODUCT(--ISNUMBER(SEARCH('Chapter 1 (Generated)'!$B$26:$V$26,INDEX(MyData,D2934,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(Generated)'!$B$25:$V$25,INDEX(MyData,D2937, E2937+1))))&gt;0,
SUMPRODUCT(--ISNUMBER(SEARCH('Chapter 1 (Generated)'!$B$26:$V$26,INDEX(MyData,D2937,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(Generated)'!$B$25:$V$25,INDEX(MyData,D2938, E2938+1))))&gt;0,
SUMPRODUCT(--ISNUMBER(SEARCH('Chapter 1 (Generated)'!$B$26:$V$26,INDEX(MyData,D2938,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(Generated)'!$B$25:$V$25,INDEX(MyData,D2939, E2939+1))))&gt;0,
SUMPRODUCT(--ISNUMBER(SEARCH('Chapter 1 (Generated)'!$B$26:$V$26,INDEX(MyData,D2939,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(Generated)'!$B$25:$V$25,INDEX(MyData,D2942, E2942+1))))&gt;0,
SUMPRODUCT(--ISNUMBER(SEARCH('Chapter 1 (Generated)'!$B$26:$V$26,INDEX(MyData,D2942,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(Generated)'!$B$25:$V$25,INDEX(MyData,D2943, E2943+1))))&gt;0,
SUMPRODUCT(--ISNUMBER(SEARCH('Chapter 1 (Generated)'!$B$26:$V$26,INDEX(MyData,D2943,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(Generated)'!$B$25:$V$25,INDEX(MyData,D2944, E2944+1))))&gt;0,
SUMPRODUCT(--ISNUMBER(SEARCH('Chapter 1 (Generated)'!$B$26:$V$26,INDEX(MyData,D2944,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(Generated)'!$B$25:$V$25,INDEX(MyData,D2945, E2945+1))))&gt;0,
SUMPRODUCT(--ISNUMBER(SEARCH('Chapter 1 (Generated)'!$B$26:$V$26,INDEX(MyData,D2945,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(Generated)'!$B$25:$V$25,INDEX(MyData,D2947, E2947+1))))&gt;0,
SUMPRODUCT(--ISNUMBER(SEARCH('Chapter 1 (Generated)'!$B$26:$V$26,INDEX(MyData,D2947,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(Generated)'!$B$25:$V$25,INDEX(MyData,D2948, E2948+1))))&gt;0,
SUMPRODUCT(--ISNUMBER(SEARCH('Chapter 1 (Generated)'!$B$26:$V$26,INDEX(MyData,D2948,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(Generated)'!$B$25:$V$25,INDEX(MyData,D2949, E2949+1))))&gt;0,
SUMPRODUCT(--ISNUMBER(SEARCH('Chapter 1 (Generated)'!$B$26:$V$26,INDEX(MyData,D2949,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(Generated)'!$B$25:$V$25,INDEX(MyData,D2952, E2952+1))))&gt;0,
SUMPRODUCT(--ISNUMBER(SEARCH('Chapter 1 (Generated)'!$B$26:$V$26,INDEX(MyData,D2952,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(Generated)'!$B$25:$V$25,INDEX(MyData,D2953, E2953+1))))&gt;0,
SUMPRODUCT(--ISNUMBER(SEARCH('Chapter 1 (Generated)'!$B$26:$V$26,INDEX(MyData,D2953,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(Generated)'!$B$25:$V$25,INDEX(MyData,D2954, E2954+1))))&gt;0,
SUMPRODUCT(--ISNUMBER(SEARCH('Chapter 1 (Generated)'!$B$26:$V$26,INDEX(MyData,D2954,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(Generated)'!$B$25:$V$25,INDEX(MyData,D2957, E2957+1))))&gt;0,
SUMPRODUCT(--ISNUMBER(SEARCH('Chapter 1 (Generated)'!$B$26:$V$26,INDEX(MyData,D2957,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(Generated)'!$B$25:$V$25,INDEX(MyData,D2958, E2958+1))))&gt;0,
SUMPRODUCT(--ISNUMBER(SEARCH('Chapter 1 (Generated)'!$B$26:$V$26,INDEX(MyData,D2958,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(Generated)'!$B$25:$V$25,INDEX(MyData,D2959, E2959+1))))&gt;0,
SUMPRODUCT(--ISNUMBER(SEARCH('Chapter 1 (Generated)'!$B$26:$V$26,INDEX(MyData,D2959,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(Generated)'!$B$25:$V$25,INDEX(MyData,D2960, E2960+1))))&gt;0,
SUMPRODUCT(--ISNUMBER(SEARCH('Chapter 1 (Generated)'!$B$26:$V$26,INDEX(MyData,D2960,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(Generated)'!$B$25:$V$25,INDEX(MyData,D2961, E2961+1))))&gt;0,
SUMPRODUCT(--ISNUMBER(SEARCH('Chapter 1 (Generated)'!$B$26:$V$26,INDEX(MyData,D2961,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(Generated)'!$B$25:$V$25,INDEX(MyData,D2962, E2962+1))))&gt;0,
SUMPRODUCT(--ISNUMBER(SEARCH('Chapter 1 (Generated)'!$B$26:$V$26,INDEX(MyData,D2962,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(Generated)'!$B$25:$V$25,INDEX(MyData,D2963, E2963+1))))&gt;0,
SUMPRODUCT(--ISNUMBER(SEARCH('Chapter 1 (Generated)'!$B$26:$V$26,INDEX(MyData,D2963,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(Generated)'!$B$25:$V$25,INDEX(MyData,D2964, E2964+1))))&gt;0,
SUMPRODUCT(--ISNUMBER(SEARCH('Chapter 1 (Generated)'!$B$26:$V$26,INDEX(MyData,D2964,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(Generated)'!$B$25:$V$25,INDEX(MyData,D2966, E2966+1))))&gt;0,
SUMPRODUCT(--ISNUMBER(SEARCH('Chapter 1 (Generated)'!$B$26:$V$26,INDEX(MyData,D2966,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(Generated)'!$B$25:$V$25,INDEX(MyData,D2967, E2967+1))))&gt;0,
SUMPRODUCT(--ISNUMBER(SEARCH('Chapter 1 (Generated)'!$B$26:$V$26,INDEX(MyData,D2967,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(Generated)'!$B$25:$V$25,INDEX(MyData,D2968, E2968+1))))&gt;0,
SUMPRODUCT(--ISNUMBER(SEARCH('Chapter 1 (Generated)'!$B$26:$V$26,INDEX(MyData,D2968,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(Generated)'!$B$25:$V$25,INDEX(MyData,D2969, E2969+1))))&gt;0,
SUMPRODUCT(--ISNUMBER(SEARCH('Chapter 1 (Generated)'!$B$26:$V$26,INDEX(MyData,D2969,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(Generated)'!$B$25:$V$25,INDEX(MyData,D2971, E2971+1))))&gt;0,
SUMPRODUCT(--ISNUMBER(SEARCH('Chapter 1 (Generated)'!$B$26:$V$26,INDEX(MyData,D2971,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(Generated)'!$B$25:$V$25,INDEX(MyData,D2972, E2972+1))))&gt;0,
SUMPRODUCT(--ISNUMBER(SEARCH('Chapter 1 (Generated)'!$B$26:$V$26,INDEX(MyData,D2972,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(Generated)'!$B$25:$V$25,INDEX(MyData,D2973, E2973+1))))&gt;0,
SUMPRODUCT(--ISNUMBER(SEARCH('Chapter 1 (Generated)'!$B$26:$V$26,INDEX(MyData,D2973,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(Generated)'!$B$25:$V$25,INDEX(MyData,D2974, E2974+1))))&gt;0,
SUMPRODUCT(--ISNUMBER(SEARCH('Chapter 1 (Generated)'!$B$26:$V$26,INDEX(MyData,D2974,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(Generated)'!$B$25:$V$25,INDEX(MyData,D2975, E2975+1))))&gt;0,
SUMPRODUCT(--ISNUMBER(SEARCH('Chapter 1 (Generated)'!$B$26:$V$26,INDEX(MyData,D2975,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(Generated)'!$B$25:$V$25,INDEX(MyData,D2976, E2976+1))))&gt;0,
SUMPRODUCT(--ISNUMBER(SEARCH('Chapter 1 (Generated)'!$B$26:$V$26,INDEX(MyData,D2976,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(Generated)'!$B$25:$V$25,INDEX(MyData,D2977, E2977+1))))&gt;0,
SUMPRODUCT(--ISNUMBER(SEARCH('Chapter 1 (Generated)'!$B$26:$V$26,INDEX(MyData,D2977,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(Generated)'!$B$25:$V$25,INDEX(MyData,D2978, E2978+1))))&gt;0,
SUMPRODUCT(--ISNUMBER(SEARCH('Chapter 1 (Generated)'!$B$26:$V$26,INDEX(MyData,D2978,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(Generated)'!$B$25:$V$25,INDEX(MyData,D2979, E2979+1))))&gt;0,
SUMPRODUCT(--ISNUMBER(SEARCH('Chapter 1 (Generated)'!$B$26:$V$26,INDEX(MyData,D2979,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(Generated)'!$B$25:$V$25,INDEX(MyData,D2980, E2980+1))))&gt;0,
SUMPRODUCT(--ISNUMBER(SEARCH('Chapter 1 (Generated)'!$B$26:$V$26,INDEX(MyData,D2980,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(Generated)'!$B$25:$V$25,INDEX(MyData,D2981, E2981+1))))&gt;0,
SUMPRODUCT(--ISNUMBER(SEARCH('Chapter 1 (Generated)'!$B$26:$V$26,INDEX(MyData,D2981,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(Generated)'!$B$25:$V$25,INDEX(MyData,D2982, E2982+1))))&gt;0,
SUMPRODUCT(--ISNUMBER(SEARCH('Chapter 1 (Generated)'!$B$26:$V$26,INDEX(MyData,D2982,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(Generated)'!$B$25:$V$25,INDEX(MyData,D2983, E2983+1))))&gt;0,
SUMPRODUCT(--ISNUMBER(SEARCH('Chapter 1 (Generated)'!$B$26:$V$26,INDEX(MyData,D2983,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(Generated)'!$B$25:$V$25,INDEX(MyData,D2984, E2984+1))))&gt;0,
SUMPRODUCT(--ISNUMBER(SEARCH('Chapter 1 (Generated)'!$B$26:$V$26,INDEX(MyData,D2984,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(Generated)'!$B$25:$V$25,INDEX(MyData,D2987, E2987+1))))&gt;0,
SUMPRODUCT(--ISNUMBER(SEARCH('Chapter 1 (Generated)'!$B$26:$V$26,INDEX(MyData,D2987,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(Generated)'!$B$25:$V$25,INDEX(MyData,D2989, E2989+1))))&gt;0,
SUMPRODUCT(--ISNUMBER(SEARCH('Chapter 1 (Generated)'!$B$26:$V$26,INDEX(MyData,D2989,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(Generated)'!$B$25:$V$25,INDEX(MyData,D2991, E2991+1))))&gt;0,
SUMPRODUCT(--ISNUMBER(SEARCH('Chapter 1 (Generated)'!$B$26:$V$26,INDEX(MyData,D2991,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(Generated)'!$B$25:$V$25,INDEX(MyData,D2992, E2992+1))))&gt;0,
SUMPRODUCT(--ISNUMBER(SEARCH('Chapter 1 (Generated)'!$B$26:$V$26,INDEX(MyData,D2992,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(Generated)'!$B$25:$V$25,INDEX(MyData,D2993, E2993+1))))&gt;0,
SUMPRODUCT(--ISNUMBER(SEARCH('Chapter 1 (Generated)'!$B$26:$V$26,INDEX(MyData,D2993,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(Generated)'!$B$25:$V$25,INDEX(MyData,D2994, E2994+1))))&gt;0,
SUMPRODUCT(--ISNUMBER(SEARCH('Chapter 1 (Generated)'!$B$26:$V$26,INDEX(MyData,D2994,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(Generated)'!$B$25:$V$25,INDEX(MyData,D2995, E2995+1))))&gt;0,
SUMPRODUCT(--ISNUMBER(SEARCH('Chapter 1 (Generated)'!$B$26:$V$26,INDEX(MyData,D2995,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(Generated)'!$B$25:$V$25,INDEX(MyData,D2997, E2997+1))))&gt;0,
SUMPRODUCT(--ISNUMBER(SEARCH('Chapter 1 (Generated)'!$B$26:$V$26,INDEX(MyData,D2997,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(Generated)'!$B$25:$V$25,INDEX(MyData,D2999, E2999+1))))&gt;0,
SUMPRODUCT(--ISNUMBER(SEARCH('Chapter 1 (Generated)'!$B$26:$V$26,INDEX(MyData,D2999,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(Generated)'!$B$25:$V$25,INDEX(MyData,D3001, E3001+1))))&gt;0,
SUMPRODUCT(--ISNUMBER(SEARCH('Chapter 1 (Generated)'!$B$26:$V$26,INDEX(MyData,D3001,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(Generated)'!$B$25:$V$25,INDEX(MyData,D3002, E3002+1))))&gt;0,
SUMPRODUCT(--ISNUMBER(SEARCH('Chapter 1 (Generated)'!$B$26:$V$26,INDEX(MyData,D3002,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(Generated)'!$B$25:$V$25,INDEX(MyData,D3004, E3004+1))))&gt;0,
SUMPRODUCT(--ISNUMBER(SEARCH('Chapter 1 (Generated)'!$B$26:$V$26,INDEX(MyData,D3004,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(Generated)'!$B$25:$V$25,INDEX(MyData,D3005, E3005+1))))&gt;0,
SUMPRODUCT(--ISNUMBER(SEARCH('Chapter 1 (Generated)'!$B$26:$V$26,INDEX(MyData,D3005,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(Generated)'!$B$25:$V$25,INDEX(MyData,D3006, E3006+1))))&gt;0,
SUMPRODUCT(--ISNUMBER(SEARCH('Chapter 1 (Generated)'!$B$26:$V$26,INDEX(MyData,D3006,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(Generated)'!$B$25:$V$25,INDEX(MyData,D3007, E3007+1))))&gt;0,
SUMPRODUCT(--ISNUMBER(SEARCH('Chapter 1 (Generated)'!$B$26:$V$26,INDEX(MyData,D3007,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(Generated)'!$B$25:$V$25,INDEX(MyData,D3008, E3008+1))))&gt;0,
SUMPRODUCT(--ISNUMBER(SEARCH('Chapter 1 (Generated)'!$B$26:$V$26,INDEX(MyData,D3008,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(Generated)'!$B$25:$V$25,INDEX(MyData,D3009, E3009+1))))&gt;0,
SUMPRODUCT(--ISNUMBER(SEARCH('Chapter 1 (Generated)'!$B$26:$V$26,INDEX(MyData,D3009,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(Generated)'!$B$25:$V$25,INDEX(MyData,D3012, E3012+1))))&gt;0,
SUMPRODUCT(--ISNUMBER(SEARCH('Chapter 1 (Generated)'!$B$26:$V$26,INDEX(MyData,D3012,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(Generated)'!$B$25:$V$25,INDEX(MyData,D3014, E3014+1))))&gt;0,
SUMPRODUCT(--ISNUMBER(SEARCH('Chapter 1 (Generated)'!$B$26:$V$26,INDEX(MyData,D3014,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(Generated)'!$B$25:$V$25,INDEX(MyData,D3016, E3016+1))))&gt;0,
SUMPRODUCT(--ISNUMBER(SEARCH('Chapter 1 (Generated)'!$B$26:$V$26,INDEX(MyData,D3016,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(Generated)'!$B$25:$V$25,INDEX(MyData,D3017, E3017+1))))&gt;0,
SUMPRODUCT(--ISNUMBER(SEARCH('Chapter 1 (Generated)'!$B$26:$V$26,INDEX(MyData,D3017,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(Generated)'!$B$25:$V$25,INDEX(MyData,D3018, E3018+1))))&gt;0,
SUMPRODUCT(--ISNUMBER(SEARCH('Chapter 1 (Generated)'!$B$26:$V$26,INDEX(MyData,D3018,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(Generated)'!$B$25:$V$25,INDEX(MyData,D3019, E3019+1))))&gt;0,
SUMPRODUCT(--ISNUMBER(SEARCH('Chapter 1 (Generated)'!$B$26:$V$26,INDEX(MyData,D3019,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(Generated)'!$B$25:$V$25,INDEX(MyData,D3020, E3020+1))))&gt;0,
SUMPRODUCT(--ISNUMBER(SEARCH('Chapter 1 (Generated)'!$B$26:$V$26,INDEX(MyData,D3020,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(Generated)'!$B$25:$V$25,INDEX(MyData,D3021, E3021+1))))&gt;0,
SUMPRODUCT(--ISNUMBER(SEARCH('Chapter 1 (Generated)'!$B$26:$V$26,INDEX(MyData,D3021,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(Generated)'!$B$25:$V$25,INDEX(MyData,D3022, E3022+1))))&gt;0,
SUMPRODUCT(--ISNUMBER(SEARCH('Chapter 1 (Generated)'!$B$26:$V$26,INDEX(MyData,D3022,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(Generated)'!$B$25:$V$25,INDEX(MyData,D3024, E3024+1))))&gt;0,
SUMPRODUCT(--ISNUMBER(SEARCH('Chapter 1 (Generated)'!$B$26:$V$26,INDEX(MyData,D3024,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(Generated)'!$B$25:$V$25,INDEX(MyData,D3027, E3027+1))))&gt;0,
SUMPRODUCT(--ISNUMBER(SEARCH('Chapter 1 (Generated)'!$B$26:$V$26,INDEX(MyData,D3027,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(Generated)'!$B$25:$V$25,INDEX(MyData,D3029, E3029+1))))&gt;0,
SUMPRODUCT(--ISNUMBER(SEARCH('Chapter 1 (Generated)'!$B$26:$V$26,INDEX(MyData,D3029,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(Generated)'!$B$25:$V$25,INDEX(MyData,D3032, E3032+1))))&gt;0,
SUMPRODUCT(--ISNUMBER(SEARCH('Chapter 1 (Generated)'!$B$26:$V$26,INDEX(MyData,D3032,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(Generated)'!$B$25:$V$25,INDEX(MyData,D3034, E3034+1))))&gt;0,
SUMPRODUCT(--ISNUMBER(SEARCH('Chapter 1 (Generated)'!$B$26:$V$26,INDEX(MyData,D3034,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(Generated)'!$B$25:$V$25,INDEX(MyData,D3035, E3035+1))))&gt;0,
SUMPRODUCT(--ISNUMBER(SEARCH('Chapter 1 (Generated)'!$B$26:$V$26,INDEX(MyData,D3035,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(Generated)'!$B$25:$V$25,INDEX(MyData,D3036, E3036+1))))&gt;0,
SUMPRODUCT(--ISNUMBER(SEARCH('Chapter 1 (Generated)'!$B$26:$V$26,INDEX(MyData,D3036,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(Generated)'!$B$25:$V$25,INDEX(MyData,D3037, E3037+1))))&gt;0,
SUMPRODUCT(--ISNUMBER(SEARCH('Chapter 1 (Generated)'!$B$26:$V$26,INDEX(MyData,D3037,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(Generated)'!$B$25:$V$25,INDEX(MyData,D3038, E3038+1))))&gt;0,
SUMPRODUCT(--ISNUMBER(SEARCH('Chapter 1 (Generated)'!$B$26:$V$26,INDEX(MyData,D3038,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(Generated)'!$B$25:$V$25,INDEX(MyData,D3039, E3039+1))))&gt;0,
SUMPRODUCT(--ISNUMBER(SEARCH('Chapter 1 (Generated)'!$B$26:$V$26,INDEX(MyData,D3039,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(Generated)'!$B$25:$V$25,INDEX(MyData,D3040, E3040+1))))&gt;0,
SUMPRODUCT(--ISNUMBER(SEARCH('Chapter 1 (Generated)'!$B$26:$V$26,INDEX(MyData,D3040,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(Generated)'!$B$25:$V$25,INDEX(MyData,D3041, E3041+1))))&gt;0,
SUMPRODUCT(--ISNUMBER(SEARCH('Chapter 1 (Generated)'!$B$26:$V$26,INDEX(MyData,D3041,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(Generated)'!$B$25:$V$25,INDEX(MyData,D3042, E3042+1))))&gt;0,
SUMPRODUCT(--ISNUMBER(SEARCH('Chapter 1 (Generated)'!$B$26:$V$26,INDEX(MyData,D3042,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(Generated)'!$B$25:$V$25,INDEX(MyData,D3043, E3043+1))))&gt;0,
SUMPRODUCT(--ISNUMBER(SEARCH('Chapter 1 (Generated)'!$B$26:$V$26,INDEX(MyData,D3043,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(Generated)'!$B$25:$V$25,INDEX(MyData,D3044, E3044+1))))&gt;0,
SUMPRODUCT(--ISNUMBER(SEARCH('Chapter 1 (Generated)'!$B$26:$V$26,INDEX(MyData,D3044,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(Generated)'!$B$25:$V$25,INDEX(MyData,D3045, E3045+1))))&gt;0,
SUMPRODUCT(--ISNUMBER(SEARCH('Chapter 1 (Generated)'!$B$26:$V$26,INDEX(MyData,D3045,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(Generated)'!$B$25:$V$25,INDEX(MyData,D3046, E3046+1))))&gt;0,
SUMPRODUCT(--ISNUMBER(SEARCH('Chapter 1 (Generated)'!$B$26:$V$26,INDEX(MyData,D3046,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(Generated)'!$B$25:$V$25,INDEX(MyData,D3047, E3047+1))))&gt;0,
SUMPRODUCT(--ISNUMBER(SEARCH('Chapter 1 (Generated)'!$B$26:$V$26,INDEX(MyData,D3047,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(Generated)'!$B$25:$V$25,INDEX(MyData,D3048, E3048+1))))&gt;0,
SUMPRODUCT(--ISNUMBER(SEARCH('Chapter 1 (Generated)'!$B$26:$V$26,INDEX(MyData,D3048,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(Generated)'!$B$25:$V$25,INDEX(MyData,D3049, E3049+1))))&gt;0,
SUMPRODUCT(--ISNUMBER(SEARCH('Chapter 1 (Generated)'!$B$26:$V$26,INDEX(MyData,D3049,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(Generated)'!$B$25:$V$25,INDEX(MyData,D3050, E3050+1))))&gt;0,
SUMPRODUCT(--ISNUMBER(SEARCH('Chapter 1 (Generated)'!$B$26:$V$26,INDEX(MyData,D3050,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(Generated)'!$B$25:$V$25,INDEX(MyData,D3051, E3051+1))))&gt;0,
SUMPRODUCT(--ISNUMBER(SEARCH('Chapter 1 (Generated)'!$B$26:$V$26,INDEX(MyData,D3051,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(Generated)'!$B$25:$V$25,INDEX(MyData,D3052, E3052+1))))&gt;0,
SUMPRODUCT(--ISNUMBER(SEARCH('Chapter 1 (Generated)'!$B$26:$V$26,INDEX(MyData,D3052,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(Generated)'!$B$25:$V$25,INDEX(MyData,D3053, E3053+1))))&gt;0,
SUMPRODUCT(--ISNUMBER(SEARCH('Chapter 1 (Generated)'!$B$26:$V$26,INDEX(MyData,D3053,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(Generated)'!$B$25:$V$25,INDEX(MyData,D3054, E3054+1))))&gt;0,
SUMPRODUCT(--ISNUMBER(SEARCH('Chapter 1 (Generated)'!$B$26:$V$26,INDEX(MyData,D3054,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(Generated)'!$B$25:$V$25,INDEX(MyData,D3055, E3055+1))))&gt;0,
SUMPRODUCT(--ISNUMBER(SEARCH('Chapter 1 (Generated)'!$B$26:$V$26,INDEX(MyData,D3055,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(Generated)'!$B$25:$V$25,INDEX(MyData,D3056, E3056+1))))&gt;0,
SUMPRODUCT(--ISNUMBER(SEARCH('Chapter 1 (Generated)'!$B$26:$V$26,INDEX(MyData,D3056,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(Generated)'!$B$25:$V$25,INDEX(MyData,D3057, E3057+1))))&gt;0,
SUMPRODUCT(--ISNUMBER(SEARCH('Chapter 1 (Generated)'!$B$26:$V$26,INDEX(MyData,D3057,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(Generated)'!$B$25:$V$25,INDEX(MyData,D3058, E3058+1))))&gt;0,
SUMPRODUCT(--ISNUMBER(SEARCH('Chapter 1 (Generated)'!$B$26:$V$26,INDEX(MyData,D3058,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(Generated)'!$B$25:$V$25,INDEX(MyData,D3059, E3059+1))))&gt;0,
SUMPRODUCT(--ISNUMBER(SEARCH('Chapter 1 (Generated)'!$B$26:$V$26,INDEX(MyData,D3059,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(Generated)'!$B$25:$V$25,INDEX(MyData,D3060, E3060+1))))&gt;0,
SUMPRODUCT(--ISNUMBER(SEARCH('Chapter 1 (Generated)'!$B$26:$V$26,INDEX(MyData,D3060,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(Generated)'!$B$25:$V$25,INDEX(MyData,D3061, E3061+1))))&gt;0,
SUMPRODUCT(--ISNUMBER(SEARCH('Chapter 1 (Generated)'!$B$26:$V$26,INDEX(MyData,D3061,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(Generated)'!$B$25:$V$25,INDEX(MyData,D3062, E3062+1))))&gt;0,
SUMPRODUCT(--ISNUMBER(SEARCH('Chapter 1 (Generated)'!$B$26:$V$26,INDEX(MyData,D3062,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(Generated)'!$B$25:$V$25,INDEX(MyData,D3063, E3063+1))))&gt;0,
SUMPRODUCT(--ISNUMBER(SEARCH('Chapter 1 (Generated)'!$B$26:$V$26,INDEX(MyData,D3063,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(Generated)'!$B$25:$V$25,INDEX(MyData,D3064, E3064+1))))&gt;0,
SUMPRODUCT(--ISNUMBER(SEARCH('Chapter 1 (Generated)'!$B$26:$V$26,INDEX(MyData,D3064,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(Generated)'!$B$25:$V$25,INDEX(MyData,D3065, E3065+1))))&gt;0,
SUMPRODUCT(--ISNUMBER(SEARCH('Chapter 1 (Generated)'!$B$26:$V$26,INDEX(MyData,D3065,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(Generated)'!$B$25:$V$25,INDEX(MyData,D3066, E3066+1))))&gt;0,
SUMPRODUCT(--ISNUMBER(SEARCH('Chapter 1 (Generated)'!$B$26:$V$26,INDEX(MyData,D3066,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(Generated)'!$B$25:$V$25,INDEX(MyData,D3067, E3067+1))))&gt;0,
SUMPRODUCT(--ISNUMBER(SEARCH('Chapter 1 (Generated)'!$B$26:$V$26,INDEX(MyData,D3067,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(Generated)'!$B$25:$V$25,INDEX(MyData,D3068, E3068+1))))&gt;0,
SUMPRODUCT(--ISNUMBER(SEARCH('Chapter 1 (Generated)'!$B$26:$V$26,INDEX(MyData,D3068,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(Generated)'!$B$25:$V$25,INDEX(MyData,D3069, E3069+1))))&gt;0,
SUMPRODUCT(--ISNUMBER(SEARCH('Chapter 1 (Generated)'!$B$26:$V$26,INDEX(MyData,D3069,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(Generated)'!$B$25:$V$25,INDEX(MyData,D3070, E3070+1))))&gt;0,
SUMPRODUCT(--ISNUMBER(SEARCH('Chapter 1 (Generated)'!$B$26:$V$26,INDEX(MyData,D3070,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(Generated)'!$B$25:$V$25,INDEX(MyData,D3071, E3071+1))))&gt;0,
SUMPRODUCT(--ISNUMBER(SEARCH('Chapter 1 (Generated)'!$B$26:$V$26,INDEX(MyData,D3071,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(Generated)'!$B$25:$V$25,INDEX(MyData,D3072, E3072+1))))&gt;0,
SUMPRODUCT(--ISNUMBER(SEARCH('Chapter 1 (Generated)'!$B$26:$V$26,INDEX(MyData,D3072,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(Generated)'!$B$25:$V$25,INDEX(MyData,D3073, E3073+1))))&gt;0,
SUMPRODUCT(--ISNUMBER(SEARCH('Chapter 1 (Generated)'!$B$26:$V$26,INDEX(MyData,D3073,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(Generated)'!$B$25:$V$25,INDEX(MyData,D3074, E3074+1))))&gt;0,
SUMPRODUCT(--ISNUMBER(SEARCH('Chapter 1 (Generated)'!$B$26:$V$26,INDEX(MyData,D3074,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(Generated)'!$B$25:$V$25,INDEX(MyData,D3075, E3075+1))))&gt;0,
SUMPRODUCT(--ISNUMBER(SEARCH('Chapter 1 (Generated)'!$B$26:$V$26,INDEX(MyData,D3075,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(Generated)'!$B$25:$V$25,INDEX(MyData,D3076, E3076+1))))&gt;0,
SUMPRODUCT(--ISNUMBER(SEARCH('Chapter 1 (Generated)'!$B$26:$V$26,INDEX(MyData,D3076,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(Generated)'!$B$25:$V$25,INDEX(MyData,D3077, E3077+1))))&gt;0,
SUMPRODUCT(--ISNUMBER(SEARCH('Chapter 1 (Generated)'!$B$26:$V$26,INDEX(MyData,D3077,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(Generated)'!$B$25:$V$25,INDEX(MyData,D3078, E3078+1))))&gt;0,
SUMPRODUCT(--ISNUMBER(SEARCH('Chapter 1 (Generated)'!$B$26:$V$26,INDEX(MyData,D3078,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(Generated)'!$B$25:$V$25,INDEX(MyData,D3079, E3079+1))))&gt;0,
SUMPRODUCT(--ISNUMBER(SEARCH('Chapter 1 (Generated)'!$B$26:$V$26,INDEX(MyData,D3079,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(Generated)'!$B$25:$V$25,INDEX(MyData,D3080, E3080+1))))&gt;0,
SUMPRODUCT(--ISNUMBER(SEARCH('Chapter 1 (Generated)'!$B$26:$V$26,INDEX(MyData,D3080,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(Generated)'!$B$25:$V$25,INDEX(MyData,D3081, E3081+1))))&gt;0,
SUMPRODUCT(--ISNUMBER(SEARCH('Chapter 1 (Generated)'!$B$26:$V$26,INDEX(MyData,D3081,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(Generated)'!$B$25:$V$25,INDEX(MyData,D3082, E3082+1))))&gt;0,
SUMPRODUCT(--ISNUMBER(SEARCH('Chapter 1 (Generated)'!$B$26:$V$26,INDEX(MyData,D3082,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(Generated)'!$B$25:$V$25,INDEX(MyData,D3083, E3083+1))))&gt;0,
SUMPRODUCT(--ISNUMBER(SEARCH('Chapter 1 (Generated)'!$B$26:$V$26,INDEX(MyData,D3083,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(Generated)'!$B$25:$V$25,INDEX(MyData,D3084, E3084+1))))&gt;0,
SUMPRODUCT(--ISNUMBER(SEARCH('Chapter 1 (Generated)'!$B$26:$V$26,INDEX(MyData,D3084,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(Generated)'!$B$25:$V$25,INDEX(MyData,D3085, E3085+1))))&gt;0,
SUMPRODUCT(--ISNUMBER(SEARCH('Chapter 1 (Generated)'!$B$26:$V$26,INDEX(MyData,D3085,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(Generated)'!$B$25:$V$25,INDEX(MyData,D3086, E3086+1))))&gt;0,
SUMPRODUCT(--ISNUMBER(SEARCH('Chapter 1 (Generated)'!$B$26:$V$26,INDEX(MyData,D3086,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(Generated)'!$B$25:$V$25,INDEX(MyData,D3087, E3087+1))))&gt;0,
SUMPRODUCT(--ISNUMBER(SEARCH('Chapter 1 (Generated)'!$B$26:$V$26,INDEX(MyData,D3087, E3087+1))))&gt;0)),
"        " &amp; INDEX(MyData,D3087, E3087+1),
"    " &amp; INDEX(MyData,D3087, E3087+1))</f>
        <v xml:space="preserve">        -1,//193 -10</v>
      </c>
    </row>
    <row r="3088" spans="4:7" x14ac:dyDescent="0.2">
      <c r="D3088" s="20">
        <f t="shared" si="48"/>
        <v>197</v>
      </c>
      <c r="E3088" s="20">
        <f>MIN(IF(MOD(ROWS($A$2:A3088),$A$2)=0,E3087+1, E3087), $B$2-1)</f>
        <v>10</v>
      </c>
      <c r="G3088" s="2" t="str">
        <f>IF(NOT(OR(
SUMPRODUCT(--ISNUMBER(SEARCH('Chapter 1 (Generated)'!$B$25:$V$25,INDEX(MyData,D3088, E3088+1))))&gt;0,
SUMPRODUCT(--ISNUMBER(SEARCH('Chapter 1 (Generated)'!$B$26:$V$26,INDEX(MyData,D3088,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(Generated)'!$B$25:$V$25,INDEX(MyData,D3089, E3089+1))))&gt;0,
SUMPRODUCT(--ISNUMBER(SEARCH('Chapter 1 (Generated)'!$B$26:$V$26,INDEX(MyData,D3089,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(Generated)'!$B$25:$V$25,INDEX(MyData,D3090, E3090+1))))&gt;0,
SUMPRODUCT(--ISNUMBER(SEARCH('Chapter 1 (Generated)'!$B$26:$V$26,INDEX(MyData,D3090,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(Generated)'!$B$25:$V$25,INDEX(MyData,D3091, E3091+1))))&gt;0,
SUMPRODUCT(--ISNUMBER(SEARCH('Chapter 1 (Generated)'!$B$26:$V$26,INDEX(MyData,D3091,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(Generated)'!$B$25:$V$25,INDEX(MyData,D3092, E3092+1))))&gt;0,
SUMPRODUCT(--ISNUMBER(SEARCH('Chapter 1 (Generated)'!$B$26:$V$26,INDEX(MyData,D3092,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(Generated)'!$B$25:$V$25,INDEX(MyData,D3093, E3093+1))))&gt;0,
SUMPRODUCT(--ISNUMBER(SEARCH('Chapter 1 (Generated)'!$B$26:$V$26,INDEX(MyData,D3093,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(Generated)'!$B$25:$V$25,INDEX(MyData,D3094, E3094+1))))&gt;0,
SUMPRODUCT(--ISNUMBER(SEARCH('Chapter 1 (Generated)'!$B$26:$V$26,INDEX(MyData,D3094,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(Generated)'!$B$25:$V$25,INDEX(MyData,D3095, E3095+1))))&gt;0,
SUMPRODUCT(--ISNUMBER(SEARCH('Chapter 1 (Generated)'!$B$26:$V$26,INDEX(MyData,D3095,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(Generated)'!$B$25:$V$25,INDEX(MyData,D3096, E3096+1))))&gt;0,
SUMPRODUCT(--ISNUMBER(SEARCH('Chapter 1 (Generated)'!$B$26:$V$26,INDEX(MyData,D3096,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(Generated)'!$B$25:$V$25,INDEX(MyData,D3097, E3097+1))))&gt;0,
SUMPRODUCT(--ISNUMBER(SEARCH('Chapter 1 (Generated)'!$B$26:$V$26,INDEX(MyData,D3097,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(Generated)'!$B$25:$V$25,INDEX(MyData,D3098, E3098+1))))&gt;0,
SUMPRODUCT(--ISNUMBER(SEARCH('Chapter 1 (Generated)'!$B$26:$V$26,INDEX(MyData,D3098,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(Generated)'!$B$25:$V$25,INDEX(MyData,D3099, E3099+1))))&gt;0,
SUMPRODUCT(--ISNUMBER(SEARCH('Chapter 1 (Generated)'!$B$26:$V$26,INDEX(MyData,D3099,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(Generated)'!$B$25:$V$25,INDEX(MyData,D3100, E3100+1))))&gt;0,
SUMPRODUCT(--ISNUMBER(SEARCH('Chapter 1 (Generated)'!$B$26:$V$26,INDEX(MyData,D3100,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(Generated)'!$B$25:$V$25,INDEX(MyData,D3101, E3101+1))))&gt;0,
SUMPRODUCT(--ISNUMBER(SEARCH('Chapter 1 (Generated)'!$B$26:$V$26,INDEX(MyData,D3101,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(Generated)'!$B$25:$V$25,INDEX(MyData,D3102, E3102+1))))&gt;0,
SUMPRODUCT(--ISNUMBER(SEARCH('Chapter 1 (Generated)'!$B$26:$V$26,INDEX(MyData,D3102,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(Generated)'!$B$25:$V$25,INDEX(MyData,D3103, E3103+1))))&gt;0,
SUMPRODUCT(--ISNUMBER(SEARCH('Chapter 1 (Generated)'!$B$26:$V$26,INDEX(MyData,D3103,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(Generated)'!$B$25:$V$25,INDEX(MyData,D3104, E3104+1))))&gt;0,
SUMPRODUCT(--ISNUMBER(SEARCH('Chapter 1 (Generated)'!$B$26:$V$26,INDEX(MyData,D3104,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(Generated)'!$B$25:$V$25,INDEX(MyData,D3105, E3105+1))))&gt;0,
SUMPRODUCT(--ISNUMBER(SEARCH('Chapter 1 (Generated)'!$B$26:$V$26,INDEX(MyData,D3105,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(Generated)'!$B$25:$V$25,INDEX(MyData,D3106, E3106+1))))&gt;0,
SUMPRODUCT(--ISNUMBER(SEARCH('Chapter 1 (Generated)'!$B$26:$V$26,INDEX(MyData,D3106,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(Generated)'!$B$25:$V$25,INDEX(MyData,D3107, E3107+1))))&gt;0,
SUMPRODUCT(--ISNUMBER(SEARCH('Chapter 1 (Generated)'!$B$26:$V$26,INDEX(MyData,D3107,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(Generated)'!$B$25:$V$25,INDEX(MyData,D3108, E3108+1))))&gt;0,
SUMPRODUCT(--ISNUMBER(SEARCH('Chapter 1 (Generated)'!$B$26:$V$26,INDEX(MyData,D3108,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(Generated)'!$B$25:$V$25,INDEX(MyData,D3109, E3109+1))))&gt;0,
SUMPRODUCT(--ISNUMBER(SEARCH('Chapter 1 (Generated)'!$B$26:$V$26,INDEX(MyData,D3109,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(Generated)'!$B$25:$V$25,INDEX(MyData,D3110, E3110+1))))&gt;0,
SUMPRODUCT(--ISNUMBER(SEARCH('Chapter 1 (Generated)'!$B$26:$V$26,INDEX(MyData,D3110,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(Generated)'!$B$25:$V$25,INDEX(MyData,D3111, E3111+1))))&gt;0,
SUMPRODUCT(--ISNUMBER(SEARCH('Chapter 1 (Generated)'!$B$26:$V$26,INDEX(MyData,D3111,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(Generated)'!$B$25:$V$25,INDEX(MyData,D3112, E3112+1))))&gt;0,
SUMPRODUCT(--ISNUMBER(SEARCH('Chapter 1 (Generated)'!$B$26:$V$26,INDEX(MyData,D3112,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(Generated)'!$B$25:$V$25,INDEX(MyData,D3113, E3113+1))))&gt;0,
SUMPRODUCT(--ISNUMBER(SEARCH('Chapter 1 (Generated)'!$B$26:$V$26,INDEX(MyData,D3113,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(Generated)'!$B$25:$V$25,INDEX(MyData,D3114, E3114+1))))&gt;0,
SUMPRODUCT(--ISNUMBER(SEARCH('Chapter 1 (Generated)'!$B$26:$V$26,INDEX(MyData,D3114,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(Generated)'!$B$25:$V$25,INDEX(MyData,D3115, E3115+1))))&gt;0,
SUMPRODUCT(--ISNUMBER(SEARCH('Chapter 1 (Generated)'!$B$26:$V$26,INDEX(MyData,D3115,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(Generated)'!$B$25:$V$25,INDEX(MyData,D3116, E3116+1))))&gt;0,
SUMPRODUCT(--ISNUMBER(SEARCH('Chapter 1 (Generated)'!$B$26:$V$26,INDEX(MyData,D3116,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(Generated)'!$B$25:$V$25,INDEX(MyData,D3117, E3117+1))))&gt;0,
SUMPRODUCT(--ISNUMBER(SEARCH('Chapter 1 (Generated)'!$B$26:$V$26,INDEX(MyData,D3117,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(Generated)'!$B$25:$V$25,INDEX(MyData,D3118, E3118+1))))&gt;0,
SUMPRODUCT(--ISNUMBER(SEARCH('Chapter 1 (Generated)'!$B$26:$V$26,INDEX(MyData,D3118,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(Generated)'!$B$25:$V$25,INDEX(MyData,D3119, E3119+1))))&gt;0,
SUMPRODUCT(--ISNUMBER(SEARCH('Chapter 1 (Generated)'!$B$26:$V$26,INDEX(MyData,D3119,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(Generated)'!$B$25:$V$25,INDEX(MyData,D3120, E3120+1))))&gt;0,
SUMPRODUCT(--ISNUMBER(SEARCH('Chapter 1 (Generated)'!$B$26:$V$26,INDEX(MyData,D3120,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(Generated)'!$B$25:$V$25,INDEX(MyData,D3121, E3121+1))))&gt;0,
SUMPRODUCT(--ISNUMBER(SEARCH('Chapter 1 (Generated)'!$B$26:$V$26,INDEX(MyData,D3121,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(Generated)'!$B$25:$V$25,INDEX(MyData,D3122, E3122+1))))&gt;0,
SUMPRODUCT(--ISNUMBER(SEARCH('Chapter 1 (Generated)'!$B$26:$V$26,INDEX(MyData,D3122,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(Generated)'!$B$25:$V$25,INDEX(MyData,D3123, E3123+1))))&gt;0,
SUMPRODUCT(--ISNUMBER(SEARCH('Chapter 1 (Generated)'!$B$26:$V$26,INDEX(MyData,D3123,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(Generated)'!$B$25:$V$25,INDEX(MyData,D3124, E3124+1))))&gt;0,
SUMPRODUCT(--ISNUMBER(SEARCH('Chapter 1 (Generated)'!$B$26:$V$26,INDEX(MyData,D3124,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(Generated)'!$B$25:$V$25,INDEX(MyData,D3125, E3125+1))))&gt;0,
SUMPRODUCT(--ISNUMBER(SEARCH('Chapter 1 (Generated)'!$B$26:$V$26,INDEX(MyData,D3125,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(Generated)'!$B$25:$V$25,INDEX(MyData,D3126, E3126+1))))&gt;0,
SUMPRODUCT(--ISNUMBER(SEARCH('Chapter 1 (Generated)'!$B$26:$V$26,INDEX(MyData,D3126,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(Generated)'!$B$25:$V$25,INDEX(MyData,D3127, E3127+1))))&gt;0,
SUMPRODUCT(--ISNUMBER(SEARCH('Chapter 1 (Generated)'!$B$26:$V$26,INDEX(MyData,D3127,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(Generated)'!$B$25:$V$25,INDEX(MyData,D3128, E3128+1))))&gt;0,
SUMPRODUCT(--ISNUMBER(SEARCH('Chapter 1 (Generated)'!$B$26:$V$26,INDEX(MyData,D3128,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(Generated)'!$B$25:$V$25,INDEX(MyData,D3129, E3129+1))))&gt;0,
SUMPRODUCT(--ISNUMBER(SEARCH('Chapter 1 (Generated)'!$B$26:$V$26,INDEX(MyData,D3129,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(Generated)'!$B$25:$V$25,INDEX(MyData,D3130, E3130+1))))&gt;0,
SUMPRODUCT(--ISNUMBER(SEARCH('Chapter 1 (Generated)'!$B$26:$V$26,INDEX(MyData,D3130,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(Generated)'!$B$25:$V$25,INDEX(MyData,D3131, E3131+1))))&gt;0,
SUMPRODUCT(--ISNUMBER(SEARCH('Chapter 1 (Generated)'!$B$26:$V$26,INDEX(MyData,D3131,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(Generated)'!$B$25:$V$25,INDEX(MyData,D3132, E3132+1))))&gt;0,
SUMPRODUCT(--ISNUMBER(SEARCH('Chapter 1 (Generated)'!$B$26:$V$26,INDEX(MyData,D3132,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(Generated)'!$B$25:$V$25,INDEX(MyData,D3133, E3133+1))))&gt;0,
SUMPRODUCT(--ISNUMBER(SEARCH('Chapter 1 (Generated)'!$B$26:$V$26,INDEX(MyData,D3133,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(Generated)'!$B$25:$V$25,INDEX(MyData,D3134, E3134+1))))&gt;0,
SUMPRODUCT(--ISNUMBER(SEARCH('Chapter 1 (Generated)'!$B$26:$V$26,INDEX(MyData,D3134,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(Generated)'!$B$25:$V$25,INDEX(MyData,D3135, E3135+1))))&gt;0,
SUMPRODUCT(--ISNUMBER(SEARCH('Chapter 1 (Generated)'!$B$26:$V$26,INDEX(MyData,D3135,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(Generated)'!$B$25:$V$25,INDEX(MyData,D3136, E3136+1))))&gt;0,
SUMPRODUCT(--ISNUMBER(SEARCH('Chapter 1 (Generated)'!$B$26:$V$26,INDEX(MyData,D3136,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(Generated)'!$B$25:$V$25,INDEX(MyData,D3137, E3137+1))))&gt;0,
SUMPRODUCT(--ISNUMBER(SEARCH('Chapter 1 (Generated)'!$B$26:$V$26,INDEX(MyData,D3137,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(Generated)'!$B$25:$V$25,INDEX(MyData,D3138, E3138+1))))&gt;0,
SUMPRODUCT(--ISNUMBER(SEARCH('Chapter 1 (Generated)'!$B$26:$V$26,INDEX(MyData,D3138,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(Generated)'!$B$25:$V$25,INDEX(MyData,D3139, E3139+1))))&gt;0,
SUMPRODUCT(--ISNUMBER(SEARCH('Chapter 1 (Generated)'!$B$26:$V$26,INDEX(MyData,D3139,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(Generated)'!$B$25:$V$25,INDEX(MyData,D3140, E3140+1))))&gt;0,
SUMPRODUCT(--ISNUMBER(SEARCH('Chapter 1 (Generated)'!$B$26:$V$26,INDEX(MyData,D3140,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(Generated)'!$B$25:$V$25,INDEX(MyData,D3141, E3141+1))))&gt;0,
SUMPRODUCT(--ISNUMBER(SEARCH('Chapter 1 (Generated)'!$B$26:$V$26,INDEX(MyData,D3141,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(Generated)'!$B$25:$V$25,INDEX(MyData,D3142, E3142+1))))&gt;0,
SUMPRODUCT(--ISNUMBER(SEARCH('Chapter 1 (Generated)'!$B$26:$V$26,INDEX(MyData,D3142,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(Generated)'!$B$25:$V$25,INDEX(MyData,D3143, E3143+1))))&gt;0,
SUMPRODUCT(--ISNUMBER(SEARCH('Chapter 1 (Generated)'!$B$26:$V$26,INDEX(MyData,D3143,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(Generated)'!$B$25:$V$25,INDEX(MyData,D3144, E3144+1))))&gt;0,
SUMPRODUCT(--ISNUMBER(SEARCH('Chapter 1 (Generated)'!$B$26:$V$26,INDEX(MyData,D3144,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(Generated)'!$B$25:$V$25,INDEX(MyData,D3145, E3145+1))))&gt;0,
SUMPRODUCT(--ISNUMBER(SEARCH('Chapter 1 (Generated)'!$B$26:$V$26,INDEX(MyData,D3145,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(Generated)'!$B$25:$V$25,INDEX(MyData,D3146, E3146+1))))&gt;0,
SUMPRODUCT(--ISNUMBER(SEARCH('Chapter 1 (Generated)'!$B$26:$V$26,INDEX(MyData,D3146,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(Generated)'!$B$25:$V$25,INDEX(MyData,D3147, E3147+1))))&gt;0,
SUMPRODUCT(--ISNUMBER(SEARCH('Chapter 1 (Generated)'!$B$26:$V$26,INDEX(MyData,D3147,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(Generated)'!$B$25:$V$25,INDEX(MyData,D3148, E3148+1))))&gt;0,
SUMPRODUCT(--ISNUMBER(SEARCH('Chapter 1 (Generated)'!$B$26:$V$26,INDEX(MyData,D3148,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(Generated)'!$B$25:$V$25,INDEX(MyData,D3149, E3149+1))))&gt;0,
SUMPRODUCT(--ISNUMBER(SEARCH('Chapter 1 (Generated)'!$B$26:$V$26,INDEX(MyData,D3149,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(Generated)'!$B$25:$V$25,INDEX(MyData,D3150, E3150+1))))&gt;0,
SUMPRODUCT(--ISNUMBER(SEARCH('Chapter 1 (Generated)'!$B$26:$V$26,INDEX(MyData,D3150,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(Generated)'!$B$25:$V$25,INDEX(MyData,D3151, E3151+1))))&gt;0,
SUMPRODUCT(--ISNUMBER(SEARCH('Chapter 1 (Generated)'!$B$26:$V$26,INDEX(MyData,D3151,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(Generated)'!$B$25:$V$25,INDEX(MyData,D3152, E3152+1))))&gt;0,
SUMPRODUCT(--ISNUMBER(SEARCH('Chapter 1 (Generated)'!$B$26:$V$26,INDEX(MyData,D3152,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(Generated)'!$B$25:$V$25,INDEX(MyData,D3153, E3153+1))))&gt;0,
SUMPRODUCT(--ISNUMBER(SEARCH('Chapter 1 (Generated)'!$B$26:$V$26,INDEX(MyData,D3153,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(Generated)'!$B$25:$V$25,INDEX(MyData,D3154, E3154+1))))&gt;0,
SUMPRODUCT(--ISNUMBER(SEARCH('Chapter 1 (Generated)'!$B$26:$V$26,INDEX(MyData,D3154,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(Generated)'!$B$25:$V$25,INDEX(MyData,D3155, E3155+1))))&gt;0,
SUMPRODUCT(--ISNUMBER(SEARCH('Chapter 1 (Generated)'!$B$26:$V$26,INDEX(MyData,D3155,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(Generated)'!$B$25:$V$25,INDEX(MyData,D3156, E3156+1))))&gt;0,
SUMPRODUCT(--ISNUMBER(SEARCH('Chapter 1 (Generated)'!$B$26:$V$26,INDEX(MyData,D3156,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(Generated)'!$B$25:$V$25,INDEX(MyData,D3157, E3157+1))))&gt;0,
SUMPRODUCT(--ISNUMBER(SEARCH('Chapter 1 (Generated)'!$B$26:$V$26,INDEX(MyData,D3157,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(Generated)'!$B$25:$V$25,INDEX(MyData,D3158, E3158+1))))&gt;0,
SUMPRODUCT(--ISNUMBER(SEARCH('Chapter 1 (Generated)'!$B$26:$V$26,INDEX(MyData,D3158,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(Generated)'!$B$25:$V$25,INDEX(MyData,D3159, E3159+1))))&gt;0,
SUMPRODUCT(--ISNUMBER(SEARCH('Chapter 1 (Generated)'!$B$26:$V$26,INDEX(MyData,D3159,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(Generated)'!$B$25:$V$25,INDEX(MyData,D3160, E3160+1))))&gt;0,
SUMPRODUCT(--ISNUMBER(SEARCH('Chapter 1 (Generated)'!$B$26:$V$26,INDEX(MyData,D3160,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(Generated)'!$B$25:$V$25,INDEX(MyData,D3161, E3161+1))))&gt;0,
SUMPRODUCT(--ISNUMBER(SEARCH('Chapter 1 (Generated)'!$B$26:$V$26,INDEX(MyData,D3161,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(Generated)'!$B$25:$V$25,INDEX(MyData,D3162, E3162+1))))&gt;0,
SUMPRODUCT(--ISNUMBER(SEARCH('Chapter 1 (Generated)'!$B$26:$V$26,INDEX(MyData,D3162,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(Generated)'!$B$25:$V$25,INDEX(MyData,D3163, E3163+1))))&gt;0,
SUMPRODUCT(--ISNUMBER(SEARCH('Chapter 1 (Generated)'!$B$26:$V$26,INDEX(MyData,D3163,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(Generated)'!$B$25:$V$25,INDEX(MyData,D3164, E3164+1))))&gt;0,
SUMPRODUCT(--ISNUMBER(SEARCH('Chapter 1 (Generated)'!$B$26:$V$26,INDEX(MyData,D3164,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(Generated)'!$B$25:$V$25,INDEX(MyData,D3165, E3165+1))))&gt;0,
SUMPRODUCT(--ISNUMBER(SEARCH('Chapter 1 (Generated)'!$B$26:$V$26,INDEX(MyData,D3165,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(Generated)'!$B$25:$V$25,INDEX(MyData,D3166, E3166+1))))&gt;0,
SUMPRODUCT(--ISNUMBER(SEARCH('Chapter 1 (Generated)'!$B$26:$V$26,INDEX(MyData,D3166,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(Generated)'!$B$25:$V$25,INDEX(MyData,D3167, E3167+1))))&gt;0,
SUMPRODUCT(--ISNUMBER(SEARCH('Chapter 1 (Generated)'!$B$26:$V$26,INDEX(MyData,D3167,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(Generated)'!$B$25:$V$25,INDEX(MyData,D3168, E3168+1))))&gt;0,
SUMPRODUCT(--ISNUMBER(SEARCH('Chapter 1 (Generated)'!$B$26:$V$26,INDEX(MyData,D3168,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(Generated)'!$B$25:$V$25,INDEX(MyData,D3169, E3169+1))))&gt;0,
SUMPRODUCT(--ISNUMBER(SEARCH('Chapter 1 (Generated)'!$B$26:$V$26,INDEX(MyData,D3169,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(Generated)'!$B$25:$V$25,INDEX(MyData,D3170, E3170+1))))&gt;0,
SUMPRODUCT(--ISNUMBER(SEARCH('Chapter 1 (Generated)'!$B$26:$V$26,INDEX(MyData,D3170,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(Generated)'!$B$25:$V$25,INDEX(MyData,D3171, E3171+1))))&gt;0,
SUMPRODUCT(--ISNUMBER(SEARCH('Chapter 1 (Generated)'!$B$26:$V$26,INDEX(MyData,D3171,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(Generated)'!$B$25:$V$25,INDEX(MyData,D3172, E3172+1))))&gt;0,
SUMPRODUCT(--ISNUMBER(SEARCH('Chapter 1 (Generated)'!$B$26:$V$26,INDEX(MyData,D3172,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(Generated)'!$B$25:$V$25,INDEX(MyData,D3173, E3173+1))))&gt;0,
SUMPRODUCT(--ISNUMBER(SEARCH('Chapter 1 (Generated)'!$B$26:$V$26,INDEX(MyData,D3173,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(Generated)'!$B$25:$V$25,INDEX(MyData,D3174, E3174+1))))&gt;0,
SUMPRODUCT(--ISNUMBER(SEARCH('Chapter 1 (Generated)'!$B$26:$V$26,INDEX(MyData,D3174,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(Generated)'!$B$25:$V$25,INDEX(MyData,D3175, E3175+1))))&gt;0,
SUMPRODUCT(--ISNUMBER(SEARCH('Chapter 1 (Generated)'!$B$26:$V$26,INDEX(MyData,D3175,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(Generated)'!$B$25:$V$25,INDEX(MyData,D3176, E3176+1))))&gt;0,
SUMPRODUCT(--ISNUMBER(SEARCH('Chapter 1 (Generated)'!$B$26:$V$26,INDEX(MyData,D3176,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(Generated)'!$B$25:$V$25,INDEX(MyData,D3177, E3177+1))))&gt;0,
SUMPRODUCT(--ISNUMBER(SEARCH('Chapter 1 (Generated)'!$B$26:$V$26,INDEX(MyData,D3177,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(Generated)'!$B$25:$V$25,INDEX(MyData,D3178, E3178+1))))&gt;0,
SUMPRODUCT(--ISNUMBER(SEARCH('Chapter 1 (Generated)'!$B$26:$V$26,INDEX(MyData,D3178,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(Generated)'!$B$25:$V$25,INDEX(MyData,D3179, E3179+1))))&gt;0,
SUMPRODUCT(--ISNUMBER(SEARCH('Chapter 1 (Generated)'!$B$26:$V$26,INDEX(MyData,D3179,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(Generated)'!$B$25:$V$25,INDEX(MyData,D3180, E3180+1))))&gt;0,
SUMPRODUCT(--ISNUMBER(SEARCH('Chapter 1 (Generated)'!$B$26:$V$26,INDEX(MyData,D3180,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(Generated)'!$B$25:$V$25,INDEX(MyData,D3181, E3181+1))))&gt;0,
SUMPRODUCT(--ISNUMBER(SEARCH('Chapter 1 (Generated)'!$B$26:$V$26,INDEX(MyData,D3181,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(Generated)'!$B$25:$V$25,INDEX(MyData,D3182, E3182+1))))&gt;0,
SUMPRODUCT(--ISNUMBER(SEARCH('Chapter 1 (Generated)'!$B$26:$V$26,INDEX(MyData,D3182,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(Generated)'!$B$25:$V$25,INDEX(MyData,D3183, E3183+1))))&gt;0,
SUMPRODUCT(--ISNUMBER(SEARCH('Chapter 1 (Generated)'!$B$26:$V$26,INDEX(MyData,D3183,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(Generated)'!$B$25:$V$25,INDEX(MyData,D3184, E3184+1))))&gt;0,
SUMPRODUCT(--ISNUMBER(SEARCH('Chapter 1 (Generated)'!$B$26:$V$26,INDEX(MyData,D3184,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(Generated)'!$B$25:$V$25,INDEX(MyData,D3185, E3185+1))))&gt;0,
SUMPRODUCT(--ISNUMBER(SEARCH('Chapter 1 (Generated)'!$B$26:$V$26,INDEX(MyData,D3185,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(Generated)'!$B$25:$V$25,INDEX(MyData,D3186, E3186+1))))&gt;0,
SUMPRODUCT(--ISNUMBER(SEARCH('Chapter 1 (Generated)'!$B$26:$V$26,INDEX(MyData,D3186,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(Generated)'!$B$25:$V$25,INDEX(MyData,D3187, E3187+1))))&gt;0,
SUMPRODUCT(--ISNUMBER(SEARCH('Chapter 1 (Generated)'!$B$26:$V$26,INDEX(MyData,D3187,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(Generated)'!$B$25:$V$25,INDEX(MyData,D3188, E3188+1))))&gt;0,
SUMPRODUCT(--ISNUMBER(SEARCH('Chapter 1 (Generated)'!$B$26:$V$26,INDEX(MyData,D3188,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(Generated)'!$B$25:$V$25,INDEX(MyData,D3189, E3189+1))))&gt;0,
SUMPRODUCT(--ISNUMBER(SEARCH('Chapter 1 (Generated)'!$B$26:$V$26,INDEX(MyData,D3189,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(Generated)'!$B$25:$V$25,INDEX(MyData,D3190, E3190+1))))&gt;0,
SUMPRODUCT(--ISNUMBER(SEARCH('Chapter 1 (Generated)'!$B$26:$V$26,INDEX(MyData,D3190,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(Generated)'!$B$25:$V$25,INDEX(MyData,D3191, E3191+1))))&gt;0,
SUMPRODUCT(--ISNUMBER(SEARCH('Chapter 1 (Generated)'!$B$26:$V$26,INDEX(MyData,D3191,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(Generated)'!$B$25:$V$25,INDEX(MyData,D3192, E3192+1))))&gt;0,
SUMPRODUCT(--ISNUMBER(SEARCH('Chapter 1 (Generated)'!$B$26:$V$26,INDEX(MyData,D3192,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(Generated)'!$B$25:$V$25,INDEX(MyData,D3193, E3193+1))))&gt;0,
SUMPRODUCT(--ISNUMBER(SEARCH('Chapter 1 (Generated)'!$B$26:$V$26,INDEX(MyData,D3193,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(Generated)'!$B$25:$V$25,INDEX(MyData,D3194, E3194+1))))&gt;0,
SUMPRODUCT(--ISNUMBER(SEARCH('Chapter 1 (Generated)'!$B$26:$V$26,INDEX(MyData,D3194,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(Generated)'!$B$25:$V$25,INDEX(MyData,D3195, E3195+1))))&gt;0,
SUMPRODUCT(--ISNUMBER(SEARCH('Chapter 1 (Generated)'!$B$26:$V$26,INDEX(MyData,D3195,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(Generated)'!$B$25:$V$25,INDEX(MyData,D3196, E3196+1))))&gt;0,
SUMPRODUCT(--ISNUMBER(SEARCH('Chapter 1 (Generated)'!$B$26:$V$26,INDEX(MyData,D3196,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(Generated)'!$B$25:$V$25,INDEX(MyData,D3197, E3197+1))))&gt;0,
SUMPRODUCT(--ISNUMBER(SEARCH('Chapter 1 (Generated)'!$B$26:$V$26,INDEX(MyData,D3197,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(Generated)'!$B$25:$V$25,INDEX(MyData,D3198, E3198+1))))&gt;0,
SUMPRODUCT(--ISNUMBER(SEARCH('Chapter 1 (Generated)'!$B$26:$V$26,INDEX(MyData,D3198,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(Generated)'!$B$25:$V$25,INDEX(MyData,D3199, E3199+1))))&gt;0,
SUMPRODUCT(--ISNUMBER(SEARCH('Chapter 1 (Generated)'!$B$26:$V$26,INDEX(MyData,D3199,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(Generated)'!$B$25:$V$25,INDEX(MyData,D3200, E3200+1))))&gt;0,
SUMPRODUCT(--ISNUMBER(SEARCH('Chapter 1 (Generated)'!$B$26:$V$26,INDEX(MyData,D3200,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(Generated)'!$B$25:$V$25,INDEX(MyData,D3201, E3201+1))))&gt;0,
SUMPRODUCT(--ISNUMBER(SEARCH('Chapter 1 (Generated)'!$B$26:$V$26,INDEX(MyData,D3201,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(Generated)'!$B$25:$V$25,INDEX(MyData,D3202, E3202+1))))&gt;0,
SUMPRODUCT(--ISNUMBER(SEARCH('Chapter 1 (Generated)'!$B$26:$V$26,INDEX(MyData,D3202,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(Generated)'!$B$25:$V$25,INDEX(MyData,D3203, E3203+1))))&gt;0,
SUMPRODUCT(--ISNUMBER(SEARCH('Chapter 1 (Generated)'!$B$26:$V$26,INDEX(MyData,D3203,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(Generated)'!$B$25:$V$25,INDEX(MyData,D3204, E3204+1))))&gt;0,
SUMPRODUCT(--ISNUMBER(SEARCH('Chapter 1 (Generated)'!$B$26:$V$26,INDEX(MyData,D3204,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(Generated)'!$B$25:$V$25,INDEX(MyData,D3205, E3205+1))))&gt;0,
SUMPRODUCT(--ISNUMBER(SEARCH('Chapter 1 (Generated)'!$B$26:$V$26,INDEX(MyData,D3205,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(Generated)'!$B$25:$V$25,INDEX(MyData,D3206, E3206+1))))&gt;0,
SUMPRODUCT(--ISNUMBER(SEARCH('Chapter 1 (Generated)'!$B$26:$V$26,INDEX(MyData,D3206,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(Generated)'!$B$25:$V$25,INDEX(MyData,D3207, E3207+1))))&gt;0,
SUMPRODUCT(--ISNUMBER(SEARCH('Chapter 1 (Generated)'!$B$26:$V$26,INDEX(MyData,D3207,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(Generated)'!$B$25:$V$25,INDEX(MyData,D3208, E3208+1))))&gt;0,
SUMPRODUCT(--ISNUMBER(SEARCH('Chapter 1 (Generated)'!$B$26:$V$26,INDEX(MyData,D3208,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(Generated)'!$B$25:$V$25,INDEX(MyData,D3209, E3209+1))))&gt;0,
SUMPRODUCT(--ISNUMBER(SEARCH('Chapter 1 (Generated)'!$B$26:$V$26,INDEX(MyData,D3209,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(Generated)'!$B$25:$V$25,INDEX(MyData,D3210, E3210+1))))&gt;0,
SUMPRODUCT(--ISNUMBER(SEARCH('Chapter 1 (Generated)'!$B$26:$V$26,INDEX(MyData,D3210,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(Generated)'!$B$25:$V$25,INDEX(MyData,D3211, E3211+1))))&gt;0,
SUMPRODUCT(--ISNUMBER(SEARCH('Chapter 1 (Generated)'!$B$26:$V$26,INDEX(MyData,D3211,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(Generated)'!$B$25:$V$25,INDEX(MyData,D3212, E3212+1))))&gt;0,
SUMPRODUCT(--ISNUMBER(SEARCH('Chapter 1 (Generated)'!$B$26:$V$26,INDEX(MyData,D3212,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(Generated)'!$B$25:$V$25,INDEX(MyData,D3213, E3213+1))))&gt;0,
SUMPRODUCT(--ISNUMBER(SEARCH('Chapter 1 (Generated)'!$B$26:$V$26,INDEX(MyData,D3213,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(Generated)'!$B$25:$V$25,INDEX(MyData,D3214, E3214+1))))&gt;0,
SUMPRODUCT(--ISNUMBER(SEARCH('Chapter 1 (Generated)'!$B$26:$V$26,INDEX(MyData,D3214,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(Generated)'!$B$25:$V$25,INDEX(MyData,D3215, E3215+1))))&gt;0,
SUMPRODUCT(--ISNUMBER(SEARCH('Chapter 1 (Generated)'!$B$26:$V$26,INDEX(MyData,D3215,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(Generated)'!$B$25:$V$25,INDEX(MyData,D3216, E3216+1))))&gt;0,
SUMPRODUCT(--ISNUMBER(SEARCH('Chapter 1 (Generated)'!$B$26:$V$26,INDEX(MyData,D3216,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(Generated)'!$B$25:$V$25,INDEX(MyData,D3217, E3217+1))))&gt;0,
SUMPRODUCT(--ISNUMBER(SEARCH('Chapter 1 (Generated)'!$B$26:$V$26,INDEX(MyData,D3217,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(Generated)'!$B$25:$V$25,INDEX(MyData,D3218, E3218+1))))&gt;0,
SUMPRODUCT(--ISNUMBER(SEARCH('Chapter 1 (Generated)'!$B$26:$V$26,INDEX(MyData,D3218,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(Generated)'!$B$25:$V$25,INDEX(MyData,D3219, E3219+1))))&gt;0,
SUMPRODUCT(--ISNUMBER(SEARCH('Chapter 1 (Generated)'!$B$26:$V$26,INDEX(MyData,D3219,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(Generated)'!$B$25:$V$25,INDEX(MyData,D3220, E3220+1))))&gt;0,
SUMPRODUCT(--ISNUMBER(SEARCH('Chapter 1 (Generated)'!$B$26:$V$26,INDEX(MyData,D3220,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(Generated)'!$B$25:$V$25,INDEX(MyData,D3221, E3221+1))))&gt;0,
SUMPRODUCT(--ISNUMBER(SEARCH('Chapter 1 (Generated)'!$B$26:$V$26,INDEX(MyData,D3221,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(Generated)'!$B$25:$V$25,INDEX(MyData,D3222, E3222+1))))&gt;0,
SUMPRODUCT(--ISNUMBER(SEARCH('Chapter 1 (Generated)'!$B$26:$V$26,INDEX(MyData,D3222,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(Generated)'!$B$25:$V$25,INDEX(MyData,D3223, E3223+1))))&gt;0,
SUMPRODUCT(--ISNUMBER(SEARCH('Chapter 1 (Generated)'!$B$26:$V$26,INDEX(MyData,D3223,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(Generated)'!$B$25:$V$25,INDEX(MyData,D3224, E3224+1))))&gt;0,
SUMPRODUCT(--ISNUMBER(SEARCH('Chapter 1 (Generated)'!$B$26:$V$26,INDEX(MyData,D3224,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(Generated)'!$B$25:$V$25,INDEX(MyData,D3225, E3225+1))))&gt;0,
SUMPRODUCT(--ISNUMBER(SEARCH('Chapter 1 (Generated)'!$B$26:$V$26,INDEX(MyData,D3225,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(Generated)'!$B$25:$V$25,INDEX(MyData,D3226, E3226+1))))&gt;0,
SUMPRODUCT(--ISNUMBER(SEARCH('Chapter 1 (Generated)'!$B$26:$V$26,INDEX(MyData,D3226,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(Generated)'!$B$25:$V$25,INDEX(MyData,D3227, E3227+1))))&gt;0,
SUMPRODUCT(--ISNUMBER(SEARCH('Chapter 1 (Generated)'!$B$26:$V$26,INDEX(MyData,D3227,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(Generated)'!$B$25:$V$25,INDEX(MyData,D3228, E3228+1))))&gt;0,
SUMPRODUCT(--ISNUMBER(SEARCH('Chapter 1 (Generated)'!$B$26:$V$26,INDEX(MyData,D3228,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(Generated)'!$B$25:$V$25,INDEX(MyData,D3229, E3229+1))))&gt;0,
SUMPRODUCT(--ISNUMBER(SEARCH('Chapter 1 (Generated)'!$B$26:$V$26,INDEX(MyData,D3229,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(Generated)'!$B$25:$V$25,INDEX(MyData,D3230, E3230+1))))&gt;0,
SUMPRODUCT(--ISNUMBER(SEARCH('Chapter 1 (Generated)'!$B$26:$V$26,INDEX(MyData,D3230,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(Generated)'!$B$25:$V$25,INDEX(MyData,D3231, E3231+1))))&gt;0,
SUMPRODUCT(--ISNUMBER(SEARCH('Chapter 1 (Generated)'!$B$26:$V$26,INDEX(MyData,D3231,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(Generated)'!$B$25:$V$25,INDEX(MyData,D3232, E3232+1))))&gt;0,
SUMPRODUCT(--ISNUMBER(SEARCH('Chapter 1 (Generated)'!$B$26:$V$26,INDEX(MyData,D3232,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(Generated)'!$B$25:$V$25,INDEX(MyData,D3233, E3233+1))))&gt;0,
SUMPRODUCT(--ISNUMBER(SEARCH('Chapter 1 (Generated)'!$B$26:$V$26,INDEX(MyData,D3233,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(Generated)'!$B$25:$V$25,INDEX(MyData,D3234, E3234+1))))&gt;0,
SUMPRODUCT(--ISNUMBER(SEARCH('Chapter 1 (Generated)'!$B$26:$V$26,INDEX(MyData,D3234,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(Generated)'!$B$25:$V$25,INDEX(MyData,D3235, E3235+1))))&gt;0,
SUMPRODUCT(--ISNUMBER(SEARCH('Chapter 1 (Generated)'!$B$26:$V$26,INDEX(MyData,D3235,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(Generated)'!$B$25:$V$25,INDEX(MyData,D3236, E3236+1))))&gt;0,
SUMPRODUCT(--ISNUMBER(SEARCH('Chapter 1 (Generated)'!$B$26:$V$26,INDEX(MyData,D3236,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(Generated)'!$B$25:$V$25,INDEX(MyData,D3237, E3237+1))))&gt;0,
SUMPRODUCT(--ISNUMBER(SEARCH('Chapter 1 (Generated)'!$B$26:$V$26,INDEX(MyData,D3237,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(Generated)'!$B$25:$V$25,INDEX(MyData,D3238, E3238+1))))&gt;0,
SUMPRODUCT(--ISNUMBER(SEARCH('Chapter 1 (Generated)'!$B$26:$V$26,INDEX(MyData,D3238,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(Generated)'!$B$25:$V$25,INDEX(MyData,D3239, E3239+1))))&gt;0,
SUMPRODUCT(--ISNUMBER(SEARCH('Chapter 1 (Generated)'!$B$26:$V$26,INDEX(MyData,D3239,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(Generated)'!$B$25:$V$25,INDEX(MyData,D3240, E3240+1))))&gt;0,
SUMPRODUCT(--ISNUMBER(SEARCH('Chapter 1 (Generated)'!$B$26:$V$26,INDEX(MyData,D3240,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(Generated)'!$B$25:$V$25,INDEX(MyData,D3241, E3241+1))))&gt;0,
SUMPRODUCT(--ISNUMBER(SEARCH('Chapter 1 (Generated)'!$B$26:$V$26,INDEX(MyData,D3241,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(Generated)'!$B$25:$V$25,INDEX(MyData,D3242, E3242+1))))&gt;0,
SUMPRODUCT(--ISNUMBER(SEARCH('Chapter 1 (Generated)'!$B$26:$V$26,INDEX(MyData,D3242,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(Generated)'!$B$25:$V$25,INDEX(MyData,D3243, E3243+1))))&gt;0,
SUMPRODUCT(--ISNUMBER(SEARCH('Chapter 1 (Generated)'!$B$26:$V$26,INDEX(MyData,D3243,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(Generated)'!$B$25:$V$25,INDEX(MyData,D3244, E3244+1))))&gt;0,
SUMPRODUCT(--ISNUMBER(SEARCH('Chapter 1 (Generated)'!$B$26:$V$26,INDEX(MyData,D3244,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(Generated)'!$B$25:$V$25,INDEX(MyData,D3245, E3245+1))))&gt;0,
SUMPRODUCT(--ISNUMBER(SEARCH('Chapter 1 (Generated)'!$B$26:$V$26,INDEX(MyData,D3245,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(Generated)'!$B$25:$V$25,INDEX(MyData,D3246, E3246+1))))&gt;0,
SUMPRODUCT(--ISNUMBER(SEARCH('Chapter 1 (Generated)'!$B$26:$V$26,INDEX(MyData,D3246,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(Generated)'!$B$25:$V$25,INDEX(MyData,D3247, E3247+1))))&gt;0,
SUMPRODUCT(--ISNUMBER(SEARCH('Chapter 1 (Generated)'!$B$26:$V$26,INDEX(MyData,D3247,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(Generated)'!$B$25:$V$25,INDEX(MyData,D3248, E3248+1))))&gt;0,
SUMPRODUCT(--ISNUMBER(SEARCH('Chapter 1 (Generated)'!$B$26:$V$26,INDEX(MyData,D3248,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(Generated)'!$B$25:$V$25,INDEX(MyData,D3249, E3249+1))))&gt;0,
SUMPRODUCT(--ISNUMBER(SEARCH('Chapter 1 (Generated)'!$B$26:$V$26,INDEX(MyData,D3249,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(Generated)'!$B$25:$V$25,INDEX(MyData,D3250, E3250+1))))&gt;0,
SUMPRODUCT(--ISNUMBER(SEARCH('Chapter 1 (Generated)'!$B$26:$V$26,INDEX(MyData,D3250,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(Generated)'!$B$25:$V$25,INDEX(MyData,D3251, E3251+1))))&gt;0,
SUMPRODUCT(--ISNUMBER(SEARCH('Chapter 1 (Generated)'!$B$26:$V$26,INDEX(MyData,D3251,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(Generated)'!$B$25:$V$25,INDEX(MyData,D3252, E3252+1))))&gt;0,
SUMPRODUCT(--ISNUMBER(SEARCH('Chapter 1 (Generated)'!$B$26:$V$26,INDEX(MyData,D3252,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(Generated)'!$B$25:$V$25,INDEX(MyData,D3253, E3253+1))))&gt;0,
SUMPRODUCT(--ISNUMBER(SEARCH('Chapter 1 (Generated)'!$B$26:$V$26,INDEX(MyData,D3253,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(Generated)'!$B$25:$V$25,INDEX(MyData,D3254, E3254+1))))&gt;0,
SUMPRODUCT(--ISNUMBER(SEARCH('Chapter 1 (Generated)'!$B$26:$V$26,INDEX(MyData,D3254,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(Generated)'!$B$25:$V$25,INDEX(MyData,D3255, E3255+1))))&gt;0,
SUMPRODUCT(--ISNUMBER(SEARCH('Chapter 1 (Generated)'!$B$26:$V$26,INDEX(MyData,D3255,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(Generated)'!$B$25:$V$25,INDEX(MyData,D3256, E3256+1))))&gt;0,
SUMPRODUCT(--ISNUMBER(SEARCH('Chapter 1 (Generated)'!$B$26:$V$26,INDEX(MyData,D3256,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(Generated)'!$B$25:$V$25,INDEX(MyData,D3257, E3257+1))))&gt;0,
SUMPRODUCT(--ISNUMBER(SEARCH('Chapter 1 (Generated)'!$B$26:$V$26,INDEX(MyData,D3257,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(Generated)'!$B$25:$V$25,INDEX(MyData,D3258, E3258+1))))&gt;0,
SUMPRODUCT(--ISNUMBER(SEARCH('Chapter 1 (Generated)'!$B$26:$V$26,INDEX(MyData,D3258,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(Generated)'!$B$25:$V$25,INDEX(MyData,D3259, E3259+1))))&gt;0,
SUMPRODUCT(--ISNUMBER(SEARCH('Chapter 1 (Generated)'!$B$26:$V$26,INDEX(MyData,D3259,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(Generated)'!$B$25:$V$25,INDEX(MyData,D3260, E3260+1))))&gt;0,
SUMPRODUCT(--ISNUMBER(SEARCH('Chapter 1 (Generated)'!$B$26:$V$26,INDEX(MyData,D3260,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(Generated)'!$B$25:$V$25,INDEX(MyData,D3261, E3261+1))))&gt;0,
SUMPRODUCT(--ISNUMBER(SEARCH('Chapter 1 (Generated)'!$B$26:$V$26,INDEX(MyData,D3261,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(Generated)'!$B$25:$V$25,INDEX(MyData,D3262, E3262+1))))&gt;0,
SUMPRODUCT(--ISNUMBER(SEARCH('Chapter 1 (Generated)'!$B$26:$V$26,INDEX(MyData,D3262,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(Generated)'!$B$25:$V$25,INDEX(MyData,D3263, E3263+1))))&gt;0,
SUMPRODUCT(--ISNUMBER(SEARCH('Chapter 1 (Generated)'!$B$26:$V$26,INDEX(MyData,D3263,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(Generated)'!$B$25:$V$25,INDEX(MyData,D3264, E3264+1))))&gt;0,
SUMPRODUCT(--ISNUMBER(SEARCH('Chapter 1 (Generated)'!$B$26:$V$26,INDEX(MyData,D3264,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(Generated)'!$B$25:$V$25,INDEX(MyData,D3265, E3265+1))))&gt;0,
SUMPRODUCT(--ISNUMBER(SEARCH('Chapter 1 (Generated)'!$B$26:$V$26,INDEX(MyData,D3265,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(Generated)'!$B$25:$V$25,INDEX(MyData,D3266, E3266+1))))&gt;0,
SUMPRODUCT(--ISNUMBER(SEARCH('Chapter 1 (Generated)'!$B$26:$V$26,INDEX(MyData,D3266,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(Generated)'!$B$25:$V$25,INDEX(MyData,D3267, E3267+1))))&gt;0,
SUMPRODUCT(--ISNUMBER(SEARCH('Chapter 1 (Generated)'!$B$26:$V$26,INDEX(MyData,D3267,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(Generated)'!$B$25:$V$25,INDEX(MyData,D3268, E3268+1))))&gt;0,
SUMPRODUCT(--ISNUMBER(SEARCH('Chapter 1 (Generated)'!$B$26:$V$26,INDEX(MyData,D3268,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(Generated)'!$B$25:$V$25,INDEX(MyData,D3269, E3269+1))))&gt;0,
SUMPRODUCT(--ISNUMBER(SEARCH('Chapter 1 (Generated)'!$B$26:$V$26,INDEX(MyData,D3269,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(Generated)'!$B$25:$V$25,INDEX(MyData,D3270, E3270+1))))&gt;0,
SUMPRODUCT(--ISNUMBER(SEARCH('Chapter 1 (Generated)'!$B$26:$V$26,INDEX(MyData,D3270,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(Generated)'!$B$25:$V$25,INDEX(MyData,D3271, E3271+1))))&gt;0,
SUMPRODUCT(--ISNUMBER(SEARCH('Chapter 1 (Generated)'!$B$26:$V$26,INDEX(MyData,D3271,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(Generated)'!$B$25:$V$25,INDEX(MyData,D3272, E3272+1))))&gt;0,
SUMPRODUCT(--ISNUMBER(SEARCH('Chapter 1 (Generated)'!$B$26:$V$26,INDEX(MyData,D3272,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(Generated)'!$B$25:$V$25,INDEX(MyData,D3273, E3273+1))))&gt;0,
SUMPRODUCT(--ISNUMBER(SEARCH('Chapter 1 (Generated)'!$B$26:$V$26,INDEX(MyData,D3273,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(Generated)'!$B$25:$V$25,INDEX(MyData,D3274, E3274+1))))&gt;0,
SUMPRODUCT(--ISNUMBER(SEARCH('Chapter 1 (Generated)'!$B$26:$V$26,INDEX(MyData,D3274,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(Generated)'!$B$25:$V$25,INDEX(MyData,D3275, E3275+1))))&gt;0,
SUMPRODUCT(--ISNUMBER(SEARCH('Chapter 1 (Generated)'!$B$26:$V$26,INDEX(MyData,D3275,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(Generated)'!$B$25:$V$25,INDEX(MyData,D3276, E3276+1))))&gt;0,
SUMPRODUCT(--ISNUMBER(SEARCH('Chapter 1 (Generated)'!$B$26:$V$26,INDEX(MyData,D3276,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(Generated)'!$B$25:$V$25,INDEX(MyData,D3277, E3277+1))))&gt;0,
SUMPRODUCT(--ISNUMBER(SEARCH('Chapter 1 (Generated)'!$B$26:$V$26,INDEX(MyData,D3277,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(Generated)'!$B$25:$V$25,INDEX(MyData,D3278, E3278+1))))&gt;0,
SUMPRODUCT(--ISNUMBER(SEARCH('Chapter 1 (Generated)'!$B$26:$V$26,INDEX(MyData,D3278,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(Generated)'!$B$25:$V$25,INDEX(MyData,D3279, E3279+1))))&gt;0,
SUMPRODUCT(--ISNUMBER(SEARCH('Chapter 1 (Generated)'!$B$26:$V$26,INDEX(MyData,D3279,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(Generated)'!$B$25:$V$25,INDEX(MyData,D3280, E3280+1))))&gt;0,
SUMPRODUCT(--ISNUMBER(SEARCH('Chapter 1 (Generated)'!$B$26:$V$26,INDEX(MyData,D3280,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(Generated)'!$B$25:$V$25,INDEX(MyData,D3281, E3281+1))))&gt;0,
SUMPRODUCT(--ISNUMBER(SEARCH('Chapter 1 (Generated)'!$B$26:$V$26,INDEX(MyData,D3281,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(Generated)'!$B$25:$V$25,INDEX(MyData,D3282, E3282+1))))&gt;0,
SUMPRODUCT(--ISNUMBER(SEARCH('Chapter 1 (Generated)'!$B$26:$V$26,INDEX(MyData,D3282,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(Generated)'!$B$25:$V$25,INDEX(MyData,D3283, E3283+1))))&gt;0,
SUMPRODUCT(--ISNUMBER(SEARCH('Chapter 1 (Generated)'!$B$26:$V$26,INDEX(MyData,D3283,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(Generated)'!$B$25:$V$25,INDEX(MyData,D3284, E3284+1))))&gt;0,
SUMPRODUCT(--ISNUMBER(SEARCH('Chapter 1 (Generated)'!$B$26:$V$26,INDEX(MyData,D3284,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(Generated)'!$B$25:$V$25,INDEX(MyData,D3285, E3285+1))))&gt;0,
SUMPRODUCT(--ISNUMBER(SEARCH('Chapter 1 (Generated)'!$B$26:$V$26,INDEX(MyData,D3285,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(Generated)'!$B$25:$V$25,INDEX(MyData,D3286, E3286+1))))&gt;0,
SUMPRODUCT(--ISNUMBER(SEARCH('Chapter 1 (Generated)'!$B$26:$V$26,INDEX(MyData,D3286,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(Generated)'!$B$25:$V$25,INDEX(MyData,D3287, E3287+1))))&gt;0,
SUMPRODUCT(--ISNUMBER(SEARCH('Chapter 1 (Generated)'!$B$26:$V$26,INDEX(MyData,D3287,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(Generated)'!$B$25:$V$25,INDEX(MyData,D3288, E3288+1))))&gt;0,
SUMPRODUCT(--ISNUMBER(SEARCH('Chapter 1 (Generated)'!$B$26:$V$26,INDEX(MyData,D3288,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(Generated)'!$B$25:$V$25,INDEX(MyData,D3289, E3289+1))))&gt;0,
SUMPRODUCT(--ISNUMBER(SEARCH('Chapter 1 (Generated)'!$B$26:$V$26,INDEX(MyData,D3289,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(Generated)'!$B$25:$V$25,INDEX(MyData,D3290, E3290+1))))&gt;0,
SUMPRODUCT(--ISNUMBER(SEARCH('Chapter 1 (Generated)'!$B$26:$V$26,INDEX(MyData,D3290,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(Generated)'!$B$25:$V$25,INDEX(MyData,D3291, E3291+1))))&gt;0,
SUMPRODUCT(--ISNUMBER(SEARCH('Chapter 1 (Generated)'!$B$26:$V$26,INDEX(MyData,D3291,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(Generated)'!$B$25:$V$25,INDEX(MyData,D3292, E3292+1))))&gt;0,
SUMPRODUCT(--ISNUMBER(SEARCH('Chapter 1 (Generated)'!$B$26:$V$26,INDEX(MyData,D3292,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(Generated)'!$B$25:$V$25,INDEX(MyData,D3293, E3293+1))))&gt;0,
SUMPRODUCT(--ISNUMBER(SEARCH('Chapter 1 (Generated)'!$B$26:$V$26,INDEX(MyData,D3293,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(Generated)'!$B$25:$V$25,INDEX(MyData,D3294, E3294+1))))&gt;0,
SUMPRODUCT(--ISNUMBER(SEARCH('Chapter 1 (Generated)'!$B$26:$V$26,INDEX(MyData,D3294,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(Generated)'!$B$25:$V$25,INDEX(MyData,D3295, E3295+1))))&gt;0,
SUMPRODUCT(--ISNUMBER(SEARCH('Chapter 1 (Generated)'!$B$26:$V$26,INDEX(MyData,D3295,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(Generated)'!$B$25:$V$25,INDEX(MyData,D3296, E3296+1))))&gt;0,
SUMPRODUCT(--ISNUMBER(SEARCH('Chapter 1 (Generated)'!$B$26:$V$26,INDEX(MyData,D3296,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(Generated)'!$B$25:$V$25,INDEX(MyData,D3297, E3297+1))))&gt;0,
SUMPRODUCT(--ISNUMBER(SEARCH('Chapter 1 (Generated)'!$B$26:$V$26,INDEX(MyData,D3297,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(Generated)'!$B$25:$V$25,INDEX(MyData,D3298, E3298+1))))&gt;0,
SUMPRODUCT(--ISNUMBER(SEARCH('Chapter 1 (Generated)'!$B$26:$V$26,INDEX(MyData,D3298,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(Generated)'!$B$25:$V$25,INDEX(MyData,D3299, E3299+1))))&gt;0,
SUMPRODUCT(--ISNUMBER(SEARCH('Chapter 1 (Generated)'!$B$26:$V$26,INDEX(MyData,D3299,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(Generated)'!$B$25:$V$25,INDEX(MyData,D3300, E3300+1))))&gt;0,
SUMPRODUCT(--ISNUMBER(SEARCH('Chapter 1 (Generated)'!$B$26:$V$26,INDEX(MyData,D3300,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(Generated)'!$B$25:$V$25,INDEX(MyData,D3301, E3301+1))))&gt;0,
SUMPRODUCT(--ISNUMBER(SEARCH('Chapter 1 (Generated)'!$B$26:$V$26,INDEX(MyData,D3301,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(Generated)'!$B$25:$V$25,INDEX(MyData,D3302, E3302+1))))&gt;0,
SUMPRODUCT(--ISNUMBER(SEARCH('Chapter 1 (Generated)'!$B$26:$V$26,INDEX(MyData,D3302,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(Generated)'!$B$25:$V$25,INDEX(MyData,D3303, E3303+1))))&gt;0,
SUMPRODUCT(--ISNUMBER(SEARCH('Chapter 1 (Generated)'!$B$26:$V$26,INDEX(MyData,D3303,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(Generated)'!$B$25:$V$25,INDEX(MyData,D3304, E3304+1))))&gt;0,
SUMPRODUCT(--ISNUMBER(SEARCH('Chapter 1 (Generated)'!$B$26:$V$26,INDEX(MyData,D3304,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(Generated)'!$B$25:$V$25,INDEX(MyData,D3305, E3305+1))))&gt;0,
SUMPRODUCT(--ISNUMBER(SEARCH('Chapter 1 (Generated)'!$B$26:$V$26,INDEX(MyData,D3305,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(Generated)'!$B$25:$V$25,INDEX(MyData,D3306, E3306+1))))&gt;0,
SUMPRODUCT(--ISNUMBER(SEARCH('Chapter 1 (Generated)'!$B$26:$V$26,INDEX(MyData,D3306,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(Generated)'!$B$25:$V$25,INDEX(MyData,D3307, E3307+1))))&gt;0,
SUMPRODUCT(--ISNUMBER(SEARCH('Chapter 1 (Generated)'!$B$26:$V$26,INDEX(MyData,D3307,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(Generated)'!$B$25:$V$25,INDEX(MyData,D3308, E3308+1))))&gt;0,
SUMPRODUCT(--ISNUMBER(SEARCH('Chapter 1 (Generated)'!$B$26:$V$26,INDEX(MyData,D3308,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(Generated)'!$B$25:$V$25,INDEX(MyData,D3309, E3309+1))))&gt;0,
SUMPRODUCT(--ISNUMBER(SEARCH('Chapter 1 (Generated)'!$B$26:$V$26,INDEX(MyData,D3309,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(Generated)'!$B$25:$V$25,INDEX(MyData,D3310, E3310+1))))&gt;0,
SUMPRODUCT(--ISNUMBER(SEARCH('Chapter 1 (Generated)'!$B$26:$V$26,INDEX(MyData,D3310,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(Generated)'!$B$25:$V$25,INDEX(MyData,D3311, E3311+1))))&gt;0,
SUMPRODUCT(--ISNUMBER(SEARCH('Chapter 1 (Generated)'!$B$26:$V$26,INDEX(MyData,D3311,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(Generated)'!$B$25:$V$25,INDEX(MyData,D3312, E3312+1))))&gt;0,
SUMPRODUCT(--ISNUMBER(SEARCH('Chapter 1 (Generated)'!$B$26:$V$26,INDEX(MyData,D3312,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(Generated)'!$B$25:$V$25,INDEX(MyData,D3313, E3313+1))))&gt;0,
SUMPRODUCT(--ISNUMBER(SEARCH('Chapter 1 (Generated)'!$B$26:$V$26,INDEX(MyData,D3313,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(Generated)'!$B$25:$V$25,INDEX(MyData,D3314, E3314+1))))&gt;0,
SUMPRODUCT(--ISNUMBER(SEARCH('Chapter 1 (Generated)'!$B$26:$V$26,INDEX(MyData,D3314,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(Generated)'!$B$25:$V$25,INDEX(MyData,D3315, E3315+1))))&gt;0,
SUMPRODUCT(--ISNUMBER(SEARCH('Chapter 1 (Generated)'!$B$26:$V$26,INDEX(MyData,D3315,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(Generated)'!$B$25:$V$25,INDEX(MyData,D3316, E3316+1))))&gt;0,
SUMPRODUCT(--ISNUMBER(SEARCH('Chapter 1 (Generated)'!$B$26:$V$26,INDEX(MyData,D3316,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(Generated)'!$B$25:$V$25,INDEX(MyData,D3317, E3317+1))))&gt;0,
SUMPRODUCT(--ISNUMBER(SEARCH('Chapter 1 (Generated)'!$B$26:$V$26,INDEX(MyData,D3317,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(Generated)'!$B$25:$V$25,INDEX(MyData,D3318, E3318+1))))&gt;0,
SUMPRODUCT(--ISNUMBER(SEARCH('Chapter 1 (Generated)'!$B$26:$V$26,INDEX(MyData,D3318,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(Generated)'!$B$25:$V$25,INDEX(MyData,D3319, E3319+1))))&gt;0,
SUMPRODUCT(--ISNUMBER(SEARCH('Chapter 1 (Generated)'!$B$26:$V$26,INDEX(MyData,D3319,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(Generated)'!$B$25:$V$25,INDEX(MyData,D3320, E3320+1))))&gt;0,
SUMPRODUCT(--ISNUMBER(SEARCH('Chapter 1 (Generated)'!$B$26:$V$26,INDEX(MyData,D3320,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(Generated)'!$B$25:$V$25,INDEX(MyData,D3321, E3321+1))))&gt;0,
SUMPRODUCT(--ISNUMBER(SEARCH('Chapter 1 (Generated)'!$B$26:$V$26,INDEX(MyData,D3321,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(Generated)'!$B$25:$V$25,INDEX(MyData,D3322, E3322+1))))&gt;0,
SUMPRODUCT(--ISNUMBER(SEARCH('Chapter 1 (Generated)'!$B$26:$V$26,INDEX(MyData,D3322,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(Generated)'!$B$25:$V$25,INDEX(MyData,D3323, E3323+1))))&gt;0,
SUMPRODUCT(--ISNUMBER(SEARCH('Chapter 1 (Generated)'!$B$26:$V$26,INDEX(MyData,D3323,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(Generated)'!$B$25:$V$25,INDEX(MyData,D3324, E3324+1))))&gt;0,
SUMPRODUCT(--ISNUMBER(SEARCH('Chapter 1 (Generated)'!$B$26:$V$26,INDEX(MyData,D3324,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(Generated)'!$B$25:$V$25,INDEX(MyData,D3325, E3325+1))))&gt;0,
SUMPRODUCT(--ISNUMBER(SEARCH('Chapter 1 (Generated)'!$B$26:$V$26,INDEX(MyData,D3325,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(Generated)'!$B$25:$V$25,INDEX(MyData,D3326, E3326+1))))&gt;0,
SUMPRODUCT(--ISNUMBER(SEARCH('Chapter 1 (Generated)'!$B$26:$V$26,INDEX(MyData,D3326,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(Generated)'!$B$25:$V$25,INDEX(MyData,D3327, E3327+1))))&gt;0,
SUMPRODUCT(--ISNUMBER(SEARCH('Chapter 1 (Generated)'!$B$26:$V$26,INDEX(MyData,D3327,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(Generated)'!$B$25:$V$25,INDEX(MyData,D3328, E3328+1))))&gt;0,
SUMPRODUCT(--ISNUMBER(SEARCH('Chapter 1 (Generated)'!$B$26:$V$26,INDEX(MyData,D3328,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(Generated)'!$B$25:$V$25,INDEX(MyData,D3329, E3329+1))))&gt;0,
SUMPRODUCT(--ISNUMBER(SEARCH('Chapter 1 (Generated)'!$B$26:$V$26,INDEX(MyData,D3329,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(Generated)'!$B$25:$V$25,INDEX(MyData,D3330, E3330+1))))&gt;0,
SUMPRODUCT(--ISNUMBER(SEARCH('Chapter 1 (Generated)'!$B$26:$V$26,INDEX(MyData,D3330,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(Generated)'!$B$25:$V$25,INDEX(MyData,D3331, E3331+1))))&gt;0,
SUMPRODUCT(--ISNUMBER(SEARCH('Chapter 1 (Generated)'!$B$26:$V$26,INDEX(MyData,D3331,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(Generated)'!$B$25:$V$25,INDEX(MyData,D3332, E3332+1))))&gt;0,
SUMPRODUCT(--ISNUMBER(SEARCH('Chapter 1 (Generated)'!$B$26:$V$26,INDEX(MyData,D3332,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(Generated)'!$B$25:$V$25,INDEX(MyData,D3333, E3333+1))))&gt;0,
SUMPRODUCT(--ISNUMBER(SEARCH('Chapter 1 (Generated)'!$B$26:$V$26,INDEX(MyData,D3333,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(Generated)'!$B$25:$V$25,INDEX(MyData,D3334, E3334+1))))&gt;0,
SUMPRODUCT(--ISNUMBER(SEARCH('Chapter 1 (Generated)'!$B$26:$V$26,INDEX(MyData,D3334,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(Generated)'!$B$25:$V$25,INDEX(MyData,D3335, E3335+1))))&gt;0,
SUMPRODUCT(--ISNUMBER(SEARCH('Chapter 1 (Generated)'!$B$26:$V$26,INDEX(MyData,D3335,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(Generated)'!$B$25:$V$25,INDEX(MyData,D3336, E3336+1))))&gt;0,
SUMPRODUCT(--ISNUMBER(SEARCH('Chapter 1 (Generated)'!$B$26:$V$26,INDEX(MyData,D3336,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(Generated)'!$B$25:$V$25,INDEX(MyData,D3337, E3337+1))))&gt;0,
SUMPRODUCT(--ISNUMBER(SEARCH('Chapter 1 (Generated)'!$B$26:$V$26,INDEX(MyData,D3337,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(Generated)'!$B$25:$V$25,INDEX(MyData,D3338, E3338+1))))&gt;0,
SUMPRODUCT(--ISNUMBER(SEARCH('Chapter 1 (Generated)'!$B$26:$V$26,INDEX(MyData,D3338,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(Generated)'!$B$25:$V$25,INDEX(MyData,D3339, E3339+1))))&gt;0,
SUMPRODUCT(--ISNUMBER(SEARCH('Chapter 1 (Generated)'!$B$26:$V$26,INDEX(MyData,D3339,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(Generated)'!$B$25:$V$25,INDEX(MyData,D3340, E3340+1))))&gt;0,
SUMPRODUCT(--ISNUMBER(SEARCH('Chapter 1 (Generated)'!$B$26:$V$26,INDEX(MyData,D3340,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(Generated)'!$B$25:$V$25,INDEX(MyData,D3341, E3341+1))))&gt;0,
SUMPRODUCT(--ISNUMBER(SEARCH('Chapter 1 (Generated)'!$B$26:$V$26,INDEX(MyData,D3341,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(Generated)'!$B$25:$V$25,INDEX(MyData,D3342, E3342+1))))&gt;0,
SUMPRODUCT(--ISNUMBER(SEARCH('Chapter 1 (Generated)'!$B$26:$V$26,INDEX(MyData,D3342,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(Generated)'!$B$25:$V$25,INDEX(MyData,D3343, E3343+1))))&gt;0,
SUMPRODUCT(--ISNUMBER(SEARCH('Chapter 1 (Generated)'!$B$26:$V$26,INDEX(MyData,D3343,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(Generated)'!$B$25:$V$25,INDEX(MyData,D3344, E3344+1))))&gt;0,
SUMPRODUCT(--ISNUMBER(SEARCH('Chapter 1 (Generated)'!$B$26:$V$26,INDEX(MyData,D3344,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(Generated)'!$B$25:$V$25,INDEX(MyData,D3345, E3345+1))))&gt;0,
SUMPRODUCT(--ISNUMBER(SEARCH('Chapter 1 (Generated)'!$B$26:$V$26,INDEX(MyData,D3345,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(Generated)'!$B$25:$V$25,INDEX(MyData,D3346, E3346+1))))&gt;0,
SUMPRODUCT(--ISNUMBER(SEARCH('Chapter 1 (Generated)'!$B$26:$V$26,INDEX(MyData,D3346,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(Generated)'!$B$25:$V$25,INDEX(MyData,D3347, E3347+1))))&gt;0,
SUMPRODUCT(--ISNUMBER(SEARCH('Chapter 1 (Generated)'!$B$26:$V$26,INDEX(MyData,D3347,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(Generated)'!$B$25:$V$25,INDEX(MyData,D3348, E3348+1))))&gt;0,
SUMPRODUCT(--ISNUMBER(SEARCH('Chapter 1 (Generated)'!$B$26:$V$26,INDEX(MyData,D3348,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(Generated)'!$B$25:$V$25,INDEX(MyData,D3349, E3349+1))))&gt;0,
SUMPRODUCT(--ISNUMBER(SEARCH('Chapter 1 (Generated)'!$B$26:$V$26,INDEX(MyData,D3349,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(Generated)'!$B$25:$V$25,INDEX(MyData,D3350, E3350+1))))&gt;0,
SUMPRODUCT(--ISNUMBER(SEARCH('Chapter 1 (Generated)'!$B$26:$V$26,INDEX(MyData,D3350,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(Generated)'!$B$25:$V$25,INDEX(MyData,D3351, E3351+1))))&gt;0,
SUMPRODUCT(--ISNUMBER(SEARCH('Chapter 1 (Generated)'!$B$26:$V$26,INDEX(MyData,D3351,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(Generated)'!$B$25:$V$25,INDEX(MyData,D3352, E3352+1))))&gt;0,
SUMPRODUCT(--ISNUMBER(SEARCH('Chapter 1 (Generated)'!$B$26:$V$26,INDEX(MyData,D3352,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(Generated)'!$B$25:$V$25,INDEX(MyData,D3353, E3353+1))))&gt;0,
SUMPRODUCT(--ISNUMBER(SEARCH('Chapter 1 (Generated)'!$B$26:$V$26,INDEX(MyData,D3353,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(Generated)'!$B$25:$V$25,INDEX(MyData,D3354, E3354+1))))&gt;0,
SUMPRODUCT(--ISNUMBER(SEARCH('Chapter 1 (Generated)'!$B$26:$V$26,INDEX(MyData,D3354,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(Generated)'!$B$25:$V$25,INDEX(MyData,D3355, E3355+1))))&gt;0,
SUMPRODUCT(--ISNUMBER(SEARCH('Chapter 1 (Generated)'!$B$26:$V$26,INDEX(MyData,D3355,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(Generated)'!$B$25:$V$25,INDEX(MyData,D3356, E3356+1))))&gt;0,
SUMPRODUCT(--ISNUMBER(SEARCH('Chapter 1 (Generated)'!$B$26:$V$26,INDEX(MyData,D3356,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(Generated)'!$B$25:$V$25,INDEX(MyData,D3357, E3357+1))))&gt;0,
SUMPRODUCT(--ISNUMBER(SEARCH('Chapter 1 (Generated)'!$B$26:$V$26,INDEX(MyData,D3357,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(Generated)'!$B$25:$V$25,INDEX(MyData,D3358, E3358+1))))&gt;0,
SUMPRODUCT(--ISNUMBER(SEARCH('Chapter 1 (Generated)'!$B$26:$V$26,INDEX(MyData,D3358,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(Generated)'!$B$25:$V$25,INDEX(MyData,D3359, E3359+1))))&gt;0,
SUMPRODUCT(--ISNUMBER(SEARCH('Chapter 1 (Generated)'!$B$26:$V$26,INDEX(MyData,D3359,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(Generated)'!$B$25:$V$25,INDEX(MyData,D3360, E3360+1))))&gt;0,
SUMPRODUCT(--ISNUMBER(SEARCH('Chapter 1 (Generated)'!$B$26:$V$26,INDEX(MyData,D3360,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(Generated)'!$B$25:$V$25,INDEX(MyData,D3361, E3361+1))))&gt;0,
SUMPRODUCT(--ISNUMBER(SEARCH('Chapter 1 (Generated)'!$B$26:$V$26,INDEX(MyData,D3361,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(Generated)'!$B$25:$V$25,INDEX(MyData,D3362, E3362+1))))&gt;0,
SUMPRODUCT(--ISNUMBER(SEARCH('Chapter 1 (Generated)'!$B$26:$V$26,INDEX(MyData,D3362,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(Generated)'!$B$25:$V$25,INDEX(MyData,D3363, E3363+1))))&gt;0,
SUMPRODUCT(--ISNUMBER(SEARCH('Chapter 1 (Generated)'!$B$26:$V$26,INDEX(MyData,D3363,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(Generated)'!$B$25:$V$25,INDEX(MyData,D3364, E3364+1))))&gt;0,
SUMPRODUCT(--ISNUMBER(SEARCH('Chapter 1 (Generated)'!$B$26:$V$26,INDEX(MyData,D3364,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(Generated)'!$B$25:$V$25,INDEX(MyData,D3365, E3365+1))))&gt;0,
SUMPRODUCT(--ISNUMBER(SEARCH('Chapter 1 (Generated)'!$B$26:$V$26,INDEX(MyData,D3365,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(Generated)'!$B$25:$V$25,INDEX(MyData,D3366, E3366+1))))&gt;0,
SUMPRODUCT(--ISNUMBER(SEARCH('Chapter 1 (Generated)'!$B$26:$V$26,INDEX(MyData,D3366,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(Generated)'!$B$25:$V$25,INDEX(MyData,D3367, E3367+1))))&gt;0,
SUMPRODUCT(--ISNUMBER(SEARCH('Chapter 1 (Generated)'!$B$26:$V$26,INDEX(MyData,D3367,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(Generated)'!$B$25:$V$25,INDEX(MyData,D3368, E3368+1))))&gt;0,
SUMPRODUCT(--ISNUMBER(SEARCH('Chapter 1 (Generated)'!$B$26:$V$26,INDEX(MyData,D3368,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(Generated)'!$B$25:$V$25,INDEX(MyData,D3369, E3369+1))))&gt;0,
SUMPRODUCT(--ISNUMBER(SEARCH('Chapter 1 (Generated)'!$B$26:$V$26,INDEX(MyData,D3369,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(Generated)'!$B$25:$V$25,INDEX(MyData,D3370, E3370+1))))&gt;0,
SUMPRODUCT(--ISNUMBER(SEARCH('Chapter 1 (Generated)'!$B$26:$V$26,INDEX(MyData,D3370,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(Generated)'!$B$25:$V$25,INDEX(MyData,D3371, E3371+1))))&gt;0,
SUMPRODUCT(--ISNUMBER(SEARCH('Chapter 1 (Generated)'!$B$26:$V$26,INDEX(MyData,D3371,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(Generated)'!$B$25:$V$25,INDEX(MyData,D3372, E3372+1))))&gt;0,
SUMPRODUCT(--ISNUMBER(SEARCH('Chapter 1 (Generated)'!$B$26:$V$26,INDEX(MyData,D3372,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(Generated)'!$B$25:$V$25,INDEX(MyData,D3373, E3373+1))))&gt;0,
SUMPRODUCT(--ISNUMBER(SEARCH('Chapter 1 (Generated)'!$B$26:$V$26,INDEX(MyData,D3373,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(Generated)'!$B$25:$V$25,INDEX(MyData,D3374, E3374+1))))&gt;0,
SUMPRODUCT(--ISNUMBER(SEARCH('Chapter 1 (Generated)'!$B$26:$V$26,INDEX(MyData,D3374,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(Generated)'!$B$25:$V$25,INDEX(MyData,D3375, E3375+1))))&gt;0,
SUMPRODUCT(--ISNUMBER(SEARCH('Chapter 1 (Generated)'!$B$26:$V$26,INDEX(MyData,D3375,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(Generated)'!$B$25:$V$25,INDEX(MyData,D3376, E3376+1))))&gt;0,
SUMPRODUCT(--ISNUMBER(SEARCH('Chapter 1 (Generated)'!$B$26:$V$26,INDEX(MyData,D3376, E3376+1))))&gt;0)),
"        " &amp; INDEX(MyData,D3376, E3376+1),
"    " &amp; INDEX(MyData,D3376, E3376+1))</f>
        <v xml:space="preserve">        -1,//193 -10</v>
      </c>
    </row>
    <row r="3377" spans="4:7" x14ac:dyDescent="0.2">
      <c r="D3377" s="20">
        <f t="shared" si="52"/>
        <v>197</v>
      </c>
      <c r="E3377" s="20">
        <f>MIN(IF(MOD(ROWS($A$2:A3377),$A$2)=0,E3376+1, E3376), $B$2-1)</f>
        <v>11</v>
      </c>
      <c r="G3377" s="2" t="str">
        <f>IF(NOT(OR(
SUMPRODUCT(--ISNUMBER(SEARCH('Chapter 1 (Generated)'!$B$25:$V$25,INDEX(MyData,D3377, E3377+1))))&gt;0,
SUMPRODUCT(--ISNUMBER(SEARCH('Chapter 1 (Generated)'!$B$26:$V$26,INDEX(MyData,D3377,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(Generated)'!$B$25:$V$25,INDEX(MyData,D3378, E3378+1))))&gt;0,
SUMPRODUCT(--ISNUMBER(SEARCH('Chapter 1 (Generated)'!$B$26:$V$26,INDEX(MyData,D3378,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(Generated)'!$B$25:$V$25,INDEX(MyData,D3379, E3379+1))))&gt;0,
SUMPRODUCT(--ISNUMBER(SEARCH('Chapter 1 (Generated)'!$B$26:$V$26,INDEX(MyData,D3379,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(Generated)'!$B$25:$V$25,INDEX(MyData,D3380, E3380+1))))&gt;0,
SUMPRODUCT(--ISNUMBER(SEARCH('Chapter 1 (Generated)'!$B$26:$V$26,INDEX(MyData,D3380,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(Generated)'!$B$25:$V$25,INDEX(MyData,D3381, E3381+1))))&gt;0,
SUMPRODUCT(--ISNUMBER(SEARCH('Chapter 1 (Generated)'!$B$26:$V$26,INDEX(MyData,D3381,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(Generated)'!$B$25:$V$25,INDEX(MyData,D3382, E3382+1))))&gt;0,
SUMPRODUCT(--ISNUMBER(SEARCH('Chapter 1 (Generated)'!$B$26:$V$26,INDEX(MyData,D3382,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(Generated)'!$B$25:$V$25,INDEX(MyData,D3383, E3383+1))))&gt;0,
SUMPRODUCT(--ISNUMBER(SEARCH('Chapter 1 (Generated)'!$B$26:$V$26,INDEX(MyData,D3383,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(Generated)'!$B$25:$V$25,INDEX(MyData,D3384, E3384+1))))&gt;0,
SUMPRODUCT(--ISNUMBER(SEARCH('Chapter 1 (Generated)'!$B$26:$V$26,INDEX(MyData,D3384,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(Generated)'!$B$25:$V$25,INDEX(MyData,D3385, E3385+1))))&gt;0,
SUMPRODUCT(--ISNUMBER(SEARCH('Chapter 1 (Generated)'!$B$26:$V$26,INDEX(MyData,D3385,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(Generated)'!$B$25:$V$25,INDEX(MyData,D3386, E3386+1))))&gt;0,
SUMPRODUCT(--ISNUMBER(SEARCH('Chapter 1 (Generated)'!$B$26:$V$26,INDEX(MyData,D3386,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(Generated)'!$B$25:$V$25,INDEX(MyData,D3387, E3387+1))))&gt;0,
SUMPRODUCT(--ISNUMBER(SEARCH('Chapter 1 (Generated)'!$B$26:$V$26,INDEX(MyData,D3387,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(Generated)'!$B$25:$V$25,INDEX(MyData,D3388, E3388+1))))&gt;0,
SUMPRODUCT(--ISNUMBER(SEARCH('Chapter 1 (Generated)'!$B$26:$V$26,INDEX(MyData,D3388,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(Generated)'!$B$25:$V$25,INDEX(MyData,D3389, E3389+1))))&gt;0,
SUMPRODUCT(--ISNUMBER(SEARCH('Chapter 1 (Generated)'!$B$26:$V$26,INDEX(MyData,D3389,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(Generated)'!$B$25:$V$25,INDEX(MyData,D3390, E3390+1))))&gt;0,
SUMPRODUCT(--ISNUMBER(SEARCH('Chapter 1 (Generated)'!$B$26:$V$26,INDEX(MyData,D3390,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(Generated)'!$B$25:$V$25,INDEX(MyData,D3391, E3391+1))))&gt;0,
SUMPRODUCT(--ISNUMBER(SEARCH('Chapter 1 (Generated)'!$B$26:$V$26,INDEX(MyData,D3391,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(Generated)'!$B$25:$V$25,INDEX(MyData,D3392, E3392+1))))&gt;0,
SUMPRODUCT(--ISNUMBER(SEARCH('Chapter 1 (Generated)'!$B$26:$V$26,INDEX(MyData,D3392,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(Generated)'!$B$25:$V$25,INDEX(MyData,D3393, E3393+1))))&gt;0,
SUMPRODUCT(--ISNUMBER(SEARCH('Chapter 1 (Generated)'!$B$26:$V$26,INDEX(MyData,D3393,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(Generated)'!$B$25:$V$25,INDEX(MyData,D3394, E3394+1))))&gt;0,
SUMPRODUCT(--ISNUMBER(SEARCH('Chapter 1 (Generated)'!$B$26:$V$26,INDEX(MyData,D3394,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(Generated)'!$B$25:$V$25,INDEX(MyData,D3395, E3395+1))))&gt;0,
SUMPRODUCT(--ISNUMBER(SEARCH('Chapter 1 (Generated)'!$B$26:$V$26,INDEX(MyData,D3395,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(Generated)'!$B$25:$V$25,INDEX(MyData,D3396, E3396+1))))&gt;0,
SUMPRODUCT(--ISNUMBER(SEARCH('Chapter 1 (Generated)'!$B$26:$V$26,INDEX(MyData,D3396,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(Generated)'!$B$25:$V$25,INDEX(MyData,D3397, E3397+1))))&gt;0,
SUMPRODUCT(--ISNUMBER(SEARCH('Chapter 1 (Generated)'!$B$26:$V$26,INDEX(MyData,D3397,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(Generated)'!$B$25:$V$25,INDEX(MyData,D3398, E3398+1))))&gt;0,
SUMPRODUCT(--ISNUMBER(SEARCH('Chapter 1 (Generated)'!$B$26:$V$26,INDEX(MyData,D3398,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(Generated)'!$B$25:$V$25,INDEX(MyData,D3399, E3399+1))))&gt;0,
SUMPRODUCT(--ISNUMBER(SEARCH('Chapter 1 (Generated)'!$B$26:$V$26,INDEX(MyData,D3399,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(Generated)'!$B$25:$V$25,INDEX(MyData,D3400, E3400+1))))&gt;0,
SUMPRODUCT(--ISNUMBER(SEARCH('Chapter 1 (Generated)'!$B$26:$V$26,INDEX(MyData,D3400,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(Generated)'!$B$25:$V$25,INDEX(MyData,D3401, E3401+1))))&gt;0,
SUMPRODUCT(--ISNUMBER(SEARCH('Chapter 1 (Generated)'!$B$26:$V$26,INDEX(MyData,D3401,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(Generated)'!$B$25:$V$25,INDEX(MyData,D3402, E3402+1))))&gt;0,
SUMPRODUCT(--ISNUMBER(SEARCH('Chapter 1 (Generated)'!$B$26:$V$26,INDEX(MyData,D3402,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(Generated)'!$B$25:$V$25,INDEX(MyData,D3403, E3403+1))))&gt;0,
SUMPRODUCT(--ISNUMBER(SEARCH('Chapter 1 (Generated)'!$B$26:$V$26,INDEX(MyData,D3403,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(Generated)'!$B$25:$V$25,INDEX(MyData,D3404, E3404+1))))&gt;0,
SUMPRODUCT(--ISNUMBER(SEARCH('Chapter 1 (Generated)'!$B$26:$V$26,INDEX(MyData,D3404,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(Generated)'!$B$25:$V$25,INDEX(MyData,D3405, E3405+1))))&gt;0,
SUMPRODUCT(--ISNUMBER(SEARCH('Chapter 1 (Generated)'!$B$26:$V$26,INDEX(MyData,D3405,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(Generated)'!$B$25:$V$25,INDEX(MyData,D3406, E3406+1))))&gt;0,
SUMPRODUCT(--ISNUMBER(SEARCH('Chapter 1 (Generated)'!$B$26:$V$26,INDEX(MyData,D3406,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(Generated)'!$B$25:$V$25,INDEX(MyData,D3407, E3407+1))))&gt;0,
SUMPRODUCT(--ISNUMBER(SEARCH('Chapter 1 (Generated)'!$B$26:$V$26,INDEX(MyData,D3407,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(Generated)'!$B$25:$V$25,INDEX(MyData,D3408, E3408+1))))&gt;0,
SUMPRODUCT(--ISNUMBER(SEARCH('Chapter 1 (Generated)'!$B$26:$V$26,INDEX(MyData,D3408,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(Generated)'!$B$25:$V$25,INDEX(MyData,D3409, E3409+1))))&gt;0,
SUMPRODUCT(--ISNUMBER(SEARCH('Chapter 1 (Generated)'!$B$26:$V$26,INDEX(MyData,D3409,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(Generated)'!$B$25:$V$25,INDEX(MyData,D3410, E3410+1))))&gt;0,
SUMPRODUCT(--ISNUMBER(SEARCH('Chapter 1 (Generated)'!$B$26:$V$26,INDEX(MyData,D3410,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(Generated)'!$B$25:$V$25,INDEX(MyData,D3411, E3411+1))))&gt;0,
SUMPRODUCT(--ISNUMBER(SEARCH('Chapter 1 (Generated)'!$B$26:$V$26,INDEX(MyData,D3411,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(Generated)'!$B$25:$V$25,INDEX(MyData,D3412, E3412+1))))&gt;0,
SUMPRODUCT(--ISNUMBER(SEARCH('Chapter 1 (Generated)'!$B$26:$V$26,INDEX(MyData,D3412,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(Generated)'!$B$25:$V$25,INDEX(MyData,D3413, E3413+1))))&gt;0,
SUMPRODUCT(--ISNUMBER(SEARCH('Chapter 1 (Generated)'!$B$26:$V$26,INDEX(MyData,D3413,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(Generated)'!$B$25:$V$25,INDEX(MyData,D3414, E3414+1))))&gt;0,
SUMPRODUCT(--ISNUMBER(SEARCH('Chapter 1 (Generated)'!$B$26:$V$26,INDEX(MyData,D3414,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(Generated)'!$B$25:$V$25,INDEX(MyData,D3415, E3415+1))))&gt;0,
SUMPRODUCT(--ISNUMBER(SEARCH('Chapter 1 (Generated)'!$B$26:$V$26,INDEX(MyData,D3415,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(Generated)'!$B$25:$V$25,INDEX(MyData,D3416, E3416+1))))&gt;0,
SUMPRODUCT(--ISNUMBER(SEARCH('Chapter 1 (Generated)'!$B$26:$V$26,INDEX(MyData,D3416,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(Generated)'!$B$25:$V$25,INDEX(MyData,D3417, E3417+1))))&gt;0,
SUMPRODUCT(--ISNUMBER(SEARCH('Chapter 1 (Generated)'!$B$26:$V$26,INDEX(MyData,D3417,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(Generated)'!$B$25:$V$25,INDEX(MyData,D3418, E3418+1))))&gt;0,
SUMPRODUCT(--ISNUMBER(SEARCH('Chapter 1 (Generated)'!$B$26:$V$26,INDEX(MyData,D3418,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(Generated)'!$B$25:$V$25,INDEX(MyData,D3419, E3419+1))))&gt;0,
SUMPRODUCT(--ISNUMBER(SEARCH('Chapter 1 (Generated)'!$B$26:$V$26,INDEX(MyData,D3419,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(Generated)'!$B$25:$V$25,INDEX(MyData,D3420, E3420+1))))&gt;0,
SUMPRODUCT(--ISNUMBER(SEARCH('Chapter 1 (Generated)'!$B$26:$V$26,INDEX(MyData,D3420,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(Generated)'!$B$25:$V$25,INDEX(MyData,D3421, E3421+1))))&gt;0,
SUMPRODUCT(--ISNUMBER(SEARCH('Chapter 1 (Generated)'!$B$26:$V$26,INDEX(MyData,D3421,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(Generated)'!$B$25:$V$25,INDEX(MyData,D3422, E3422+1))))&gt;0,
SUMPRODUCT(--ISNUMBER(SEARCH('Chapter 1 (Generated)'!$B$26:$V$26,INDEX(MyData,D3422,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(Generated)'!$B$25:$V$25,INDEX(MyData,D3423, E3423+1))))&gt;0,
SUMPRODUCT(--ISNUMBER(SEARCH('Chapter 1 (Generated)'!$B$26:$V$26,INDEX(MyData,D3423,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(Generated)'!$B$25:$V$25,INDEX(MyData,D3424, E3424+1))))&gt;0,
SUMPRODUCT(--ISNUMBER(SEARCH('Chapter 1 (Generated)'!$B$26:$V$26,INDEX(MyData,D3424,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(Generated)'!$B$25:$V$25,INDEX(MyData,D3425, E3425+1))))&gt;0,
SUMPRODUCT(--ISNUMBER(SEARCH('Chapter 1 (Generated)'!$B$26:$V$26,INDEX(MyData,D3425,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(Generated)'!$B$25:$V$25,INDEX(MyData,D3426, E3426+1))))&gt;0,
SUMPRODUCT(--ISNUMBER(SEARCH('Chapter 1 (Generated)'!$B$26:$V$26,INDEX(MyData,D3426,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(Generated)'!$B$25:$V$25,INDEX(MyData,D3427, E3427+1))))&gt;0,
SUMPRODUCT(--ISNUMBER(SEARCH('Chapter 1 (Generated)'!$B$26:$V$26,INDEX(MyData,D3427,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(Generated)'!$B$25:$V$25,INDEX(MyData,D3428, E3428+1))))&gt;0,
SUMPRODUCT(--ISNUMBER(SEARCH('Chapter 1 (Generated)'!$B$26:$V$26,INDEX(MyData,D3428,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(Generated)'!$B$25:$V$25,INDEX(MyData,D3429, E3429+1))))&gt;0,
SUMPRODUCT(--ISNUMBER(SEARCH('Chapter 1 (Generated)'!$B$26:$V$26,INDEX(MyData,D3429,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(Generated)'!$B$25:$V$25,INDEX(MyData,D3430, E3430+1))))&gt;0,
SUMPRODUCT(--ISNUMBER(SEARCH('Chapter 1 (Generated)'!$B$26:$V$26,INDEX(MyData,D3430,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(Generated)'!$B$25:$V$25,INDEX(MyData,D3431, E3431+1))))&gt;0,
SUMPRODUCT(--ISNUMBER(SEARCH('Chapter 1 (Generated)'!$B$26:$V$26,INDEX(MyData,D3431,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(Generated)'!$B$25:$V$25,INDEX(MyData,D3432, E3432+1))))&gt;0,
SUMPRODUCT(--ISNUMBER(SEARCH('Chapter 1 (Generated)'!$B$26:$V$26,INDEX(MyData,D3432,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(Generated)'!$B$25:$V$25,INDEX(MyData,D3433, E3433+1))))&gt;0,
SUMPRODUCT(--ISNUMBER(SEARCH('Chapter 1 (Generated)'!$B$26:$V$26,INDEX(MyData,D3433,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(Generated)'!$B$25:$V$25,INDEX(MyData,D3434, E3434+1))))&gt;0,
SUMPRODUCT(--ISNUMBER(SEARCH('Chapter 1 (Generated)'!$B$26:$V$26,INDEX(MyData,D3434,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(Generated)'!$B$25:$V$25,INDEX(MyData,D3435, E3435+1))))&gt;0,
SUMPRODUCT(--ISNUMBER(SEARCH('Chapter 1 (Generated)'!$B$26:$V$26,INDEX(MyData,D3435,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(Generated)'!$B$25:$V$25,INDEX(MyData,D3436, E3436+1))))&gt;0,
SUMPRODUCT(--ISNUMBER(SEARCH('Chapter 1 (Generated)'!$B$26:$V$26,INDEX(MyData,D3436,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(Generated)'!$B$25:$V$25,INDEX(MyData,D3437, E3437+1))))&gt;0,
SUMPRODUCT(--ISNUMBER(SEARCH('Chapter 1 (Generated)'!$B$26:$V$26,INDEX(MyData,D3437,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(Generated)'!$B$25:$V$25,INDEX(MyData,D3438, E3438+1))))&gt;0,
SUMPRODUCT(--ISNUMBER(SEARCH('Chapter 1 (Generated)'!$B$26:$V$26,INDEX(MyData,D3438,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(Generated)'!$B$25:$V$25,INDEX(MyData,D3439, E3439+1))))&gt;0,
SUMPRODUCT(--ISNUMBER(SEARCH('Chapter 1 (Generated)'!$B$26:$V$26,INDEX(MyData,D3439,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(Generated)'!$B$25:$V$25,INDEX(MyData,D3440, E3440+1))))&gt;0,
SUMPRODUCT(--ISNUMBER(SEARCH('Chapter 1 (Generated)'!$B$26:$V$26,INDEX(MyData,D3440,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(Generated)'!$B$25:$V$25,INDEX(MyData,D3441, E3441+1))))&gt;0,
SUMPRODUCT(--ISNUMBER(SEARCH('Chapter 1 (Generated)'!$B$26:$V$26,INDEX(MyData,D3441,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(Generated)'!$B$25:$V$25,INDEX(MyData,D3442, E3442+1))))&gt;0,
SUMPRODUCT(--ISNUMBER(SEARCH('Chapter 1 (Generated)'!$B$26:$V$26,INDEX(MyData,D3442,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(Generated)'!$B$25:$V$25,INDEX(MyData,D3443, E3443+1))))&gt;0,
SUMPRODUCT(--ISNUMBER(SEARCH('Chapter 1 (Generated)'!$B$26:$V$26,INDEX(MyData,D3443,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(Generated)'!$B$25:$V$25,INDEX(MyData,D3444, E3444+1))))&gt;0,
SUMPRODUCT(--ISNUMBER(SEARCH('Chapter 1 (Generated)'!$B$26:$V$26,INDEX(MyData,D3444,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(Generated)'!$B$25:$V$25,INDEX(MyData,D3445, E3445+1))))&gt;0,
SUMPRODUCT(--ISNUMBER(SEARCH('Chapter 1 (Generated)'!$B$26:$V$26,INDEX(MyData,D3445,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(Generated)'!$B$25:$V$25,INDEX(MyData,D3446, E3446+1))))&gt;0,
SUMPRODUCT(--ISNUMBER(SEARCH('Chapter 1 (Generated)'!$B$26:$V$26,INDEX(MyData,D3446,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(Generated)'!$B$25:$V$25,INDEX(MyData,D3447, E3447+1))))&gt;0,
SUMPRODUCT(--ISNUMBER(SEARCH('Chapter 1 (Generated)'!$B$26:$V$26,INDEX(MyData,D3447,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(Generated)'!$B$25:$V$25,INDEX(MyData,D3448, E3448+1))))&gt;0,
SUMPRODUCT(--ISNUMBER(SEARCH('Chapter 1 (Generated)'!$B$26:$V$26,INDEX(MyData,D3448,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(Generated)'!$B$25:$V$25,INDEX(MyData,D3449, E3449+1))))&gt;0,
SUMPRODUCT(--ISNUMBER(SEARCH('Chapter 1 (Generated)'!$B$26:$V$26,INDEX(MyData,D3449,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(Generated)'!$B$25:$V$25,INDEX(MyData,D3450, E3450+1))))&gt;0,
SUMPRODUCT(--ISNUMBER(SEARCH('Chapter 1 (Generated)'!$B$26:$V$26,INDEX(MyData,D3450,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(Generated)'!$B$25:$V$25,INDEX(MyData,D3451, E3451+1))))&gt;0,
SUMPRODUCT(--ISNUMBER(SEARCH('Chapter 1 (Generated)'!$B$26:$V$26,INDEX(MyData,D3451,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(Generated)'!$B$25:$V$25,INDEX(MyData,D3452, E3452+1))))&gt;0,
SUMPRODUCT(--ISNUMBER(SEARCH('Chapter 1 (Generated)'!$B$26:$V$26,INDEX(MyData,D3452,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(Generated)'!$B$25:$V$25,INDEX(MyData,D3453, E3453+1))))&gt;0,
SUMPRODUCT(--ISNUMBER(SEARCH('Chapter 1 (Generated)'!$B$26:$V$26,INDEX(MyData,D3453,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(Generated)'!$B$25:$V$25,INDEX(MyData,D3454, E3454+1))))&gt;0,
SUMPRODUCT(--ISNUMBER(SEARCH('Chapter 1 (Generated)'!$B$26:$V$26,INDEX(MyData,D3454,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(Generated)'!$B$25:$V$25,INDEX(MyData,D3455, E3455+1))))&gt;0,
SUMPRODUCT(--ISNUMBER(SEARCH('Chapter 1 (Generated)'!$B$26:$V$26,INDEX(MyData,D3455,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(Generated)'!$B$25:$V$25,INDEX(MyData,D3456, E3456+1))))&gt;0,
SUMPRODUCT(--ISNUMBER(SEARCH('Chapter 1 (Generated)'!$B$26:$V$26,INDEX(MyData,D3456,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(Generated)'!$B$25:$V$25,INDEX(MyData,D3457, E3457+1))))&gt;0,
SUMPRODUCT(--ISNUMBER(SEARCH('Chapter 1 (Generated)'!$B$26:$V$26,INDEX(MyData,D3457,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(Generated)'!$B$25:$V$25,INDEX(MyData,D3458, E3458+1))))&gt;0,
SUMPRODUCT(--ISNUMBER(SEARCH('Chapter 1 (Generated)'!$B$26:$V$26,INDEX(MyData,D3458,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(Generated)'!$B$25:$V$25,INDEX(MyData,D3459, E3459+1))))&gt;0,
SUMPRODUCT(--ISNUMBER(SEARCH('Chapter 1 (Generated)'!$B$26:$V$26,INDEX(MyData,D3459,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(Generated)'!$B$25:$V$25,INDEX(MyData,D3460, E3460+1))))&gt;0,
SUMPRODUCT(--ISNUMBER(SEARCH('Chapter 1 (Generated)'!$B$26:$V$26,INDEX(MyData,D3460,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(Generated)'!$B$25:$V$25,INDEX(MyData,D3461, E3461+1))))&gt;0,
SUMPRODUCT(--ISNUMBER(SEARCH('Chapter 1 (Generated)'!$B$26:$V$26,INDEX(MyData,D3461,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(Generated)'!$B$25:$V$25,INDEX(MyData,D3462, E3462+1))))&gt;0,
SUMPRODUCT(--ISNUMBER(SEARCH('Chapter 1 (Generated)'!$B$26:$V$26,INDEX(MyData,D3462,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(Generated)'!$B$25:$V$25,INDEX(MyData,D3463, E3463+1))))&gt;0,
SUMPRODUCT(--ISNUMBER(SEARCH('Chapter 1 (Generated)'!$B$26:$V$26,INDEX(MyData,D3463,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(Generated)'!$B$25:$V$25,INDEX(MyData,D3464, E3464+1))))&gt;0,
SUMPRODUCT(--ISNUMBER(SEARCH('Chapter 1 (Generated)'!$B$26:$V$26,INDEX(MyData,D3464,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(Generated)'!$B$25:$V$25,INDEX(MyData,D3465, E3465+1))))&gt;0,
SUMPRODUCT(--ISNUMBER(SEARCH('Chapter 1 (Generated)'!$B$26:$V$26,INDEX(MyData,D3465,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(Generated)'!$B$25:$V$25,INDEX(MyData,D3466, E3466+1))))&gt;0,
SUMPRODUCT(--ISNUMBER(SEARCH('Chapter 1 (Generated)'!$B$26:$V$26,INDEX(MyData,D3466,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(Generated)'!$B$25:$V$25,INDEX(MyData,D3467, E3467+1))))&gt;0,
SUMPRODUCT(--ISNUMBER(SEARCH('Chapter 1 (Generated)'!$B$26:$V$26,INDEX(MyData,D3467,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(Generated)'!$B$25:$V$25,INDEX(MyData,D3468, E3468+1))))&gt;0,
SUMPRODUCT(--ISNUMBER(SEARCH('Chapter 1 (Generated)'!$B$26:$V$26,INDEX(MyData,D3468,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(Generated)'!$B$25:$V$25,INDEX(MyData,D3469, E3469+1))))&gt;0,
SUMPRODUCT(--ISNUMBER(SEARCH('Chapter 1 (Generated)'!$B$26:$V$26,INDEX(MyData,D3469,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(Generated)'!$B$25:$V$25,INDEX(MyData,D3470, E3470+1))))&gt;0,
SUMPRODUCT(--ISNUMBER(SEARCH('Chapter 1 (Generated)'!$B$26:$V$26,INDEX(MyData,D3470,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(Generated)'!$B$25:$V$25,INDEX(MyData,D3471, E3471+1))))&gt;0,
SUMPRODUCT(--ISNUMBER(SEARCH('Chapter 1 (Generated)'!$B$26:$V$26,INDEX(MyData,D3471,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(Generated)'!$B$25:$V$25,INDEX(MyData,D3472, E3472+1))))&gt;0,
SUMPRODUCT(--ISNUMBER(SEARCH('Chapter 1 (Generated)'!$B$26:$V$26,INDEX(MyData,D3472,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(Generated)'!$B$25:$V$25,INDEX(MyData,D3473, E3473+1))))&gt;0,
SUMPRODUCT(--ISNUMBER(SEARCH('Chapter 1 (Generated)'!$B$26:$V$26,INDEX(MyData,D3473,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(Generated)'!$B$25:$V$25,INDEX(MyData,D3474, E3474+1))))&gt;0,
SUMPRODUCT(--ISNUMBER(SEARCH('Chapter 1 (Generated)'!$B$26:$V$26,INDEX(MyData,D3474,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(Generated)'!$B$25:$V$25,INDEX(MyData,D3475, E3475+1))))&gt;0,
SUMPRODUCT(--ISNUMBER(SEARCH('Chapter 1 (Generated)'!$B$26:$V$26,INDEX(MyData,D3475,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(Generated)'!$B$25:$V$25,INDEX(MyData,D3476, E3476+1))))&gt;0,
SUMPRODUCT(--ISNUMBER(SEARCH('Chapter 1 (Generated)'!$B$26:$V$26,INDEX(MyData,D3476,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(Generated)'!$B$25:$V$25,INDEX(MyData,D3477, E3477+1))))&gt;0,
SUMPRODUCT(--ISNUMBER(SEARCH('Chapter 1 (Generated)'!$B$26:$V$26,INDEX(MyData,D3477,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(Generated)'!$B$25:$V$25,INDEX(MyData,D3478, E3478+1))))&gt;0,
SUMPRODUCT(--ISNUMBER(SEARCH('Chapter 1 (Generated)'!$B$26:$V$26,INDEX(MyData,D3478,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(Generated)'!$B$25:$V$25,INDEX(MyData,D3479, E3479+1))))&gt;0,
SUMPRODUCT(--ISNUMBER(SEARCH('Chapter 1 (Generated)'!$B$26:$V$26,INDEX(MyData,D3479,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(Generated)'!$B$25:$V$25,INDEX(MyData,D3480, E3480+1))))&gt;0,
SUMPRODUCT(--ISNUMBER(SEARCH('Chapter 1 (Generated)'!$B$26:$V$26,INDEX(MyData,D3480,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(Generated)'!$B$25:$V$25,INDEX(MyData,D3481, E3481+1))))&gt;0,
SUMPRODUCT(--ISNUMBER(SEARCH('Chapter 1 (Generated)'!$B$26:$V$26,INDEX(MyData,D3481,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(Generated)'!$B$25:$V$25,INDEX(MyData,D3482, E3482+1))))&gt;0,
SUMPRODUCT(--ISNUMBER(SEARCH('Chapter 1 (Generated)'!$B$26:$V$26,INDEX(MyData,D3482,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(Generated)'!$B$25:$V$25,INDEX(MyData,D3483, E3483+1))))&gt;0,
SUMPRODUCT(--ISNUMBER(SEARCH('Chapter 1 (Generated)'!$B$26:$V$26,INDEX(MyData,D3483,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(Generated)'!$B$25:$V$25,INDEX(MyData,D3484, E3484+1))))&gt;0,
SUMPRODUCT(--ISNUMBER(SEARCH('Chapter 1 (Generated)'!$B$26:$V$26,INDEX(MyData,D3484,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(Generated)'!$B$25:$V$25,INDEX(MyData,D3485, E3485+1))))&gt;0,
SUMPRODUCT(--ISNUMBER(SEARCH('Chapter 1 (Generated)'!$B$26:$V$26,INDEX(MyData,D3485,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(Generated)'!$B$25:$V$25,INDEX(MyData,D3486, E3486+1))))&gt;0,
SUMPRODUCT(--ISNUMBER(SEARCH('Chapter 1 (Generated)'!$B$26:$V$26,INDEX(MyData,D3486,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(Generated)'!$B$25:$V$25,INDEX(MyData,D3487, E3487+1))))&gt;0,
SUMPRODUCT(--ISNUMBER(SEARCH('Chapter 1 (Generated)'!$B$26:$V$26,INDEX(MyData,D3487,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(Generated)'!$B$25:$V$25,INDEX(MyData,D3488, E3488+1))))&gt;0,
SUMPRODUCT(--ISNUMBER(SEARCH('Chapter 1 (Generated)'!$B$26:$V$26,INDEX(MyData,D3488,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(Generated)'!$B$25:$V$25,INDEX(MyData,D3489, E3489+1))))&gt;0,
SUMPRODUCT(--ISNUMBER(SEARCH('Chapter 1 (Generated)'!$B$26:$V$26,INDEX(MyData,D3489,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(Generated)'!$B$25:$V$25,INDEX(MyData,D3490, E3490+1))))&gt;0,
SUMPRODUCT(--ISNUMBER(SEARCH('Chapter 1 (Generated)'!$B$26:$V$26,INDEX(MyData,D3490,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(Generated)'!$B$25:$V$25,INDEX(MyData,D3491, E3491+1))))&gt;0,
SUMPRODUCT(--ISNUMBER(SEARCH('Chapter 1 (Generated)'!$B$26:$V$26,INDEX(MyData,D3491,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(Generated)'!$B$25:$V$25,INDEX(MyData,D3492, E3492+1))))&gt;0,
SUMPRODUCT(--ISNUMBER(SEARCH('Chapter 1 (Generated)'!$B$26:$V$26,INDEX(MyData,D3492,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(Generated)'!$B$25:$V$25,INDEX(MyData,D3493, E3493+1))))&gt;0,
SUMPRODUCT(--ISNUMBER(SEARCH('Chapter 1 (Generated)'!$B$26:$V$26,INDEX(MyData,D3493,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(Generated)'!$B$25:$V$25,INDEX(MyData,D3494, E3494+1))))&gt;0,
SUMPRODUCT(--ISNUMBER(SEARCH('Chapter 1 (Generated)'!$B$26:$V$26,INDEX(MyData,D3494,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(Generated)'!$B$25:$V$25,INDEX(MyData,D3495, E3495+1))))&gt;0,
SUMPRODUCT(--ISNUMBER(SEARCH('Chapter 1 (Generated)'!$B$26:$V$26,INDEX(MyData,D3495,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(Generated)'!$B$25:$V$25,INDEX(MyData,D3496, E3496+1))))&gt;0,
SUMPRODUCT(--ISNUMBER(SEARCH('Chapter 1 (Generated)'!$B$26:$V$26,INDEX(MyData,D3496,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(Generated)'!$B$25:$V$25,INDEX(MyData,D3497, E3497+1))))&gt;0,
SUMPRODUCT(--ISNUMBER(SEARCH('Chapter 1 (Generated)'!$B$26:$V$26,INDEX(MyData,D3497,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(Generated)'!$B$25:$V$25,INDEX(MyData,D3498, E3498+1))))&gt;0,
SUMPRODUCT(--ISNUMBER(SEARCH('Chapter 1 (Generated)'!$B$26:$V$26,INDEX(MyData,D3498,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(Generated)'!$B$25:$V$25,INDEX(MyData,D3499, E3499+1))))&gt;0,
SUMPRODUCT(--ISNUMBER(SEARCH('Chapter 1 (Generated)'!$B$26:$V$26,INDEX(MyData,D3499,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(Generated)'!$B$25:$V$25,INDEX(MyData,D3500, E3500+1))))&gt;0,
SUMPRODUCT(--ISNUMBER(SEARCH('Chapter 1 (Generated)'!$B$26:$V$26,INDEX(MyData,D3500,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(Generated)'!$B$25:$V$25,INDEX(MyData,D3501, E3501+1))))&gt;0,
SUMPRODUCT(--ISNUMBER(SEARCH('Chapter 1 (Generated)'!$B$26:$V$26,INDEX(MyData,D3501,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(Generated)'!$B$25:$V$25,INDEX(MyData,D3502, E3502+1))))&gt;0,
SUMPRODUCT(--ISNUMBER(SEARCH('Chapter 1 (Generated)'!$B$26:$V$26,INDEX(MyData,D3502,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(Generated)'!$B$25:$V$25,INDEX(MyData,D3503, E3503+1))))&gt;0,
SUMPRODUCT(--ISNUMBER(SEARCH('Chapter 1 (Generated)'!$B$26:$V$26,INDEX(MyData,D3503,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(Generated)'!$B$25:$V$25,INDEX(MyData,D3504, E3504+1))))&gt;0,
SUMPRODUCT(--ISNUMBER(SEARCH('Chapter 1 (Generated)'!$B$26:$V$26,INDEX(MyData,D3504,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(Generated)'!$B$25:$V$25,INDEX(MyData,D3505, E3505+1))))&gt;0,
SUMPRODUCT(--ISNUMBER(SEARCH('Chapter 1 (Generated)'!$B$26:$V$26,INDEX(MyData,D3505,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(Generated)'!$B$25:$V$25,INDEX(MyData,D3506, E3506+1))))&gt;0,
SUMPRODUCT(--ISNUMBER(SEARCH('Chapter 1 (Generated)'!$B$26:$V$26,INDEX(MyData,D3506,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(Generated)'!$B$25:$V$25,INDEX(MyData,D3507, E3507+1))))&gt;0,
SUMPRODUCT(--ISNUMBER(SEARCH('Chapter 1 (Generated)'!$B$26:$V$26,INDEX(MyData,D3507,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(Generated)'!$B$25:$V$25,INDEX(MyData,D3508, E3508+1))))&gt;0,
SUMPRODUCT(--ISNUMBER(SEARCH('Chapter 1 (Generated)'!$B$26:$V$26,INDEX(MyData,D3508,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(Generated)'!$B$25:$V$25,INDEX(MyData,D3509, E3509+1))))&gt;0,
SUMPRODUCT(--ISNUMBER(SEARCH('Chapter 1 (Generated)'!$B$26:$V$26,INDEX(MyData,D3509,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(Generated)'!$B$25:$V$25,INDEX(MyData,D3510, E3510+1))))&gt;0,
SUMPRODUCT(--ISNUMBER(SEARCH('Chapter 1 (Generated)'!$B$26:$V$26,INDEX(MyData,D3510,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(Generated)'!$B$25:$V$25,INDEX(MyData,D3511, E3511+1))))&gt;0,
SUMPRODUCT(--ISNUMBER(SEARCH('Chapter 1 (Generated)'!$B$26:$V$26,INDEX(MyData,D3511,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(Generated)'!$B$25:$V$25,INDEX(MyData,D3512, E3512+1))))&gt;0,
SUMPRODUCT(--ISNUMBER(SEARCH('Chapter 1 (Generated)'!$B$26:$V$26,INDEX(MyData,D3512,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(Generated)'!$B$25:$V$25,INDEX(MyData,D3513, E3513+1))))&gt;0,
SUMPRODUCT(--ISNUMBER(SEARCH('Chapter 1 (Generated)'!$B$26:$V$26,INDEX(MyData,D3513,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(Generated)'!$B$25:$V$25,INDEX(MyData,D3514, E3514+1))))&gt;0,
SUMPRODUCT(--ISNUMBER(SEARCH('Chapter 1 (Generated)'!$B$26:$V$26,INDEX(MyData,D3514,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(Generated)'!$B$25:$V$25,INDEX(MyData,D3515, E3515+1))))&gt;0,
SUMPRODUCT(--ISNUMBER(SEARCH('Chapter 1 (Generated)'!$B$26:$V$26,INDEX(MyData,D3515,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(Generated)'!$B$25:$V$25,INDEX(MyData,D3516, E3516+1))))&gt;0,
SUMPRODUCT(--ISNUMBER(SEARCH('Chapter 1 (Generated)'!$B$26:$V$26,INDEX(MyData,D3516,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(Generated)'!$B$25:$V$25,INDEX(MyData,D3517, E3517+1))))&gt;0,
SUMPRODUCT(--ISNUMBER(SEARCH('Chapter 1 (Generated)'!$B$26:$V$26,INDEX(MyData,D3517,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(Generated)'!$B$25:$V$25,INDEX(MyData,D3518, E3518+1))))&gt;0,
SUMPRODUCT(--ISNUMBER(SEARCH('Chapter 1 (Generated)'!$B$26:$V$26,INDEX(MyData,D3518,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(Generated)'!$B$25:$V$25,INDEX(MyData,D3519, E3519+1))))&gt;0,
SUMPRODUCT(--ISNUMBER(SEARCH('Chapter 1 (Generated)'!$B$26:$V$26,INDEX(MyData,D3519,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(Generated)'!$B$25:$V$25,INDEX(MyData,D3520, E3520+1))))&gt;0,
SUMPRODUCT(--ISNUMBER(SEARCH('Chapter 1 (Generated)'!$B$26:$V$26,INDEX(MyData,D3520,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(Generated)'!$B$25:$V$25,INDEX(MyData,D3521, E3521+1))))&gt;0,
SUMPRODUCT(--ISNUMBER(SEARCH('Chapter 1 (Generated)'!$B$26:$V$26,INDEX(MyData,D3521,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(Generated)'!$B$25:$V$25,INDEX(MyData,D3522, E3522+1))))&gt;0,
SUMPRODUCT(--ISNUMBER(SEARCH('Chapter 1 (Generated)'!$B$26:$V$26,INDEX(MyData,D3522,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(Generated)'!$B$25:$V$25,INDEX(MyData,D3523, E3523+1))))&gt;0,
SUMPRODUCT(--ISNUMBER(SEARCH('Chapter 1 (Generated)'!$B$26:$V$26,INDEX(MyData,D3523,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(Generated)'!$B$25:$V$25,INDEX(MyData,D3524, E3524+1))))&gt;0,
SUMPRODUCT(--ISNUMBER(SEARCH('Chapter 1 (Generated)'!$B$26:$V$26,INDEX(MyData,D3524,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(Generated)'!$B$25:$V$25,INDEX(MyData,D3525, E3525+1))))&gt;0,
SUMPRODUCT(--ISNUMBER(SEARCH('Chapter 1 (Generated)'!$B$26:$V$26,INDEX(MyData,D3525,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(Generated)'!$B$25:$V$25,INDEX(MyData,D3526, E3526+1))))&gt;0,
SUMPRODUCT(--ISNUMBER(SEARCH('Chapter 1 (Generated)'!$B$26:$V$26,INDEX(MyData,D3526,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(Generated)'!$B$25:$V$25,INDEX(MyData,D3527, E3527+1))))&gt;0,
SUMPRODUCT(--ISNUMBER(SEARCH('Chapter 1 (Generated)'!$B$26:$V$26,INDEX(MyData,D3527,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(Generated)'!$B$25:$V$25,INDEX(MyData,D3528, E3528+1))))&gt;0,
SUMPRODUCT(--ISNUMBER(SEARCH('Chapter 1 (Generated)'!$B$26:$V$26,INDEX(MyData,D3528,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(Generated)'!$B$25:$V$25,INDEX(MyData,D3529, E3529+1))))&gt;0,
SUMPRODUCT(--ISNUMBER(SEARCH('Chapter 1 (Generated)'!$B$26:$V$26,INDEX(MyData,D3529,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(Generated)'!$B$25:$V$25,INDEX(MyData,D3530, E3530+1))))&gt;0,
SUMPRODUCT(--ISNUMBER(SEARCH('Chapter 1 (Generated)'!$B$26:$V$26,INDEX(MyData,D3530,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(Generated)'!$B$25:$V$25,INDEX(MyData,D3531, E3531+1))))&gt;0,
SUMPRODUCT(--ISNUMBER(SEARCH('Chapter 1 (Generated)'!$B$26:$V$26,INDEX(MyData,D3531,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(Generated)'!$B$25:$V$25,INDEX(MyData,D3532, E3532+1))))&gt;0,
SUMPRODUCT(--ISNUMBER(SEARCH('Chapter 1 (Generated)'!$B$26:$V$26,INDEX(MyData,D3532,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(Generated)'!$B$25:$V$25,INDEX(MyData,D3533, E3533+1))))&gt;0,
SUMPRODUCT(--ISNUMBER(SEARCH('Chapter 1 (Generated)'!$B$26:$V$26,INDEX(MyData,D3533,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(Generated)'!$B$25:$V$25,INDEX(MyData,D3534, E3534+1))))&gt;0,
SUMPRODUCT(--ISNUMBER(SEARCH('Chapter 1 (Generated)'!$B$26:$V$26,INDEX(MyData,D3534,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(Generated)'!$B$25:$V$25,INDEX(MyData,D3535, E3535+1))))&gt;0,
SUMPRODUCT(--ISNUMBER(SEARCH('Chapter 1 (Generated)'!$B$26:$V$26,INDEX(MyData,D3535,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(Generated)'!$B$25:$V$25,INDEX(MyData,D3536, E3536+1))))&gt;0,
SUMPRODUCT(--ISNUMBER(SEARCH('Chapter 1 (Generated)'!$B$26:$V$26,INDEX(MyData,D3536,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(Generated)'!$B$25:$V$25,INDEX(MyData,D3537, E3537+1))))&gt;0,
SUMPRODUCT(--ISNUMBER(SEARCH('Chapter 1 (Generated)'!$B$26:$V$26,INDEX(MyData,D3537,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(Generated)'!$B$25:$V$25,INDEX(MyData,D3538, E3538+1))))&gt;0,
SUMPRODUCT(--ISNUMBER(SEARCH('Chapter 1 (Generated)'!$B$26:$V$26,INDEX(MyData,D3538,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(Generated)'!$B$25:$V$25,INDEX(MyData,D3539, E3539+1))))&gt;0,
SUMPRODUCT(--ISNUMBER(SEARCH('Chapter 1 (Generated)'!$B$26:$V$26,INDEX(MyData,D3539,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(Generated)'!$B$25:$V$25,INDEX(MyData,D3540, E3540+1))))&gt;0,
SUMPRODUCT(--ISNUMBER(SEARCH('Chapter 1 (Generated)'!$B$26:$V$26,INDEX(MyData,D3540,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(Generated)'!$B$25:$V$25,INDEX(MyData,D3541, E3541+1))))&gt;0,
SUMPRODUCT(--ISNUMBER(SEARCH('Chapter 1 (Generated)'!$B$26:$V$26,INDEX(MyData,D3541,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(Generated)'!$B$25:$V$25,INDEX(MyData,D3542, E3542+1))))&gt;0,
SUMPRODUCT(--ISNUMBER(SEARCH('Chapter 1 (Generated)'!$B$26:$V$26,INDEX(MyData,D3542,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(Generated)'!$B$25:$V$25,INDEX(MyData,D3543, E3543+1))))&gt;0,
SUMPRODUCT(--ISNUMBER(SEARCH('Chapter 1 (Generated)'!$B$26:$V$26,INDEX(MyData,D3543,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(Generated)'!$B$25:$V$25,INDEX(MyData,D3544, E3544+1))))&gt;0,
SUMPRODUCT(--ISNUMBER(SEARCH('Chapter 1 (Generated)'!$B$26:$V$26,INDEX(MyData,D3544,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(Generated)'!$B$25:$V$25,INDEX(MyData,D3545, E3545+1))))&gt;0,
SUMPRODUCT(--ISNUMBER(SEARCH('Chapter 1 (Generated)'!$B$26:$V$26,INDEX(MyData,D3545,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(Generated)'!$B$25:$V$25,INDEX(MyData,D3546, E3546+1))))&gt;0,
SUMPRODUCT(--ISNUMBER(SEARCH('Chapter 1 (Generated)'!$B$26:$V$26,INDEX(MyData,D3546,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(Generated)'!$B$25:$V$25,INDEX(MyData,D3547, E3547+1))))&gt;0,
SUMPRODUCT(--ISNUMBER(SEARCH('Chapter 1 (Generated)'!$B$26:$V$26,INDEX(MyData,D3547,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(Generated)'!$B$25:$V$25,INDEX(MyData,D3548, E3548+1))))&gt;0,
SUMPRODUCT(--ISNUMBER(SEARCH('Chapter 1 (Generated)'!$B$26:$V$26,INDEX(MyData,D3548,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(Generated)'!$B$25:$V$25,INDEX(MyData,D3549, E3549+1))))&gt;0,
SUMPRODUCT(--ISNUMBER(SEARCH('Chapter 1 (Generated)'!$B$26:$V$26,INDEX(MyData,D3549,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(Generated)'!$B$25:$V$25,INDEX(MyData,D3550, E3550+1))))&gt;0,
SUMPRODUCT(--ISNUMBER(SEARCH('Chapter 1 (Generated)'!$B$26:$V$26,INDEX(MyData,D3550,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(Generated)'!$B$25:$V$25,INDEX(MyData,D3551, E3551+1))))&gt;0,
SUMPRODUCT(--ISNUMBER(SEARCH('Chapter 1 (Generated)'!$B$26:$V$26,INDEX(MyData,D3551,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(Generated)'!$B$25:$V$25,INDEX(MyData,D3552, E3552+1))))&gt;0,
SUMPRODUCT(--ISNUMBER(SEARCH('Chapter 1 (Generated)'!$B$26:$V$26,INDEX(MyData,D3552,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(Generated)'!$B$25:$V$25,INDEX(MyData,D3553, E3553+1))))&gt;0,
SUMPRODUCT(--ISNUMBER(SEARCH('Chapter 1 (Generated)'!$B$26:$V$26,INDEX(MyData,D3553,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(Generated)'!$B$25:$V$25,INDEX(MyData,D3554, E3554+1))))&gt;0,
SUMPRODUCT(--ISNUMBER(SEARCH('Chapter 1 (Generated)'!$B$26:$V$26,INDEX(MyData,D3554,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(Generated)'!$B$25:$V$25,INDEX(MyData,D3555, E3555+1))))&gt;0,
SUMPRODUCT(--ISNUMBER(SEARCH('Chapter 1 (Generated)'!$B$26:$V$26,INDEX(MyData,D3555,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(Generated)'!$B$25:$V$25,INDEX(MyData,D3556, E3556+1))))&gt;0,
SUMPRODUCT(--ISNUMBER(SEARCH('Chapter 1 (Generated)'!$B$26:$V$26,INDEX(MyData,D3556,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(Generated)'!$B$25:$V$25,INDEX(MyData,D3557, E3557+1))))&gt;0,
SUMPRODUCT(--ISNUMBER(SEARCH('Chapter 1 (Generated)'!$B$26:$V$26,INDEX(MyData,D3557,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(Generated)'!$B$25:$V$25,INDEX(MyData,D3558, E3558+1))))&gt;0,
SUMPRODUCT(--ISNUMBER(SEARCH('Chapter 1 (Generated)'!$B$26:$V$26,INDEX(MyData,D3558,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(Generated)'!$B$25:$V$25,INDEX(MyData,D3559, E3559+1))))&gt;0,
SUMPRODUCT(--ISNUMBER(SEARCH('Chapter 1 (Generated)'!$B$26:$V$26,INDEX(MyData,D3559,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(Generated)'!$B$25:$V$25,INDEX(MyData,D3560, E3560+1))))&gt;0,
SUMPRODUCT(--ISNUMBER(SEARCH('Chapter 1 (Generated)'!$B$26:$V$26,INDEX(MyData,D3560,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(Generated)'!$B$25:$V$25,INDEX(MyData,D3561, E3561+1))))&gt;0,
SUMPRODUCT(--ISNUMBER(SEARCH('Chapter 1 (Generated)'!$B$26:$V$26,INDEX(MyData,D3561,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(Generated)'!$B$25:$V$25,INDEX(MyData,D3562, E3562+1))))&gt;0,
SUMPRODUCT(--ISNUMBER(SEARCH('Chapter 1 (Generated)'!$B$26:$V$26,INDEX(MyData,D3562,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(Generated)'!$B$25:$V$25,INDEX(MyData,D3563, E3563+1))))&gt;0,
SUMPRODUCT(--ISNUMBER(SEARCH('Chapter 1 (Generated)'!$B$26:$V$26,INDEX(MyData,D3563,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(Generated)'!$B$25:$V$25,INDEX(MyData,D3564, E3564+1))))&gt;0,
SUMPRODUCT(--ISNUMBER(SEARCH('Chapter 1 (Generated)'!$B$26:$V$26,INDEX(MyData,D3564,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(Generated)'!$B$25:$V$25,INDEX(MyData,D3565, E3565+1))))&gt;0,
SUMPRODUCT(--ISNUMBER(SEARCH('Chapter 1 (Generated)'!$B$26:$V$26,INDEX(MyData,D3565,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(Generated)'!$B$25:$V$25,INDEX(MyData,D3566, E3566+1))))&gt;0,
SUMPRODUCT(--ISNUMBER(SEARCH('Chapter 1 (Generated)'!$B$26:$V$26,INDEX(MyData,D3566,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(Generated)'!$B$25:$V$25,INDEX(MyData,D3567, E3567+1))))&gt;0,
SUMPRODUCT(--ISNUMBER(SEARCH('Chapter 1 (Generated)'!$B$26:$V$26,INDEX(MyData,D3567,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(Generated)'!$B$25:$V$25,INDEX(MyData,D3568, E3568+1))))&gt;0,
SUMPRODUCT(--ISNUMBER(SEARCH('Chapter 1 (Generated)'!$B$26:$V$26,INDEX(MyData,D3568,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(Generated)'!$B$25:$V$25,INDEX(MyData,D3569, E3569+1))))&gt;0,
SUMPRODUCT(--ISNUMBER(SEARCH('Chapter 1 (Generated)'!$B$26:$V$26,INDEX(MyData,D3569,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(Generated)'!$B$25:$V$25,INDEX(MyData,D3570, E3570+1))))&gt;0,
SUMPRODUCT(--ISNUMBER(SEARCH('Chapter 1 (Generated)'!$B$26:$V$26,INDEX(MyData,D3570,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(Generated)'!$B$25:$V$25,INDEX(MyData,D3571, E3571+1))))&gt;0,
SUMPRODUCT(--ISNUMBER(SEARCH('Chapter 1 (Generated)'!$B$26:$V$26,INDEX(MyData,D3571,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(Generated)'!$B$25:$V$25,INDEX(MyData,D3572, E3572+1))))&gt;0,
SUMPRODUCT(--ISNUMBER(SEARCH('Chapter 1 (Generated)'!$B$26:$V$26,INDEX(MyData,D3572,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(Generated)'!$B$25:$V$25,INDEX(MyData,D3573, E3573+1))))&gt;0,
SUMPRODUCT(--ISNUMBER(SEARCH('Chapter 1 (Generated)'!$B$26:$V$26,INDEX(MyData,D3573,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(Generated)'!$B$25:$V$25,INDEX(MyData,D3574, E3574+1))))&gt;0,
SUMPRODUCT(--ISNUMBER(SEARCH('Chapter 1 (Generated)'!$B$26:$V$26,INDEX(MyData,D3574,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(Generated)'!$B$25:$V$25,INDEX(MyData,D3575, E3575+1))))&gt;0,
SUMPRODUCT(--ISNUMBER(SEARCH('Chapter 1 (Generated)'!$B$26:$V$26,INDEX(MyData,D3575,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(Generated)'!$B$25:$V$25,INDEX(MyData,D3576, E3576+1))))&gt;0,
SUMPRODUCT(--ISNUMBER(SEARCH('Chapter 1 (Generated)'!$B$26:$V$26,INDEX(MyData,D3576,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(Generated)'!$B$25:$V$25,INDEX(MyData,D3577, E3577+1))))&gt;0,
SUMPRODUCT(--ISNUMBER(SEARCH('Chapter 1 (Generated)'!$B$26:$V$26,INDEX(MyData,D3577,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(Generated)'!$B$25:$V$25,INDEX(MyData,D3578, E3578+1))))&gt;0,
SUMPRODUCT(--ISNUMBER(SEARCH('Chapter 1 (Generated)'!$B$26:$V$26,INDEX(MyData,D3578,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(Generated)'!$B$25:$V$25,INDEX(MyData,D3579, E3579+1))))&gt;0,
SUMPRODUCT(--ISNUMBER(SEARCH('Chapter 1 (Generated)'!$B$26:$V$26,INDEX(MyData,D3579,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(Generated)'!$B$25:$V$25,INDEX(MyData,D3580, E3580+1))))&gt;0,
SUMPRODUCT(--ISNUMBER(SEARCH('Chapter 1 (Generated)'!$B$26:$V$26,INDEX(MyData,D3580,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(Generated)'!$B$25:$V$25,INDEX(MyData,D3581, E3581+1))))&gt;0,
SUMPRODUCT(--ISNUMBER(SEARCH('Chapter 1 (Generated)'!$B$26:$V$26,INDEX(MyData,D3581,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(Generated)'!$B$25:$V$25,INDEX(MyData,D3582, E3582+1))))&gt;0,
SUMPRODUCT(--ISNUMBER(SEARCH('Chapter 1 (Generated)'!$B$26:$V$26,INDEX(MyData,D3582,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(Generated)'!$B$25:$V$25,INDEX(MyData,D3583, E3583+1))))&gt;0,
SUMPRODUCT(--ISNUMBER(SEARCH('Chapter 1 (Generated)'!$B$26:$V$26,INDEX(MyData,D3583,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(Generated)'!$B$25:$V$25,INDEX(MyData,D3584, E3584+1))))&gt;0,
SUMPRODUCT(--ISNUMBER(SEARCH('Chapter 1 (Generated)'!$B$26:$V$26,INDEX(MyData,D3584,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(Generated)'!$B$25:$V$25,INDEX(MyData,D3585, E3585+1))))&gt;0,
SUMPRODUCT(--ISNUMBER(SEARCH('Chapter 1 (Generated)'!$B$26:$V$26,INDEX(MyData,D3585,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(Generated)'!$B$25:$V$25,INDEX(MyData,D3586, E3586+1))))&gt;0,
SUMPRODUCT(--ISNUMBER(SEARCH('Chapter 1 (Generated)'!$B$26:$V$26,INDEX(MyData,D3586,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(Generated)'!$B$25:$V$25,INDEX(MyData,D3587, E3587+1))))&gt;0,
SUMPRODUCT(--ISNUMBER(SEARCH('Chapter 1 (Generated)'!$B$26:$V$26,INDEX(MyData,D3587,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(Generated)'!$B$25:$V$25,INDEX(MyData,D3588, E3588+1))))&gt;0,
SUMPRODUCT(--ISNUMBER(SEARCH('Chapter 1 (Generated)'!$B$26:$V$26,INDEX(MyData,D3588,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(Generated)'!$B$25:$V$25,INDEX(MyData,D3589, E3589+1))))&gt;0,
SUMPRODUCT(--ISNUMBER(SEARCH('Chapter 1 (Generated)'!$B$26:$V$26,INDEX(MyData,D3589,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(Generated)'!$B$25:$V$25,INDEX(MyData,D3590, E3590+1))))&gt;0,
SUMPRODUCT(--ISNUMBER(SEARCH('Chapter 1 (Generated)'!$B$26:$V$26,INDEX(MyData,D3590,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(Generated)'!$B$25:$V$25,INDEX(MyData,D3591, E3591+1))))&gt;0,
SUMPRODUCT(--ISNUMBER(SEARCH('Chapter 1 (Generated)'!$B$26:$V$26,INDEX(MyData,D3591,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(Generated)'!$B$25:$V$25,INDEX(MyData,D3592, E3592+1))))&gt;0,
SUMPRODUCT(--ISNUMBER(SEARCH('Chapter 1 (Generated)'!$B$26:$V$26,INDEX(MyData,D3592,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(Generated)'!$B$25:$V$25,INDEX(MyData,D3593, E3593+1))))&gt;0,
SUMPRODUCT(--ISNUMBER(SEARCH('Chapter 1 (Generated)'!$B$26:$V$26,INDEX(MyData,D3593,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(Generated)'!$B$25:$V$25,INDEX(MyData,D3594, E3594+1))))&gt;0,
SUMPRODUCT(--ISNUMBER(SEARCH('Chapter 1 (Generated)'!$B$26:$V$26,INDEX(MyData,D3594,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(Generated)'!$B$25:$V$25,INDEX(MyData,D3595, E3595+1))))&gt;0,
SUMPRODUCT(--ISNUMBER(SEARCH('Chapter 1 (Generated)'!$B$26:$V$26,INDEX(MyData,D3595,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(Generated)'!$B$25:$V$25,INDEX(MyData,D3596, E3596+1))))&gt;0,
SUMPRODUCT(--ISNUMBER(SEARCH('Chapter 1 (Generated)'!$B$26:$V$26,INDEX(MyData,D3596,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(Generated)'!$B$25:$V$25,INDEX(MyData,D3597, E3597+1))))&gt;0,
SUMPRODUCT(--ISNUMBER(SEARCH('Chapter 1 (Generated)'!$B$26:$V$26,INDEX(MyData,D3597,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(Generated)'!$B$25:$V$25,INDEX(MyData,D3598, E3598+1))))&gt;0,
SUMPRODUCT(--ISNUMBER(SEARCH('Chapter 1 (Generated)'!$B$26:$V$26,INDEX(MyData,D3598,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(Generated)'!$B$25:$V$25,INDEX(MyData,D3599, E3599+1))))&gt;0,
SUMPRODUCT(--ISNUMBER(SEARCH('Chapter 1 (Generated)'!$B$26:$V$26,INDEX(MyData,D3599,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(Generated)'!$B$25:$V$25,INDEX(MyData,D3600, E3600+1))))&gt;0,
SUMPRODUCT(--ISNUMBER(SEARCH('Chapter 1 (Generated)'!$B$26:$V$26,INDEX(MyData,D3600,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(Generated)'!$B$25:$V$25,INDEX(MyData,D3601, E3601+1))))&gt;0,
SUMPRODUCT(--ISNUMBER(SEARCH('Chapter 1 (Generated)'!$B$26:$V$26,INDEX(MyData,D3601,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(Generated)'!$B$25:$V$25,INDEX(MyData,D3602, E3602+1))))&gt;0,
SUMPRODUCT(--ISNUMBER(SEARCH('Chapter 1 (Generated)'!$B$26:$V$26,INDEX(MyData,D3602,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(Generated)'!$B$25:$V$25,INDEX(MyData,D3603, E3603+1))))&gt;0,
SUMPRODUCT(--ISNUMBER(SEARCH('Chapter 1 (Generated)'!$B$26:$V$26,INDEX(MyData,D3603,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(Generated)'!$B$25:$V$25,INDEX(MyData,D3604, E3604+1))))&gt;0,
SUMPRODUCT(--ISNUMBER(SEARCH('Chapter 1 (Generated)'!$B$26:$V$26,INDEX(MyData,D3604,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(Generated)'!$B$25:$V$25,INDEX(MyData,D3605, E3605+1))))&gt;0,
SUMPRODUCT(--ISNUMBER(SEARCH('Chapter 1 (Generated)'!$B$26:$V$26,INDEX(MyData,D3605,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(Generated)'!$B$25:$V$25,INDEX(MyData,D3606, E3606+1))))&gt;0,
SUMPRODUCT(--ISNUMBER(SEARCH('Chapter 1 (Generated)'!$B$26:$V$26,INDEX(MyData,D3606,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(Generated)'!$B$25:$V$25,INDEX(MyData,D3607, E3607+1))))&gt;0,
SUMPRODUCT(--ISNUMBER(SEARCH('Chapter 1 (Generated)'!$B$26:$V$26,INDEX(MyData,D3607,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(Generated)'!$B$25:$V$25,INDEX(MyData,D3608, E3608+1))))&gt;0,
SUMPRODUCT(--ISNUMBER(SEARCH('Chapter 1 (Generated)'!$B$26:$V$26,INDEX(MyData,D3608,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(Generated)'!$B$25:$V$25,INDEX(MyData,D3609, E3609+1))))&gt;0,
SUMPRODUCT(--ISNUMBER(SEARCH('Chapter 1 (Generated)'!$B$26:$V$26,INDEX(MyData,D3609,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(Generated)'!$B$25:$V$25,INDEX(MyData,D3610, E3610+1))))&gt;0,
SUMPRODUCT(--ISNUMBER(SEARCH('Chapter 1 (Generated)'!$B$26:$V$26,INDEX(MyData,D3610,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(Generated)'!$B$25:$V$25,INDEX(MyData,D3611, E3611+1))))&gt;0,
SUMPRODUCT(--ISNUMBER(SEARCH('Chapter 1 (Generated)'!$B$26:$V$26,INDEX(MyData,D3611,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(Generated)'!$B$25:$V$25,INDEX(MyData,D3612, E3612+1))))&gt;0,
SUMPRODUCT(--ISNUMBER(SEARCH('Chapter 1 (Generated)'!$B$26:$V$26,INDEX(MyData,D3612,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(Generated)'!$B$25:$V$25,INDEX(MyData,D3613, E3613+1))))&gt;0,
SUMPRODUCT(--ISNUMBER(SEARCH('Chapter 1 (Generated)'!$B$26:$V$26,INDEX(MyData,D3613,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(Generated)'!$B$25:$V$25,INDEX(MyData,D3614, E3614+1))))&gt;0,
SUMPRODUCT(--ISNUMBER(SEARCH('Chapter 1 (Generated)'!$B$26:$V$26,INDEX(MyData,D3614,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(Generated)'!$B$25:$V$25,INDEX(MyData,D3615, E3615+1))))&gt;0,
SUMPRODUCT(--ISNUMBER(SEARCH('Chapter 1 (Generated)'!$B$26:$V$26,INDEX(MyData,D3615,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(Generated)'!$B$25:$V$25,INDEX(MyData,D3616, E3616+1))))&gt;0,
SUMPRODUCT(--ISNUMBER(SEARCH('Chapter 1 (Generated)'!$B$26:$V$26,INDEX(MyData,D3616,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(Generated)'!$B$25:$V$25,INDEX(MyData,D3617, E3617+1))))&gt;0,
SUMPRODUCT(--ISNUMBER(SEARCH('Chapter 1 (Generated)'!$B$26:$V$26,INDEX(MyData,D3617,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(Generated)'!$B$25:$V$25,INDEX(MyData,D3618, E3618+1))))&gt;0,
SUMPRODUCT(--ISNUMBER(SEARCH('Chapter 1 (Generated)'!$B$26:$V$26,INDEX(MyData,D3618,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(Generated)'!$B$25:$V$25,INDEX(MyData,D3619, E3619+1))))&gt;0,
SUMPRODUCT(--ISNUMBER(SEARCH('Chapter 1 (Generated)'!$B$26:$V$26,INDEX(MyData,D3619,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(Generated)'!$B$25:$V$25,INDEX(MyData,D3620, E3620+1))))&gt;0,
SUMPRODUCT(--ISNUMBER(SEARCH('Chapter 1 (Generated)'!$B$26:$V$26,INDEX(MyData,D3620,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(Generated)'!$B$25:$V$25,INDEX(MyData,D3621, E3621+1))))&gt;0,
SUMPRODUCT(--ISNUMBER(SEARCH('Chapter 1 (Generated)'!$B$26:$V$26,INDEX(MyData,D3621,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(Generated)'!$B$25:$V$25,INDEX(MyData,D3622, E3622+1))))&gt;0,
SUMPRODUCT(--ISNUMBER(SEARCH('Chapter 1 (Generated)'!$B$26:$V$26,INDEX(MyData,D3622,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(Generated)'!$B$25:$V$25,INDEX(MyData,D3623, E3623+1))))&gt;0,
SUMPRODUCT(--ISNUMBER(SEARCH('Chapter 1 (Generated)'!$B$26:$V$26,INDEX(MyData,D3623,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(Generated)'!$B$25:$V$25,INDEX(MyData,D3624, E3624+1))))&gt;0,
SUMPRODUCT(--ISNUMBER(SEARCH('Chapter 1 (Generated)'!$B$26:$V$26,INDEX(MyData,D3624,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(Generated)'!$B$25:$V$25,INDEX(MyData,D3625, E3625+1))))&gt;0,
SUMPRODUCT(--ISNUMBER(SEARCH('Chapter 1 (Generated)'!$B$26:$V$26,INDEX(MyData,D3625,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(Generated)'!$B$25:$V$25,INDEX(MyData,D3626, E3626+1))))&gt;0,
SUMPRODUCT(--ISNUMBER(SEARCH('Chapter 1 (Generated)'!$B$26:$V$26,INDEX(MyData,D3626,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(Generated)'!$B$25:$V$25,INDEX(MyData,D3627, E3627+1))))&gt;0,
SUMPRODUCT(--ISNUMBER(SEARCH('Chapter 1 (Generated)'!$B$26:$V$26,INDEX(MyData,D3627,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(Generated)'!$B$25:$V$25,INDEX(MyData,D3628, E3628+1))))&gt;0,
SUMPRODUCT(--ISNUMBER(SEARCH('Chapter 1 (Generated)'!$B$26:$V$26,INDEX(MyData,D3628,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(Generated)'!$B$25:$V$25,INDEX(MyData,D3629, E3629+1))))&gt;0,
SUMPRODUCT(--ISNUMBER(SEARCH('Chapter 1 (Generated)'!$B$26:$V$26,INDEX(MyData,D3629,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(Generated)'!$B$25:$V$25,INDEX(MyData,D3630, E3630+1))))&gt;0,
SUMPRODUCT(--ISNUMBER(SEARCH('Chapter 1 (Generated)'!$B$26:$V$26,INDEX(MyData,D3630,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(Generated)'!$B$25:$V$25,INDEX(MyData,D3631, E3631+1))))&gt;0,
SUMPRODUCT(--ISNUMBER(SEARCH('Chapter 1 (Generated)'!$B$26:$V$26,INDEX(MyData,D3631,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(Generated)'!$B$25:$V$25,INDEX(MyData,D3632, E3632+1))))&gt;0,
SUMPRODUCT(--ISNUMBER(SEARCH('Chapter 1 (Generated)'!$B$26:$V$26,INDEX(MyData,D3632,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(Generated)'!$B$25:$V$25,INDEX(MyData,D3633, E3633+1))))&gt;0,
SUMPRODUCT(--ISNUMBER(SEARCH('Chapter 1 (Generated)'!$B$26:$V$26,INDEX(MyData,D3633,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(Generated)'!$B$25:$V$25,INDEX(MyData,D3634, E3634+1))))&gt;0,
SUMPRODUCT(--ISNUMBER(SEARCH('Chapter 1 (Generated)'!$B$26:$V$26,INDEX(MyData,D3634,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(Generated)'!$B$25:$V$25,INDEX(MyData,D3635, E3635+1))))&gt;0,
SUMPRODUCT(--ISNUMBER(SEARCH('Chapter 1 (Generated)'!$B$26:$V$26,INDEX(MyData,D3635,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(Generated)'!$B$25:$V$25,INDEX(MyData,D3636, E3636+1))))&gt;0,
SUMPRODUCT(--ISNUMBER(SEARCH('Chapter 1 (Generated)'!$B$26:$V$26,INDEX(MyData,D3636,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(Generated)'!$B$25:$V$25,INDEX(MyData,D3637, E3637+1))))&gt;0,
SUMPRODUCT(--ISNUMBER(SEARCH('Chapter 1 (Generated)'!$B$26:$V$26,INDEX(MyData,D3637,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(Generated)'!$B$25:$V$25,INDEX(MyData,D3638, E3638+1))))&gt;0,
SUMPRODUCT(--ISNUMBER(SEARCH('Chapter 1 (Generated)'!$B$26:$V$26,INDEX(MyData,D3638,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(Generated)'!$B$25:$V$25,INDEX(MyData,D3639, E3639+1))))&gt;0,
SUMPRODUCT(--ISNUMBER(SEARCH('Chapter 1 (Generated)'!$B$26:$V$26,INDEX(MyData,D3639,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(Generated)'!$B$25:$V$25,INDEX(MyData,D3640, E3640+1))))&gt;0,
SUMPRODUCT(--ISNUMBER(SEARCH('Chapter 1 (Generated)'!$B$26:$V$26,INDEX(MyData,D3640,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(Generated)'!$B$25:$V$25,INDEX(MyData,D3641, E3641+1))))&gt;0,
SUMPRODUCT(--ISNUMBER(SEARCH('Chapter 1 (Generated)'!$B$26:$V$26,INDEX(MyData,D3641,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(Generated)'!$B$25:$V$25,INDEX(MyData,D3642, E3642+1))))&gt;0,
SUMPRODUCT(--ISNUMBER(SEARCH('Chapter 1 (Generated)'!$B$26:$V$26,INDEX(MyData,D3642,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(Generated)'!$B$25:$V$25,INDEX(MyData,D3643, E3643+1))))&gt;0,
SUMPRODUCT(--ISNUMBER(SEARCH('Chapter 1 (Generated)'!$B$26:$V$26,INDEX(MyData,D3643,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(Generated)'!$B$25:$V$25,INDEX(MyData,D3644, E3644+1))))&gt;0,
SUMPRODUCT(--ISNUMBER(SEARCH('Chapter 1 (Generated)'!$B$26:$V$26,INDEX(MyData,D3644,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(Generated)'!$B$25:$V$25,INDEX(MyData,D3645, E3645+1))))&gt;0,
SUMPRODUCT(--ISNUMBER(SEARCH('Chapter 1 (Generated)'!$B$26:$V$26,INDEX(MyData,D3645,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(Generated)'!$B$25:$V$25,INDEX(MyData,D3646, E3646+1))))&gt;0,
SUMPRODUCT(--ISNUMBER(SEARCH('Chapter 1 (Generated)'!$B$26:$V$26,INDEX(MyData,D3646,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(Generated)'!$B$25:$V$25,INDEX(MyData,D3647, E3647+1))))&gt;0,
SUMPRODUCT(--ISNUMBER(SEARCH('Chapter 1 (Generated)'!$B$26:$V$26,INDEX(MyData,D3647,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(Generated)'!$B$25:$V$25,INDEX(MyData,D3648, E3648+1))))&gt;0,
SUMPRODUCT(--ISNUMBER(SEARCH('Chapter 1 (Generated)'!$B$26:$V$26,INDEX(MyData,D3648,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(Generated)'!$B$25:$V$25,INDEX(MyData,D3649, E3649+1))))&gt;0,
SUMPRODUCT(--ISNUMBER(SEARCH('Chapter 1 (Generated)'!$B$26:$V$26,INDEX(MyData,D3649,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(Generated)'!$B$25:$V$25,INDEX(MyData,D3650, E3650+1))))&gt;0,
SUMPRODUCT(--ISNUMBER(SEARCH('Chapter 1 (Generated)'!$B$26:$V$26,INDEX(MyData,D3650,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(Generated)'!$B$25:$V$25,INDEX(MyData,D3651, E3651+1))))&gt;0,
SUMPRODUCT(--ISNUMBER(SEARCH('Chapter 1 (Generated)'!$B$26:$V$26,INDEX(MyData,D3651,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(Generated)'!$B$25:$V$25,INDEX(MyData,D3652, E3652+1))))&gt;0,
SUMPRODUCT(--ISNUMBER(SEARCH('Chapter 1 (Generated)'!$B$26:$V$26,INDEX(MyData,D3652,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(Generated)'!$B$25:$V$25,INDEX(MyData,D3653, E3653+1))))&gt;0,
SUMPRODUCT(--ISNUMBER(SEARCH('Chapter 1 (Generated)'!$B$26:$V$26,INDEX(MyData,D3653,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(Generated)'!$B$25:$V$25,INDEX(MyData,D3654, E3654+1))))&gt;0,
SUMPRODUCT(--ISNUMBER(SEARCH('Chapter 1 (Generated)'!$B$26:$V$26,INDEX(MyData,D3654,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(Generated)'!$B$25:$V$25,INDEX(MyData,D3655, E3655+1))))&gt;0,
SUMPRODUCT(--ISNUMBER(SEARCH('Chapter 1 (Generated)'!$B$26:$V$26,INDEX(MyData,D3655,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(Generated)'!$B$25:$V$25,INDEX(MyData,D3656, E3656+1))))&gt;0,
SUMPRODUCT(--ISNUMBER(SEARCH('Chapter 1 (Generated)'!$B$26:$V$26,INDEX(MyData,D3656,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(Generated)'!$B$25:$V$25,INDEX(MyData,D3657, E3657+1))))&gt;0,
SUMPRODUCT(--ISNUMBER(SEARCH('Chapter 1 (Generated)'!$B$26:$V$26,INDEX(MyData,D3657,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(Generated)'!$B$25:$V$25,INDEX(MyData,D3658, E3658+1))))&gt;0,
SUMPRODUCT(--ISNUMBER(SEARCH('Chapter 1 (Generated)'!$B$26:$V$26,INDEX(MyData,D3658,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(Generated)'!$B$25:$V$25,INDEX(MyData,D3659, E3659+1))))&gt;0,
SUMPRODUCT(--ISNUMBER(SEARCH('Chapter 1 (Generated)'!$B$26:$V$26,INDEX(MyData,D3659,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(Generated)'!$B$25:$V$25,INDEX(MyData,D3660, E3660+1))))&gt;0,
SUMPRODUCT(--ISNUMBER(SEARCH('Chapter 1 (Generated)'!$B$26:$V$26,INDEX(MyData,D3660,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(Generated)'!$B$25:$V$25,INDEX(MyData,D3661, E3661+1))))&gt;0,
SUMPRODUCT(--ISNUMBER(SEARCH('Chapter 1 (Generated)'!$B$26:$V$26,INDEX(MyData,D3661,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(Generated)'!$B$25:$V$25,INDEX(MyData,D3662, E3662+1))))&gt;0,
SUMPRODUCT(--ISNUMBER(SEARCH('Chapter 1 (Generated)'!$B$26:$V$26,INDEX(MyData,D3662,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(Generated)'!$B$25:$V$25,INDEX(MyData,D3663, E3663+1))))&gt;0,
SUMPRODUCT(--ISNUMBER(SEARCH('Chapter 1 (Generated)'!$B$26:$V$26,INDEX(MyData,D3663,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(Generated)'!$B$25:$V$25,INDEX(MyData,D3664, E3664+1))))&gt;0,
SUMPRODUCT(--ISNUMBER(SEARCH('Chapter 1 (Generated)'!$B$26:$V$26,INDEX(MyData,D3664,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(Generated)'!$B$25:$V$25,INDEX(MyData,D3665, E3665+1))))&gt;0,
SUMPRODUCT(--ISNUMBER(SEARCH('Chapter 1 (Generated)'!$B$26:$V$26,INDEX(MyData,D3665, E3665+1))))&gt;0)),
"        " &amp; INDEX(MyData,D3665, E3665+1),
"    " &amp; INDEX(MyData,D3665, E3665+1))</f>
        <v xml:space="preserve">        -1,//193 -10</v>
      </c>
    </row>
    <row r="3666" spans="4:7" x14ac:dyDescent="0.2">
      <c r="D3666" s="20">
        <f t="shared" si="57"/>
        <v>197</v>
      </c>
      <c r="E3666" s="20">
        <f>MIN(IF(MOD(ROWS($A$2:A3666),$A$2)=0,E3665+1, E3665), $B$2-1)</f>
        <v>12</v>
      </c>
      <c r="G3666" s="2" t="str">
        <f>IF(NOT(OR(
SUMPRODUCT(--ISNUMBER(SEARCH('Chapter 1 (Generated)'!$B$25:$V$25,INDEX(MyData,D3666, E3666+1))))&gt;0,
SUMPRODUCT(--ISNUMBER(SEARCH('Chapter 1 (Generated)'!$B$26:$V$26,INDEX(MyData,D3666,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(Generated)'!$B$25:$V$25,INDEX(MyData,D3667, E3667+1))))&gt;0,
SUMPRODUCT(--ISNUMBER(SEARCH('Chapter 1 (Generated)'!$B$26:$V$26,INDEX(MyData,D3667,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(Generated)'!$B$25:$V$25,INDEX(MyData,D3668, E3668+1))))&gt;0,
SUMPRODUCT(--ISNUMBER(SEARCH('Chapter 1 (Generated)'!$B$26:$V$26,INDEX(MyData,D3668,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(Generated)'!$B$25:$V$25,INDEX(MyData,D3669, E3669+1))))&gt;0,
SUMPRODUCT(--ISNUMBER(SEARCH('Chapter 1 (Generated)'!$B$26:$V$26,INDEX(MyData,D3669,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(Generated)'!$B$25:$V$25,INDEX(MyData,D3670, E3670+1))))&gt;0,
SUMPRODUCT(--ISNUMBER(SEARCH('Chapter 1 (Generated)'!$B$26:$V$26,INDEX(MyData,D3670,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(Generated)'!$B$25:$V$25,INDEX(MyData,D3671, E3671+1))))&gt;0,
SUMPRODUCT(--ISNUMBER(SEARCH('Chapter 1 (Generated)'!$B$26:$V$26,INDEX(MyData,D3671,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(Generated)'!$B$25:$V$25,INDEX(MyData,D3672, E3672+1))))&gt;0,
SUMPRODUCT(--ISNUMBER(SEARCH('Chapter 1 (Generated)'!$B$26:$V$26,INDEX(MyData,D3672,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(Generated)'!$B$25:$V$25,INDEX(MyData,D3673, E3673+1))))&gt;0,
SUMPRODUCT(--ISNUMBER(SEARCH('Chapter 1 (Generated)'!$B$26:$V$26,INDEX(MyData,D3673,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(Generated)'!$B$25:$V$25,INDEX(MyData,D3674, E3674+1))))&gt;0,
SUMPRODUCT(--ISNUMBER(SEARCH('Chapter 1 (Generated)'!$B$26:$V$26,INDEX(MyData,D3674,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(Generated)'!$B$25:$V$25,INDEX(MyData,D3675, E3675+1))))&gt;0,
SUMPRODUCT(--ISNUMBER(SEARCH('Chapter 1 (Generated)'!$B$26:$V$26,INDEX(MyData,D3675,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(Generated)'!$B$25:$V$25,INDEX(MyData,D3676, E3676+1))))&gt;0,
SUMPRODUCT(--ISNUMBER(SEARCH('Chapter 1 (Generated)'!$B$26:$V$26,INDEX(MyData,D3676,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(Generated)'!$B$25:$V$25,INDEX(MyData,D3677, E3677+1))))&gt;0,
SUMPRODUCT(--ISNUMBER(SEARCH('Chapter 1 (Generated)'!$B$26:$V$26,INDEX(MyData,D3677,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(Generated)'!$B$25:$V$25,INDEX(MyData,D3678, E3678+1))))&gt;0,
SUMPRODUCT(--ISNUMBER(SEARCH('Chapter 1 (Generated)'!$B$26:$V$26,INDEX(MyData,D3678,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(Generated)'!$B$25:$V$25,INDEX(MyData,D3679, E3679+1))))&gt;0,
SUMPRODUCT(--ISNUMBER(SEARCH('Chapter 1 (Generated)'!$B$26:$V$26,INDEX(MyData,D3679,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(Generated)'!$B$25:$V$25,INDEX(MyData,D3680, E3680+1))))&gt;0,
SUMPRODUCT(--ISNUMBER(SEARCH('Chapter 1 (Generated)'!$B$26:$V$26,INDEX(MyData,D3680,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(Generated)'!$B$25:$V$25,INDEX(MyData,D3681, E3681+1))))&gt;0,
SUMPRODUCT(--ISNUMBER(SEARCH('Chapter 1 (Generated)'!$B$26:$V$26,INDEX(MyData,D3681,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(Generated)'!$B$25:$V$25,INDEX(MyData,D3682, E3682+1))))&gt;0,
SUMPRODUCT(--ISNUMBER(SEARCH('Chapter 1 (Generated)'!$B$26:$V$26,INDEX(MyData,D3682,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(Generated)'!$B$25:$V$25,INDEX(MyData,D3683, E3683+1))))&gt;0,
SUMPRODUCT(--ISNUMBER(SEARCH('Chapter 1 (Generated)'!$B$26:$V$26,INDEX(MyData,D3683,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(Generated)'!$B$25:$V$25,INDEX(MyData,D3684, E3684+1))))&gt;0,
SUMPRODUCT(--ISNUMBER(SEARCH('Chapter 1 (Generated)'!$B$26:$V$26,INDEX(MyData,D3684,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(Generated)'!$B$25:$V$25,INDEX(MyData,D3685, E3685+1))))&gt;0,
SUMPRODUCT(--ISNUMBER(SEARCH('Chapter 1 (Generated)'!$B$26:$V$26,INDEX(MyData,D3685,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(Generated)'!$B$25:$V$25,INDEX(MyData,D3686, E3686+1))))&gt;0,
SUMPRODUCT(--ISNUMBER(SEARCH('Chapter 1 (Generated)'!$B$26:$V$26,INDEX(MyData,D3686,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(Generated)'!$B$25:$V$25,INDEX(MyData,D3687, E3687+1))))&gt;0,
SUMPRODUCT(--ISNUMBER(SEARCH('Chapter 1 (Generated)'!$B$26:$V$26,INDEX(MyData,D3687,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(Generated)'!$B$25:$V$25,INDEX(MyData,D3688, E3688+1))))&gt;0,
SUMPRODUCT(--ISNUMBER(SEARCH('Chapter 1 (Generated)'!$B$26:$V$26,INDEX(MyData,D3688,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(Generated)'!$B$25:$V$25,INDEX(MyData,D3689, E3689+1))))&gt;0,
SUMPRODUCT(--ISNUMBER(SEARCH('Chapter 1 (Generated)'!$B$26:$V$26,INDEX(MyData,D3689,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(Generated)'!$B$25:$V$25,INDEX(MyData,D3690, E3690+1))))&gt;0,
SUMPRODUCT(--ISNUMBER(SEARCH('Chapter 1 (Generated)'!$B$26:$V$26,INDEX(MyData,D3690,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(Generated)'!$B$25:$V$25,INDEX(MyData,D3691, E3691+1))))&gt;0,
SUMPRODUCT(--ISNUMBER(SEARCH('Chapter 1 (Generated)'!$B$26:$V$26,INDEX(MyData,D3691,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(Generated)'!$B$25:$V$25,INDEX(MyData,D3692, E3692+1))))&gt;0,
SUMPRODUCT(--ISNUMBER(SEARCH('Chapter 1 (Generated)'!$B$26:$V$26,INDEX(MyData,D3692,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(Generated)'!$B$25:$V$25,INDEX(MyData,D3693, E3693+1))))&gt;0,
SUMPRODUCT(--ISNUMBER(SEARCH('Chapter 1 (Generated)'!$B$26:$V$26,INDEX(MyData,D3693,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(Generated)'!$B$25:$V$25,INDEX(MyData,D3694, E3694+1))))&gt;0,
SUMPRODUCT(--ISNUMBER(SEARCH('Chapter 1 (Generated)'!$B$26:$V$26,INDEX(MyData,D3694,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(Generated)'!$B$25:$V$25,INDEX(MyData,D3695, E3695+1))))&gt;0,
SUMPRODUCT(--ISNUMBER(SEARCH('Chapter 1 (Generated)'!$B$26:$V$26,INDEX(MyData,D3695,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(Generated)'!$B$25:$V$25,INDEX(MyData,D3696, E3696+1))))&gt;0,
SUMPRODUCT(--ISNUMBER(SEARCH('Chapter 1 (Generated)'!$B$26:$V$26,INDEX(MyData,D3696,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(Generated)'!$B$25:$V$25,INDEX(MyData,D3697, E3697+1))))&gt;0,
SUMPRODUCT(--ISNUMBER(SEARCH('Chapter 1 (Generated)'!$B$26:$V$26,INDEX(MyData,D3697,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(Generated)'!$B$25:$V$25,INDEX(MyData,D3698, E3698+1))))&gt;0,
SUMPRODUCT(--ISNUMBER(SEARCH('Chapter 1 (Generated)'!$B$26:$V$26,INDEX(MyData,D3698,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(Generated)'!$B$25:$V$25,INDEX(MyData,D3699, E3699+1))))&gt;0,
SUMPRODUCT(--ISNUMBER(SEARCH('Chapter 1 (Generated)'!$B$26:$V$26,INDEX(MyData,D3699,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(Generated)'!$B$25:$V$25,INDEX(MyData,D3700, E3700+1))))&gt;0,
SUMPRODUCT(--ISNUMBER(SEARCH('Chapter 1 (Generated)'!$B$26:$V$26,INDEX(MyData,D3700,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(Generated)'!$B$25:$V$25,INDEX(MyData,D3701, E3701+1))))&gt;0,
SUMPRODUCT(--ISNUMBER(SEARCH('Chapter 1 (Generated)'!$B$26:$V$26,INDEX(MyData,D3701,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(Generated)'!$B$25:$V$25,INDEX(MyData,D3702, E3702+1))))&gt;0,
SUMPRODUCT(--ISNUMBER(SEARCH('Chapter 1 (Generated)'!$B$26:$V$26,INDEX(MyData,D3702,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(Generated)'!$B$25:$V$25,INDEX(MyData,D3703, E3703+1))))&gt;0,
SUMPRODUCT(--ISNUMBER(SEARCH('Chapter 1 (Generated)'!$B$26:$V$26,INDEX(MyData,D3703,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(Generated)'!$B$25:$V$25,INDEX(MyData,D3704, E3704+1))))&gt;0,
SUMPRODUCT(--ISNUMBER(SEARCH('Chapter 1 (Generated)'!$B$26:$V$26,INDEX(MyData,D3704,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(Generated)'!$B$25:$V$25,INDEX(MyData,D3705, E3705+1))))&gt;0,
SUMPRODUCT(--ISNUMBER(SEARCH('Chapter 1 (Generated)'!$B$26:$V$26,INDEX(MyData,D3705,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(Generated)'!$B$25:$V$25,INDEX(MyData,D3706, E3706+1))))&gt;0,
SUMPRODUCT(--ISNUMBER(SEARCH('Chapter 1 (Generated)'!$B$26:$V$26,INDEX(MyData,D3706,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(Generated)'!$B$25:$V$25,INDEX(MyData,D3707, E3707+1))))&gt;0,
SUMPRODUCT(--ISNUMBER(SEARCH('Chapter 1 (Generated)'!$B$26:$V$26,INDEX(MyData,D3707,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(Generated)'!$B$25:$V$25,INDEX(MyData,D3708, E3708+1))))&gt;0,
SUMPRODUCT(--ISNUMBER(SEARCH('Chapter 1 (Generated)'!$B$26:$V$26,INDEX(MyData,D3708,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(Generated)'!$B$25:$V$25,INDEX(MyData,D3709, E3709+1))))&gt;0,
SUMPRODUCT(--ISNUMBER(SEARCH('Chapter 1 (Generated)'!$B$26:$V$26,INDEX(MyData,D3709,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(Generated)'!$B$25:$V$25,INDEX(MyData,D3710, E3710+1))))&gt;0,
SUMPRODUCT(--ISNUMBER(SEARCH('Chapter 1 (Generated)'!$B$26:$V$26,INDEX(MyData,D3710,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(Generated)'!$B$25:$V$25,INDEX(MyData,D3711, E3711+1))))&gt;0,
SUMPRODUCT(--ISNUMBER(SEARCH('Chapter 1 (Generated)'!$B$26:$V$26,INDEX(MyData,D3711,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(Generated)'!$B$25:$V$25,INDEX(MyData,D3712, E3712+1))))&gt;0,
SUMPRODUCT(--ISNUMBER(SEARCH('Chapter 1 (Generated)'!$B$26:$V$26,INDEX(MyData,D3712,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(Generated)'!$B$25:$V$25,INDEX(MyData,D3713, E3713+1))))&gt;0,
SUMPRODUCT(--ISNUMBER(SEARCH('Chapter 1 (Generated)'!$B$26:$V$26,INDEX(MyData,D3713,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(Generated)'!$B$25:$V$25,INDEX(MyData,D3714, E3714+1))))&gt;0,
SUMPRODUCT(--ISNUMBER(SEARCH('Chapter 1 (Generated)'!$B$26:$V$26,INDEX(MyData,D3714,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(Generated)'!$B$25:$V$25,INDEX(MyData,D3715, E3715+1))))&gt;0,
SUMPRODUCT(--ISNUMBER(SEARCH('Chapter 1 (Generated)'!$B$26:$V$26,INDEX(MyData,D3715,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(Generated)'!$B$25:$V$25,INDEX(MyData,D3716, E3716+1))))&gt;0,
SUMPRODUCT(--ISNUMBER(SEARCH('Chapter 1 (Generated)'!$B$26:$V$26,INDEX(MyData,D3716,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(Generated)'!$B$25:$V$25,INDEX(MyData,D3717, E3717+1))))&gt;0,
SUMPRODUCT(--ISNUMBER(SEARCH('Chapter 1 (Generated)'!$B$26:$V$26,INDEX(MyData,D3717,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(Generated)'!$B$25:$V$25,INDEX(MyData,D3718, E3718+1))))&gt;0,
SUMPRODUCT(--ISNUMBER(SEARCH('Chapter 1 (Generated)'!$B$26:$V$26,INDEX(MyData,D3718,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(Generated)'!$B$25:$V$25,INDEX(MyData,D3719, E3719+1))))&gt;0,
SUMPRODUCT(--ISNUMBER(SEARCH('Chapter 1 (Generated)'!$B$26:$V$26,INDEX(MyData,D3719,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(Generated)'!$B$25:$V$25,INDEX(MyData,D3720, E3720+1))))&gt;0,
SUMPRODUCT(--ISNUMBER(SEARCH('Chapter 1 (Generated)'!$B$26:$V$26,INDEX(MyData,D3720,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(Generated)'!$B$25:$V$25,INDEX(MyData,D3721, E3721+1))))&gt;0,
SUMPRODUCT(--ISNUMBER(SEARCH('Chapter 1 (Generated)'!$B$26:$V$26,INDEX(MyData,D3721,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(Generated)'!$B$25:$V$25,INDEX(MyData,D3722, E3722+1))))&gt;0,
SUMPRODUCT(--ISNUMBER(SEARCH('Chapter 1 (Generated)'!$B$26:$V$26,INDEX(MyData,D3722,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(Generated)'!$B$25:$V$25,INDEX(MyData,D3723, E3723+1))))&gt;0,
SUMPRODUCT(--ISNUMBER(SEARCH('Chapter 1 (Generated)'!$B$26:$V$26,INDEX(MyData,D3723,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(Generated)'!$B$25:$V$25,INDEX(MyData,D3724, E3724+1))))&gt;0,
SUMPRODUCT(--ISNUMBER(SEARCH('Chapter 1 (Generated)'!$B$26:$V$26,INDEX(MyData,D3724,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(Generated)'!$B$25:$V$25,INDEX(MyData,D3725, E3725+1))))&gt;0,
SUMPRODUCT(--ISNUMBER(SEARCH('Chapter 1 (Generated)'!$B$26:$V$26,INDEX(MyData,D3725,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(Generated)'!$B$25:$V$25,INDEX(MyData,D3726, E3726+1))))&gt;0,
SUMPRODUCT(--ISNUMBER(SEARCH('Chapter 1 (Generated)'!$B$26:$V$26,INDEX(MyData,D3726,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(Generated)'!$B$25:$V$25,INDEX(MyData,D3727, E3727+1))))&gt;0,
SUMPRODUCT(--ISNUMBER(SEARCH('Chapter 1 (Generated)'!$B$26:$V$26,INDEX(MyData,D3727,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(Generated)'!$B$25:$V$25,INDEX(MyData,D3728, E3728+1))))&gt;0,
SUMPRODUCT(--ISNUMBER(SEARCH('Chapter 1 (Generated)'!$B$26:$V$26,INDEX(MyData,D3728,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(Generated)'!$B$25:$V$25,INDEX(MyData,D3729, E3729+1))))&gt;0,
SUMPRODUCT(--ISNUMBER(SEARCH('Chapter 1 (Generated)'!$B$26:$V$26,INDEX(MyData,D3729,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(Generated)'!$B$25:$V$25,INDEX(MyData,D3730, E3730+1))))&gt;0,
SUMPRODUCT(--ISNUMBER(SEARCH('Chapter 1 (Generated)'!$B$26:$V$26,INDEX(MyData,D3730,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(Generated)'!$B$25:$V$25,INDEX(MyData,D3731, E3731+1))))&gt;0,
SUMPRODUCT(--ISNUMBER(SEARCH('Chapter 1 (Generated)'!$B$26:$V$26,INDEX(MyData,D3731,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(Generated)'!$B$25:$V$25,INDEX(MyData,D3732, E3732+1))))&gt;0,
SUMPRODUCT(--ISNUMBER(SEARCH('Chapter 1 (Generated)'!$B$26:$V$26,INDEX(MyData,D3732,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(Generated)'!$B$25:$V$25,INDEX(MyData,D3733, E3733+1))))&gt;0,
SUMPRODUCT(--ISNUMBER(SEARCH('Chapter 1 (Generated)'!$B$26:$V$26,INDEX(MyData,D3733,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(Generated)'!$B$25:$V$25,INDEX(MyData,D3734, E3734+1))))&gt;0,
SUMPRODUCT(--ISNUMBER(SEARCH('Chapter 1 (Generated)'!$B$26:$V$26,INDEX(MyData,D3734,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(Generated)'!$B$25:$V$25,INDEX(MyData,D3735, E3735+1))))&gt;0,
SUMPRODUCT(--ISNUMBER(SEARCH('Chapter 1 (Generated)'!$B$26:$V$26,INDEX(MyData,D3735,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(Generated)'!$B$25:$V$25,INDEX(MyData,D3736, E3736+1))))&gt;0,
SUMPRODUCT(--ISNUMBER(SEARCH('Chapter 1 (Generated)'!$B$26:$V$26,INDEX(MyData,D3736,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(Generated)'!$B$25:$V$25,INDEX(MyData,D3737, E3737+1))))&gt;0,
SUMPRODUCT(--ISNUMBER(SEARCH('Chapter 1 (Generated)'!$B$26:$V$26,INDEX(MyData,D3737,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(Generated)'!$B$25:$V$25,INDEX(MyData,D3738, E3738+1))))&gt;0,
SUMPRODUCT(--ISNUMBER(SEARCH('Chapter 1 (Generated)'!$B$26:$V$26,INDEX(MyData,D3738,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(Generated)'!$B$25:$V$25,INDEX(MyData,D3739, E3739+1))))&gt;0,
SUMPRODUCT(--ISNUMBER(SEARCH('Chapter 1 (Generated)'!$B$26:$V$26,INDEX(MyData,D3739,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(Generated)'!$B$25:$V$25,INDEX(MyData,D3740, E3740+1))))&gt;0,
SUMPRODUCT(--ISNUMBER(SEARCH('Chapter 1 (Generated)'!$B$26:$V$26,INDEX(MyData,D3740,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(Generated)'!$B$25:$V$25,INDEX(MyData,D3741, E3741+1))))&gt;0,
SUMPRODUCT(--ISNUMBER(SEARCH('Chapter 1 (Generated)'!$B$26:$V$26,INDEX(MyData,D3741,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(Generated)'!$B$25:$V$25,INDEX(MyData,D3742, E3742+1))))&gt;0,
SUMPRODUCT(--ISNUMBER(SEARCH('Chapter 1 (Generated)'!$B$26:$V$26,INDEX(MyData,D3742,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(Generated)'!$B$25:$V$25,INDEX(MyData,D3743, E3743+1))))&gt;0,
SUMPRODUCT(--ISNUMBER(SEARCH('Chapter 1 (Generated)'!$B$26:$V$26,INDEX(MyData,D3743,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(Generated)'!$B$25:$V$25,INDEX(MyData,D3744, E3744+1))))&gt;0,
SUMPRODUCT(--ISNUMBER(SEARCH('Chapter 1 (Generated)'!$B$26:$V$26,INDEX(MyData,D3744,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(Generated)'!$B$25:$V$25,INDEX(MyData,D3745, E3745+1))))&gt;0,
SUMPRODUCT(--ISNUMBER(SEARCH('Chapter 1 (Generated)'!$B$26:$V$26,INDEX(MyData,D3745,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(Generated)'!$B$25:$V$25,INDEX(MyData,D3746, E3746+1))))&gt;0,
SUMPRODUCT(--ISNUMBER(SEARCH('Chapter 1 (Generated)'!$B$26:$V$26,INDEX(MyData,D3746,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(Generated)'!$B$25:$V$25,INDEX(MyData,D3747, E3747+1))))&gt;0,
SUMPRODUCT(--ISNUMBER(SEARCH('Chapter 1 (Generated)'!$B$26:$V$26,INDEX(MyData,D3747,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(Generated)'!$B$25:$V$25,INDEX(MyData,D3748, E3748+1))))&gt;0,
SUMPRODUCT(--ISNUMBER(SEARCH('Chapter 1 (Generated)'!$B$26:$V$26,INDEX(MyData,D3748,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(Generated)'!$B$25:$V$25,INDEX(MyData,D3749, E3749+1))))&gt;0,
SUMPRODUCT(--ISNUMBER(SEARCH('Chapter 1 (Generated)'!$B$26:$V$26,INDEX(MyData,D3749,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(Generated)'!$B$25:$V$25,INDEX(MyData,D3750, E3750+1))))&gt;0,
SUMPRODUCT(--ISNUMBER(SEARCH('Chapter 1 (Generated)'!$B$26:$V$26,INDEX(MyData,D3750,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(Generated)'!$B$25:$V$25,INDEX(MyData,D3751, E3751+1))))&gt;0,
SUMPRODUCT(--ISNUMBER(SEARCH('Chapter 1 (Generated)'!$B$26:$V$26,INDEX(MyData,D3751,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(Generated)'!$B$25:$V$25,INDEX(MyData,D3752, E3752+1))))&gt;0,
SUMPRODUCT(--ISNUMBER(SEARCH('Chapter 1 (Generated)'!$B$26:$V$26,INDEX(MyData,D3752,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(Generated)'!$B$25:$V$25,INDEX(MyData,D3753, E3753+1))))&gt;0,
SUMPRODUCT(--ISNUMBER(SEARCH('Chapter 1 (Generated)'!$B$26:$V$26,INDEX(MyData,D3753,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(Generated)'!$B$25:$V$25,INDEX(MyData,D3754, E3754+1))))&gt;0,
SUMPRODUCT(--ISNUMBER(SEARCH('Chapter 1 (Generated)'!$B$26:$V$26,INDEX(MyData,D3754,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(Generated)'!$B$25:$V$25,INDEX(MyData,D3755, E3755+1))))&gt;0,
SUMPRODUCT(--ISNUMBER(SEARCH('Chapter 1 (Generated)'!$B$26:$V$26,INDEX(MyData,D3755,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(Generated)'!$B$25:$V$25,INDEX(MyData,D3756, E3756+1))))&gt;0,
SUMPRODUCT(--ISNUMBER(SEARCH('Chapter 1 (Generated)'!$B$26:$V$26,INDEX(MyData,D3756,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(Generated)'!$B$25:$V$25,INDEX(MyData,D3757, E3757+1))))&gt;0,
SUMPRODUCT(--ISNUMBER(SEARCH('Chapter 1 (Generated)'!$B$26:$V$26,INDEX(MyData,D3757,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(Generated)'!$B$25:$V$25,INDEX(MyData,D3758, E3758+1))))&gt;0,
SUMPRODUCT(--ISNUMBER(SEARCH('Chapter 1 (Generated)'!$B$26:$V$26,INDEX(MyData,D3758,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(Generated)'!$B$25:$V$25,INDEX(MyData,D3759, E3759+1))))&gt;0,
SUMPRODUCT(--ISNUMBER(SEARCH('Chapter 1 (Generated)'!$B$26:$V$26,INDEX(MyData,D3759,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(Generated)'!$B$25:$V$25,INDEX(MyData,D3760, E3760+1))))&gt;0,
SUMPRODUCT(--ISNUMBER(SEARCH('Chapter 1 (Generated)'!$B$26:$V$26,INDEX(MyData,D3760,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(Generated)'!$B$25:$V$25,INDEX(MyData,D3761, E3761+1))))&gt;0,
SUMPRODUCT(--ISNUMBER(SEARCH('Chapter 1 (Generated)'!$B$26:$V$26,INDEX(MyData,D3761,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(Generated)'!$B$25:$V$25,INDEX(MyData,D3762, E3762+1))))&gt;0,
SUMPRODUCT(--ISNUMBER(SEARCH('Chapter 1 (Generated)'!$B$26:$V$26,INDEX(MyData,D3762,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(Generated)'!$B$25:$V$25,INDEX(MyData,D3763, E3763+1))))&gt;0,
SUMPRODUCT(--ISNUMBER(SEARCH('Chapter 1 (Generated)'!$B$26:$V$26,INDEX(MyData,D3763,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(Generated)'!$B$25:$V$25,INDEX(MyData,D3764, E3764+1))))&gt;0,
SUMPRODUCT(--ISNUMBER(SEARCH('Chapter 1 (Generated)'!$B$26:$V$26,INDEX(MyData,D3764,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(Generated)'!$B$25:$V$25,INDEX(MyData,D3765, E3765+1))))&gt;0,
SUMPRODUCT(--ISNUMBER(SEARCH('Chapter 1 (Generated)'!$B$26:$V$26,INDEX(MyData,D3765,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(Generated)'!$B$25:$V$25,INDEX(MyData,D3766, E3766+1))))&gt;0,
SUMPRODUCT(--ISNUMBER(SEARCH('Chapter 1 (Generated)'!$B$26:$V$26,INDEX(MyData,D3766,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(Generated)'!$B$25:$V$25,INDEX(MyData,D3767, E3767+1))))&gt;0,
SUMPRODUCT(--ISNUMBER(SEARCH('Chapter 1 (Generated)'!$B$26:$V$26,INDEX(MyData,D3767,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(Generated)'!$B$25:$V$25,INDEX(MyData,D3768, E3768+1))))&gt;0,
SUMPRODUCT(--ISNUMBER(SEARCH('Chapter 1 (Generated)'!$B$26:$V$26,INDEX(MyData,D3768,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(Generated)'!$B$25:$V$25,INDEX(MyData,D3769, E3769+1))))&gt;0,
SUMPRODUCT(--ISNUMBER(SEARCH('Chapter 1 (Generated)'!$B$26:$V$26,INDEX(MyData,D3769,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(Generated)'!$B$25:$V$25,INDEX(MyData,D3770, E3770+1))))&gt;0,
SUMPRODUCT(--ISNUMBER(SEARCH('Chapter 1 (Generated)'!$B$26:$V$26,INDEX(MyData,D3770,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(Generated)'!$B$25:$V$25,INDEX(MyData,D3771, E3771+1))))&gt;0,
SUMPRODUCT(--ISNUMBER(SEARCH('Chapter 1 (Generated)'!$B$26:$V$26,INDEX(MyData,D3771,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(Generated)'!$B$25:$V$25,INDEX(MyData,D3772, E3772+1))))&gt;0,
SUMPRODUCT(--ISNUMBER(SEARCH('Chapter 1 (Generated)'!$B$26:$V$26,INDEX(MyData,D3772,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(Generated)'!$B$25:$V$25,INDEX(MyData,D3773, E3773+1))))&gt;0,
SUMPRODUCT(--ISNUMBER(SEARCH('Chapter 1 (Generated)'!$B$26:$V$26,INDEX(MyData,D3773,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(Generated)'!$B$25:$V$25,INDEX(MyData,D3774, E3774+1))))&gt;0,
SUMPRODUCT(--ISNUMBER(SEARCH('Chapter 1 (Generated)'!$B$26:$V$26,INDEX(MyData,D3774,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(Generated)'!$B$25:$V$25,INDEX(MyData,D3775, E3775+1))))&gt;0,
SUMPRODUCT(--ISNUMBER(SEARCH('Chapter 1 (Generated)'!$B$26:$V$26,INDEX(MyData,D3775,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(Generated)'!$B$25:$V$25,INDEX(MyData,D3776, E3776+1))))&gt;0,
SUMPRODUCT(--ISNUMBER(SEARCH('Chapter 1 (Generated)'!$B$26:$V$26,INDEX(MyData,D3776,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(Generated)'!$B$25:$V$25,INDEX(MyData,D3777, E3777+1))))&gt;0,
SUMPRODUCT(--ISNUMBER(SEARCH('Chapter 1 (Generated)'!$B$26:$V$26,INDEX(MyData,D3777,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(Generated)'!$B$25:$V$25,INDEX(MyData,D3778, E3778+1))))&gt;0,
SUMPRODUCT(--ISNUMBER(SEARCH('Chapter 1 (Generated)'!$B$26:$V$26,INDEX(MyData,D3778,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(Generated)'!$B$25:$V$25,INDEX(MyData,D3779, E3779+1))))&gt;0,
SUMPRODUCT(--ISNUMBER(SEARCH('Chapter 1 (Generated)'!$B$26:$V$26,INDEX(MyData,D3779,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(Generated)'!$B$25:$V$25,INDEX(MyData,D3780, E3780+1))))&gt;0,
SUMPRODUCT(--ISNUMBER(SEARCH('Chapter 1 (Generated)'!$B$26:$V$26,INDEX(MyData,D3780,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(Generated)'!$B$25:$V$25,INDEX(MyData,D3781, E3781+1))))&gt;0,
SUMPRODUCT(--ISNUMBER(SEARCH('Chapter 1 (Generated)'!$B$26:$V$26,INDEX(MyData,D3781,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(Generated)'!$B$25:$V$25,INDEX(MyData,D3782, E3782+1))))&gt;0,
SUMPRODUCT(--ISNUMBER(SEARCH('Chapter 1 (Generated)'!$B$26:$V$26,INDEX(MyData,D3782,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(Generated)'!$B$25:$V$25,INDEX(MyData,D3783, E3783+1))))&gt;0,
SUMPRODUCT(--ISNUMBER(SEARCH('Chapter 1 (Generated)'!$B$26:$V$26,INDEX(MyData,D3783,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(Generated)'!$B$25:$V$25,INDEX(MyData,D3784, E3784+1))))&gt;0,
SUMPRODUCT(--ISNUMBER(SEARCH('Chapter 1 (Generated)'!$B$26:$V$26,INDEX(MyData,D3784,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(Generated)'!$B$25:$V$25,INDEX(MyData,D3785, E3785+1))))&gt;0,
SUMPRODUCT(--ISNUMBER(SEARCH('Chapter 1 (Generated)'!$B$26:$V$26,INDEX(MyData,D3785,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(Generated)'!$B$25:$V$25,INDEX(MyData,D3786, E3786+1))))&gt;0,
SUMPRODUCT(--ISNUMBER(SEARCH('Chapter 1 (Generated)'!$B$26:$V$26,INDEX(MyData,D3786,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(Generated)'!$B$25:$V$25,INDEX(MyData,D3787, E3787+1))))&gt;0,
SUMPRODUCT(--ISNUMBER(SEARCH('Chapter 1 (Generated)'!$B$26:$V$26,INDEX(MyData,D3787,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(Generated)'!$B$25:$V$25,INDEX(MyData,D3788, E3788+1))))&gt;0,
SUMPRODUCT(--ISNUMBER(SEARCH('Chapter 1 (Generated)'!$B$26:$V$26,INDEX(MyData,D3788,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(Generated)'!$B$25:$V$25,INDEX(MyData,D3789, E3789+1))))&gt;0,
SUMPRODUCT(--ISNUMBER(SEARCH('Chapter 1 (Generated)'!$B$26:$V$26,INDEX(MyData,D3789,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(Generated)'!$B$25:$V$25,INDEX(MyData,D3790, E3790+1))))&gt;0,
SUMPRODUCT(--ISNUMBER(SEARCH('Chapter 1 (Generated)'!$B$26:$V$26,INDEX(MyData,D3790,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(Generated)'!$B$25:$V$25,INDEX(MyData,D3791, E3791+1))))&gt;0,
SUMPRODUCT(--ISNUMBER(SEARCH('Chapter 1 (Generated)'!$B$26:$V$26,INDEX(MyData,D3791,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(Generated)'!$B$25:$V$25,INDEX(MyData,D3792, E3792+1))))&gt;0,
SUMPRODUCT(--ISNUMBER(SEARCH('Chapter 1 (Generated)'!$B$26:$V$26,INDEX(MyData,D3792,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(Generated)'!$B$25:$V$25,INDEX(MyData,D3793, E3793+1))))&gt;0,
SUMPRODUCT(--ISNUMBER(SEARCH('Chapter 1 (Generated)'!$B$26:$V$26,INDEX(MyData,D3793,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(Generated)'!$B$25:$V$25,INDEX(MyData,D3794, E3794+1))))&gt;0,
SUMPRODUCT(--ISNUMBER(SEARCH('Chapter 1 (Generated)'!$B$26:$V$26,INDEX(MyData,D3794,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(Generated)'!$B$25:$V$25,INDEX(MyData,D3795, E3795+1))))&gt;0,
SUMPRODUCT(--ISNUMBER(SEARCH('Chapter 1 (Generated)'!$B$26:$V$26,INDEX(MyData,D3795,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(Generated)'!$B$25:$V$25,INDEX(MyData,D3796, E3796+1))))&gt;0,
SUMPRODUCT(--ISNUMBER(SEARCH('Chapter 1 (Generated)'!$B$26:$V$26,INDEX(MyData,D3796,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(Generated)'!$B$25:$V$25,INDEX(MyData,D3797, E3797+1))))&gt;0,
SUMPRODUCT(--ISNUMBER(SEARCH('Chapter 1 (Generated)'!$B$26:$V$26,INDEX(MyData,D3797,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(Generated)'!$B$25:$V$25,INDEX(MyData,D3798, E3798+1))))&gt;0,
SUMPRODUCT(--ISNUMBER(SEARCH('Chapter 1 (Generated)'!$B$26:$V$26,INDEX(MyData,D3798,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(Generated)'!$B$25:$V$25,INDEX(MyData,D3799, E3799+1))))&gt;0,
SUMPRODUCT(--ISNUMBER(SEARCH('Chapter 1 (Generated)'!$B$26:$V$26,INDEX(MyData,D3799,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(Generated)'!$B$25:$V$25,INDEX(MyData,D3800, E3800+1))))&gt;0,
SUMPRODUCT(--ISNUMBER(SEARCH('Chapter 1 (Generated)'!$B$26:$V$26,INDEX(MyData,D3800,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(Generated)'!$B$25:$V$25,INDEX(MyData,D3801, E3801+1))))&gt;0,
SUMPRODUCT(--ISNUMBER(SEARCH('Chapter 1 (Generated)'!$B$26:$V$26,INDEX(MyData,D3801,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(Generated)'!$B$25:$V$25,INDEX(MyData,D3802, E3802+1))))&gt;0,
SUMPRODUCT(--ISNUMBER(SEARCH('Chapter 1 (Generated)'!$B$26:$V$26,INDEX(MyData,D3802,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(Generated)'!$B$25:$V$25,INDEX(MyData,D3803, E3803+1))))&gt;0,
SUMPRODUCT(--ISNUMBER(SEARCH('Chapter 1 (Generated)'!$B$26:$V$26,INDEX(MyData,D3803,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(Generated)'!$B$25:$V$25,INDEX(MyData,D3804, E3804+1))))&gt;0,
SUMPRODUCT(--ISNUMBER(SEARCH('Chapter 1 (Generated)'!$B$26:$V$26,INDEX(MyData,D3804,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(Generated)'!$B$25:$V$25,INDEX(MyData,D3805, E3805+1))))&gt;0,
SUMPRODUCT(--ISNUMBER(SEARCH('Chapter 1 (Generated)'!$B$26:$V$26,INDEX(MyData,D3805,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(Generated)'!$B$25:$V$25,INDEX(MyData,D3806, E3806+1))))&gt;0,
SUMPRODUCT(--ISNUMBER(SEARCH('Chapter 1 (Generated)'!$B$26:$V$26,INDEX(MyData,D3806,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(Generated)'!$B$25:$V$25,INDEX(MyData,D3807, E3807+1))))&gt;0,
SUMPRODUCT(--ISNUMBER(SEARCH('Chapter 1 (Generated)'!$B$26:$V$26,INDEX(MyData,D3807,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(Generated)'!$B$25:$V$25,INDEX(MyData,D3808, E3808+1))))&gt;0,
SUMPRODUCT(--ISNUMBER(SEARCH('Chapter 1 (Generated)'!$B$26:$V$26,INDEX(MyData,D3808,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(Generated)'!$B$25:$V$25,INDEX(MyData,D3809, E3809+1))))&gt;0,
SUMPRODUCT(--ISNUMBER(SEARCH('Chapter 1 (Generated)'!$B$26:$V$26,INDEX(MyData,D3809,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(Generated)'!$B$25:$V$25,INDEX(MyData,D3810, E3810+1))))&gt;0,
SUMPRODUCT(--ISNUMBER(SEARCH('Chapter 1 (Generated)'!$B$26:$V$26,INDEX(MyData,D3810,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(Generated)'!$B$25:$V$25,INDEX(MyData,D3811, E3811+1))))&gt;0,
SUMPRODUCT(--ISNUMBER(SEARCH('Chapter 1 (Generated)'!$B$26:$V$26,INDEX(MyData,D3811,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(Generated)'!$B$25:$V$25,INDEX(MyData,D3812, E3812+1))))&gt;0,
SUMPRODUCT(--ISNUMBER(SEARCH('Chapter 1 (Generated)'!$B$26:$V$26,INDEX(MyData,D3812,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(Generated)'!$B$25:$V$25,INDEX(MyData,D3813, E3813+1))))&gt;0,
SUMPRODUCT(--ISNUMBER(SEARCH('Chapter 1 (Generated)'!$B$26:$V$26,INDEX(MyData,D3813,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(Generated)'!$B$25:$V$25,INDEX(MyData,D3814, E3814+1))))&gt;0,
SUMPRODUCT(--ISNUMBER(SEARCH('Chapter 1 (Generated)'!$B$26:$V$26,INDEX(MyData,D3814,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(Generated)'!$B$25:$V$25,INDEX(MyData,D3815, E3815+1))))&gt;0,
SUMPRODUCT(--ISNUMBER(SEARCH('Chapter 1 (Generated)'!$B$26:$V$26,INDEX(MyData,D3815,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(Generated)'!$B$25:$V$25,INDEX(MyData,D3816, E3816+1))))&gt;0,
SUMPRODUCT(--ISNUMBER(SEARCH('Chapter 1 (Generated)'!$B$26:$V$26,INDEX(MyData,D3816,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(Generated)'!$B$25:$V$25,INDEX(MyData,D3817, E3817+1))))&gt;0,
SUMPRODUCT(--ISNUMBER(SEARCH('Chapter 1 (Generated)'!$B$26:$V$26,INDEX(MyData,D3817,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(Generated)'!$B$25:$V$25,INDEX(MyData,D3818, E3818+1))))&gt;0,
SUMPRODUCT(--ISNUMBER(SEARCH('Chapter 1 (Generated)'!$B$26:$V$26,INDEX(MyData,D3818,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(Generated)'!$B$25:$V$25,INDEX(MyData,D3819, E3819+1))))&gt;0,
SUMPRODUCT(--ISNUMBER(SEARCH('Chapter 1 (Generated)'!$B$26:$V$26,INDEX(MyData,D3819,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(Generated)'!$B$25:$V$25,INDEX(MyData,D3820, E3820+1))))&gt;0,
SUMPRODUCT(--ISNUMBER(SEARCH('Chapter 1 (Generated)'!$B$26:$V$26,INDEX(MyData,D3820,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(Generated)'!$B$25:$V$25,INDEX(MyData,D3821, E3821+1))))&gt;0,
SUMPRODUCT(--ISNUMBER(SEARCH('Chapter 1 (Generated)'!$B$26:$V$26,INDEX(MyData,D3821,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(Generated)'!$B$25:$V$25,INDEX(MyData,D3822, E3822+1))))&gt;0,
SUMPRODUCT(--ISNUMBER(SEARCH('Chapter 1 (Generated)'!$B$26:$V$26,INDEX(MyData,D3822,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(Generated)'!$B$25:$V$25,INDEX(MyData,D3823, E3823+1))))&gt;0,
SUMPRODUCT(--ISNUMBER(SEARCH('Chapter 1 (Generated)'!$B$26:$V$26,INDEX(MyData,D3823,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(Generated)'!$B$25:$V$25,INDEX(MyData,D3824, E3824+1))))&gt;0,
SUMPRODUCT(--ISNUMBER(SEARCH('Chapter 1 (Generated)'!$B$26:$V$26,INDEX(MyData,D3824,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(Generated)'!$B$25:$V$25,INDEX(MyData,D3825, E3825+1))))&gt;0,
SUMPRODUCT(--ISNUMBER(SEARCH('Chapter 1 (Generated)'!$B$26:$V$26,INDEX(MyData,D3825,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(Generated)'!$B$25:$V$25,INDEX(MyData,D3826, E3826+1))))&gt;0,
SUMPRODUCT(--ISNUMBER(SEARCH('Chapter 1 (Generated)'!$B$26:$V$26,INDEX(MyData,D3826,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(Generated)'!$B$25:$V$25,INDEX(MyData,D3827, E3827+1))))&gt;0,
SUMPRODUCT(--ISNUMBER(SEARCH('Chapter 1 (Generated)'!$B$26:$V$26,INDEX(MyData,D3827,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(Generated)'!$B$25:$V$25,INDEX(MyData,D3828, E3828+1))))&gt;0,
SUMPRODUCT(--ISNUMBER(SEARCH('Chapter 1 (Generated)'!$B$26:$V$26,INDEX(MyData,D3828,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(Generated)'!$B$25:$V$25,INDEX(MyData,D3829, E3829+1))))&gt;0,
SUMPRODUCT(--ISNUMBER(SEARCH('Chapter 1 (Generated)'!$B$26:$V$26,INDEX(MyData,D3829,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(Generated)'!$B$25:$V$25,INDEX(MyData,D3830, E3830+1))))&gt;0,
SUMPRODUCT(--ISNUMBER(SEARCH('Chapter 1 (Generated)'!$B$26:$V$26,INDEX(MyData,D3830,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(Generated)'!$B$25:$V$25,INDEX(MyData,D3831, E3831+1))))&gt;0,
SUMPRODUCT(--ISNUMBER(SEARCH('Chapter 1 (Generated)'!$B$26:$V$26,INDEX(MyData,D3831,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(Generated)'!$B$25:$V$25,INDEX(MyData,D3832, E3832+1))))&gt;0,
SUMPRODUCT(--ISNUMBER(SEARCH('Chapter 1 (Generated)'!$B$26:$V$26,INDEX(MyData,D3832,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(Generated)'!$B$25:$V$25,INDEX(MyData,D3833, E3833+1))))&gt;0,
SUMPRODUCT(--ISNUMBER(SEARCH('Chapter 1 (Generated)'!$B$26:$V$26,INDEX(MyData,D3833,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(Generated)'!$B$25:$V$25,INDEX(MyData,D3834, E3834+1))))&gt;0,
SUMPRODUCT(--ISNUMBER(SEARCH('Chapter 1 (Generated)'!$B$26:$V$26,INDEX(MyData,D3834,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(Generated)'!$B$25:$V$25,INDEX(MyData,D3835, E3835+1))))&gt;0,
SUMPRODUCT(--ISNUMBER(SEARCH('Chapter 1 (Generated)'!$B$26:$V$26,INDEX(MyData,D3835,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(Generated)'!$B$25:$V$25,INDEX(MyData,D3836, E3836+1))))&gt;0,
SUMPRODUCT(--ISNUMBER(SEARCH('Chapter 1 (Generated)'!$B$26:$V$26,INDEX(MyData,D3836,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(Generated)'!$B$25:$V$25,INDEX(MyData,D3837, E3837+1))))&gt;0,
SUMPRODUCT(--ISNUMBER(SEARCH('Chapter 1 (Generated)'!$B$26:$V$26,INDEX(MyData,D3837,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(Generated)'!$B$25:$V$25,INDEX(MyData,D3838, E3838+1))))&gt;0,
SUMPRODUCT(--ISNUMBER(SEARCH('Chapter 1 (Generated)'!$B$26:$V$26,INDEX(MyData,D3838,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(Generated)'!$B$25:$V$25,INDEX(MyData,D3839, E3839+1))))&gt;0,
SUMPRODUCT(--ISNUMBER(SEARCH('Chapter 1 (Generated)'!$B$26:$V$26,INDEX(MyData,D3839,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(Generated)'!$B$25:$V$25,INDEX(MyData,D3840, E3840+1))))&gt;0,
SUMPRODUCT(--ISNUMBER(SEARCH('Chapter 1 (Generated)'!$B$26:$V$26,INDEX(MyData,D3840,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(Generated)'!$B$25:$V$25,INDEX(MyData,D3841, E3841+1))))&gt;0,
SUMPRODUCT(--ISNUMBER(SEARCH('Chapter 1 (Generated)'!$B$26:$V$26,INDEX(MyData,D3841,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(Generated)'!$B$25:$V$25,INDEX(MyData,D3842, E3842+1))))&gt;0,
SUMPRODUCT(--ISNUMBER(SEARCH('Chapter 1 (Generated)'!$B$26:$V$26,INDEX(MyData,D3842,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(Generated)'!$B$25:$V$25,INDEX(MyData,D3843, E3843+1))))&gt;0,
SUMPRODUCT(--ISNUMBER(SEARCH('Chapter 1 (Generated)'!$B$26:$V$26,INDEX(MyData,D3843,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(Generated)'!$B$25:$V$25,INDEX(MyData,D3844, E3844+1))))&gt;0,
SUMPRODUCT(--ISNUMBER(SEARCH('Chapter 1 (Generated)'!$B$26:$V$26,INDEX(MyData,D3844,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(Generated)'!$B$25:$V$25,INDEX(MyData,D3845, E3845+1))))&gt;0,
SUMPRODUCT(--ISNUMBER(SEARCH('Chapter 1 (Generated)'!$B$26:$V$26,INDEX(MyData,D3845,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(Generated)'!$B$25:$V$25,INDEX(MyData,D3846, E3846+1))))&gt;0,
SUMPRODUCT(--ISNUMBER(SEARCH('Chapter 1 (Generated)'!$B$26:$V$26,INDEX(MyData,D3846,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(Generated)'!$B$25:$V$25,INDEX(MyData,D3847, E3847+1))))&gt;0,
SUMPRODUCT(--ISNUMBER(SEARCH('Chapter 1 (Generated)'!$B$26:$V$26,INDEX(MyData,D3847,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(Generated)'!$B$25:$V$25,INDEX(MyData,D3848, E3848+1))))&gt;0,
SUMPRODUCT(--ISNUMBER(SEARCH('Chapter 1 (Generated)'!$B$26:$V$26,INDEX(MyData,D3848,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(Generated)'!$B$25:$V$25,INDEX(MyData,D3849, E3849+1))))&gt;0,
SUMPRODUCT(--ISNUMBER(SEARCH('Chapter 1 (Generated)'!$B$26:$V$26,INDEX(MyData,D3849,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(Generated)'!$B$25:$V$25,INDEX(MyData,D3850, E3850+1))))&gt;0,
SUMPRODUCT(--ISNUMBER(SEARCH('Chapter 1 (Generated)'!$B$26:$V$26,INDEX(MyData,D3850,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(Generated)'!$B$25:$V$25,INDEX(MyData,D3851, E3851+1))))&gt;0,
SUMPRODUCT(--ISNUMBER(SEARCH('Chapter 1 (Generated)'!$B$26:$V$26,INDEX(MyData,D3851,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(Generated)'!$B$25:$V$25,INDEX(MyData,D3852, E3852+1))))&gt;0,
SUMPRODUCT(--ISNUMBER(SEARCH('Chapter 1 (Generated)'!$B$26:$V$26,INDEX(MyData,D3852,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(Generated)'!$B$25:$V$25,INDEX(MyData,D3853, E3853+1))))&gt;0,
SUMPRODUCT(--ISNUMBER(SEARCH('Chapter 1 (Generated)'!$B$26:$V$26,INDEX(MyData,D3853,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(Generated)'!$B$25:$V$25,INDEX(MyData,D3854, E3854+1))))&gt;0,
SUMPRODUCT(--ISNUMBER(SEARCH('Chapter 1 (Generated)'!$B$26:$V$26,INDEX(MyData,D3854,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(Generated)'!$B$25:$V$25,INDEX(MyData,D3855, E3855+1))))&gt;0,
SUMPRODUCT(--ISNUMBER(SEARCH('Chapter 1 (Generated)'!$B$26:$V$26,INDEX(MyData,D3855,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(Generated)'!$B$25:$V$25,INDEX(MyData,D3856, E3856+1))))&gt;0,
SUMPRODUCT(--ISNUMBER(SEARCH('Chapter 1 (Generated)'!$B$26:$V$26,INDEX(MyData,D3856,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(Generated)'!$B$25:$V$25,INDEX(MyData,D3857, E3857+1))))&gt;0,
SUMPRODUCT(--ISNUMBER(SEARCH('Chapter 1 (Generated)'!$B$26:$V$26,INDEX(MyData,D3857,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(Generated)'!$B$25:$V$25,INDEX(MyData,D3858, E3858+1))))&gt;0,
SUMPRODUCT(--ISNUMBER(SEARCH('Chapter 1 (Generated)'!$B$26:$V$26,INDEX(MyData,D3858,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(Generated)'!$B$25:$V$25,INDEX(MyData,D3859, E3859+1))))&gt;0,
SUMPRODUCT(--ISNUMBER(SEARCH('Chapter 1 (Generated)'!$B$26:$V$26,INDEX(MyData,D3859,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(Generated)'!$B$25:$V$25,INDEX(MyData,D3860, E3860+1))))&gt;0,
SUMPRODUCT(--ISNUMBER(SEARCH('Chapter 1 (Generated)'!$B$26:$V$26,INDEX(MyData,D3860,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(Generated)'!$B$25:$V$25,INDEX(MyData,D3861, E3861+1))))&gt;0,
SUMPRODUCT(--ISNUMBER(SEARCH('Chapter 1 (Generated)'!$B$26:$V$26,INDEX(MyData,D3861,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(Generated)'!$B$25:$V$25,INDEX(MyData,D3862, E3862+1))))&gt;0,
SUMPRODUCT(--ISNUMBER(SEARCH('Chapter 1 (Generated)'!$B$26:$V$26,INDEX(MyData,D3862,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(Generated)'!$B$25:$V$25,INDEX(MyData,D3863, E3863+1))))&gt;0,
SUMPRODUCT(--ISNUMBER(SEARCH('Chapter 1 (Generated)'!$B$26:$V$26,INDEX(MyData,D3863,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(Generated)'!$B$25:$V$25,INDEX(MyData,D3864, E3864+1))))&gt;0,
SUMPRODUCT(--ISNUMBER(SEARCH('Chapter 1 (Generated)'!$B$26:$V$26,INDEX(MyData,D3864,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(Generated)'!$B$25:$V$25,INDEX(MyData,D3865, E3865+1))))&gt;0,
SUMPRODUCT(--ISNUMBER(SEARCH('Chapter 1 (Generated)'!$B$26:$V$26,INDEX(MyData,D3865,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(Generated)'!$B$25:$V$25,INDEX(MyData,D3866, E3866+1))))&gt;0,
SUMPRODUCT(--ISNUMBER(SEARCH('Chapter 1 (Generated)'!$B$26:$V$26,INDEX(MyData,D3866,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(Generated)'!$B$25:$V$25,INDEX(MyData,D3867, E3867+1))))&gt;0,
SUMPRODUCT(--ISNUMBER(SEARCH('Chapter 1 (Generated)'!$B$26:$V$26,INDEX(MyData,D3867,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(Generated)'!$B$25:$V$25,INDEX(MyData,D3868, E3868+1))))&gt;0,
SUMPRODUCT(--ISNUMBER(SEARCH('Chapter 1 (Generated)'!$B$26:$V$26,INDEX(MyData,D3868,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(Generated)'!$B$25:$V$25,INDEX(MyData,D3869, E3869+1))))&gt;0,
SUMPRODUCT(--ISNUMBER(SEARCH('Chapter 1 (Generated)'!$B$26:$V$26,INDEX(MyData,D3869,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(Generated)'!$B$25:$V$25,INDEX(MyData,D3870, E3870+1))))&gt;0,
SUMPRODUCT(--ISNUMBER(SEARCH('Chapter 1 (Generated)'!$B$26:$V$26,INDEX(MyData,D3870,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(Generated)'!$B$25:$V$25,INDEX(MyData,D3871, E3871+1))))&gt;0,
SUMPRODUCT(--ISNUMBER(SEARCH('Chapter 1 (Generated)'!$B$26:$V$26,INDEX(MyData,D3871,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(Generated)'!$B$25:$V$25,INDEX(MyData,D3872, E3872+1))))&gt;0,
SUMPRODUCT(--ISNUMBER(SEARCH('Chapter 1 (Generated)'!$B$26:$V$26,INDEX(MyData,D3872,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(Generated)'!$B$25:$V$25,INDEX(MyData,D3873, E3873+1))))&gt;0,
SUMPRODUCT(--ISNUMBER(SEARCH('Chapter 1 (Generated)'!$B$26:$V$26,INDEX(MyData,D3873,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(Generated)'!$B$25:$V$25,INDEX(MyData,D3874, E3874+1))))&gt;0,
SUMPRODUCT(--ISNUMBER(SEARCH('Chapter 1 (Generated)'!$B$26:$V$26,INDEX(MyData,D3874,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(Generated)'!$B$25:$V$25,INDEX(MyData,D3875, E3875+1))))&gt;0,
SUMPRODUCT(--ISNUMBER(SEARCH('Chapter 1 (Generated)'!$B$26:$V$26,INDEX(MyData,D3875,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(Generated)'!$B$25:$V$25,INDEX(MyData,D3876, E3876+1))))&gt;0,
SUMPRODUCT(--ISNUMBER(SEARCH('Chapter 1 (Generated)'!$B$26:$V$26,INDEX(MyData,D3876,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(Generated)'!$B$25:$V$25,INDEX(MyData,D3877, E3877+1))))&gt;0,
SUMPRODUCT(--ISNUMBER(SEARCH('Chapter 1 (Generated)'!$B$26:$V$26,INDEX(MyData,D3877,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(Generated)'!$B$25:$V$25,INDEX(MyData,D3878, E3878+1))))&gt;0,
SUMPRODUCT(--ISNUMBER(SEARCH('Chapter 1 (Generated)'!$B$26:$V$26,INDEX(MyData,D3878,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(Generated)'!$B$25:$V$25,INDEX(MyData,D3879, E3879+1))))&gt;0,
SUMPRODUCT(--ISNUMBER(SEARCH('Chapter 1 (Generated)'!$B$26:$V$26,INDEX(MyData,D3879,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(Generated)'!$B$25:$V$25,INDEX(MyData,D3880, E3880+1))))&gt;0,
SUMPRODUCT(--ISNUMBER(SEARCH('Chapter 1 (Generated)'!$B$26:$V$26,INDEX(MyData,D3880,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(Generated)'!$B$25:$V$25,INDEX(MyData,D3881, E3881+1))))&gt;0,
SUMPRODUCT(--ISNUMBER(SEARCH('Chapter 1 (Generated)'!$B$26:$V$26,INDEX(MyData,D3881,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(Generated)'!$B$25:$V$25,INDEX(MyData,D3882, E3882+1))))&gt;0,
SUMPRODUCT(--ISNUMBER(SEARCH('Chapter 1 (Generated)'!$B$26:$V$26,INDEX(MyData,D3882,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(Generated)'!$B$25:$V$25,INDEX(MyData,D3883, E3883+1))))&gt;0,
SUMPRODUCT(--ISNUMBER(SEARCH('Chapter 1 (Generated)'!$B$26:$V$26,INDEX(MyData,D3883,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(Generated)'!$B$25:$V$25,INDEX(MyData,D3884, E3884+1))))&gt;0,
SUMPRODUCT(--ISNUMBER(SEARCH('Chapter 1 (Generated)'!$B$26:$V$26,INDEX(MyData,D3884,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(Generated)'!$B$25:$V$25,INDEX(MyData,D3885, E3885+1))))&gt;0,
SUMPRODUCT(--ISNUMBER(SEARCH('Chapter 1 (Generated)'!$B$26:$V$26,INDEX(MyData,D3885,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(Generated)'!$B$25:$V$25,INDEX(MyData,D3886, E3886+1))))&gt;0,
SUMPRODUCT(--ISNUMBER(SEARCH('Chapter 1 (Generated)'!$B$26:$V$26,INDEX(MyData,D3886,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(Generated)'!$B$25:$V$25,INDEX(MyData,D3887, E3887+1))))&gt;0,
SUMPRODUCT(--ISNUMBER(SEARCH('Chapter 1 (Generated)'!$B$26:$V$26,INDEX(MyData,D3887,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(Generated)'!$B$25:$V$25,INDEX(MyData,D3888, E3888+1))))&gt;0,
SUMPRODUCT(--ISNUMBER(SEARCH('Chapter 1 (Generated)'!$B$26:$V$26,INDEX(MyData,D3888,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(Generated)'!$B$25:$V$25,INDEX(MyData,D3889, E3889+1))))&gt;0,
SUMPRODUCT(--ISNUMBER(SEARCH('Chapter 1 (Generated)'!$B$26:$V$26,INDEX(MyData,D3889,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(Generated)'!$B$25:$V$25,INDEX(MyData,D3890, E3890+1))))&gt;0,
SUMPRODUCT(--ISNUMBER(SEARCH('Chapter 1 (Generated)'!$B$26:$V$26,INDEX(MyData,D3890,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(Generated)'!$B$25:$V$25,INDEX(MyData,D3891, E3891+1))))&gt;0,
SUMPRODUCT(--ISNUMBER(SEARCH('Chapter 1 (Generated)'!$B$26:$V$26,INDEX(MyData,D3891,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(Generated)'!$B$25:$V$25,INDEX(MyData,D3892, E3892+1))))&gt;0,
SUMPRODUCT(--ISNUMBER(SEARCH('Chapter 1 (Generated)'!$B$26:$V$26,INDEX(MyData,D3892,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(Generated)'!$B$25:$V$25,INDEX(MyData,D3893, E3893+1))))&gt;0,
SUMPRODUCT(--ISNUMBER(SEARCH('Chapter 1 (Generated)'!$B$26:$V$26,INDEX(MyData,D3893,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(Generated)'!$B$25:$V$25,INDEX(MyData,D3894, E3894+1))))&gt;0,
SUMPRODUCT(--ISNUMBER(SEARCH('Chapter 1 (Generated)'!$B$26:$V$26,INDEX(MyData,D3894,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(Generated)'!$B$25:$V$25,INDEX(MyData,D3895, E3895+1))))&gt;0,
SUMPRODUCT(--ISNUMBER(SEARCH('Chapter 1 (Generated)'!$B$26:$V$26,INDEX(MyData,D3895,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(Generated)'!$B$25:$V$25,INDEX(MyData,D3896, E3896+1))))&gt;0,
SUMPRODUCT(--ISNUMBER(SEARCH('Chapter 1 (Generated)'!$B$26:$V$26,INDEX(MyData,D3896,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(Generated)'!$B$25:$V$25,INDEX(MyData,D3897, E3897+1))))&gt;0,
SUMPRODUCT(--ISNUMBER(SEARCH('Chapter 1 (Generated)'!$B$26:$V$26,INDEX(MyData,D3897,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(Generated)'!$B$25:$V$25,INDEX(MyData,D3898, E3898+1))))&gt;0,
SUMPRODUCT(--ISNUMBER(SEARCH('Chapter 1 (Generated)'!$B$26:$V$26,INDEX(MyData,D3898,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(Generated)'!$B$25:$V$25,INDEX(MyData,D3899, E3899+1))))&gt;0,
SUMPRODUCT(--ISNUMBER(SEARCH('Chapter 1 (Generated)'!$B$26:$V$26,INDEX(MyData,D3899,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(Generated)'!$B$25:$V$25,INDEX(MyData,D3900, E3900+1))))&gt;0,
SUMPRODUCT(--ISNUMBER(SEARCH('Chapter 1 (Generated)'!$B$26:$V$26,INDEX(MyData,D3900,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(Generated)'!$B$25:$V$25,INDEX(MyData,D3901, E3901+1))))&gt;0,
SUMPRODUCT(--ISNUMBER(SEARCH('Chapter 1 (Generated)'!$B$26:$V$26,INDEX(MyData,D3901,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(Generated)'!$B$25:$V$25,INDEX(MyData,D3902, E3902+1))))&gt;0,
SUMPRODUCT(--ISNUMBER(SEARCH('Chapter 1 (Generated)'!$B$26:$V$26,INDEX(MyData,D3902,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(Generated)'!$B$25:$V$25,INDEX(MyData,D3903, E3903+1))))&gt;0,
SUMPRODUCT(--ISNUMBER(SEARCH('Chapter 1 (Generated)'!$B$26:$V$26,INDEX(MyData,D3903,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(Generated)'!$B$25:$V$25,INDEX(MyData,D3904, E3904+1))))&gt;0,
SUMPRODUCT(--ISNUMBER(SEARCH('Chapter 1 (Generated)'!$B$26:$V$26,INDEX(MyData,D3904,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(Generated)'!$B$25:$V$25,INDEX(MyData,D3905, E3905+1))))&gt;0,
SUMPRODUCT(--ISNUMBER(SEARCH('Chapter 1 (Generated)'!$B$26:$V$26,INDEX(MyData,D3905,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(Generated)'!$B$25:$V$25,INDEX(MyData,D3906, E3906+1))))&gt;0,
SUMPRODUCT(--ISNUMBER(SEARCH('Chapter 1 (Generated)'!$B$26:$V$26,INDEX(MyData,D3906,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(Generated)'!$B$25:$V$25,INDEX(MyData,D3907, E3907+1))))&gt;0,
SUMPRODUCT(--ISNUMBER(SEARCH('Chapter 1 (Generated)'!$B$26:$V$26,INDEX(MyData,D3907,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(Generated)'!$B$25:$V$25,INDEX(MyData,D3908, E3908+1))))&gt;0,
SUMPRODUCT(--ISNUMBER(SEARCH('Chapter 1 (Generated)'!$B$26:$V$26,INDEX(MyData,D3908,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(Generated)'!$B$25:$V$25,INDEX(MyData,D3909, E3909+1))))&gt;0,
SUMPRODUCT(--ISNUMBER(SEARCH('Chapter 1 (Generated)'!$B$26:$V$26,INDEX(MyData,D3909,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(Generated)'!$B$25:$V$25,INDEX(MyData,D3910, E3910+1))))&gt;0,
SUMPRODUCT(--ISNUMBER(SEARCH('Chapter 1 (Generated)'!$B$26:$V$26,INDEX(MyData,D3910,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(Generated)'!$B$25:$V$25,INDEX(MyData,D3911, E3911+1))))&gt;0,
SUMPRODUCT(--ISNUMBER(SEARCH('Chapter 1 (Generated)'!$B$26:$V$26,INDEX(MyData,D3911,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(Generated)'!$B$25:$V$25,INDEX(MyData,D3912, E3912+1))))&gt;0,
SUMPRODUCT(--ISNUMBER(SEARCH('Chapter 1 (Generated)'!$B$26:$V$26,INDEX(MyData,D3912,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(Generated)'!$B$25:$V$25,INDEX(MyData,D3913, E3913+1))))&gt;0,
SUMPRODUCT(--ISNUMBER(SEARCH('Chapter 1 (Generated)'!$B$26:$V$26,INDEX(MyData,D3913,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(Generated)'!$B$25:$V$25,INDEX(MyData,D3914, E3914+1))))&gt;0,
SUMPRODUCT(--ISNUMBER(SEARCH('Chapter 1 (Generated)'!$B$26:$V$26,INDEX(MyData,D3914,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(Generated)'!$B$25:$V$25,INDEX(MyData,D3915, E3915+1))))&gt;0,
SUMPRODUCT(--ISNUMBER(SEARCH('Chapter 1 (Generated)'!$B$26:$V$26,INDEX(MyData,D3915,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(Generated)'!$B$25:$V$25,INDEX(MyData,D3916, E3916+1))))&gt;0,
SUMPRODUCT(--ISNUMBER(SEARCH('Chapter 1 (Generated)'!$B$26:$V$26,INDEX(MyData,D3916,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(Generated)'!$B$25:$V$25,INDEX(MyData,D3917, E3917+1))))&gt;0,
SUMPRODUCT(--ISNUMBER(SEARCH('Chapter 1 (Generated)'!$B$26:$V$26,INDEX(MyData,D3917,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(Generated)'!$B$25:$V$25,INDEX(MyData,D3918, E3918+1))))&gt;0,
SUMPRODUCT(--ISNUMBER(SEARCH('Chapter 1 (Generated)'!$B$26:$V$26,INDEX(MyData,D3918,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(Generated)'!$B$25:$V$25,INDEX(MyData,D3919, E3919+1))))&gt;0,
SUMPRODUCT(--ISNUMBER(SEARCH('Chapter 1 (Generated)'!$B$26:$V$26,INDEX(MyData,D3919,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(Generated)'!$B$25:$V$25,INDEX(MyData,D3920, E3920+1))))&gt;0,
SUMPRODUCT(--ISNUMBER(SEARCH('Chapter 1 (Generated)'!$B$26:$V$26,INDEX(MyData,D3920,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(Generated)'!$B$25:$V$25,INDEX(MyData,D3921, E3921+1))))&gt;0,
SUMPRODUCT(--ISNUMBER(SEARCH('Chapter 1 (Generated)'!$B$26:$V$26,INDEX(MyData,D3921,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(Generated)'!$B$25:$V$25,INDEX(MyData,D3922, E3922+1))))&gt;0,
SUMPRODUCT(--ISNUMBER(SEARCH('Chapter 1 (Generated)'!$B$26:$V$26,INDEX(MyData,D3922,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(Generated)'!$B$25:$V$25,INDEX(MyData,D3923, E3923+1))))&gt;0,
SUMPRODUCT(--ISNUMBER(SEARCH('Chapter 1 (Generated)'!$B$26:$V$26,INDEX(MyData,D3923,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(Generated)'!$B$25:$V$25,INDEX(MyData,D3924, E3924+1))))&gt;0,
SUMPRODUCT(--ISNUMBER(SEARCH('Chapter 1 (Generated)'!$B$26:$V$26,INDEX(MyData,D3924,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(Generated)'!$B$25:$V$25,INDEX(MyData,D3925, E3925+1))))&gt;0,
SUMPRODUCT(--ISNUMBER(SEARCH('Chapter 1 (Generated)'!$B$26:$V$26,INDEX(MyData,D3925,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(Generated)'!$B$25:$V$25,INDEX(MyData,D3926, E3926+1))))&gt;0,
SUMPRODUCT(--ISNUMBER(SEARCH('Chapter 1 (Generated)'!$B$26:$V$26,INDEX(MyData,D3926,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(Generated)'!$B$25:$V$25,INDEX(MyData,D3927, E3927+1))))&gt;0,
SUMPRODUCT(--ISNUMBER(SEARCH('Chapter 1 (Generated)'!$B$26:$V$26,INDEX(MyData,D3927,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(Generated)'!$B$25:$V$25,INDEX(MyData,D3928, E3928+1))))&gt;0,
SUMPRODUCT(--ISNUMBER(SEARCH('Chapter 1 (Generated)'!$B$26:$V$26,INDEX(MyData,D3928,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(Generated)'!$B$25:$V$25,INDEX(MyData,D3929, E3929+1))))&gt;0,
SUMPRODUCT(--ISNUMBER(SEARCH('Chapter 1 (Generated)'!$B$26:$V$26,INDEX(MyData,D3929,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(Generated)'!$B$25:$V$25,INDEX(MyData,D3930, E3930+1))))&gt;0,
SUMPRODUCT(--ISNUMBER(SEARCH('Chapter 1 (Generated)'!$B$26:$V$26,INDEX(MyData,D3930,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(Generated)'!$B$25:$V$25,INDEX(MyData,D3931, E3931+1))))&gt;0,
SUMPRODUCT(--ISNUMBER(SEARCH('Chapter 1 (Generated)'!$B$26:$V$26,INDEX(MyData,D3931,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(Generated)'!$B$25:$V$25,INDEX(MyData,D3932, E3932+1))))&gt;0,
SUMPRODUCT(--ISNUMBER(SEARCH('Chapter 1 (Generated)'!$B$26:$V$26,INDEX(MyData,D3932,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(Generated)'!$B$25:$V$25,INDEX(MyData,D3933, E3933+1))))&gt;0,
SUMPRODUCT(--ISNUMBER(SEARCH('Chapter 1 (Generated)'!$B$26:$V$26,INDEX(MyData,D3933,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(Generated)'!$B$25:$V$25,INDEX(MyData,D3934, E3934+1))))&gt;0,
SUMPRODUCT(--ISNUMBER(SEARCH('Chapter 1 (Generated)'!$B$26:$V$26,INDEX(MyData,D3934,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(Generated)'!$B$25:$V$25,INDEX(MyData,D3935, E3935+1))))&gt;0,
SUMPRODUCT(--ISNUMBER(SEARCH('Chapter 1 (Generated)'!$B$26:$V$26,INDEX(MyData,D3935,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(Generated)'!$B$25:$V$25,INDEX(MyData,D3936, E3936+1))))&gt;0,
SUMPRODUCT(--ISNUMBER(SEARCH('Chapter 1 (Generated)'!$B$26:$V$26,INDEX(MyData,D3936,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(Generated)'!$B$25:$V$25,INDEX(MyData,D3937, E3937+1))))&gt;0,
SUMPRODUCT(--ISNUMBER(SEARCH('Chapter 1 (Generated)'!$B$26:$V$26,INDEX(MyData,D3937,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(Generated)'!$B$25:$V$25,INDEX(MyData,D3938, E3938+1))))&gt;0,
SUMPRODUCT(--ISNUMBER(SEARCH('Chapter 1 (Generated)'!$B$26:$V$26,INDEX(MyData,D3938,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(Generated)'!$B$25:$V$25,INDEX(MyData,D3939, E3939+1))))&gt;0,
SUMPRODUCT(--ISNUMBER(SEARCH('Chapter 1 (Generated)'!$B$26:$V$26,INDEX(MyData,D3939,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(Generated)'!$B$25:$V$25,INDEX(MyData,D3940, E3940+1))))&gt;0,
SUMPRODUCT(--ISNUMBER(SEARCH('Chapter 1 (Generated)'!$B$26:$V$26,INDEX(MyData,D3940,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(Generated)'!$B$25:$V$25,INDEX(MyData,D3941, E3941+1))))&gt;0,
SUMPRODUCT(--ISNUMBER(SEARCH('Chapter 1 (Generated)'!$B$26:$V$26,INDEX(MyData,D3941,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(Generated)'!$B$25:$V$25,INDEX(MyData,D3942, E3942+1))))&gt;0,
SUMPRODUCT(--ISNUMBER(SEARCH('Chapter 1 (Generated)'!$B$26:$V$26,INDEX(MyData,D3942,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(Generated)'!$B$25:$V$25,INDEX(MyData,D3943, E3943+1))))&gt;0,
SUMPRODUCT(--ISNUMBER(SEARCH('Chapter 1 (Generated)'!$B$26:$V$26,INDEX(MyData,D3943,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(Generated)'!$B$25:$V$25,INDEX(MyData,D3944, E3944+1))))&gt;0,
SUMPRODUCT(--ISNUMBER(SEARCH('Chapter 1 (Generated)'!$B$26:$V$26,INDEX(MyData,D3944,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(Generated)'!$B$25:$V$25,INDEX(MyData,D3945, E3945+1))))&gt;0,
SUMPRODUCT(--ISNUMBER(SEARCH('Chapter 1 (Generated)'!$B$26:$V$26,INDEX(MyData,D3945,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(Generated)'!$B$25:$V$25,INDEX(MyData,D3946, E3946+1))))&gt;0,
SUMPRODUCT(--ISNUMBER(SEARCH('Chapter 1 (Generated)'!$B$26:$V$26,INDEX(MyData,D3946,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(Generated)'!$B$25:$V$25,INDEX(MyData,D3947, E3947+1))))&gt;0,
SUMPRODUCT(--ISNUMBER(SEARCH('Chapter 1 (Generated)'!$B$26:$V$26,INDEX(MyData,D3947,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(Generated)'!$B$25:$V$25,INDEX(MyData,D3948, E3948+1))))&gt;0,
SUMPRODUCT(--ISNUMBER(SEARCH('Chapter 1 (Generated)'!$B$26:$V$26,INDEX(MyData,D3948,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(Generated)'!$B$25:$V$25,INDEX(MyData,D3949, E3949+1))))&gt;0,
SUMPRODUCT(--ISNUMBER(SEARCH('Chapter 1 (Generated)'!$B$26:$V$26,INDEX(MyData,D3949,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(Generated)'!$B$25:$V$25,INDEX(MyData,D3950, E3950+1))))&gt;0,
SUMPRODUCT(--ISNUMBER(SEARCH('Chapter 1 (Generated)'!$B$26:$V$26,INDEX(MyData,D3950,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(Generated)'!$B$25:$V$25,INDEX(MyData,D3951, E3951+1))))&gt;0,
SUMPRODUCT(--ISNUMBER(SEARCH('Chapter 1 (Generated)'!$B$26:$V$26,INDEX(MyData,D3951,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(Generated)'!$B$25:$V$25,INDEX(MyData,D3952, E3952+1))))&gt;0,
SUMPRODUCT(--ISNUMBER(SEARCH('Chapter 1 (Generated)'!$B$26:$V$26,INDEX(MyData,D3952,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(Generated)'!$B$25:$V$25,INDEX(MyData,D3953, E3953+1))))&gt;0,
SUMPRODUCT(--ISNUMBER(SEARCH('Chapter 1 (Generated)'!$B$26:$V$26,INDEX(MyData,D3953,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(Generated)'!$B$25:$V$25,INDEX(MyData,D3954, E3954+1))))&gt;0,
SUMPRODUCT(--ISNUMBER(SEARCH('Chapter 1 (Generated)'!$B$26:$V$26,INDEX(MyData,D3954, E3954+1))))&gt;0)),
"        " &amp; INDEX(MyData,D3954, E3954+1),
"    " &amp; INDEX(MyData,D3954, E3954+1))</f>
        <v xml:space="preserve">        "null",//193 -10</v>
      </c>
    </row>
    <row r="3955" spans="4:7" x14ac:dyDescent="0.2">
      <c r="D3955" s="20">
        <f t="shared" si="61"/>
        <v>197</v>
      </c>
      <c r="E3955" s="20">
        <f>MIN(IF(MOD(ROWS($A$2:A3955),$A$2)=0,E3954+1, E3954), $B$2-1)</f>
        <v>13</v>
      </c>
      <c r="G3955" s="2" t="str">
        <f>IF(NOT(OR(
SUMPRODUCT(--ISNUMBER(SEARCH('Chapter 1 (Generated)'!$B$25:$V$25,INDEX(MyData,D3955, E3955+1))))&gt;0,
SUMPRODUCT(--ISNUMBER(SEARCH('Chapter 1 (Generated)'!$B$26:$V$26,INDEX(MyData,D3955,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(Generated)'!$B$25:$V$25,INDEX(MyData,D3956, E3956+1))))&gt;0,
SUMPRODUCT(--ISNUMBER(SEARCH('Chapter 1 (Generated)'!$B$26:$V$26,INDEX(MyData,D3956,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(Generated)'!$B$25:$V$25,INDEX(MyData,D3957, E3957+1))))&gt;0,
SUMPRODUCT(--ISNUMBER(SEARCH('Chapter 1 (Generated)'!$B$26:$V$26,INDEX(MyData,D3957,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(Generated)'!$B$25:$V$25,INDEX(MyData,D3958, E3958+1))))&gt;0,
SUMPRODUCT(--ISNUMBER(SEARCH('Chapter 1 (Generated)'!$B$26:$V$26,INDEX(MyData,D3958, E3958+1))))&gt;0)),
"        " &amp; INDEX(MyData,D3958, E3958+1),
"    " &amp; INDEX(MyData,D3958, E3958+1))</f>
        <v xml:space="preserve">        "Go to they gym and take your picture!",</v>
      </c>
    </row>
    <row r="3959" spans="4:7" x14ac:dyDescent="0.2">
      <c r="D3959" s="20">
        <f t="shared" si="61"/>
        <v>201</v>
      </c>
      <c r="E3959" s="20">
        <f>MIN(IF(MOD(ROWS($A$2:A3959),$A$2)=0,E3958+1, E3958), $B$2-1)</f>
        <v>13</v>
      </c>
      <c r="G3959" s="2" t="str">
        <f>IF(NOT(OR(
SUMPRODUCT(--ISNUMBER(SEARCH('Chapter 1 (Generated)'!$B$25:$V$25,INDEX(MyData,D3959, E3959+1))))&gt;0,
SUMPRODUCT(--ISNUMBER(SEARCH('Chapter 1 (Generated)'!$B$26:$V$26,INDEX(MyData,D3959,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(Generated)'!$B$25:$V$25,INDEX(MyData,D3960, E3960+1))))&gt;0,
SUMPRODUCT(--ISNUMBER(SEARCH('Chapter 1 (Generated)'!$B$26:$V$26,INDEX(MyData,D3960,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(Generated)'!$B$25:$V$25,INDEX(MyData,D3961, E3961+1))))&gt;0,
SUMPRODUCT(--ISNUMBER(SEARCH('Chapter 1 (Generated)'!$B$26:$V$26,INDEX(MyData,D3961,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(Generated)'!$B$25:$V$25,INDEX(MyData,D3962, E3962+1))))&gt;0,
SUMPRODUCT(--ISNUMBER(SEARCH('Chapter 1 (Generated)'!$B$26:$V$26,INDEX(MyData,D3962,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(Generated)'!$B$25:$V$25,INDEX(MyData,D3963, E3963+1))))&gt;0,
SUMPRODUCT(--ISNUMBER(SEARCH('Chapter 1 (Generated)'!$B$26:$V$26,INDEX(MyData,D3963,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(Generated)'!$B$25:$V$25,INDEX(MyData,D3964, E3964+1))))&gt;0,
SUMPRODUCT(--ISNUMBER(SEARCH('Chapter 1 (Generated)'!$B$26:$V$26,INDEX(MyData,D3964,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(Generated)'!$B$25:$V$25,INDEX(MyData,D3965, E3965+1))))&gt;0,
SUMPRODUCT(--ISNUMBER(SEARCH('Chapter 1 (Generated)'!$B$26:$V$26,INDEX(MyData,D3965,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(Generated)'!$B$25:$V$25,INDEX(MyData,D3966, E3966+1))))&gt;0,
SUMPRODUCT(--ISNUMBER(SEARCH('Chapter 1 (Generated)'!$B$26:$V$26,INDEX(MyData,D3966,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(Generated)'!$B$25:$V$25,INDEX(MyData,D3967, E3967+1))))&gt;0,
SUMPRODUCT(--ISNUMBER(SEARCH('Chapter 1 (Generated)'!$B$26:$V$26,INDEX(MyData,D3967,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(Generated)'!$B$25:$V$25,INDEX(MyData,D3968, E3968+1))))&gt;0,
SUMPRODUCT(--ISNUMBER(SEARCH('Chapter 1 (Generated)'!$B$26:$V$26,INDEX(MyData,D3968,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(Generated)'!$B$25:$V$25,INDEX(MyData,D3969, E3969+1))))&gt;0,
SUMPRODUCT(--ISNUMBER(SEARCH('Chapter 1 (Generated)'!$B$26:$V$26,INDEX(MyData,D3969,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(Generated)'!$B$25:$V$25,INDEX(MyData,D3970, E3970+1))))&gt;0,
SUMPRODUCT(--ISNUMBER(SEARCH('Chapter 1 (Generated)'!$B$26:$V$26,INDEX(MyData,D3970,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(Generated)'!$B$25:$V$25,INDEX(MyData,D3971, E3971+1))))&gt;0,
SUMPRODUCT(--ISNUMBER(SEARCH('Chapter 1 (Generated)'!$B$26:$V$26,INDEX(MyData,D3971,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(Generated)'!$B$25:$V$25,INDEX(MyData,D3972, E3972+1))))&gt;0,
SUMPRODUCT(--ISNUMBER(SEARCH('Chapter 1 (Generated)'!$B$26:$V$26,INDEX(MyData,D3972,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(Generated)'!$B$25:$V$25,INDEX(MyData,D3973, E3973+1))))&gt;0,
SUMPRODUCT(--ISNUMBER(SEARCH('Chapter 1 (Generated)'!$B$26:$V$26,INDEX(MyData,D3973,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(Generated)'!$B$25:$V$25,INDEX(MyData,D3974, E3974+1))))&gt;0,
SUMPRODUCT(--ISNUMBER(SEARCH('Chapter 1 (Generated)'!$B$26:$V$26,INDEX(MyData,D3974,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(Generated)'!$B$25:$V$25,INDEX(MyData,D3975, E3975+1))))&gt;0,
SUMPRODUCT(--ISNUMBER(SEARCH('Chapter 1 (Generated)'!$B$26:$V$26,INDEX(MyData,D3975,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(Generated)'!$B$25:$V$25,INDEX(MyData,D3976, E3976+1))))&gt;0,
SUMPRODUCT(--ISNUMBER(SEARCH('Chapter 1 (Generated)'!$B$26:$V$26,INDEX(MyData,D3976,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(Generated)'!$B$25:$V$25,INDEX(MyData,D3977, E3977+1))))&gt;0,
SUMPRODUCT(--ISNUMBER(SEARCH('Chapter 1 (Generated)'!$B$26:$V$26,INDEX(MyData,D3977,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(Generated)'!$B$25:$V$25,INDEX(MyData,D3978, E3978+1))))&gt;0,
SUMPRODUCT(--ISNUMBER(SEARCH('Chapter 1 (Generated)'!$B$26:$V$26,INDEX(MyData,D3978,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(Generated)'!$B$25:$V$25,INDEX(MyData,D3979, E3979+1))))&gt;0,
SUMPRODUCT(--ISNUMBER(SEARCH('Chapter 1 (Generated)'!$B$26:$V$26,INDEX(MyData,D3979,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(Generated)'!$B$25:$V$25,INDEX(MyData,D3980, E3980+1))))&gt;0,
SUMPRODUCT(--ISNUMBER(SEARCH('Chapter 1 (Generated)'!$B$26:$V$26,INDEX(MyData,D3980,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(Generated)'!$B$25:$V$25,INDEX(MyData,D3981, E3981+1))))&gt;0,
SUMPRODUCT(--ISNUMBER(SEARCH('Chapter 1 (Generated)'!$B$26:$V$26,INDEX(MyData,D3981,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(Generated)'!$B$25:$V$25,INDEX(MyData,D3982, E3982+1))))&gt;0,
SUMPRODUCT(--ISNUMBER(SEARCH('Chapter 1 (Generated)'!$B$26:$V$26,INDEX(MyData,D3982,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(Generated)'!$B$25:$V$25,INDEX(MyData,D3983, E3983+1))))&gt;0,
SUMPRODUCT(--ISNUMBER(SEARCH('Chapter 1 (Generated)'!$B$26:$V$26,INDEX(MyData,D3983, E3983+1))))&gt;0)),
"        " &amp; INDEX(MyData,D3983, E3983+1),
"    " &amp; INDEX(MyData,D3983, E3983+1))</f>
        <v xml:space="preserve">        "null",//222 TODO: popup</v>
      </c>
    </row>
    <row r="3984" spans="4:7" x14ac:dyDescent="0.2">
      <c r="D3984" s="20">
        <f t="shared" si="62"/>
        <v>226</v>
      </c>
      <c r="E3984" s="20">
        <f>MIN(IF(MOD(ROWS($A$2:A3984),$A$2)=0,E3983+1, E3983), $B$2-1)</f>
        <v>13</v>
      </c>
      <c r="G3984" s="2" t="str">
        <f>IF(NOT(OR(
SUMPRODUCT(--ISNUMBER(SEARCH('Chapter 1 (Generated)'!$B$25:$V$25,INDEX(MyData,D3984, E3984+1))))&gt;0,
SUMPRODUCT(--ISNUMBER(SEARCH('Chapter 1 (Generated)'!$B$26:$V$26,INDEX(MyData,D3984,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(Generated)'!$B$25:$V$25,INDEX(MyData,D3985, E3985+1))))&gt;0,
SUMPRODUCT(--ISNUMBER(SEARCH('Chapter 1 (Generated)'!$B$26:$V$26,INDEX(MyData,D3985,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(Generated)'!$B$25:$V$25,INDEX(MyData,D3986, E3986+1))))&gt;0,
SUMPRODUCT(--ISNUMBER(SEARCH('Chapter 1 (Generated)'!$B$26:$V$26,INDEX(MyData,D3986,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(Generated)'!$B$25:$V$25,INDEX(MyData,D3987, E3987+1))))&gt;0,
SUMPRODUCT(--ISNUMBER(SEARCH('Chapter 1 (Generated)'!$B$26:$V$26,INDEX(MyData,D3987,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(Generated)'!$B$25:$V$25,INDEX(MyData,D3988, E3988+1))))&gt;0,
SUMPRODUCT(--ISNUMBER(SEARCH('Chapter 1 (Generated)'!$B$26:$V$26,INDEX(MyData,D3988,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(Generated)'!$B$25:$V$25,INDEX(MyData,D3989, E3989+1))))&gt;0,
SUMPRODUCT(--ISNUMBER(SEARCH('Chapter 1 (Generated)'!$B$26:$V$26,INDEX(MyData,D3989,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(Generated)'!$B$25:$V$25,INDEX(MyData,D3990, E3990+1))))&gt;0,
SUMPRODUCT(--ISNUMBER(SEARCH('Chapter 1 (Generated)'!$B$26:$V$26,INDEX(MyData,D3990,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(Generated)'!$B$25:$V$25,INDEX(MyData,D3991, E3991+1))))&gt;0,
SUMPRODUCT(--ISNUMBER(SEARCH('Chapter 1 (Generated)'!$B$26:$V$26,INDEX(MyData,D3991,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(Generated)'!$B$25:$V$25,INDEX(MyData,D3992, E3992+1))))&gt;0,
SUMPRODUCT(--ISNUMBER(SEARCH('Chapter 1 (Generated)'!$B$26:$V$26,INDEX(MyData,D3992,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(Generated)'!$B$25:$V$25,INDEX(MyData,D3993, E3993+1))))&gt;0,
SUMPRODUCT(--ISNUMBER(SEARCH('Chapter 1 (Generated)'!$B$26:$V$26,INDEX(MyData,D3993, E3993+1))))&gt;0)),
"        " &amp; INDEX(MyData,D3993, E3993+1),
"    " &amp; INDEX(MyData,D3993, E3993+1))</f>
        <v xml:space="preserve">        "null",//232 TODO: popup</v>
      </c>
    </row>
    <row r="3994" spans="4:7" x14ac:dyDescent="0.2">
      <c r="D3994" s="20">
        <f t="shared" si="62"/>
        <v>236</v>
      </c>
      <c r="E3994" s="20">
        <f>MIN(IF(MOD(ROWS($A$2:A3994),$A$2)=0,E3993+1, E3993), $B$2-1)</f>
        <v>13</v>
      </c>
      <c r="G3994" s="2" t="str">
        <f>IF(NOT(OR(
SUMPRODUCT(--ISNUMBER(SEARCH('Chapter 1 (Generated)'!$B$25:$V$25,INDEX(MyData,D3994, E3994+1))))&gt;0,
SUMPRODUCT(--ISNUMBER(SEARCH('Chapter 1 (Generated)'!$B$26:$V$26,INDEX(MyData,D3994,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(Generated)'!$B$25:$V$25,INDEX(MyData,D3995, E3995+1))))&gt;0,
SUMPRODUCT(--ISNUMBER(SEARCH('Chapter 1 (Generated)'!$B$26:$V$26,INDEX(MyData,D3995,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(Generated)'!$B$25:$V$25,INDEX(MyData,D3996, E3996+1))))&gt;0,
SUMPRODUCT(--ISNUMBER(SEARCH('Chapter 1 (Generated)'!$B$26:$V$26,INDEX(MyData,D3996,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(Generated)'!$B$25:$V$25,INDEX(MyData,D3997, E3997+1))))&gt;0,
SUMPRODUCT(--ISNUMBER(SEARCH('Chapter 1 (Generated)'!$B$26:$V$26,INDEX(MyData,D3997,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(Generated)'!$B$25:$V$25,INDEX(MyData,D3998, E3998+1))))&gt;0,
SUMPRODUCT(--ISNUMBER(SEARCH('Chapter 1 (Generated)'!$B$26:$V$26,INDEX(MyData,D3998,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(Generated)'!$B$25:$V$25,INDEX(MyData,D3999, E3999+1))))&gt;0,
SUMPRODUCT(--ISNUMBER(SEARCH('Chapter 1 (Generated)'!$B$26:$V$26,INDEX(MyData,D3999,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(Generated)'!$B$25:$V$25,INDEX(MyData,D4000, E4000+1))))&gt;0,
SUMPRODUCT(--ISNUMBER(SEARCH('Chapter 1 (Generated)'!$B$26:$V$26,INDEX(MyData,D4000,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(Generated)'!$B$25:$V$25,INDEX(MyData,D4001, E4001+1))))&gt;0,
SUMPRODUCT(--ISNUMBER(SEARCH('Chapter 1 (Generated)'!$B$26:$V$26,INDEX(MyData,D4001,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(Generated)'!$B$25:$V$25,INDEX(MyData,D4002, E4002+1))))&gt;0,
SUMPRODUCT(--ISNUMBER(SEARCH('Chapter 1 (Generated)'!$B$26:$V$26,INDEX(MyData,D4002,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(Generated)'!$B$25:$V$25,INDEX(MyData,D4003, E4003+1))))&gt;0,
SUMPRODUCT(--ISNUMBER(SEARCH('Chapter 1 (Generated)'!$B$26:$V$26,INDEX(MyData,D4003,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(Generated)'!$B$25:$V$25,INDEX(MyData,D4004, E4004+1))))&gt;0,
SUMPRODUCT(--ISNUMBER(SEARCH('Chapter 1 (Generated)'!$B$26:$V$26,INDEX(MyData,D4004, E4004+1))))&gt;0)),
"        " &amp; INDEX(MyData,D4004, E4004+1),
"    " &amp; INDEX(MyData,D4004, E4004+1))</f>
        <v xml:space="preserve">        "null",//243 TODO: popup</v>
      </c>
    </row>
    <row r="4005" spans="4:7" x14ac:dyDescent="0.2">
      <c r="D4005" s="20">
        <f t="shared" si="62"/>
        <v>247</v>
      </c>
      <c r="E4005" s="20">
        <f>MIN(IF(MOD(ROWS($A$2:A4005),$A$2)=0,E4004+1, E4004), $B$2-1)</f>
        <v>13</v>
      </c>
      <c r="G4005" s="2" t="str">
        <f>IF(NOT(OR(
SUMPRODUCT(--ISNUMBER(SEARCH('Chapter 1 (Generated)'!$B$25:$V$25,INDEX(MyData,D4005, E4005+1))))&gt;0,
SUMPRODUCT(--ISNUMBER(SEARCH('Chapter 1 (Generated)'!$B$26:$V$26,INDEX(MyData,D4005,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(Generated)'!$B$25:$V$25,INDEX(MyData,D4006, E4006+1))))&gt;0,
SUMPRODUCT(--ISNUMBER(SEARCH('Chapter 1 (Generated)'!$B$26:$V$26,INDEX(MyData,D4006,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(Generated)'!$B$25:$V$25,INDEX(MyData,D4007, E4007+1))))&gt;0,
SUMPRODUCT(--ISNUMBER(SEARCH('Chapter 1 (Generated)'!$B$26:$V$26,INDEX(MyData,D4007,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(Generated)'!$B$25:$V$25,INDEX(MyData,D4008, E4008+1))))&gt;0,
SUMPRODUCT(--ISNUMBER(SEARCH('Chapter 1 (Generated)'!$B$26:$V$26,INDEX(MyData,D4008,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(Generated)'!$B$25:$V$25,INDEX(MyData,D4009, E4009+1))))&gt;0,
SUMPRODUCT(--ISNUMBER(SEARCH('Chapter 1 (Generated)'!$B$26:$V$26,INDEX(MyData,D4009,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(Generated)'!$B$25:$V$25,INDEX(MyData,D4010, E4010+1))))&gt;0,
SUMPRODUCT(--ISNUMBER(SEARCH('Chapter 1 (Generated)'!$B$26:$V$26,INDEX(MyData,D4010,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(Generated)'!$B$25:$V$25,INDEX(MyData,D4011, E4011+1))))&gt;0,
SUMPRODUCT(--ISNUMBER(SEARCH('Chapter 1 (Generated)'!$B$26:$V$26,INDEX(MyData,D4011,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(Generated)'!$B$25:$V$25,INDEX(MyData,D4012, E4012+1))))&gt;0,
SUMPRODUCT(--ISNUMBER(SEARCH('Chapter 1 (Generated)'!$B$26:$V$26,INDEX(MyData,D4012,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(Generated)'!$B$25:$V$25,INDEX(MyData,D4013, E4013+1))))&gt;0,
SUMPRODUCT(--ISNUMBER(SEARCH('Chapter 1 (Generated)'!$B$26:$V$26,INDEX(MyData,D4013,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(Generated)'!$B$25:$V$25,INDEX(MyData,D4014, E4014+1))))&gt;0,
SUMPRODUCT(--ISNUMBER(SEARCH('Chapter 1 (Generated)'!$B$26:$V$26,INDEX(MyData,D4014,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(Generated)'!$B$25:$V$25,INDEX(MyData,D4015, E4015+1))))&gt;0,
SUMPRODUCT(--ISNUMBER(SEARCH('Chapter 1 (Generated)'!$B$26:$V$26,INDEX(MyData,D4015,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(Generated)'!$B$25:$V$25,INDEX(MyData,D4016, E4016+1))))&gt;0,
SUMPRODUCT(--ISNUMBER(SEARCH('Chapter 1 (Generated)'!$B$26:$V$26,INDEX(MyData,D4016,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(Generated)'!$B$25:$V$25,INDEX(MyData,D4017, E4017+1))))&gt;0,
SUMPRODUCT(--ISNUMBER(SEARCH('Chapter 1 (Generated)'!$B$26:$V$26,INDEX(MyData,D4017,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(Generated)'!$B$25:$V$25,INDEX(MyData,D4018, E4018+1))))&gt;0,
SUMPRODUCT(--ISNUMBER(SEARCH('Chapter 1 (Generated)'!$B$26:$V$26,INDEX(MyData,D4018,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(Generated)'!$B$25:$V$25,INDEX(MyData,D4019, E4019+1))))&gt;0,
SUMPRODUCT(--ISNUMBER(SEARCH('Chapter 1 (Generated)'!$B$26:$V$26,INDEX(MyData,D4019,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(Generated)'!$B$25:$V$25,INDEX(MyData,D4020, E4020+1))))&gt;0,
SUMPRODUCT(--ISNUMBER(SEARCH('Chapter 1 (Generated)'!$B$26:$V$26,INDEX(MyData,D4020, E4020+1))))&gt;0)),
"        " &amp; INDEX(MyData,D4020, E4020+1),
"    " &amp; INDEX(MyData,D4020, E4020+1))</f>
        <v xml:space="preserve">        "null",</v>
      </c>
    </row>
    <row r="4021" spans="4:7" x14ac:dyDescent="0.2">
      <c r="D4021" s="20">
        <f t="shared" si="62"/>
        <v>263</v>
      </c>
      <c r="E4021" s="20">
        <f>MIN(IF(MOD(ROWS($A$2:A4021),$A$2)=0,E4020+1, E4020), $B$2-1)</f>
        <v>13</v>
      </c>
      <c r="G4021" s="2" t="str">
        <f>IF(NOT(OR(
SUMPRODUCT(--ISNUMBER(SEARCH('Chapter 1 (Generated)'!$B$25:$V$25,INDEX(MyData,D4021, E4021+1))))&gt;0,
SUMPRODUCT(--ISNUMBER(SEARCH('Chapter 1 (Generated)'!$B$26:$V$26,INDEX(MyData,D4021,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(Generated)'!$B$25:$V$25,INDEX(MyData,D4022, E4022+1))))&gt;0,
SUMPRODUCT(--ISNUMBER(SEARCH('Chapter 1 (Generated)'!$B$26:$V$26,INDEX(MyData,D4022,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(Generated)'!$B$25:$V$25,INDEX(MyData,D4023, E4023+1))))&gt;0,
SUMPRODUCT(--ISNUMBER(SEARCH('Chapter 1 (Generated)'!$B$26:$V$26,INDEX(MyData,D4023,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(Generated)'!$B$25:$V$25,INDEX(MyData,D4024, E4024+1))))&gt;0,
SUMPRODUCT(--ISNUMBER(SEARCH('Chapter 1 (Generated)'!$B$26:$V$26,INDEX(MyData,D4024,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(Generated)'!$B$25:$V$25,INDEX(MyData,D4025, E4025+1))))&gt;0,
SUMPRODUCT(--ISNUMBER(SEARCH('Chapter 1 (Generated)'!$B$26:$V$26,INDEX(MyData,D4025,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(Generated)'!$B$25:$V$25,INDEX(MyData,D4026, E4026+1))))&gt;0,
SUMPRODUCT(--ISNUMBER(SEARCH('Chapter 1 (Generated)'!$B$26:$V$26,INDEX(MyData,D4026,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(Generated)'!$B$25:$V$25,INDEX(MyData,D4027, E4027+1))))&gt;0,
SUMPRODUCT(--ISNUMBER(SEARCH('Chapter 1 (Generated)'!$B$26:$V$26,INDEX(MyData,D4027,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(Generated)'!$B$25:$V$25,INDEX(MyData,D4028, E4028+1))))&gt;0,
SUMPRODUCT(--ISNUMBER(SEARCH('Chapter 1 (Generated)'!$B$26:$V$26,INDEX(MyData,D4028,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(Generated)'!$B$25:$V$25,INDEX(MyData,D4029, E4029+1))))&gt;0,
SUMPRODUCT(--ISNUMBER(SEARCH('Chapter 1 (Generated)'!$B$26:$V$26,INDEX(MyData,D4029,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(Generated)'!$B$25:$V$25,INDEX(MyData,D4030, E4030+1))))&gt;0,
SUMPRODUCT(--ISNUMBER(SEARCH('Chapter 1 (Generated)'!$B$26:$V$26,INDEX(MyData,D4030,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(Generated)'!$B$25:$V$25,INDEX(MyData,D4031, E4031+1))))&gt;0,
SUMPRODUCT(--ISNUMBER(SEARCH('Chapter 1 (Generated)'!$B$26:$V$26,INDEX(MyData,D4031,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(Generated)'!$B$25:$V$25,INDEX(MyData,D4032, E4032+1))))&gt;0,
SUMPRODUCT(--ISNUMBER(SEARCH('Chapter 1 (Generated)'!$B$26:$V$26,INDEX(MyData,D4032,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(Generated)'!$B$25:$V$25,INDEX(MyData,D4033, E4033+1))))&gt;0,
SUMPRODUCT(--ISNUMBER(SEARCH('Chapter 1 (Generated)'!$B$26:$V$26,INDEX(MyData,D4033,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(Generated)'!$B$25:$V$25,INDEX(MyData,D4034, E4034+1))))&gt;0,
SUMPRODUCT(--ISNUMBER(SEARCH('Chapter 1 (Generated)'!$B$26:$V$26,INDEX(MyData,D4034,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(Generated)'!$B$25:$V$25,INDEX(MyData,D4035, E4035+1))))&gt;0,
SUMPRODUCT(--ISNUMBER(SEARCH('Chapter 1 (Generated)'!$B$26:$V$26,INDEX(MyData,D4035,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(Generated)'!$B$25:$V$25,INDEX(MyData,D4036, E4036+1))))&gt;0,
SUMPRODUCT(--ISNUMBER(SEARCH('Chapter 1 (Generated)'!$B$26:$V$26,INDEX(MyData,D4036,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(Generated)'!$B$25:$V$25,INDEX(MyData,D4037, E4037+1))))&gt;0,
SUMPRODUCT(--ISNUMBER(SEARCH('Chapter 1 (Generated)'!$B$26:$V$26,INDEX(MyData,D4037,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(Generated)'!$B$25:$V$25,INDEX(MyData,D4038, E4038+1))))&gt;0,
SUMPRODUCT(--ISNUMBER(SEARCH('Chapter 1 (Generated)'!$B$26:$V$26,INDEX(MyData,D4038,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(Generated)'!$B$25:$V$25,INDEX(MyData,D4039, E4039+1))))&gt;0,
SUMPRODUCT(--ISNUMBER(SEARCH('Chapter 1 (Generated)'!$B$26:$V$26,INDEX(MyData,D4039,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(Generated)'!$B$25:$V$25,INDEX(MyData,D4040, E4040+1))))&gt;0,
SUMPRODUCT(--ISNUMBER(SEARCH('Chapter 1 (Generated)'!$B$26:$V$26,INDEX(MyData,D4040,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(Generated)'!$B$25:$V$25,INDEX(MyData,D4041, E4041+1))))&gt;0,
SUMPRODUCT(--ISNUMBER(SEARCH('Chapter 1 (Generated)'!$B$26:$V$26,INDEX(MyData,D4041,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(Generated)'!$B$25:$V$25,INDEX(MyData,D4042, E4042+1))))&gt;0,
SUMPRODUCT(--ISNUMBER(SEARCH('Chapter 1 (Generated)'!$B$26:$V$26,INDEX(MyData,D4042,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(Generated)'!$B$25:$V$25,INDEX(MyData,D4043, E4043+1))))&gt;0,
SUMPRODUCT(--ISNUMBER(SEARCH('Chapter 1 (Generated)'!$B$26:$V$26,INDEX(MyData,D4043,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(Generated)'!$B$25:$V$25,INDEX(MyData,D4044, E4044+1))))&gt;0,
SUMPRODUCT(--ISNUMBER(SEARCH('Chapter 1 (Generated)'!$B$26:$V$26,INDEX(MyData,D4044,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(Generated)'!$B$25:$V$25,INDEX(MyData,D4045, E4045+1))))&gt;0,
SUMPRODUCT(--ISNUMBER(SEARCH('Chapter 1 (Generated)'!$B$26:$V$26,INDEX(MyData,D4045,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(Generated)'!$B$25:$V$25,INDEX(MyData,D4046, E4046+1))))&gt;0,
SUMPRODUCT(--ISNUMBER(SEARCH('Chapter 1 (Generated)'!$B$26:$V$26,INDEX(MyData,D4046,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(Generated)'!$B$25:$V$25,INDEX(MyData,D4047, E4047+1))))&gt;0,
SUMPRODUCT(--ISNUMBER(SEARCH('Chapter 1 (Generated)'!$B$26:$V$26,INDEX(MyData,D4047,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(Generated)'!$B$25:$V$25,INDEX(MyData,D4048, E4048+1))))&gt;0,
SUMPRODUCT(--ISNUMBER(SEARCH('Chapter 1 (Generated)'!$B$26:$V$26,INDEX(MyData,D4048,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(Generated)'!$B$25:$V$25,INDEX(MyData,D4049, E4049+1))))&gt;0,
SUMPRODUCT(--ISNUMBER(SEARCH('Chapter 1 (Generated)'!$B$26:$V$26,INDEX(MyData,D4049,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(Generated)'!$B$25:$V$25,INDEX(MyData,D4050, E4050+1))))&gt;0,
SUMPRODUCT(--ISNUMBER(SEARCH('Chapter 1 (Generated)'!$B$26:$V$26,INDEX(MyData,D4050,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(Generated)'!$B$25:$V$25,INDEX(MyData,D4051, E4051+1))))&gt;0,
SUMPRODUCT(--ISNUMBER(SEARCH('Chapter 1 (Generated)'!$B$26:$V$26,INDEX(MyData,D4051,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(Generated)'!$B$25:$V$25,INDEX(MyData,D4052, E4052+1))))&gt;0,
SUMPRODUCT(--ISNUMBER(SEARCH('Chapter 1 (Generated)'!$B$26:$V$26,INDEX(MyData,D4052,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(Generated)'!$B$25:$V$25,INDEX(MyData,D4053, E4053+1))))&gt;0,
SUMPRODUCT(--ISNUMBER(SEARCH('Chapter 1 (Generated)'!$B$26:$V$26,INDEX(MyData,D4053,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(Generated)'!$B$25:$V$25,INDEX(MyData,D4054, E4054+1))))&gt;0,
SUMPRODUCT(--ISNUMBER(SEARCH('Chapter 1 (Generated)'!$B$26:$V$26,INDEX(MyData,D4054,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(Generated)'!$B$25:$V$25,INDEX(MyData,D4055, E4055+1))))&gt;0,
SUMPRODUCT(--ISNUMBER(SEARCH('Chapter 1 (Generated)'!$B$26:$V$26,INDEX(MyData,D4055,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(Generated)'!$B$25:$V$25,INDEX(MyData,D4056, E4056+1))))&gt;0,
SUMPRODUCT(--ISNUMBER(SEARCH('Chapter 1 (Generated)'!$B$26:$V$26,INDEX(MyData,D4056,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(Generated)'!$B$25:$V$25,INDEX(MyData,D4057, E4057+1))))&gt;0,
SUMPRODUCT(--ISNUMBER(SEARCH('Chapter 1 (Generated)'!$B$26:$V$26,INDEX(MyData,D4057,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(Generated)'!$B$25:$V$25,INDEX(MyData,D4058, E4058+1))))&gt;0,
SUMPRODUCT(--ISNUMBER(SEARCH('Chapter 1 (Generated)'!$B$26:$V$26,INDEX(MyData,D4058,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(Generated)'!$B$25:$V$25,INDEX(MyData,D4059, E4059+1))))&gt;0,
SUMPRODUCT(--ISNUMBER(SEARCH('Chapter 1 (Generated)'!$B$26:$V$26,INDEX(MyData,D4059,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(Generated)'!$B$25:$V$25,INDEX(MyData,D4060, E4060+1))))&gt;0,
SUMPRODUCT(--ISNUMBER(SEARCH('Chapter 1 (Generated)'!$B$26:$V$26,INDEX(MyData,D4060,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(Generated)'!$B$25:$V$25,INDEX(MyData,D4061, E4061+1))))&gt;0,
SUMPRODUCT(--ISNUMBER(SEARCH('Chapter 1 (Generated)'!$B$26:$V$26,INDEX(MyData,D4061,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(Generated)'!$B$25:$V$25,INDEX(MyData,D4062, E4062+1))))&gt;0,
SUMPRODUCT(--ISNUMBER(SEARCH('Chapter 1 (Generated)'!$B$26:$V$26,INDEX(MyData,D4062,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(Generated)'!$B$25:$V$25,INDEX(MyData,D4063, E4063+1))))&gt;0,
SUMPRODUCT(--ISNUMBER(SEARCH('Chapter 1 (Generated)'!$B$26:$V$26,INDEX(MyData,D4063,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(Generated)'!$B$25:$V$25,INDEX(MyData,D4064, E4064+1))))&gt;0,
SUMPRODUCT(--ISNUMBER(SEARCH('Chapter 1 (Generated)'!$B$26:$V$26,INDEX(MyData,D4064,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(Generated)'!$B$25:$V$25,INDEX(MyData,D4065, E4065+1))))&gt;0,
SUMPRODUCT(--ISNUMBER(SEARCH('Chapter 1 (Generated)'!$B$26:$V$26,INDEX(MyData,D4065,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(Generated)'!$B$25:$V$25,INDEX(MyData,D4066, E4066+1))))&gt;0,
SUMPRODUCT(--ISNUMBER(SEARCH('Chapter 1 (Generated)'!$B$26:$V$26,INDEX(MyData,D4066,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(Generated)'!$B$25:$V$25,INDEX(MyData,D4067, E4067+1))))&gt;0,
SUMPRODUCT(--ISNUMBER(SEARCH('Chapter 1 (Generated)'!$B$26:$V$26,INDEX(MyData,D4067,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(Generated)'!$B$25:$V$25,INDEX(MyData,D4068, E4068+1))))&gt;0,
SUMPRODUCT(--ISNUMBER(SEARCH('Chapter 1 (Generated)'!$B$26:$V$26,INDEX(MyData,D4068,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(Generated)'!$B$25:$V$25,INDEX(MyData,D4069, E4069+1))))&gt;0,
SUMPRODUCT(--ISNUMBER(SEARCH('Chapter 1 (Generated)'!$B$26:$V$26,INDEX(MyData,D4069,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(Generated)'!$B$25:$V$25,INDEX(MyData,D4070, E4070+1))))&gt;0,
SUMPRODUCT(--ISNUMBER(SEARCH('Chapter 1 (Generated)'!$B$26:$V$26,INDEX(MyData,D4070,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(Generated)'!$B$25:$V$25,INDEX(MyData,D4071, E4071+1))))&gt;0,
SUMPRODUCT(--ISNUMBER(SEARCH('Chapter 1 (Generated)'!$B$26:$V$26,INDEX(MyData,D4071,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(Generated)'!$B$25:$V$25,INDEX(MyData,D4072, E4072+1))))&gt;0,
SUMPRODUCT(--ISNUMBER(SEARCH('Chapter 1 (Generated)'!$B$26:$V$26,INDEX(MyData,D4072,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(Generated)'!$B$25:$V$25,INDEX(MyData,D4073, E4073+1))))&gt;0,
SUMPRODUCT(--ISNUMBER(SEARCH('Chapter 1 (Generated)'!$B$26:$V$26,INDEX(MyData,D4073,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(Generated)'!$B$25:$V$25,INDEX(MyData,D4074, E4074+1))))&gt;0,
SUMPRODUCT(--ISNUMBER(SEARCH('Chapter 1 (Generated)'!$B$26:$V$26,INDEX(MyData,D4074,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(Generated)'!$B$25:$V$25,INDEX(MyData,D4075, E4075+1))))&gt;0,
SUMPRODUCT(--ISNUMBER(SEARCH('Chapter 1 (Generated)'!$B$26:$V$26,INDEX(MyData,D4075,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(Generated)'!$B$25:$V$25,INDEX(MyData,D4076, E4076+1))))&gt;0,
SUMPRODUCT(--ISNUMBER(SEARCH('Chapter 1 (Generated)'!$B$26:$V$26,INDEX(MyData,D4076,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(Generated)'!$B$25:$V$25,INDEX(MyData,D4077, E4077+1))))&gt;0,
SUMPRODUCT(--ISNUMBER(SEARCH('Chapter 1 (Generated)'!$B$26:$V$26,INDEX(MyData,D4077,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(Generated)'!$B$25:$V$25,INDEX(MyData,D4078, E4078+1))))&gt;0,
SUMPRODUCT(--ISNUMBER(SEARCH('Chapter 1 (Generated)'!$B$26:$V$26,INDEX(MyData,D4078,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(Generated)'!$B$25:$V$25,INDEX(MyData,D4079, E4079+1))))&gt;0,
SUMPRODUCT(--ISNUMBER(SEARCH('Chapter 1 (Generated)'!$B$26:$V$26,INDEX(MyData,D4079,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(Generated)'!$B$25:$V$25,INDEX(MyData,D4080, E4080+1))))&gt;0,
SUMPRODUCT(--ISNUMBER(SEARCH('Chapter 1 (Generated)'!$B$26:$V$26,INDEX(MyData,D4080,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(Generated)'!$B$25:$V$25,INDEX(MyData,D4081, E4081+1))))&gt;0,
SUMPRODUCT(--ISNUMBER(SEARCH('Chapter 1 (Generated)'!$B$26:$V$26,INDEX(MyData,D4081,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(Generated)'!$B$25:$V$25,INDEX(MyData,D4082, E4082+1))))&gt;0,
SUMPRODUCT(--ISNUMBER(SEARCH('Chapter 1 (Generated)'!$B$26:$V$26,INDEX(MyData,D4082,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(Generated)'!$B$25:$V$25,INDEX(MyData,D4083, E4083+1))))&gt;0,
SUMPRODUCT(--ISNUMBER(SEARCH('Chapter 1 (Generated)'!$B$26:$V$26,INDEX(MyData,D4083,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(Generated)'!$B$25:$V$25,INDEX(MyData,D4084, E4084+1))))&gt;0,
SUMPRODUCT(--ISNUMBER(SEARCH('Chapter 1 (Generated)'!$B$26:$V$26,INDEX(MyData,D4084,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(Generated)'!$B$25:$V$25,INDEX(MyData,D4085, E4085+1))))&gt;0,
SUMPRODUCT(--ISNUMBER(SEARCH('Chapter 1 (Generated)'!$B$26:$V$26,INDEX(MyData,D4085,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(Generated)'!$B$25:$V$25,INDEX(MyData,D4086, E4086+1))))&gt;0,
SUMPRODUCT(--ISNUMBER(SEARCH('Chapter 1 (Generated)'!$B$26:$V$26,INDEX(MyData,D4086,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(Generated)'!$B$25:$V$25,INDEX(MyData,D4087, E4087+1))))&gt;0,
SUMPRODUCT(--ISNUMBER(SEARCH('Chapter 1 (Generated)'!$B$26:$V$26,INDEX(MyData,D4087,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(Generated)'!$B$25:$V$25,INDEX(MyData,D4088, E4088+1))))&gt;0,
SUMPRODUCT(--ISNUMBER(SEARCH('Chapter 1 (Generated)'!$B$26:$V$26,INDEX(MyData,D4088,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(Generated)'!$B$25:$V$25,INDEX(MyData,D4089, E4089+1))))&gt;0,
SUMPRODUCT(--ISNUMBER(SEARCH('Chapter 1 (Generated)'!$B$26:$V$26,INDEX(MyData,D4089,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(Generated)'!$B$25:$V$25,INDEX(MyData,D4090, E4090+1))))&gt;0,
SUMPRODUCT(--ISNUMBER(SEARCH('Chapter 1 (Generated)'!$B$26:$V$26,INDEX(MyData,D4090,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(Generated)'!$B$25:$V$25,INDEX(MyData,D4091, E4091+1))))&gt;0,
SUMPRODUCT(--ISNUMBER(SEARCH('Chapter 1 (Generated)'!$B$26:$V$26,INDEX(MyData,D4091,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(Generated)'!$B$25:$V$25,INDEX(MyData,D4092, E4092+1))))&gt;0,
SUMPRODUCT(--ISNUMBER(SEARCH('Chapter 1 (Generated)'!$B$26:$V$26,INDEX(MyData,D4092,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(Generated)'!$B$25:$V$25,INDEX(MyData,D4093, E4093+1))))&gt;0,
SUMPRODUCT(--ISNUMBER(SEARCH('Chapter 1 (Generated)'!$B$26:$V$26,INDEX(MyData,D4093,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(Generated)'!$B$25:$V$25,INDEX(MyData,D4094, E4094+1))))&gt;0,
SUMPRODUCT(--ISNUMBER(SEARCH('Chapter 1 (Generated)'!$B$26:$V$26,INDEX(MyData,D4094,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(Generated)'!$B$25:$V$25,INDEX(MyData,D4095, E4095+1))))&gt;0,
SUMPRODUCT(--ISNUMBER(SEARCH('Chapter 1 (Generated)'!$B$26:$V$26,INDEX(MyData,D4095,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(Generated)'!$B$25:$V$25,INDEX(MyData,D4096, E4096+1))))&gt;0,
SUMPRODUCT(--ISNUMBER(SEARCH('Chapter 1 (Generated)'!$B$26:$V$26,INDEX(MyData,D4096,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(Generated)'!$B$25:$V$25,INDEX(MyData,D4097, E4097+1))))&gt;0,
SUMPRODUCT(--ISNUMBER(SEARCH('Chapter 1 (Generated)'!$B$26:$V$26,INDEX(MyData,D4097,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(Generated)'!$B$25:$V$25,INDEX(MyData,D4098, E4098+1))))&gt;0,
SUMPRODUCT(--ISNUMBER(SEARCH('Chapter 1 (Generated)'!$B$26:$V$26,INDEX(MyData,D4098,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(Generated)'!$B$25:$V$25,INDEX(MyData,D4099, E4099+1))))&gt;0,
SUMPRODUCT(--ISNUMBER(SEARCH('Chapter 1 (Generated)'!$B$26:$V$26,INDEX(MyData,D4099,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(Generated)'!$B$25:$V$25,INDEX(MyData,D4100, E4100+1))))&gt;0,
SUMPRODUCT(--ISNUMBER(SEARCH('Chapter 1 (Generated)'!$B$26:$V$26,INDEX(MyData,D4100,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(Generated)'!$B$25:$V$25,INDEX(MyData,D4101, E4101+1))))&gt;0,
SUMPRODUCT(--ISNUMBER(SEARCH('Chapter 1 (Generated)'!$B$26:$V$26,INDEX(MyData,D4101,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(Generated)'!$B$25:$V$25,INDEX(MyData,D4102, E4102+1))))&gt;0,
SUMPRODUCT(--ISNUMBER(SEARCH('Chapter 1 (Generated)'!$B$26:$V$26,INDEX(MyData,D4102,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(Generated)'!$B$25:$V$25,INDEX(MyData,D4103, E4103+1))))&gt;0,
SUMPRODUCT(--ISNUMBER(SEARCH('Chapter 1 (Generated)'!$B$26:$V$26,INDEX(MyData,D4103,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(Generated)'!$B$25:$V$25,INDEX(MyData,D4104, E4104+1))))&gt;0,
SUMPRODUCT(--ISNUMBER(SEARCH('Chapter 1 (Generated)'!$B$26:$V$26,INDEX(MyData,D4104,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(Generated)'!$B$25:$V$25,INDEX(MyData,D4105, E4105+1))))&gt;0,
SUMPRODUCT(--ISNUMBER(SEARCH('Chapter 1 (Generated)'!$B$26:$V$26,INDEX(MyData,D4105,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(Generated)'!$B$25:$V$25,INDEX(MyData,D4106, E4106+1))))&gt;0,
SUMPRODUCT(--ISNUMBER(SEARCH('Chapter 1 (Generated)'!$B$26:$V$26,INDEX(MyData,D4106,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(Generated)'!$B$25:$V$25,INDEX(MyData,D4107, E4107+1))))&gt;0,
SUMPRODUCT(--ISNUMBER(SEARCH('Chapter 1 (Generated)'!$B$26:$V$26,INDEX(MyData,D4107,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(Generated)'!$B$25:$V$25,INDEX(MyData,D4108, E4108+1))))&gt;0,
SUMPRODUCT(--ISNUMBER(SEARCH('Chapter 1 (Generated)'!$B$26:$V$26,INDEX(MyData,D4108,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(Generated)'!$B$25:$V$25,INDEX(MyData,D4109, E4109+1))))&gt;0,
SUMPRODUCT(--ISNUMBER(SEARCH('Chapter 1 (Generated)'!$B$26:$V$26,INDEX(MyData,D4109,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(Generated)'!$B$25:$V$25,INDEX(MyData,D4110, E4110+1))))&gt;0,
SUMPRODUCT(--ISNUMBER(SEARCH('Chapter 1 (Generated)'!$B$26:$V$26,INDEX(MyData,D4110,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(Generated)'!$B$25:$V$25,INDEX(MyData,D4111, E4111+1))))&gt;0,
SUMPRODUCT(--ISNUMBER(SEARCH('Chapter 1 (Generated)'!$B$26:$V$26,INDEX(MyData,D4111,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(Generated)'!$B$25:$V$25,INDEX(MyData,D4112, E4112+1))))&gt;0,
SUMPRODUCT(--ISNUMBER(SEARCH('Chapter 1 (Generated)'!$B$26:$V$26,INDEX(MyData,D4112,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(Generated)'!$B$25:$V$25,INDEX(MyData,D4113, E4113+1))))&gt;0,
SUMPRODUCT(--ISNUMBER(SEARCH('Chapter 1 (Generated)'!$B$26:$V$26,INDEX(MyData,D4113,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(Generated)'!$B$25:$V$25,INDEX(MyData,D4114, E4114+1))))&gt;0,
SUMPRODUCT(--ISNUMBER(SEARCH('Chapter 1 (Generated)'!$B$26:$V$26,INDEX(MyData,D4114,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(Generated)'!$B$25:$V$25,INDEX(MyData,D4115, E4115+1))))&gt;0,
SUMPRODUCT(--ISNUMBER(SEARCH('Chapter 1 (Generated)'!$B$26:$V$26,INDEX(MyData,D4115,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(Generated)'!$B$25:$V$25,INDEX(MyData,D4116, E4116+1))))&gt;0,
SUMPRODUCT(--ISNUMBER(SEARCH('Chapter 1 (Generated)'!$B$26:$V$26,INDEX(MyData,D4116,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(Generated)'!$B$25:$V$25,INDEX(MyData,D4117, E4117+1))))&gt;0,
SUMPRODUCT(--ISNUMBER(SEARCH('Chapter 1 (Generated)'!$B$26:$V$26,INDEX(MyData,D4117,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(Generated)'!$B$25:$V$25,INDEX(MyData,D4118, E4118+1))))&gt;0,
SUMPRODUCT(--ISNUMBER(SEARCH('Chapter 1 (Generated)'!$B$26:$V$26,INDEX(MyData,D4118,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(Generated)'!$B$25:$V$25,INDEX(MyData,D4119, E4119+1))))&gt;0,
SUMPRODUCT(--ISNUMBER(SEARCH('Chapter 1 (Generated)'!$B$26:$V$26,INDEX(MyData,D4119,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(Generated)'!$B$25:$V$25,INDEX(MyData,D4120, E4120+1))))&gt;0,
SUMPRODUCT(--ISNUMBER(SEARCH('Chapter 1 (Generated)'!$B$26:$V$26,INDEX(MyData,D4120,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(Generated)'!$B$25:$V$25,INDEX(MyData,D4121, E4121+1))))&gt;0,
SUMPRODUCT(--ISNUMBER(SEARCH('Chapter 1 (Generated)'!$B$26:$V$26,INDEX(MyData,D4121,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(Generated)'!$B$25:$V$25,INDEX(MyData,D4122, E4122+1))))&gt;0,
SUMPRODUCT(--ISNUMBER(SEARCH('Chapter 1 (Generated)'!$B$26:$V$26,INDEX(MyData,D4122,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(Generated)'!$B$25:$V$25,INDEX(MyData,D4123, E4123+1))))&gt;0,
SUMPRODUCT(--ISNUMBER(SEARCH('Chapter 1 (Generated)'!$B$26:$V$26,INDEX(MyData,D4123,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(Generated)'!$B$25:$V$25,INDEX(MyData,D4124, E4124+1))))&gt;0,
SUMPRODUCT(--ISNUMBER(SEARCH('Chapter 1 (Generated)'!$B$26:$V$26,INDEX(MyData,D4124,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(Generated)'!$B$25:$V$25,INDEX(MyData,D4125, E4125+1))))&gt;0,
SUMPRODUCT(--ISNUMBER(SEARCH('Chapter 1 (Generated)'!$B$26:$V$26,INDEX(MyData,D4125,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(Generated)'!$B$25:$V$25,INDEX(MyData,D4126, E4126+1))))&gt;0,
SUMPRODUCT(--ISNUMBER(SEARCH('Chapter 1 (Generated)'!$B$26:$V$26,INDEX(MyData,D4126,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(Generated)'!$B$25:$V$25,INDEX(MyData,D4127, E4127+1))))&gt;0,
SUMPRODUCT(--ISNUMBER(SEARCH('Chapter 1 (Generated)'!$B$26:$V$26,INDEX(MyData,D4127,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(Generated)'!$B$25:$V$25,INDEX(MyData,D4128, E4128+1))))&gt;0,
SUMPRODUCT(--ISNUMBER(SEARCH('Chapter 1 (Generated)'!$B$26:$V$26,INDEX(MyData,D4128,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(Generated)'!$B$25:$V$25,INDEX(MyData,D4129, E4129+1))))&gt;0,
SUMPRODUCT(--ISNUMBER(SEARCH('Chapter 1 (Generated)'!$B$26:$V$26,INDEX(MyData,D4129,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(Generated)'!$B$25:$V$25,INDEX(MyData,D4130, E4130+1))))&gt;0,
SUMPRODUCT(--ISNUMBER(SEARCH('Chapter 1 (Generated)'!$B$26:$V$26,INDEX(MyData,D4130,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(Generated)'!$B$25:$V$25,INDEX(MyData,D4131, E4131+1))))&gt;0,
SUMPRODUCT(--ISNUMBER(SEARCH('Chapter 1 (Generated)'!$B$26:$V$26,INDEX(MyData,D4131,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(Generated)'!$B$25:$V$25,INDEX(MyData,D4132, E4132+1))))&gt;0,
SUMPRODUCT(--ISNUMBER(SEARCH('Chapter 1 (Generated)'!$B$26:$V$26,INDEX(MyData,D4132,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(Generated)'!$B$25:$V$25,INDEX(MyData,D4133, E4133+1))))&gt;0,
SUMPRODUCT(--ISNUMBER(SEARCH('Chapter 1 (Generated)'!$B$26:$V$26,INDEX(MyData,D4133,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(Generated)'!$B$25:$V$25,INDEX(MyData,D4134, E4134+1))))&gt;0,
SUMPRODUCT(--ISNUMBER(SEARCH('Chapter 1 (Generated)'!$B$26:$V$26,INDEX(MyData,D4134,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(Generated)'!$B$25:$V$25,INDEX(MyData,D4135, E4135+1))))&gt;0,
SUMPRODUCT(--ISNUMBER(SEARCH('Chapter 1 (Generated)'!$B$26:$V$26,INDEX(MyData,D4135,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(Generated)'!$B$25:$V$25,INDEX(MyData,D4136, E4136+1))))&gt;0,
SUMPRODUCT(--ISNUMBER(SEARCH('Chapter 1 (Generated)'!$B$26:$V$26,INDEX(MyData,D4136,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(Generated)'!$B$25:$V$25,INDEX(MyData,D4137, E4137+1))))&gt;0,
SUMPRODUCT(--ISNUMBER(SEARCH('Chapter 1 (Generated)'!$B$26:$V$26,INDEX(MyData,D4137,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(Generated)'!$B$25:$V$25,INDEX(MyData,D4138, E4138+1))))&gt;0,
SUMPRODUCT(--ISNUMBER(SEARCH('Chapter 1 (Generated)'!$B$26:$V$26,INDEX(MyData,D4138,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(Generated)'!$B$25:$V$25,INDEX(MyData,D4139, E4139+1))))&gt;0,
SUMPRODUCT(--ISNUMBER(SEARCH('Chapter 1 (Generated)'!$B$26:$V$26,INDEX(MyData,D4139,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(Generated)'!$B$25:$V$25,INDEX(MyData,D4140, E4140+1))))&gt;0,
SUMPRODUCT(--ISNUMBER(SEARCH('Chapter 1 (Generated)'!$B$26:$V$26,INDEX(MyData,D4140,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(Generated)'!$B$25:$V$25,INDEX(MyData,D4141, E4141+1))))&gt;0,
SUMPRODUCT(--ISNUMBER(SEARCH('Chapter 1 (Generated)'!$B$26:$V$26,INDEX(MyData,D4141,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(Generated)'!$B$25:$V$25,INDEX(MyData,D4142, E4142+1))))&gt;0,
SUMPRODUCT(--ISNUMBER(SEARCH('Chapter 1 (Generated)'!$B$26:$V$26,INDEX(MyData,D4142,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(Generated)'!$B$25:$V$25,INDEX(MyData,D4143, E4143+1))))&gt;0,
SUMPRODUCT(--ISNUMBER(SEARCH('Chapter 1 (Generated)'!$B$26:$V$26,INDEX(MyData,D4143,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(Generated)'!$B$25:$V$25,INDEX(MyData,D4144, E4144+1))))&gt;0,
SUMPRODUCT(--ISNUMBER(SEARCH('Chapter 1 (Generated)'!$B$26:$V$26,INDEX(MyData,D4144,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(Generated)'!$B$25:$V$25,INDEX(MyData,D4145, E4145+1))))&gt;0,
SUMPRODUCT(--ISNUMBER(SEARCH('Chapter 1 (Generated)'!$B$26:$V$26,INDEX(MyData,D4145,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(Generated)'!$B$25:$V$25,INDEX(MyData,D4146, E4146+1))))&gt;0,
SUMPRODUCT(--ISNUMBER(SEARCH('Chapter 1 (Generated)'!$B$26:$V$26,INDEX(MyData,D4146,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(Generated)'!$B$25:$V$25,INDEX(MyData,D4147, E4147+1))))&gt;0,
SUMPRODUCT(--ISNUMBER(SEARCH('Chapter 1 (Generated)'!$B$26:$V$26,INDEX(MyData,D4147, E4147+1))))&gt;0)),
"        " &amp; INDEX(MyData,D4147, E4147+1),
"    " &amp; INDEX(MyData,D4147, E4147+1))</f>
        <v xml:space="preserve">        "...Are you wearing mismatched socks?",</v>
      </c>
    </row>
    <row r="4148" spans="4:7" x14ac:dyDescent="0.2">
      <c r="D4148" s="20">
        <f t="shared" si="64"/>
        <v>101</v>
      </c>
      <c r="E4148" s="20">
        <f>MIN(IF(MOD(ROWS($A$2:A4148),$A$2)=0,E4147+1, E4147), $B$2-1)</f>
        <v>14</v>
      </c>
      <c r="G4148" s="2" t="str">
        <f>IF(NOT(OR(
SUMPRODUCT(--ISNUMBER(SEARCH('Chapter 1 (Generated)'!$B$25:$V$25,INDEX(MyData,D4148, E4148+1))))&gt;0,
SUMPRODUCT(--ISNUMBER(SEARCH('Chapter 1 (Generated)'!$B$26:$V$26,INDEX(MyData,D4148,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(Generated)'!$B$25:$V$25,INDEX(MyData,D4149, E4149+1))))&gt;0,
SUMPRODUCT(--ISNUMBER(SEARCH('Chapter 1 (Generated)'!$B$26:$V$26,INDEX(MyData,D4149,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(Generated)'!$B$25:$V$25,INDEX(MyData,D4150, E4150+1))))&gt;0,
SUMPRODUCT(--ISNUMBER(SEARCH('Chapter 1 (Generated)'!$B$26:$V$26,INDEX(MyData,D4150,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(Generated)'!$B$25:$V$25,INDEX(MyData,D4151, E4151+1))))&gt;0,
SUMPRODUCT(--ISNUMBER(SEARCH('Chapter 1 (Generated)'!$B$26:$V$26,INDEX(MyData,D4151,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(Generated)'!$B$25:$V$25,INDEX(MyData,D4152, E4152+1))))&gt;0,
SUMPRODUCT(--ISNUMBER(SEARCH('Chapter 1 (Generated)'!$B$26:$V$26,INDEX(MyData,D4152,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(Generated)'!$B$25:$V$25,INDEX(MyData,D4153, E4153+1))))&gt;0,
SUMPRODUCT(--ISNUMBER(SEARCH('Chapter 1 (Generated)'!$B$26:$V$26,INDEX(MyData,D4153,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(Generated)'!$B$25:$V$25,INDEX(MyData,D4154, E4154+1))))&gt;0,
SUMPRODUCT(--ISNUMBER(SEARCH('Chapter 1 (Generated)'!$B$26:$V$26,INDEX(MyData,D4154,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(Generated)'!$B$25:$V$25,INDEX(MyData,D4155, E4155+1))))&gt;0,
SUMPRODUCT(--ISNUMBER(SEARCH('Chapter 1 (Generated)'!$B$26:$V$26,INDEX(MyData,D4155,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(Generated)'!$B$25:$V$25,INDEX(MyData,D4156, E4156+1))))&gt;0,
SUMPRODUCT(--ISNUMBER(SEARCH('Chapter 1 (Generated)'!$B$26:$V$26,INDEX(MyData,D4156,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(Generated)'!$B$25:$V$25,INDEX(MyData,D4157, E4157+1))))&gt;0,
SUMPRODUCT(--ISNUMBER(SEARCH('Chapter 1 (Generated)'!$B$26:$V$26,INDEX(MyData,D4157,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(Generated)'!$B$25:$V$25,INDEX(MyData,D4158, E4158+1))))&gt;0,
SUMPRODUCT(--ISNUMBER(SEARCH('Chapter 1 (Generated)'!$B$26:$V$26,INDEX(MyData,D4158,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(Generated)'!$B$25:$V$25,INDEX(MyData,D4159, E4159+1))))&gt;0,
SUMPRODUCT(--ISNUMBER(SEARCH('Chapter 1 (Generated)'!$B$26:$V$26,INDEX(MyData,D4159,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(Generated)'!$B$25:$V$25,INDEX(MyData,D4160, E4160+1))))&gt;0,
SUMPRODUCT(--ISNUMBER(SEARCH('Chapter 1 (Generated)'!$B$26:$V$26,INDEX(MyData,D4160,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(Generated)'!$B$25:$V$25,INDEX(MyData,D4161, E4161+1))))&gt;0,
SUMPRODUCT(--ISNUMBER(SEARCH('Chapter 1 (Generated)'!$B$26:$V$26,INDEX(MyData,D4161,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(Generated)'!$B$25:$V$25,INDEX(MyData,D4162, E4162+1))))&gt;0,
SUMPRODUCT(--ISNUMBER(SEARCH('Chapter 1 (Generated)'!$B$26:$V$26,INDEX(MyData,D4162,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(Generated)'!$B$25:$V$25,INDEX(MyData,D4163, E4163+1))))&gt;0,
SUMPRODUCT(--ISNUMBER(SEARCH('Chapter 1 (Generated)'!$B$26:$V$26,INDEX(MyData,D4163,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(Generated)'!$B$25:$V$25,INDEX(MyData,D4164, E4164+1))))&gt;0,
SUMPRODUCT(--ISNUMBER(SEARCH('Chapter 1 (Generated)'!$B$26:$V$26,INDEX(MyData,D4164,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(Generated)'!$B$25:$V$25,INDEX(MyData,D4165, E4165+1))))&gt;0,
SUMPRODUCT(--ISNUMBER(SEARCH('Chapter 1 (Generated)'!$B$26:$V$26,INDEX(MyData,D4165,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(Generated)'!$B$25:$V$25,INDEX(MyData,D4166, E4166+1))))&gt;0,
SUMPRODUCT(--ISNUMBER(SEARCH('Chapter 1 (Generated)'!$B$26:$V$26,INDEX(MyData,D4166,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(Generated)'!$B$25:$V$25,INDEX(MyData,D4167, E4167+1))))&gt;0,
SUMPRODUCT(--ISNUMBER(SEARCH('Chapter 1 (Generated)'!$B$26:$V$26,INDEX(MyData,D4167,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(Generated)'!$B$25:$V$25,INDEX(MyData,D4168, E4168+1))))&gt;0,
SUMPRODUCT(--ISNUMBER(SEARCH('Chapter 1 (Generated)'!$B$26:$V$26,INDEX(MyData,D4168,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(Generated)'!$B$25:$V$25,INDEX(MyData,D4169, E4169+1))))&gt;0,
SUMPRODUCT(--ISNUMBER(SEARCH('Chapter 1 (Generated)'!$B$26:$V$26,INDEX(MyData,D4169,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(Generated)'!$B$25:$V$25,INDEX(MyData,D4170, E4170+1))))&gt;0,
SUMPRODUCT(--ISNUMBER(SEARCH('Chapter 1 (Generated)'!$B$26:$V$26,INDEX(MyData,D4170,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(Generated)'!$B$25:$V$25,INDEX(MyData,D4171, E4171+1))))&gt;0,
SUMPRODUCT(--ISNUMBER(SEARCH('Chapter 1 (Generated)'!$B$26:$V$26,INDEX(MyData,D4171,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(Generated)'!$B$25:$V$25,INDEX(MyData,D4172, E4172+1))))&gt;0,
SUMPRODUCT(--ISNUMBER(SEARCH('Chapter 1 (Generated)'!$B$26:$V$26,INDEX(MyData,D4172,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(Generated)'!$B$25:$V$25,INDEX(MyData,D4173, E4173+1))))&gt;0,
SUMPRODUCT(--ISNUMBER(SEARCH('Chapter 1 (Generated)'!$B$26:$V$26,INDEX(MyData,D4173,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(Generated)'!$B$25:$V$25,INDEX(MyData,D4174, E4174+1))))&gt;0,
SUMPRODUCT(--ISNUMBER(SEARCH('Chapter 1 (Generated)'!$B$26:$V$26,INDEX(MyData,D4174,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(Generated)'!$B$25:$V$25,INDEX(MyData,D4175, E4175+1))))&gt;0,
SUMPRODUCT(--ISNUMBER(SEARCH('Chapter 1 (Generated)'!$B$26:$V$26,INDEX(MyData,D4175,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(Generated)'!$B$25:$V$25,INDEX(MyData,D4176, E4176+1))))&gt;0,
SUMPRODUCT(--ISNUMBER(SEARCH('Chapter 1 (Generated)'!$B$26:$V$26,INDEX(MyData,D4176,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(Generated)'!$B$25:$V$25,INDEX(MyData,D4177, E4177+1))))&gt;0,
SUMPRODUCT(--ISNUMBER(SEARCH('Chapter 1 (Generated)'!$B$26:$V$26,INDEX(MyData,D4177,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(Generated)'!$B$25:$V$25,INDEX(MyData,D4178, E4178+1))))&gt;0,
SUMPRODUCT(--ISNUMBER(SEARCH('Chapter 1 (Generated)'!$B$26:$V$26,INDEX(MyData,D4178,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(Generated)'!$B$25:$V$25,INDEX(MyData,D4179, E4179+1))))&gt;0,
SUMPRODUCT(--ISNUMBER(SEARCH('Chapter 1 (Generated)'!$B$26:$V$26,INDEX(MyData,D4179,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(Generated)'!$B$25:$V$25,INDEX(MyData,D4180, E4180+1))))&gt;0,
SUMPRODUCT(--ISNUMBER(SEARCH('Chapter 1 (Generated)'!$B$26:$V$26,INDEX(MyData,D4180,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(Generated)'!$B$25:$V$25,INDEX(MyData,D4181, E4181+1))))&gt;0,
SUMPRODUCT(--ISNUMBER(SEARCH('Chapter 1 (Generated)'!$B$26:$V$26,INDEX(MyData,D4181,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(Generated)'!$B$25:$V$25,INDEX(MyData,D4182, E4182+1))))&gt;0,
SUMPRODUCT(--ISNUMBER(SEARCH('Chapter 1 (Generated)'!$B$26:$V$26,INDEX(MyData,D4182,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(Generated)'!$B$25:$V$25,INDEX(MyData,D4183, E4183+1))))&gt;0,
SUMPRODUCT(--ISNUMBER(SEARCH('Chapter 1 (Generated)'!$B$26:$V$26,INDEX(MyData,D4183,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(Generated)'!$B$25:$V$25,INDEX(MyData,D4184, E4184+1))))&gt;0,
SUMPRODUCT(--ISNUMBER(SEARCH('Chapter 1 (Generated)'!$B$26:$V$26,INDEX(MyData,D4184,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(Generated)'!$B$25:$V$25,INDEX(MyData,D4185, E4185+1))))&gt;0,
SUMPRODUCT(--ISNUMBER(SEARCH('Chapter 1 (Generated)'!$B$26:$V$26,INDEX(MyData,D4185,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(Generated)'!$B$25:$V$25,INDEX(MyData,D4186, E4186+1))))&gt;0,
SUMPRODUCT(--ISNUMBER(SEARCH('Chapter 1 (Generated)'!$B$26:$V$26,INDEX(MyData,D4186,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(Generated)'!$B$25:$V$25,INDEX(MyData,D4187, E4187+1))))&gt;0,
SUMPRODUCT(--ISNUMBER(SEARCH('Chapter 1 (Generated)'!$B$26:$V$26,INDEX(MyData,D4187,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(Generated)'!$B$25:$V$25,INDEX(MyData,D4188, E4188+1))))&gt;0,
SUMPRODUCT(--ISNUMBER(SEARCH('Chapter 1 (Generated)'!$B$26:$V$26,INDEX(MyData,D4188,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(Generated)'!$B$25:$V$25,INDEX(MyData,D4189, E4189+1))))&gt;0,
SUMPRODUCT(--ISNUMBER(SEARCH('Chapter 1 (Generated)'!$B$26:$V$26,INDEX(MyData,D4189,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(Generated)'!$B$25:$V$25,INDEX(MyData,D4190, E4190+1))))&gt;0,
SUMPRODUCT(--ISNUMBER(SEARCH('Chapter 1 (Generated)'!$B$26:$V$26,INDEX(MyData,D4190,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(Generated)'!$B$25:$V$25,INDEX(MyData,D4191, E4191+1))))&gt;0,
SUMPRODUCT(--ISNUMBER(SEARCH('Chapter 1 (Generated)'!$B$26:$V$26,INDEX(MyData,D4191,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(Generated)'!$B$25:$V$25,INDEX(MyData,D4192, E4192+1))))&gt;0,
SUMPRODUCT(--ISNUMBER(SEARCH('Chapter 1 (Generated)'!$B$26:$V$26,INDEX(MyData,D4192,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(Generated)'!$B$25:$V$25,INDEX(MyData,D4193, E4193+1))))&gt;0,
SUMPRODUCT(--ISNUMBER(SEARCH('Chapter 1 (Generated)'!$B$26:$V$26,INDEX(MyData,D4193,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(Generated)'!$B$25:$V$25,INDEX(MyData,D4194, E4194+1))))&gt;0,
SUMPRODUCT(--ISNUMBER(SEARCH('Chapter 1 (Generated)'!$B$26:$V$26,INDEX(MyData,D4194,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(Generated)'!$B$25:$V$25,INDEX(MyData,D4195, E4195+1))))&gt;0,
SUMPRODUCT(--ISNUMBER(SEARCH('Chapter 1 (Generated)'!$B$26:$V$26,INDEX(MyData,D4195,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(Generated)'!$B$25:$V$25,INDEX(MyData,D4196, E4196+1))))&gt;0,
SUMPRODUCT(--ISNUMBER(SEARCH('Chapter 1 (Generated)'!$B$26:$V$26,INDEX(MyData,D4196,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(Generated)'!$B$25:$V$25,INDEX(MyData,D4197, E4197+1))))&gt;0,
SUMPRODUCT(--ISNUMBER(SEARCH('Chapter 1 (Generated)'!$B$26:$V$26,INDEX(MyData,D4197,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(Generated)'!$B$25:$V$25,INDEX(MyData,D4198, E4198+1))))&gt;0,
SUMPRODUCT(--ISNUMBER(SEARCH('Chapter 1 (Generated)'!$B$26:$V$26,INDEX(MyData,D4198,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(Generated)'!$B$25:$V$25,INDEX(MyData,D4199, E4199+1))))&gt;0,
SUMPRODUCT(--ISNUMBER(SEARCH('Chapter 1 (Generated)'!$B$26:$V$26,INDEX(MyData,D4199,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(Generated)'!$B$25:$V$25,INDEX(MyData,D4200, E4200+1))))&gt;0,
SUMPRODUCT(--ISNUMBER(SEARCH('Chapter 1 (Generated)'!$B$26:$V$26,INDEX(MyData,D4200,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(Generated)'!$B$25:$V$25,INDEX(MyData,D4201, E4201+1))))&gt;0,
SUMPRODUCT(--ISNUMBER(SEARCH('Chapter 1 (Generated)'!$B$26:$V$26,INDEX(MyData,D4201,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(Generated)'!$B$25:$V$25,INDEX(MyData,D4202, E4202+1))))&gt;0,
SUMPRODUCT(--ISNUMBER(SEARCH('Chapter 1 (Generated)'!$B$26:$V$26,INDEX(MyData,D4202,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(Generated)'!$B$25:$V$25,INDEX(MyData,D4203, E4203+1))))&gt;0,
SUMPRODUCT(--ISNUMBER(SEARCH('Chapter 1 (Generated)'!$B$26:$V$26,INDEX(MyData,D4203,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(Generated)'!$B$25:$V$25,INDEX(MyData,D4204, E4204+1))))&gt;0,
SUMPRODUCT(--ISNUMBER(SEARCH('Chapter 1 (Generated)'!$B$26:$V$26,INDEX(MyData,D4204,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(Generated)'!$B$25:$V$25,INDEX(MyData,D4205, E4205+1))))&gt;0,
SUMPRODUCT(--ISNUMBER(SEARCH('Chapter 1 (Generated)'!$B$26:$V$26,INDEX(MyData,D4205,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(Generated)'!$B$25:$V$25,INDEX(MyData,D4206, E4206+1))))&gt;0,
SUMPRODUCT(--ISNUMBER(SEARCH('Chapter 1 (Generated)'!$B$26:$V$26,INDEX(MyData,D4206,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(Generated)'!$B$25:$V$25,INDEX(MyData,D4207, E4207+1))))&gt;0,
SUMPRODUCT(--ISNUMBER(SEARCH('Chapter 1 (Generated)'!$B$26:$V$26,INDEX(MyData,D4207,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(Generated)'!$B$25:$V$25,INDEX(MyData,D4208, E4208+1))))&gt;0,
SUMPRODUCT(--ISNUMBER(SEARCH('Chapter 1 (Generated)'!$B$26:$V$26,INDEX(MyData,D4208,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(Generated)'!$B$25:$V$25,INDEX(MyData,D4209, E4209+1))))&gt;0,
SUMPRODUCT(--ISNUMBER(SEARCH('Chapter 1 (Generated)'!$B$26:$V$26,INDEX(MyData,D4209,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(Generated)'!$B$25:$V$25,INDEX(MyData,D4210, E4210+1))))&gt;0,
SUMPRODUCT(--ISNUMBER(SEARCH('Chapter 1 (Generated)'!$B$26:$V$26,INDEX(MyData,D4210,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(Generated)'!$B$25:$V$25,INDEX(MyData,D4211, E4211+1))))&gt;0,
SUMPRODUCT(--ISNUMBER(SEARCH('Chapter 1 (Generated)'!$B$26:$V$26,INDEX(MyData,D4211,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(Generated)'!$B$25:$V$25,INDEX(MyData,D4212, E4212+1))))&gt;0,
SUMPRODUCT(--ISNUMBER(SEARCH('Chapter 1 (Generated)'!$B$26:$V$26,INDEX(MyData,D4212,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(Generated)'!$B$25:$V$25,INDEX(MyData,D4213, E4213+1))))&gt;0,
SUMPRODUCT(--ISNUMBER(SEARCH('Chapter 1 (Generated)'!$B$26:$V$26,INDEX(MyData,D4213,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(Generated)'!$B$25:$V$25,INDEX(MyData,D4214, E4214+1))))&gt;0,
SUMPRODUCT(--ISNUMBER(SEARCH('Chapter 1 (Generated)'!$B$26:$V$26,INDEX(MyData,D4214,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(Generated)'!$B$25:$V$25,INDEX(MyData,D4215, E4215+1))))&gt;0,
SUMPRODUCT(--ISNUMBER(SEARCH('Chapter 1 (Generated)'!$B$26:$V$26,INDEX(MyData,D4215,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(Generated)'!$B$25:$V$25,INDEX(MyData,D4216, E4216+1))))&gt;0,
SUMPRODUCT(--ISNUMBER(SEARCH('Chapter 1 (Generated)'!$B$26:$V$26,INDEX(MyData,D4216,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(Generated)'!$B$25:$V$25,INDEX(MyData,D4217, E4217+1))))&gt;0,
SUMPRODUCT(--ISNUMBER(SEARCH('Chapter 1 (Generated)'!$B$26:$V$26,INDEX(MyData,D4217,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(Generated)'!$B$25:$V$25,INDEX(MyData,D4218, E4218+1))))&gt;0,
SUMPRODUCT(--ISNUMBER(SEARCH('Chapter 1 (Generated)'!$B$26:$V$26,INDEX(MyData,D4218,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(Generated)'!$B$25:$V$25,INDEX(MyData,D4219, E4219+1))))&gt;0,
SUMPRODUCT(--ISNUMBER(SEARCH('Chapter 1 (Generated)'!$B$26:$V$26,INDEX(MyData,D4219,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(Generated)'!$B$25:$V$25,INDEX(MyData,D4220, E4220+1))))&gt;0,
SUMPRODUCT(--ISNUMBER(SEARCH('Chapter 1 (Generated)'!$B$26:$V$26,INDEX(MyData,D4220,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(Generated)'!$B$25:$V$25,INDEX(MyData,D4221, E4221+1))))&gt;0,
SUMPRODUCT(--ISNUMBER(SEARCH('Chapter 1 (Generated)'!$B$26:$V$26,INDEX(MyData,D4221,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(Generated)'!$B$25:$V$25,INDEX(MyData,D4222, E4222+1))))&gt;0,
SUMPRODUCT(--ISNUMBER(SEARCH('Chapter 1 (Generated)'!$B$26:$V$26,INDEX(MyData,D4222,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(Generated)'!$B$25:$V$25,INDEX(MyData,D4223, E4223+1))))&gt;0,
SUMPRODUCT(--ISNUMBER(SEARCH('Chapter 1 (Generated)'!$B$26:$V$26,INDEX(MyData,D4223,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(Generated)'!$B$25:$V$25,INDEX(MyData,D4224, E4224+1))))&gt;0,
SUMPRODUCT(--ISNUMBER(SEARCH('Chapter 1 (Generated)'!$B$26:$V$26,INDEX(MyData,D4224,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(Generated)'!$B$25:$V$25,INDEX(MyData,D4225, E4225+1))))&gt;0,
SUMPRODUCT(--ISNUMBER(SEARCH('Chapter 1 (Generated)'!$B$26:$V$26,INDEX(MyData,D4225,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(Generated)'!$B$25:$V$25,INDEX(MyData,D4226, E4226+1))))&gt;0,
SUMPRODUCT(--ISNUMBER(SEARCH('Chapter 1 (Generated)'!$B$26:$V$26,INDEX(MyData,D4226,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(Generated)'!$B$25:$V$25,INDEX(MyData,D4227, E4227+1))))&gt;0,
SUMPRODUCT(--ISNUMBER(SEARCH('Chapter 1 (Generated)'!$B$26:$V$26,INDEX(MyData,D4227,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(Generated)'!$B$25:$V$25,INDEX(MyData,D4228, E4228+1))))&gt;0,
SUMPRODUCT(--ISNUMBER(SEARCH('Chapter 1 (Generated)'!$B$26:$V$26,INDEX(MyData,D4228,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(Generated)'!$B$25:$V$25,INDEX(MyData,D4229, E4229+1))))&gt;0,
SUMPRODUCT(--ISNUMBER(SEARCH('Chapter 1 (Generated)'!$B$26:$V$26,INDEX(MyData,D4229,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(Generated)'!$B$25:$V$25,INDEX(MyData,D4230, E4230+1))))&gt;0,
SUMPRODUCT(--ISNUMBER(SEARCH('Chapter 1 (Generated)'!$B$26:$V$26,INDEX(MyData,D4230,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(Generated)'!$B$25:$V$25,INDEX(MyData,D4231, E4231+1))))&gt;0,
SUMPRODUCT(--ISNUMBER(SEARCH('Chapter 1 (Generated)'!$B$26:$V$26,INDEX(MyData,D4231,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(Generated)'!$B$25:$V$25,INDEX(MyData,D4232, E4232+1))))&gt;0,
SUMPRODUCT(--ISNUMBER(SEARCH('Chapter 1 (Generated)'!$B$26:$V$26,INDEX(MyData,D4232,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(Generated)'!$B$25:$V$25,INDEX(MyData,D4233, E4233+1))))&gt;0,
SUMPRODUCT(--ISNUMBER(SEARCH('Chapter 1 (Generated)'!$B$26:$V$26,INDEX(MyData,D4233,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(Generated)'!$B$25:$V$25,INDEX(MyData,D4234, E4234+1))))&gt;0,
SUMPRODUCT(--ISNUMBER(SEARCH('Chapter 1 (Generated)'!$B$26:$V$26,INDEX(MyData,D4234,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(Generated)'!$B$25:$V$25,INDEX(MyData,D4235, E4235+1))))&gt;0,
SUMPRODUCT(--ISNUMBER(SEARCH('Chapter 1 (Generated)'!$B$26:$V$26,INDEX(MyData,D4235,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(Generated)'!$B$25:$V$25,INDEX(MyData,D4236, E4236+1))))&gt;0,
SUMPRODUCT(--ISNUMBER(SEARCH('Chapter 1 (Generated)'!$B$26:$V$26,INDEX(MyData,D4236,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(Generated)'!$B$25:$V$25,INDEX(MyData,D4237, E4237+1))))&gt;0,
SUMPRODUCT(--ISNUMBER(SEARCH('Chapter 1 (Generated)'!$B$26:$V$26,INDEX(MyData,D4237,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(Generated)'!$B$25:$V$25,INDEX(MyData,D4238, E4238+1))))&gt;0,
SUMPRODUCT(--ISNUMBER(SEARCH('Chapter 1 (Generated)'!$B$26:$V$26,INDEX(MyData,D4238,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(Generated)'!$B$25:$V$25,INDEX(MyData,D4239, E4239+1))))&gt;0,
SUMPRODUCT(--ISNUMBER(SEARCH('Chapter 1 (Generated)'!$B$26:$V$26,INDEX(MyData,D4239,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(Generated)'!$B$25:$V$25,INDEX(MyData,D4240, E4240+1))))&gt;0,
SUMPRODUCT(--ISNUMBER(SEARCH('Chapter 1 (Generated)'!$B$26:$V$26,INDEX(MyData,D4240,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(Generated)'!$B$25:$V$25,INDEX(MyData,D4241, E4241+1))))&gt;0,
SUMPRODUCT(--ISNUMBER(SEARCH('Chapter 1 (Generated)'!$B$26:$V$26,INDEX(MyData,D4241,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(Generated)'!$B$25:$V$25,INDEX(MyData,D4242, E4242+1))))&gt;0,
SUMPRODUCT(--ISNUMBER(SEARCH('Chapter 1 (Generated)'!$B$26:$V$26,INDEX(MyData,D4242,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(Generated)'!$B$25:$V$25,INDEX(MyData,D4243, E4243+1))))&gt;0,
SUMPRODUCT(--ISNUMBER(SEARCH('Chapter 1 (Generated)'!$B$26:$V$26,INDEX(MyData,D4243, E4243+1))))&gt;0)),
"        " &amp; INDEX(MyData,D4243, E4243+1),
"    " &amp; INDEX(MyData,D4243, E4243+1))</f>
        <v xml:space="preserve">        "null",//193 -10</v>
      </c>
    </row>
    <row r="4244" spans="4:7" x14ac:dyDescent="0.2">
      <c r="D4244" s="20">
        <f t="shared" si="66"/>
        <v>197</v>
      </c>
      <c r="E4244" s="20">
        <f>MIN(IF(MOD(ROWS($A$2:A4244),$A$2)=0,E4243+1, E4243), $B$2-1)</f>
        <v>14</v>
      </c>
      <c r="G4244" s="2" t="str">
        <f>IF(NOT(OR(
SUMPRODUCT(--ISNUMBER(SEARCH('Chapter 1 (Generated)'!$B$25:$V$25,INDEX(MyData,D4244, E4244+1))))&gt;0,
SUMPRODUCT(--ISNUMBER(SEARCH('Chapter 1 (Generated)'!$B$26:$V$26,INDEX(MyData,D4244,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(Generated)'!$B$25:$V$25,INDEX(MyData,D4245, E4245+1))))&gt;0,
SUMPRODUCT(--ISNUMBER(SEARCH('Chapter 1 (Generated)'!$B$26:$V$26,INDEX(MyData,D4245,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(Generated)'!$B$25:$V$25,INDEX(MyData,D4246, E4246+1))))&gt;0,
SUMPRODUCT(--ISNUMBER(SEARCH('Chapter 1 (Generated)'!$B$26:$V$26,INDEX(MyData,D4246,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(Generated)'!$B$25:$V$25,INDEX(MyData,D4247, E4247+1))))&gt;0,
SUMPRODUCT(--ISNUMBER(SEARCH('Chapter 1 (Generated)'!$B$26:$V$26,INDEX(MyData,D4247,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(Generated)'!$B$25:$V$25,INDEX(MyData,D4248, E4248+1))))&gt;0,
SUMPRODUCT(--ISNUMBER(SEARCH('Chapter 1 (Generated)'!$B$26:$V$26,INDEX(MyData,D4248,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(Generated)'!$B$25:$V$25,INDEX(MyData,D4249, E4249+1))))&gt;0,
SUMPRODUCT(--ISNUMBER(SEARCH('Chapter 1 (Generated)'!$B$26:$V$26,INDEX(MyData,D4249,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(Generated)'!$B$25:$V$25,INDEX(MyData,D4250, E4250+1))))&gt;0,
SUMPRODUCT(--ISNUMBER(SEARCH('Chapter 1 (Generated)'!$B$26:$V$26,INDEX(MyData,D4250,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(Generated)'!$B$25:$V$25,INDEX(MyData,D4251, E4251+1))))&gt;0,
SUMPRODUCT(--ISNUMBER(SEARCH('Chapter 1 (Generated)'!$B$26:$V$26,INDEX(MyData,D4251,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(Generated)'!$B$25:$V$25,INDEX(MyData,D4252, E4252+1))))&gt;0,
SUMPRODUCT(--ISNUMBER(SEARCH('Chapter 1 (Generated)'!$B$26:$V$26,INDEX(MyData,D4252,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(Generated)'!$B$25:$V$25,INDEX(MyData,D4253, E4253+1))))&gt;0,
SUMPRODUCT(--ISNUMBER(SEARCH('Chapter 1 (Generated)'!$B$26:$V$26,INDEX(MyData,D4253,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(Generated)'!$B$25:$V$25,INDEX(MyData,D4254, E4254+1))))&gt;0,
SUMPRODUCT(--ISNUMBER(SEARCH('Chapter 1 (Generated)'!$B$26:$V$26,INDEX(MyData,D4254,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(Generated)'!$B$25:$V$25,INDEX(MyData,D4255, E4255+1))))&gt;0,
SUMPRODUCT(--ISNUMBER(SEARCH('Chapter 1 (Generated)'!$B$26:$V$26,INDEX(MyData,D4255,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(Generated)'!$B$25:$V$25,INDEX(MyData,D4256, E4256+1))))&gt;0,
SUMPRODUCT(--ISNUMBER(SEARCH('Chapter 1 (Generated)'!$B$26:$V$26,INDEX(MyData,D4256,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(Generated)'!$B$25:$V$25,INDEX(MyData,D4257, E4257+1))))&gt;0,
SUMPRODUCT(--ISNUMBER(SEARCH('Chapter 1 (Generated)'!$B$26:$V$26,INDEX(MyData,D4257,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(Generated)'!$B$25:$V$25,INDEX(MyData,D4258, E4258+1))))&gt;0,
SUMPRODUCT(--ISNUMBER(SEARCH('Chapter 1 (Generated)'!$B$26:$V$26,INDEX(MyData,D4258,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(Generated)'!$B$25:$V$25,INDEX(MyData,D4259, E4259+1))))&gt;0,
SUMPRODUCT(--ISNUMBER(SEARCH('Chapter 1 (Generated)'!$B$26:$V$26,INDEX(MyData,D4259,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(Generated)'!$B$25:$V$25,INDEX(MyData,D4260, E4260+1))))&gt;0,
SUMPRODUCT(--ISNUMBER(SEARCH('Chapter 1 (Generated)'!$B$26:$V$26,INDEX(MyData,D4260,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(Generated)'!$B$25:$V$25,INDEX(MyData,D4261, E4261+1))))&gt;0,
SUMPRODUCT(--ISNUMBER(SEARCH('Chapter 1 (Generated)'!$B$26:$V$26,INDEX(MyData,D4261,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(Generated)'!$B$25:$V$25,INDEX(MyData,D4262, E4262+1))))&gt;0,
SUMPRODUCT(--ISNUMBER(SEARCH('Chapter 1 (Generated)'!$B$26:$V$26,INDEX(MyData,D4262,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(Generated)'!$B$25:$V$25,INDEX(MyData,D4263, E4263+1))))&gt;0,
SUMPRODUCT(--ISNUMBER(SEARCH('Chapter 1 (Generated)'!$B$26:$V$26,INDEX(MyData,D4263,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(Generated)'!$B$25:$V$25,INDEX(MyData,D4264, E4264+1))))&gt;0,
SUMPRODUCT(--ISNUMBER(SEARCH('Chapter 1 (Generated)'!$B$26:$V$26,INDEX(MyData,D4264,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(Generated)'!$B$25:$V$25,INDEX(MyData,D4265, E4265+1))))&gt;0,
SUMPRODUCT(--ISNUMBER(SEARCH('Chapter 1 (Generated)'!$B$26:$V$26,INDEX(MyData,D4265,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(Generated)'!$B$25:$V$25,INDEX(MyData,D4266, E4266+1))))&gt;0,
SUMPRODUCT(--ISNUMBER(SEARCH('Chapter 1 (Generated)'!$B$26:$V$26,INDEX(MyData,D4266,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(Generated)'!$B$25:$V$25,INDEX(MyData,D4267, E4267+1))))&gt;0,
SUMPRODUCT(--ISNUMBER(SEARCH('Chapter 1 (Generated)'!$B$26:$V$26,INDEX(MyData,D4267,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(Generated)'!$B$25:$V$25,INDEX(MyData,D4268, E4268+1))))&gt;0,
SUMPRODUCT(--ISNUMBER(SEARCH('Chapter 1 (Generated)'!$B$26:$V$26,INDEX(MyData,D4268,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(Generated)'!$B$25:$V$25,INDEX(MyData,D4269, E4269+1))))&gt;0,
SUMPRODUCT(--ISNUMBER(SEARCH('Chapter 1 (Generated)'!$B$26:$V$26,INDEX(MyData,D4269,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(Generated)'!$B$25:$V$25,INDEX(MyData,D4270, E4270+1))))&gt;0,
SUMPRODUCT(--ISNUMBER(SEARCH('Chapter 1 (Generated)'!$B$26:$V$26,INDEX(MyData,D4270,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(Generated)'!$B$25:$V$25,INDEX(MyData,D4271, E4271+1))))&gt;0,
SUMPRODUCT(--ISNUMBER(SEARCH('Chapter 1 (Generated)'!$B$26:$V$26,INDEX(MyData,D4271,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(Generated)'!$B$25:$V$25,INDEX(MyData,D4272, E4272+1))))&gt;0,
SUMPRODUCT(--ISNUMBER(SEARCH('Chapter 1 (Generated)'!$B$26:$V$26,INDEX(MyData,D4272,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(Generated)'!$B$25:$V$25,INDEX(MyData,D4273, E4273+1))))&gt;0,
SUMPRODUCT(--ISNUMBER(SEARCH('Chapter 1 (Generated)'!$B$26:$V$26,INDEX(MyData,D4273,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(Generated)'!$B$25:$V$25,INDEX(MyData,D4274, E4274+1))))&gt;0,
SUMPRODUCT(--ISNUMBER(SEARCH('Chapter 1 (Generated)'!$B$26:$V$26,INDEX(MyData,D4274,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(Generated)'!$B$25:$V$25,INDEX(MyData,D4275, E4275+1))))&gt;0,
SUMPRODUCT(--ISNUMBER(SEARCH('Chapter 1 (Generated)'!$B$26:$V$26,INDEX(MyData,D4275,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(Generated)'!$B$25:$V$25,INDEX(MyData,D4276, E4276+1))))&gt;0,
SUMPRODUCT(--ISNUMBER(SEARCH('Chapter 1 (Generated)'!$B$26:$V$26,INDEX(MyData,D4276,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(Generated)'!$B$25:$V$25,INDEX(MyData,D4277, E4277+1))))&gt;0,
SUMPRODUCT(--ISNUMBER(SEARCH('Chapter 1 (Generated)'!$B$26:$V$26,INDEX(MyData,D4277,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(Generated)'!$B$25:$V$25,INDEX(MyData,D4278, E4278+1))))&gt;0,
SUMPRODUCT(--ISNUMBER(SEARCH('Chapter 1 (Generated)'!$B$26:$V$26,INDEX(MyData,D4278,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(Generated)'!$B$25:$V$25,INDEX(MyData,D4279, E4279+1))))&gt;0,
SUMPRODUCT(--ISNUMBER(SEARCH('Chapter 1 (Generated)'!$B$26:$V$26,INDEX(MyData,D4279,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(Generated)'!$B$25:$V$25,INDEX(MyData,D4280, E4280+1))))&gt;0,
SUMPRODUCT(--ISNUMBER(SEARCH('Chapter 1 (Generated)'!$B$26:$V$26,INDEX(MyData,D4280,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(Generated)'!$B$25:$V$25,INDEX(MyData,D4281, E4281+1))))&gt;0,
SUMPRODUCT(--ISNUMBER(SEARCH('Chapter 1 (Generated)'!$B$26:$V$26,INDEX(MyData,D4281,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(Generated)'!$B$25:$V$25,INDEX(MyData,D4282, E4282+1))))&gt;0,
SUMPRODUCT(--ISNUMBER(SEARCH('Chapter 1 (Generated)'!$B$26:$V$26,INDEX(MyData,D4282,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(Generated)'!$B$25:$V$25,INDEX(MyData,D4283, E4283+1))))&gt;0,
SUMPRODUCT(--ISNUMBER(SEARCH('Chapter 1 (Generated)'!$B$26:$V$26,INDEX(MyData,D4283,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(Generated)'!$B$25:$V$25,INDEX(MyData,D4284, E4284+1))))&gt;0,
SUMPRODUCT(--ISNUMBER(SEARCH('Chapter 1 (Generated)'!$B$26:$V$26,INDEX(MyData,D4284,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(Generated)'!$B$25:$V$25,INDEX(MyData,D4285, E4285+1))))&gt;0,
SUMPRODUCT(--ISNUMBER(SEARCH('Chapter 1 (Generated)'!$B$26:$V$26,INDEX(MyData,D4285,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(Generated)'!$B$25:$V$25,INDEX(MyData,D4286, E4286+1))))&gt;0,
SUMPRODUCT(--ISNUMBER(SEARCH('Chapter 1 (Generated)'!$B$26:$V$26,INDEX(MyData,D4286,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(Generated)'!$B$25:$V$25,INDEX(MyData,D4287, E4287+1))))&gt;0,
SUMPRODUCT(--ISNUMBER(SEARCH('Chapter 1 (Generated)'!$B$26:$V$26,INDEX(MyData,D4287,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(Generated)'!$B$25:$V$25,INDEX(MyData,D4288, E4288+1))))&gt;0,
SUMPRODUCT(--ISNUMBER(SEARCH('Chapter 1 (Generated)'!$B$26:$V$26,INDEX(MyData,D4288,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(Generated)'!$B$25:$V$25,INDEX(MyData,D4289, E4289+1))))&gt;0,
SUMPRODUCT(--ISNUMBER(SEARCH('Chapter 1 (Generated)'!$B$26:$V$26,INDEX(MyData,D4289,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(Generated)'!$B$25:$V$25,INDEX(MyData,D4290, E4290+1))))&gt;0,
SUMPRODUCT(--ISNUMBER(SEARCH('Chapter 1 (Generated)'!$B$26:$V$26,INDEX(MyData,D4290,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(Generated)'!$B$25:$V$25,INDEX(MyData,D4291, E4291+1))))&gt;0,
SUMPRODUCT(--ISNUMBER(SEARCH('Chapter 1 (Generated)'!$B$26:$V$26,INDEX(MyData,D4291,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(Generated)'!$B$25:$V$25,INDEX(MyData,D4292, E4292+1))))&gt;0,
SUMPRODUCT(--ISNUMBER(SEARCH('Chapter 1 (Generated)'!$B$26:$V$26,INDEX(MyData,D4292,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(Generated)'!$B$25:$V$25,INDEX(MyData,D4293, E4293+1))))&gt;0,
SUMPRODUCT(--ISNUMBER(SEARCH('Chapter 1 (Generated)'!$B$26:$V$26,INDEX(MyData,D4293,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(Generated)'!$B$25:$V$25,INDEX(MyData,D4294, E4294+1))))&gt;0,
SUMPRODUCT(--ISNUMBER(SEARCH('Chapter 1 (Generated)'!$B$26:$V$26,INDEX(MyData,D4294,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(Generated)'!$B$25:$V$25,INDEX(MyData,D4295, E4295+1))))&gt;0,
SUMPRODUCT(--ISNUMBER(SEARCH('Chapter 1 (Generated)'!$B$26:$V$26,INDEX(MyData,D4295,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(Generated)'!$B$25:$V$25,INDEX(MyData,D4296, E4296+1))))&gt;0,
SUMPRODUCT(--ISNUMBER(SEARCH('Chapter 1 (Generated)'!$B$26:$V$26,INDEX(MyData,D4296,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(Generated)'!$B$25:$V$25,INDEX(MyData,D4297, E4297+1))))&gt;0,
SUMPRODUCT(--ISNUMBER(SEARCH('Chapter 1 (Generated)'!$B$26:$V$26,INDEX(MyData,D4297,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(Generated)'!$B$25:$V$25,INDEX(MyData,D4298, E4298+1))))&gt;0,
SUMPRODUCT(--ISNUMBER(SEARCH('Chapter 1 (Generated)'!$B$26:$V$26,INDEX(MyData,D4298,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(Generated)'!$B$25:$V$25,INDEX(MyData,D4299, E4299+1))))&gt;0,
SUMPRODUCT(--ISNUMBER(SEARCH('Chapter 1 (Generated)'!$B$26:$V$26,INDEX(MyData,D4299,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(Generated)'!$B$25:$V$25,INDEX(MyData,D4300, E4300+1))))&gt;0,
SUMPRODUCT(--ISNUMBER(SEARCH('Chapter 1 (Generated)'!$B$26:$V$26,INDEX(MyData,D4300,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(Generated)'!$B$25:$V$25,INDEX(MyData,D4301, E4301+1))))&gt;0,
SUMPRODUCT(--ISNUMBER(SEARCH('Chapter 1 (Generated)'!$B$26:$V$26,INDEX(MyData,D4301,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(Generated)'!$B$25:$V$25,INDEX(MyData,D4302, E4302+1))))&gt;0,
SUMPRODUCT(--ISNUMBER(SEARCH('Chapter 1 (Generated)'!$B$26:$V$26,INDEX(MyData,D4302,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(Generated)'!$B$25:$V$25,INDEX(MyData,D4303, E4303+1))))&gt;0,
SUMPRODUCT(--ISNUMBER(SEARCH('Chapter 1 (Generated)'!$B$26:$V$26,INDEX(MyData,D4303,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(Generated)'!$B$25:$V$25,INDEX(MyData,D4304, E4304+1))))&gt;0,
SUMPRODUCT(--ISNUMBER(SEARCH('Chapter 1 (Generated)'!$B$26:$V$26,INDEX(MyData,D4304,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(Generated)'!$B$25:$V$25,INDEX(MyData,D4305, E4305+1))))&gt;0,
SUMPRODUCT(--ISNUMBER(SEARCH('Chapter 1 (Generated)'!$B$26:$V$26,INDEX(MyData,D4305,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(Generated)'!$B$25:$V$25,INDEX(MyData,D4306, E4306+1))))&gt;0,
SUMPRODUCT(--ISNUMBER(SEARCH('Chapter 1 (Generated)'!$B$26:$V$26,INDEX(MyData,D4306,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(Generated)'!$B$25:$V$25,INDEX(MyData,D4307, E4307+1))))&gt;0,
SUMPRODUCT(--ISNUMBER(SEARCH('Chapter 1 (Generated)'!$B$26:$V$26,INDEX(MyData,D4307,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(Generated)'!$B$25:$V$25,INDEX(MyData,D4308, E4308+1))))&gt;0,
SUMPRODUCT(--ISNUMBER(SEARCH('Chapter 1 (Generated)'!$B$26:$V$26,INDEX(MyData,D4308,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(Generated)'!$B$25:$V$25,INDEX(MyData,D4309, E4309+1))))&gt;0,
SUMPRODUCT(--ISNUMBER(SEARCH('Chapter 1 (Generated)'!$B$26:$V$26,INDEX(MyData,D4309,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(Generated)'!$B$25:$V$25,INDEX(MyData,D4310, E4310+1))))&gt;0,
SUMPRODUCT(--ISNUMBER(SEARCH('Chapter 1 (Generated)'!$B$26:$V$26,INDEX(MyData,D4310,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(Generated)'!$B$25:$V$25,INDEX(MyData,D4311, E4311+1))))&gt;0,
SUMPRODUCT(--ISNUMBER(SEARCH('Chapter 1 (Generated)'!$B$26:$V$26,INDEX(MyData,D4311,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(Generated)'!$B$25:$V$25,INDEX(MyData,D4312, E4312+1))))&gt;0,
SUMPRODUCT(--ISNUMBER(SEARCH('Chapter 1 (Generated)'!$B$26:$V$26,INDEX(MyData,D4312,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(Generated)'!$B$25:$V$25,INDEX(MyData,D4313, E4313+1))))&gt;0,
SUMPRODUCT(--ISNUMBER(SEARCH('Chapter 1 (Generated)'!$B$26:$V$26,INDEX(MyData,D4313,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(Generated)'!$B$25:$V$25,INDEX(MyData,D4314, E4314+1))))&gt;0,
SUMPRODUCT(--ISNUMBER(SEARCH('Chapter 1 (Generated)'!$B$26:$V$26,INDEX(MyData,D4314,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(Generated)'!$B$25:$V$25,INDEX(MyData,D4315, E4315+1))))&gt;0,
SUMPRODUCT(--ISNUMBER(SEARCH('Chapter 1 (Generated)'!$B$26:$V$26,INDEX(MyData,D4315,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(Generated)'!$B$25:$V$25,INDEX(MyData,D4316, E4316+1))))&gt;0,
SUMPRODUCT(--ISNUMBER(SEARCH('Chapter 1 (Generated)'!$B$26:$V$26,INDEX(MyData,D4316,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(Generated)'!$B$25:$V$25,INDEX(MyData,D4317, E4317+1))))&gt;0,
SUMPRODUCT(--ISNUMBER(SEARCH('Chapter 1 (Generated)'!$B$26:$V$26,INDEX(MyData,D4317,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(Generated)'!$B$25:$V$25,INDEX(MyData,D4318, E4318+1))))&gt;0,
SUMPRODUCT(--ISNUMBER(SEARCH('Chapter 1 (Generated)'!$B$26:$V$26,INDEX(MyData,D4318,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(Generated)'!$B$25:$V$25,INDEX(MyData,D4319, E4319+1))))&gt;0,
SUMPRODUCT(--ISNUMBER(SEARCH('Chapter 1 (Generated)'!$B$26:$V$26,INDEX(MyData,D4319,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(Generated)'!$B$25:$V$25,INDEX(MyData,D4320, E4320+1))))&gt;0,
SUMPRODUCT(--ISNUMBER(SEARCH('Chapter 1 (Generated)'!$B$26:$V$26,INDEX(MyData,D4320,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(Generated)'!$B$25:$V$25,INDEX(MyData,D4321, E4321+1))))&gt;0,
SUMPRODUCT(--ISNUMBER(SEARCH('Chapter 1 (Generated)'!$B$26:$V$26,INDEX(MyData,D4321,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(Generated)'!$B$25:$V$25,INDEX(MyData,D4322, E4322+1))))&gt;0,
SUMPRODUCT(--ISNUMBER(SEARCH('Chapter 1 (Generated)'!$B$26:$V$26,INDEX(MyData,D4322,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(Generated)'!$B$25:$V$25,INDEX(MyData,D4323, E4323+1))))&gt;0,
SUMPRODUCT(--ISNUMBER(SEARCH('Chapter 1 (Generated)'!$B$26:$V$26,INDEX(MyData,D4323,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(Generated)'!$B$25:$V$25,INDEX(MyData,D4324, E4324+1))))&gt;0,
SUMPRODUCT(--ISNUMBER(SEARCH('Chapter 1 (Generated)'!$B$26:$V$26,INDEX(MyData,D4324,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(Generated)'!$B$25:$V$25,INDEX(MyData,D4325, E4325+1))))&gt;0,
SUMPRODUCT(--ISNUMBER(SEARCH('Chapter 1 (Generated)'!$B$26:$V$26,INDEX(MyData,D4325,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(Generated)'!$B$25:$V$25,INDEX(MyData,D4326, E4326+1))))&gt;0,
SUMPRODUCT(--ISNUMBER(SEARCH('Chapter 1 (Generated)'!$B$26:$V$26,INDEX(MyData,D4326,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(Generated)'!$B$25:$V$25,INDEX(MyData,D4327, E4327+1))))&gt;0,
SUMPRODUCT(--ISNUMBER(SEARCH('Chapter 1 (Generated)'!$B$26:$V$26,INDEX(MyData,D4327,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(Generated)'!$B$25:$V$25,INDEX(MyData,D4328, E4328+1))))&gt;0,
SUMPRODUCT(--ISNUMBER(SEARCH('Chapter 1 (Generated)'!$B$26:$V$26,INDEX(MyData,D4328,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(Generated)'!$B$25:$V$25,INDEX(MyData,D4329, E4329+1))))&gt;0,
SUMPRODUCT(--ISNUMBER(SEARCH('Chapter 1 (Generated)'!$B$26:$V$26,INDEX(MyData,D4329,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(Generated)'!$B$25:$V$25,INDEX(MyData,D4330, E4330+1))))&gt;0,
SUMPRODUCT(--ISNUMBER(SEARCH('Chapter 1 (Generated)'!$B$26:$V$26,INDEX(MyData,D4330,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(Generated)'!$B$25:$V$25,INDEX(MyData,D4331, E4331+1))))&gt;0,
SUMPRODUCT(--ISNUMBER(SEARCH('Chapter 1 (Generated)'!$B$26:$V$26,INDEX(MyData,D4331,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(Generated)'!$B$25:$V$25,INDEX(MyData,D4332, E4332+1))))&gt;0,
SUMPRODUCT(--ISNUMBER(SEARCH('Chapter 1 (Generated)'!$B$26:$V$26,INDEX(MyData,D4332,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(Generated)'!$B$25:$V$25,INDEX(MyData,D4333, E4333+1))))&gt;0,
SUMPRODUCT(--ISNUMBER(SEARCH('Chapter 1 (Generated)'!$B$26:$V$26,INDEX(MyData,D4333,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(Generated)'!$B$25:$V$25,INDEX(MyData,D4334, E4334+1))))&gt;0,
SUMPRODUCT(--ISNUMBER(SEARCH('Chapter 1 (Generated)'!$B$26:$V$26,INDEX(MyData,D4334,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(Generated)'!$B$25:$V$25,INDEX(MyData,D4335, E4335+1))))&gt;0,
SUMPRODUCT(--ISNUMBER(SEARCH('Chapter 1 (Generated)'!$B$26:$V$26,INDEX(MyData,D4335,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(Generated)'!$B$25:$V$25,INDEX(MyData,D4336, E4336+1))))&gt;0,
SUMPRODUCT(--ISNUMBER(SEARCH('Chapter 1 (Generated)'!$B$26:$V$26,INDEX(MyData,D4336,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(Generated)'!$B$25:$V$25,INDEX(MyData,D4337, E4337+1))))&gt;0,
SUMPRODUCT(--ISNUMBER(SEARCH('Chapter 1 (Generated)'!$B$26:$V$26,INDEX(MyData,D4337,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(Generated)'!$B$25:$V$25,INDEX(MyData,D4338, E4338+1))))&gt;0,
SUMPRODUCT(--ISNUMBER(SEARCH('Chapter 1 (Generated)'!$B$26:$V$26,INDEX(MyData,D4338,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(Generated)'!$B$25:$V$25,INDEX(MyData,D4339, E4339+1))))&gt;0,
SUMPRODUCT(--ISNUMBER(SEARCH('Chapter 1 (Generated)'!$B$26:$V$26,INDEX(MyData,D4339,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(Generated)'!$B$25:$V$25,INDEX(MyData,D4340, E4340+1))))&gt;0,
SUMPRODUCT(--ISNUMBER(SEARCH('Chapter 1 (Generated)'!$B$26:$V$26,INDEX(MyData,D4340,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(Generated)'!$B$25:$V$25,INDEX(MyData,D4341, E4341+1))))&gt;0,
SUMPRODUCT(--ISNUMBER(SEARCH('Chapter 1 (Generated)'!$B$26:$V$26,INDEX(MyData,D4341,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(Generated)'!$B$25:$V$25,INDEX(MyData,D4342, E4342+1))))&gt;0,
SUMPRODUCT(--ISNUMBER(SEARCH('Chapter 1 (Generated)'!$B$26:$V$26,INDEX(MyData,D4342,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(Generated)'!$B$25:$V$25,INDEX(MyData,D4343, E4343+1))))&gt;0,
SUMPRODUCT(--ISNUMBER(SEARCH('Chapter 1 (Generated)'!$B$26:$V$26,INDEX(MyData,D4343,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(Generated)'!$B$25:$V$25,INDEX(MyData,D4344, E4344+1))))&gt;0,
SUMPRODUCT(--ISNUMBER(SEARCH('Chapter 1 (Generated)'!$B$26:$V$26,INDEX(MyData,D4344,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(Generated)'!$B$25:$V$25,INDEX(MyData,D4345, E4345+1))))&gt;0,
SUMPRODUCT(--ISNUMBER(SEARCH('Chapter 1 (Generated)'!$B$26:$V$26,INDEX(MyData,D4345,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(Generated)'!$B$25:$V$25,INDEX(MyData,D4346, E4346+1))))&gt;0,
SUMPRODUCT(--ISNUMBER(SEARCH('Chapter 1 (Generated)'!$B$26:$V$26,INDEX(MyData,D4346,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(Generated)'!$B$25:$V$25,INDEX(MyData,D4347, E4347+1))))&gt;0,
SUMPRODUCT(--ISNUMBER(SEARCH('Chapter 1 (Generated)'!$B$26:$V$26,INDEX(MyData,D4347,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(Generated)'!$B$25:$V$25,INDEX(MyData,D4348, E4348+1))))&gt;0,
SUMPRODUCT(--ISNUMBER(SEARCH('Chapter 1 (Generated)'!$B$26:$V$26,INDEX(MyData,D4348,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(Generated)'!$B$25:$V$25,INDEX(MyData,D4349, E4349+1))))&gt;0,
SUMPRODUCT(--ISNUMBER(SEARCH('Chapter 1 (Generated)'!$B$26:$V$26,INDEX(MyData,D4349,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(Generated)'!$B$25:$V$25,INDEX(MyData,D4350, E4350+1))))&gt;0,
SUMPRODUCT(--ISNUMBER(SEARCH('Chapter 1 (Generated)'!$B$26:$V$26,INDEX(MyData,D4350,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(Generated)'!$B$25:$V$25,INDEX(MyData,D4351, E4351+1))))&gt;0,
SUMPRODUCT(--ISNUMBER(SEARCH('Chapter 1 (Generated)'!$B$26:$V$26,INDEX(MyData,D4351,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(Generated)'!$B$25:$V$25,INDEX(MyData,D4352, E4352+1))))&gt;0,
SUMPRODUCT(--ISNUMBER(SEARCH('Chapter 1 (Generated)'!$B$26:$V$26,INDEX(MyData,D4352,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(Generated)'!$B$25:$V$25,INDEX(MyData,D4353, E4353+1))))&gt;0,
SUMPRODUCT(--ISNUMBER(SEARCH('Chapter 1 (Generated)'!$B$26:$V$26,INDEX(MyData,D4353,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(Generated)'!$B$25:$V$25,INDEX(MyData,D4354, E4354+1))))&gt;0,
SUMPRODUCT(--ISNUMBER(SEARCH('Chapter 1 (Generated)'!$B$26:$V$26,INDEX(MyData,D4354,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(Generated)'!$B$25:$V$25,INDEX(MyData,D4355, E4355+1))))&gt;0,
SUMPRODUCT(--ISNUMBER(SEARCH('Chapter 1 (Generated)'!$B$26:$V$26,INDEX(MyData,D4355,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(Generated)'!$B$25:$V$25,INDEX(MyData,D4356, E4356+1))))&gt;0,
SUMPRODUCT(--ISNUMBER(SEARCH('Chapter 1 (Generated)'!$B$26:$V$26,INDEX(MyData,D4356,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(Generated)'!$B$25:$V$25,INDEX(MyData,D4357, E4357+1))))&gt;0,
SUMPRODUCT(--ISNUMBER(SEARCH('Chapter 1 (Generated)'!$B$26:$V$26,INDEX(MyData,D4357,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(Generated)'!$B$25:$V$25,INDEX(MyData,D4358, E4358+1))))&gt;0,
SUMPRODUCT(--ISNUMBER(SEARCH('Chapter 1 (Generated)'!$B$26:$V$26,INDEX(MyData,D4358,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(Generated)'!$B$25:$V$25,INDEX(MyData,D4359, E4359+1))))&gt;0,
SUMPRODUCT(--ISNUMBER(SEARCH('Chapter 1 (Generated)'!$B$26:$V$26,INDEX(MyData,D4359,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(Generated)'!$B$25:$V$25,INDEX(MyData,D4360, E4360+1))))&gt;0,
SUMPRODUCT(--ISNUMBER(SEARCH('Chapter 1 (Generated)'!$B$26:$V$26,INDEX(MyData,D4360,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(Generated)'!$B$25:$V$25,INDEX(MyData,D4361, E4361+1))))&gt;0,
SUMPRODUCT(--ISNUMBER(SEARCH('Chapter 1 (Generated)'!$B$26:$V$26,INDEX(MyData,D4361,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(Generated)'!$B$25:$V$25,INDEX(MyData,D4362, E4362+1))))&gt;0,
SUMPRODUCT(--ISNUMBER(SEARCH('Chapter 1 (Generated)'!$B$26:$V$26,INDEX(MyData,D4362,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(Generated)'!$B$25:$V$25,INDEX(MyData,D4363, E4363+1))))&gt;0,
SUMPRODUCT(--ISNUMBER(SEARCH('Chapter 1 (Generated)'!$B$26:$V$26,INDEX(MyData,D4363,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(Generated)'!$B$25:$V$25,INDEX(MyData,D4364, E4364+1))))&gt;0,
SUMPRODUCT(--ISNUMBER(SEARCH('Chapter 1 (Generated)'!$B$26:$V$26,INDEX(MyData,D4364,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(Generated)'!$B$25:$V$25,INDEX(MyData,D4365, E4365+1))))&gt;0,
SUMPRODUCT(--ISNUMBER(SEARCH('Chapter 1 (Generated)'!$B$26:$V$26,INDEX(MyData,D4365,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(Generated)'!$B$25:$V$25,INDEX(MyData,D4366, E4366+1))))&gt;0,
SUMPRODUCT(--ISNUMBER(SEARCH('Chapter 1 (Generated)'!$B$26:$V$26,INDEX(MyData,D4366,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(Generated)'!$B$25:$V$25,INDEX(MyData,D4367, E4367+1))))&gt;0,
SUMPRODUCT(--ISNUMBER(SEARCH('Chapter 1 (Generated)'!$B$26:$V$26,INDEX(MyData,D4367,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(Generated)'!$B$25:$V$25,INDEX(MyData,D4368, E4368+1))))&gt;0,
SUMPRODUCT(--ISNUMBER(SEARCH('Chapter 1 (Generated)'!$B$26:$V$26,INDEX(MyData,D4368,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(Generated)'!$B$25:$V$25,INDEX(MyData,D4369, E4369+1))))&gt;0,
SUMPRODUCT(--ISNUMBER(SEARCH('Chapter 1 (Generated)'!$B$26:$V$26,INDEX(MyData,D4369,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(Generated)'!$B$25:$V$25,INDEX(MyData,D4370, E4370+1))))&gt;0,
SUMPRODUCT(--ISNUMBER(SEARCH('Chapter 1 (Generated)'!$B$26:$V$26,INDEX(MyData,D4370,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(Generated)'!$B$25:$V$25,INDEX(MyData,D4371, E4371+1))))&gt;0,
SUMPRODUCT(--ISNUMBER(SEARCH('Chapter 1 (Generated)'!$B$26:$V$26,INDEX(MyData,D4371,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(Generated)'!$B$25:$V$25,INDEX(MyData,D4372, E4372+1))))&gt;0,
SUMPRODUCT(--ISNUMBER(SEARCH('Chapter 1 (Generated)'!$B$26:$V$26,INDEX(MyData,D4372,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(Generated)'!$B$25:$V$25,INDEX(MyData,D4373, E4373+1))))&gt;0,
SUMPRODUCT(--ISNUMBER(SEARCH('Chapter 1 (Generated)'!$B$26:$V$26,INDEX(MyData,D4373,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(Generated)'!$B$25:$V$25,INDEX(MyData,D4374, E4374+1))))&gt;0,
SUMPRODUCT(--ISNUMBER(SEARCH('Chapter 1 (Generated)'!$B$26:$V$26,INDEX(MyData,D4374,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(Generated)'!$B$25:$V$25,INDEX(MyData,D4375, E4375+1))))&gt;0,
SUMPRODUCT(--ISNUMBER(SEARCH('Chapter 1 (Generated)'!$B$26:$V$26,INDEX(MyData,D4375,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(Generated)'!$B$25:$V$25,INDEX(MyData,D4376, E4376+1))))&gt;0,
SUMPRODUCT(--ISNUMBER(SEARCH('Chapter 1 (Generated)'!$B$26:$V$26,INDEX(MyData,D4376,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(Generated)'!$B$25:$V$25,INDEX(MyData,D4377, E4377+1))))&gt;0,
SUMPRODUCT(--ISNUMBER(SEARCH('Chapter 1 (Generated)'!$B$26:$V$26,INDEX(MyData,D4377,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(Generated)'!$B$25:$V$25,INDEX(MyData,D4378, E4378+1))))&gt;0,
SUMPRODUCT(--ISNUMBER(SEARCH('Chapter 1 (Generated)'!$B$26:$V$26,INDEX(MyData,D4378,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(Generated)'!$B$25:$V$25,INDEX(MyData,D4379, E4379+1))))&gt;0,
SUMPRODUCT(--ISNUMBER(SEARCH('Chapter 1 (Generated)'!$B$26:$V$26,INDEX(MyData,D4379,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(Generated)'!$B$25:$V$25,INDEX(MyData,D4380, E4380+1))))&gt;0,
SUMPRODUCT(--ISNUMBER(SEARCH('Chapter 1 (Generated)'!$B$26:$V$26,INDEX(MyData,D4380,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(Generated)'!$B$25:$V$25,INDEX(MyData,D4381, E4381+1))))&gt;0,
SUMPRODUCT(--ISNUMBER(SEARCH('Chapter 1 (Generated)'!$B$26:$V$26,INDEX(MyData,D4381,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(Generated)'!$B$25:$V$25,INDEX(MyData,D4382, E4382+1))))&gt;0,
SUMPRODUCT(--ISNUMBER(SEARCH('Chapter 1 (Generated)'!$B$26:$V$26,INDEX(MyData,D4382,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(Generated)'!$B$25:$V$25,INDEX(MyData,D4383, E4383+1))))&gt;0,
SUMPRODUCT(--ISNUMBER(SEARCH('Chapter 1 (Generated)'!$B$26:$V$26,INDEX(MyData,D4383,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(Generated)'!$B$25:$V$25,INDEX(MyData,D4384, E4384+1))))&gt;0,
SUMPRODUCT(--ISNUMBER(SEARCH('Chapter 1 (Generated)'!$B$26:$V$26,INDEX(MyData,D4384,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(Generated)'!$B$25:$V$25,INDEX(MyData,D4385, E4385+1))))&gt;0,
SUMPRODUCT(--ISNUMBER(SEARCH('Chapter 1 (Generated)'!$B$26:$V$26,INDEX(MyData,D4385,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(Generated)'!$B$25:$V$25,INDEX(MyData,D4386, E4386+1))))&gt;0,
SUMPRODUCT(--ISNUMBER(SEARCH('Chapter 1 (Generated)'!$B$26:$V$26,INDEX(MyData,D4386,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(Generated)'!$B$25:$V$25,INDEX(MyData,D4387, E4387+1))))&gt;0,
SUMPRODUCT(--ISNUMBER(SEARCH('Chapter 1 (Generated)'!$B$26:$V$26,INDEX(MyData,D4387,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(Generated)'!$B$25:$V$25,INDEX(MyData,D4388, E4388+1))))&gt;0,
SUMPRODUCT(--ISNUMBER(SEARCH('Chapter 1 (Generated)'!$B$26:$V$26,INDEX(MyData,D4388,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(Generated)'!$B$25:$V$25,INDEX(MyData,D4389, E4389+1))))&gt;0,
SUMPRODUCT(--ISNUMBER(SEARCH('Chapter 1 (Generated)'!$B$26:$V$26,INDEX(MyData,D4389,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(Generated)'!$B$25:$V$25,INDEX(MyData,D4390, E4390+1))))&gt;0,
SUMPRODUCT(--ISNUMBER(SEARCH('Chapter 1 (Generated)'!$B$26:$V$26,INDEX(MyData,D4390,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(Generated)'!$B$25:$V$25,INDEX(MyData,D4391, E4391+1))))&gt;0,
SUMPRODUCT(--ISNUMBER(SEARCH('Chapter 1 (Generated)'!$B$26:$V$26,INDEX(MyData,D4391,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(Generated)'!$B$25:$V$25,INDEX(MyData,D4392, E4392+1))))&gt;0,
SUMPRODUCT(--ISNUMBER(SEARCH('Chapter 1 (Generated)'!$B$26:$V$26,INDEX(MyData,D4392,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(Generated)'!$B$25:$V$25,INDEX(MyData,D4393, E4393+1))))&gt;0,
SUMPRODUCT(--ISNUMBER(SEARCH('Chapter 1 (Generated)'!$B$26:$V$26,INDEX(MyData,D4393,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(Generated)'!$B$25:$V$25,INDEX(MyData,D4394, E4394+1))))&gt;0,
SUMPRODUCT(--ISNUMBER(SEARCH('Chapter 1 (Generated)'!$B$26:$V$26,INDEX(MyData,D4394,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(Generated)'!$B$25:$V$25,INDEX(MyData,D4395, E4395+1))))&gt;0,
SUMPRODUCT(--ISNUMBER(SEARCH('Chapter 1 (Generated)'!$B$26:$V$26,INDEX(MyData,D4395,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(Generated)'!$B$25:$V$25,INDEX(MyData,D4396, E4396+1))))&gt;0,
SUMPRODUCT(--ISNUMBER(SEARCH('Chapter 1 (Generated)'!$B$26:$V$26,INDEX(MyData,D4396,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(Generated)'!$B$25:$V$25,INDEX(MyData,D4397, E4397+1))))&gt;0,
SUMPRODUCT(--ISNUMBER(SEARCH('Chapter 1 (Generated)'!$B$26:$V$26,INDEX(MyData,D4397,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(Generated)'!$B$25:$V$25,INDEX(MyData,D4398, E4398+1))))&gt;0,
SUMPRODUCT(--ISNUMBER(SEARCH('Chapter 1 (Generated)'!$B$26:$V$26,INDEX(MyData,D4398,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(Generated)'!$B$25:$V$25,INDEX(MyData,D4399, E4399+1))))&gt;0,
SUMPRODUCT(--ISNUMBER(SEARCH('Chapter 1 (Generated)'!$B$26:$V$26,INDEX(MyData,D4399,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(Generated)'!$B$25:$V$25,INDEX(MyData,D4400, E4400+1))))&gt;0,
SUMPRODUCT(--ISNUMBER(SEARCH('Chapter 1 (Generated)'!$B$26:$V$26,INDEX(MyData,D4400,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(Generated)'!$B$25:$V$25,INDEX(MyData,D4401, E4401+1))))&gt;0,
SUMPRODUCT(--ISNUMBER(SEARCH('Chapter 1 (Generated)'!$B$26:$V$26,INDEX(MyData,D4401,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(Generated)'!$B$25:$V$25,INDEX(MyData,D4402, E4402+1))))&gt;0,
SUMPRODUCT(--ISNUMBER(SEARCH('Chapter 1 (Generated)'!$B$26:$V$26,INDEX(MyData,D4402,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(Generated)'!$B$25:$V$25,INDEX(MyData,D4403, E4403+1))))&gt;0,
SUMPRODUCT(--ISNUMBER(SEARCH('Chapter 1 (Generated)'!$B$26:$V$26,INDEX(MyData,D4403,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(Generated)'!$B$25:$V$25,INDEX(MyData,D4404, E4404+1))))&gt;0,
SUMPRODUCT(--ISNUMBER(SEARCH('Chapter 1 (Generated)'!$B$26:$V$26,INDEX(MyData,D4404,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(Generated)'!$B$25:$V$25,INDEX(MyData,D4405, E4405+1))))&gt;0,
SUMPRODUCT(--ISNUMBER(SEARCH('Chapter 1 (Generated)'!$B$26:$V$26,INDEX(MyData,D4405,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(Generated)'!$B$25:$V$25,INDEX(MyData,D4406, E4406+1))))&gt;0,
SUMPRODUCT(--ISNUMBER(SEARCH('Chapter 1 (Generated)'!$B$26:$V$26,INDEX(MyData,D4406,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(Generated)'!$B$25:$V$25,INDEX(MyData,D4407, E4407+1))))&gt;0,
SUMPRODUCT(--ISNUMBER(SEARCH('Chapter 1 (Generated)'!$B$26:$V$26,INDEX(MyData,D4407,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(Generated)'!$B$25:$V$25,INDEX(MyData,D4408, E4408+1))))&gt;0,
SUMPRODUCT(--ISNUMBER(SEARCH('Chapter 1 (Generated)'!$B$26:$V$26,INDEX(MyData,D4408,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(Generated)'!$B$25:$V$25,INDEX(MyData,D4409, E4409+1))))&gt;0,
SUMPRODUCT(--ISNUMBER(SEARCH('Chapter 1 (Generated)'!$B$26:$V$26,INDEX(MyData,D4409,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(Generated)'!$B$25:$V$25,INDEX(MyData,D4410, E4410+1))))&gt;0,
SUMPRODUCT(--ISNUMBER(SEARCH('Chapter 1 (Generated)'!$B$26:$V$26,INDEX(MyData,D4410,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(Generated)'!$B$25:$V$25,INDEX(MyData,D4411, E4411+1))))&gt;0,
SUMPRODUCT(--ISNUMBER(SEARCH('Chapter 1 (Generated)'!$B$26:$V$26,INDEX(MyData,D4411,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(Generated)'!$B$25:$V$25,INDEX(MyData,D4412, E4412+1))))&gt;0,
SUMPRODUCT(--ISNUMBER(SEARCH('Chapter 1 (Generated)'!$B$26:$V$26,INDEX(MyData,D4412,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(Generated)'!$B$25:$V$25,INDEX(MyData,D4413, E4413+1))))&gt;0,
SUMPRODUCT(--ISNUMBER(SEARCH('Chapter 1 (Generated)'!$B$26:$V$26,INDEX(MyData,D4413,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(Generated)'!$B$25:$V$25,INDEX(MyData,D4414, E4414+1))))&gt;0,
SUMPRODUCT(--ISNUMBER(SEARCH('Chapter 1 (Generated)'!$B$26:$V$26,INDEX(MyData,D4414,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(Generated)'!$B$25:$V$25,INDEX(MyData,D4415, E4415+1))))&gt;0,
SUMPRODUCT(--ISNUMBER(SEARCH('Chapter 1 (Generated)'!$B$26:$V$26,INDEX(MyData,D4415,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(Generated)'!$B$25:$V$25,INDEX(MyData,D4416, E4416+1))))&gt;0,
SUMPRODUCT(--ISNUMBER(SEARCH('Chapter 1 (Generated)'!$B$26:$V$26,INDEX(MyData,D4416,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(Generated)'!$B$25:$V$25,INDEX(MyData,D4417, E4417+1))))&gt;0,
SUMPRODUCT(--ISNUMBER(SEARCH('Chapter 1 (Generated)'!$B$26:$V$26,INDEX(MyData,D4417,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(Generated)'!$B$25:$V$25,INDEX(MyData,D4418, E4418+1))))&gt;0,
SUMPRODUCT(--ISNUMBER(SEARCH('Chapter 1 (Generated)'!$B$26:$V$26,INDEX(MyData,D4418,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(Generated)'!$B$25:$V$25,INDEX(MyData,D4419, E4419+1))))&gt;0,
SUMPRODUCT(--ISNUMBER(SEARCH('Chapter 1 (Generated)'!$B$26:$V$26,INDEX(MyData,D4419,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(Generated)'!$B$25:$V$25,INDEX(MyData,D4420, E4420+1))))&gt;0,
SUMPRODUCT(--ISNUMBER(SEARCH('Chapter 1 (Generated)'!$B$26:$V$26,INDEX(MyData,D4420,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(Generated)'!$B$25:$V$25,INDEX(MyData,D4421, E4421+1))))&gt;0,
SUMPRODUCT(--ISNUMBER(SEARCH('Chapter 1 (Generated)'!$B$26:$V$26,INDEX(MyData,D4421,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(Generated)'!$B$25:$V$25,INDEX(MyData,D4422, E4422+1))))&gt;0,
SUMPRODUCT(--ISNUMBER(SEARCH('Chapter 1 (Generated)'!$B$26:$V$26,INDEX(MyData,D4422,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(Generated)'!$B$25:$V$25,INDEX(MyData,D4423, E4423+1))))&gt;0,
SUMPRODUCT(--ISNUMBER(SEARCH('Chapter 1 (Generated)'!$B$26:$V$26,INDEX(MyData,D4423,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(Generated)'!$B$25:$V$25,INDEX(MyData,D4424, E4424+1))))&gt;0,
SUMPRODUCT(--ISNUMBER(SEARCH('Chapter 1 (Generated)'!$B$26:$V$26,INDEX(MyData,D4424,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(Generated)'!$B$25:$V$25,INDEX(MyData,D4425, E4425+1))))&gt;0,
SUMPRODUCT(--ISNUMBER(SEARCH('Chapter 1 (Generated)'!$B$26:$V$26,INDEX(MyData,D4425,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(Generated)'!$B$25:$V$25,INDEX(MyData,D4426, E4426+1))))&gt;0,
SUMPRODUCT(--ISNUMBER(SEARCH('Chapter 1 (Generated)'!$B$26:$V$26,INDEX(MyData,D4426,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(Generated)'!$B$25:$V$25,INDEX(MyData,D4427, E4427+1))))&gt;0,
SUMPRODUCT(--ISNUMBER(SEARCH('Chapter 1 (Generated)'!$B$26:$V$26,INDEX(MyData,D4427,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(Generated)'!$B$25:$V$25,INDEX(MyData,D4428, E4428+1))))&gt;0,
SUMPRODUCT(--ISNUMBER(SEARCH('Chapter 1 (Generated)'!$B$26:$V$26,INDEX(MyData,D4428,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(Generated)'!$B$25:$V$25,INDEX(MyData,D4429, E4429+1))))&gt;0,
SUMPRODUCT(--ISNUMBER(SEARCH('Chapter 1 (Generated)'!$B$26:$V$26,INDEX(MyData,D4429,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(Generated)'!$B$25:$V$25,INDEX(MyData,D4430, E4430+1))))&gt;0,
SUMPRODUCT(--ISNUMBER(SEARCH('Chapter 1 (Generated)'!$B$26:$V$26,INDEX(MyData,D4430,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(Generated)'!$B$25:$V$25,INDEX(MyData,D4431, E4431+1))))&gt;0,
SUMPRODUCT(--ISNUMBER(SEARCH('Chapter 1 (Generated)'!$B$26:$V$26,INDEX(MyData,D4431,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(Generated)'!$B$25:$V$25,INDEX(MyData,D4432, E4432+1))))&gt;0,
SUMPRODUCT(--ISNUMBER(SEARCH('Chapter 1 (Generated)'!$B$26:$V$26,INDEX(MyData,D4432,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(Generated)'!$B$25:$V$25,INDEX(MyData,D4433, E4433+1))))&gt;0,
SUMPRODUCT(--ISNUMBER(SEARCH('Chapter 1 (Generated)'!$B$26:$V$26,INDEX(MyData,D4433,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(Generated)'!$B$25:$V$25,INDEX(MyData,D4434, E4434+1))))&gt;0,
SUMPRODUCT(--ISNUMBER(SEARCH('Chapter 1 (Generated)'!$B$26:$V$26,INDEX(MyData,D4434,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(Generated)'!$B$25:$V$25,INDEX(MyData,D4435, E4435+1))))&gt;0,
SUMPRODUCT(--ISNUMBER(SEARCH('Chapter 1 (Generated)'!$B$26:$V$26,INDEX(MyData,D4435,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(Generated)'!$B$25:$V$25,INDEX(MyData,D4436, E4436+1))))&gt;0,
SUMPRODUCT(--ISNUMBER(SEARCH('Chapter 1 (Generated)'!$B$26:$V$26,INDEX(MyData,D4436,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(Generated)'!$B$25:$V$25,INDEX(MyData,D4437, E4437+1))))&gt;0,
SUMPRODUCT(--ISNUMBER(SEARCH('Chapter 1 (Generated)'!$B$26:$V$26,INDEX(MyData,D4437,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(Generated)'!$B$25:$V$25,INDEX(MyData,D4438, E4438+1))))&gt;0,
SUMPRODUCT(--ISNUMBER(SEARCH('Chapter 1 (Generated)'!$B$26:$V$26,INDEX(MyData,D4438,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(Generated)'!$B$25:$V$25,INDEX(MyData,D4439, E4439+1))))&gt;0,
SUMPRODUCT(--ISNUMBER(SEARCH('Chapter 1 (Generated)'!$B$26:$V$26,INDEX(MyData,D4439,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(Generated)'!$B$25:$V$25,INDEX(MyData,D4440, E4440+1))))&gt;0,
SUMPRODUCT(--ISNUMBER(SEARCH('Chapter 1 (Generated)'!$B$26:$V$26,INDEX(MyData,D4440,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(Generated)'!$B$25:$V$25,INDEX(MyData,D4441, E4441+1))))&gt;0,
SUMPRODUCT(--ISNUMBER(SEARCH('Chapter 1 (Generated)'!$B$26:$V$26,INDEX(MyData,D4441,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(Generated)'!$B$25:$V$25,INDEX(MyData,D4442, E4442+1))))&gt;0,
SUMPRODUCT(--ISNUMBER(SEARCH('Chapter 1 (Generated)'!$B$26:$V$26,INDEX(MyData,D4442,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(Generated)'!$B$25:$V$25,INDEX(MyData,D4443, E4443+1))))&gt;0,
SUMPRODUCT(--ISNUMBER(SEARCH('Chapter 1 (Generated)'!$B$26:$V$26,INDEX(MyData,D4443,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(Generated)'!$B$25:$V$25,INDEX(MyData,D4444, E4444+1))))&gt;0,
SUMPRODUCT(--ISNUMBER(SEARCH('Chapter 1 (Generated)'!$B$26:$V$26,INDEX(MyData,D4444,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(Generated)'!$B$25:$V$25,INDEX(MyData,D4445, E4445+1))))&gt;0,
SUMPRODUCT(--ISNUMBER(SEARCH('Chapter 1 (Generated)'!$B$26:$V$26,INDEX(MyData,D4445,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(Generated)'!$B$25:$V$25,INDEX(MyData,D4446, E4446+1))))&gt;0,
SUMPRODUCT(--ISNUMBER(SEARCH('Chapter 1 (Generated)'!$B$26:$V$26,INDEX(MyData,D4446,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(Generated)'!$B$25:$V$25,INDEX(MyData,D4447, E4447+1))))&gt;0,
SUMPRODUCT(--ISNUMBER(SEARCH('Chapter 1 (Generated)'!$B$26:$V$26,INDEX(MyData,D4447,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(Generated)'!$B$25:$V$25,INDEX(MyData,D4448, E4448+1))))&gt;0,
SUMPRODUCT(--ISNUMBER(SEARCH('Chapter 1 (Generated)'!$B$26:$V$26,INDEX(MyData,D4448,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(Generated)'!$B$25:$V$25,INDEX(MyData,D4449, E4449+1))))&gt;0,
SUMPRODUCT(--ISNUMBER(SEARCH('Chapter 1 (Generated)'!$B$26:$V$26,INDEX(MyData,D4449,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(Generated)'!$B$25:$V$25,INDEX(MyData,D4450, E4450+1))))&gt;0,
SUMPRODUCT(--ISNUMBER(SEARCH('Chapter 1 (Generated)'!$B$26:$V$26,INDEX(MyData,D4450,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(Generated)'!$B$25:$V$25,INDEX(MyData,D4451, E4451+1))))&gt;0,
SUMPRODUCT(--ISNUMBER(SEARCH('Chapter 1 (Generated)'!$B$26:$V$26,INDEX(MyData,D4451,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(Generated)'!$B$25:$V$25,INDEX(MyData,D4452, E4452+1))))&gt;0,
SUMPRODUCT(--ISNUMBER(SEARCH('Chapter 1 (Generated)'!$B$26:$V$26,INDEX(MyData,D4452,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(Generated)'!$B$25:$V$25,INDEX(MyData,D4453, E4453+1))))&gt;0,
SUMPRODUCT(--ISNUMBER(SEARCH('Chapter 1 (Generated)'!$B$26:$V$26,INDEX(MyData,D4453,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(Generated)'!$B$25:$V$25,INDEX(MyData,D4454, E4454+1))))&gt;0,
SUMPRODUCT(--ISNUMBER(SEARCH('Chapter 1 (Generated)'!$B$26:$V$26,INDEX(MyData,D4454,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(Generated)'!$B$25:$V$25,INDEX(MyData,D4455, E4455+1))))&gt;0,
SUMPRODUCT(--ISNUMBER(SEARCH('Chapter 1 (Generated)'!$B$26:$V$26,INDEX(MyData,D4455,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(Generated)'!$B$25:$V$25,INDEX(MyData,D4456, E4456+1))))&gt;0,
SUMPRODUCT(--ISNUMBER(SEARCH('Chapter 1 (Generated)'!$B$26:$V$26,INDEX(MyData,D4456,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(Generated)'!$B$25:$V$25,INDEX(MyData,D4457, E4457+1))))&gt;0,
SUMPRODUCT(--ISNUMBER(SEARCH('Chapter 1 (Generated)'!$B$26:$V$26,INDEX(MyData,D4457,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(Generated)'!$B$25:$V$25,INDEX(MyData,D4458, E4458+1))))&gt;0,
SUMPRODUCT(--ISNUMBER(SEARCH('Chapter 1 (Generated)'!$B$26:$V$26,INDEX(MyData,D4458,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(Generated)'!$B$25:$V$25,INDEX(MyData,D4459, E4459+1))))&gt;0,
SUMPRODUCT(--ISNUMBER(SEARCH('Chapter 1 (Generated)'!$B$26:$V$26,INDEX(MyData,D4459,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(Generated)'!$B$25:$V$25,INDEX(MyData,D4460, E4460+1))))&gt;0,
SUMPRODUCT(--ISNUMBER(SEARCH('Chapter 1 (Generated)'!$B$26:$V$26,INDEX(MyData,D4460,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(Generated)'!$B$25:$V$25,INDEX(MyData,D4461, E4461+1))))&gt;0,
SUMPRODUCT(--ISNUMBER(SEARCH('Chapter 1 (Generated)'!$B$26:$V$26,INDEX(MyData,D4461,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(Generated)'!$B$25:$V$25,INDEX(MyData,D4462, E4462+1))))&gt;0,
SUMPRODUCT(--ISNUMBER(SEARCH('Chapter 1 (Generated)'!$B$26:$V$26,INDEX(MyData,D4462,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(Generated)'!$B$25:$V$25,INDEX(MyData,D4463, E4463+1))))&gt;0,
SUMPRODUCT(--ISNUMBER(SEARCH('Chapter 1 (Generated)'!$B$26:$V$26,INDEX(MyData,D4463,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(Generated)'!$B$25:$V$25,INDEX(MyData,D4464, E4464+1))))&gt;0,
SUMPRODUCT(--ISNUMBER(SEARCH('Chapter 1 (Generated)'!$B$26:$V$26,INDEX(MyData,D4464,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(Generated)'!$B$25:$V$25,INDEX(MyData,D4465, E4465+1))))&gt;0,
SUMPRODUCT(--ISNUMBER(SEARCH('Chapter 1 (Generated)'!$B$26:$V$26,INDEX(MyData,D4465,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(Generated)'!$B$25:$V$25,INDEX(MyData,D4466, E4466+1))))&gt;0,
SUMPRODUCT(--ISNUMBER(SEARCH('Chapter 1 (Generated)'!$B$26:$V$26,INDEX(MyData,D4466,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(Generated)'!$B$25:$V$25,INDEX(MyData,D4467, E4467+1))))&gt;0,
SUMPRODUCT(--ISNUMBER(SEARCH('Chapter 1 (Generated)'!$B$26:$V$26,INDEX(MyData,D4467,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(Generated)'!$B$25:$V$25,INDEX(MyData,D4468, E4468+1))))&gt;0,
SUMPRODUCT(--ISNUMBER(SEARCH('Chapter 1 (Generated)'!$B$26:$V$26,INDEX(MyData,D4468,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(Generated)'!$B$25:$V$25,INDEX(MyData,D4469, E4469+1))))&gt;0,
SUMPRODUCT(--ISNUMBER(SEARCH('Chapter 1 (Generated)'!$B$26:$V$26,INDEX(MyData,D4469,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(Generated)'!$B$25:$V$25,INDEX(MyData,D4470, E4470+1))))&gt;0,
SUMPRODUCT(--ISNUMBER(SEARCH('Chapter 1 (Generated)'!$B$26:$V$26,INDEX(MyData,D4470,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(Generated)'!$B$25:$V$25,INDEX(MyData,D4471, E4471+1))))&gt;0,
SUMPRODUCT(--ISNUMBER(SEARCH('Chapter 1 (Generated)'!$B$26:$V$26,INDEX(MyData,D4471,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(Generated)'!$B$25:$V$25,INDEX(MyData,D4472, E4472+1))))&gt;0,
SUMPRODUCT(--ISNUMBER(SEARCH('Chapter 1 (Generated)'!$B$26:$V$26,INDEX(MyData,D4472,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(Generated)'!$B$25:$V$25,INDEX(MyData,D4473, E4473+1))))&gt;0,
SUMPRODUCT(--ISNUMBER(SEARCH('Chapter 1 (Generated)'!$B$26:$V$26,INDEX(MyData,D4473,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(Generated)'!$B$25:$V$25,INDEX(MyData,D4474, E4474+1))))&gt;0,
SUMPRODUCT(--ISNUMBER(SEARCH('Chapter 1 (Generated)'!$B$26:$V$26,INDEX(MyData,D4474,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(Generated)'!$B$25:$V$25,INDEX(MyData,D4475, E4475+1))))&gt;0,
SUMPRODUCT(--ISNUMBER(SEARCH('Chapter 1 (Generated)'!$B$26:$V$26,INDEX(MyData,D4475,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(Generated)'!$B$25:$V$25,INDEX(MyData,D4476, E4476+1))))&gt;0,
SUMPRODUCT(--ISNUMBER(SEARCH('Chapter 1 (Generated)'!$B$26:$V$26,INDEX(MyData,D4476,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(Generated)'!$B$25:$V$25,INDEX(MyData,D4477, E4477+1))))&gt;0,
SUMPRODUCT(--ISNUMBER(SEARCH('Chapter 1 (Generated)'!$B$26:$V$26,INDEX(MyData,D4477,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(Generated)'!$B$25:$V$25,INDEX(MyData,D4478, E4478+1))))&gt;0,
SUMPRODUCT(--ISNUMBER(SEARCH('Chapter 1 (Generated)'!$B$26:$V$26,INDEX(MyData,D4478,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(Generated)'!$B$25:$V$25,INDEX(MyData,D4479, E4479+1))))&gt;0,
SUMPRODUCT(--ISNUMBER(SEARCH('Chapter 1 (Generated)'!$B$26:$V$26,INDEX(MyData,D4479,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(Generated)'!$B$25:$V$25,INDEX(MyData,D4480, E4480+1))))&gt;0,
SUMPRODUCT(--ISNUMBER(SEARCH('Chapter 1 (Generated)'!$B$26:$V$26,INDEX(MyData,D4480,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(Generated)'!$B$25:$V$25,INDEX(MyData,D4481, E4481+1))))&gt;0,
SUMPRODUCT(--ISNUMBER(SEARCH('Chapter 1 (Generated)'!$B$26:$V$26,INDEX(MyData,D4481,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(Generated)'!$B$25:$V$25,INDEX(MyData,D4482, E4482+1))))&gt;0,
SUMPRODUCT(--ISNUMBER(SEARCH('Chapter 1 (Generated)'!$B$26:$V$26,INDEX(MyData,D4482,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(Generated)'!$B$25:$V$25,INDEX(MyData,D4483, E4483+1))))&gt;0,
SUMPRODUCT(--ISNUMBER(SEARCH('Chapter 1 (Generated)'!$B$26:$V$26,INDEX(MyData,D4483,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(Generated)'!$B$25:$V$25,INDEX(MyData,D4484, E4484+1))))&gt;0,
SUMPRODUCT(--ISNUMBER(SEARCH('Chapter 1 (Generated)'!$B$26:$V$26,INDEX(MyData,D4484,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(Generated)'!$B$25:$V$25,INDEX(MyData,D4485, E4485+1))))&gt;0,
SUMPRODUCT(--ISNUMBER(SEARCH('Chapter 1 (Generated)'!$B$26:$V$26,INDEX(MyData,D4485,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(Generated)'!$B$25:$V$25,INDEX(MyData,D4486, E4486+1))))&gt;0,
SUMPRODUCT(--ISNUMBER(SEARCH('Chapter 1 (Generated)'!$B$26:$V$26,INDEX(MyData,D4486,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(Generated)'!$B$25:$V$25,INDEX(MyData,D4487, E4487+1))))&gt;0,
SUMPRODUCT(--ISNUMBER(SEARCH('Chapter 1 (Generated)'!$B$26:$V$26,INDEX(MyData,D4487,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(Generated)'!$B$25:$V$25,INDEX(MyData,D4488, E4488+1))))&gt;0,
SUMPRODUCT(--ISNUMBER(SEARCH('Chapter 1 (Generated)'!$B$26:$V$26,INDEX(MyData,D4488,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(Generated)'!$B$25:$V$25,INDEX(MyData,D4489, E4489+1))))&gt;0,
SUMPRODUCT(--ISNUMBER(SEARCH('Chapter 1 (Generated)'!$B$26:$V$26,INDEX(MyData,D4489,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(Generated)'!$B$25:$V$25,INDEX(MyData,D4490, E4490+1))))&gt;0,
SUMPRODUCT(--ISNUMBER(SEARCH('Chapter 1 (Generated)'!$B$26:$V$26,INDEX(MyData,D4490,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(Generated)'!$B$25:$V$25,INDEX(MyData,D4491, E4491+1))))&gt;0,
SUMPRODUCT(--ISNUMBER(SEARCH('Chapter 1 (Generated)'!$B$26:$V$26,INDEX(MyData,D4491,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(Generated)'!$B$25:$V$25,INDEX(MyData,D4492, E4492+1))))&gt;0,
SUMPRODUCT(--ISNUMBER(SEARCH('Chapter 1 (Generated)'!$B$26:$V$26,INDEX(MyData,D4492,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(Generated)'!$B$25:$V$25,INDEX(MyData,D4493, E4493+1))))&gt;0,
SUMPRODUCT(--ISNUMBER(SEARCH('Chapter 1 (Generated)'!$B$26:$V$26,INDEX(MyData,D4493,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(Generated)'!$B$25:$V$25,INDEX(MyData,D4494, E4494+1))))&gt;0,
SUMPRODUCT(--ISNUMBER(SEARCH('Chapter 1 (Generated)'!$B$26:$V$26,INDEX(MyData,D4494,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(Generated)'!$B$25:$V$25,INDEX(MyData,D4495, E4495+1))))&gt;0,
SUMPRODUCT(--ISNUMBER(SEARCH('Chapter 1 (Generated)'!$B$26:$V$26,INDEX(MyData,D4495,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(Generated)'!$B$25:$V$25,INDEX(MyData,D4496, E4496+1))))&gt;0,
SUMPRODUCT(--ISNUMBER(SEARCH('Chapter 1 (Generated)'!$B$26:$V$26,INDEX(MyData,D4496,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(Generated)'!$B$25:$V$25,INDEX(MyData,D4497, E4497+1))))&gt;0,
SUMPRODUCT(--ISNUMBER(SEARCH('Chapter 1 (Generated)'!$B$26:$V$26,INDEX(MyData,D4497,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(Generated)'!$B$25:$V$25,INDEX(MyData,D4498, E4498+1))))&gt;0,
SUMPRODUCT(--ISNUMBER(SEARCH('Chapter 1 (Generated)'!$B$26:$V$26,INDEX(MyData,D4498,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(Generated)'!$B$25:$V$25,INDEX(MyData,D4499, E4499+1))))&gt;0,
SUMPRODUCT(--ISNUMBER(SEARCH('Chapter 1 (Generated)'!$B$26:$V$26,INDEX(MyData,D4499,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(Generated)'!$B$25:$V$25,INDEX(MyData,D4500, E4500+1))))&gt;0,
SUMPRODUCT(--ISNUMBER(SEARCH('Chapter 1 (Generated)'!$B$26:$V$26,INDEX(MyData,D4500,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(Generated)'!$B$25:$V$25,INDEX(MyData,D4501, E4501+1))))&gt;0,
SUMPRODUCT(--ISNUMBER(SEARCH('Chapter 1 (Generated)'!$B$26:$V$26,INDEX(MyData,D4501,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(Generated)'!$B$25:$V$25,INDEX(MyData,D4502, E4502+1))))&gt;0,
SUMPRODUCT(--ISNUMBER(SEARCH('Chapter 1 (Generated)'!$B$26:$V$26,INDEX(MyData,D4502,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(Generated)'!$B$25:$V$25,INDEX(MyData,D4503, E4503+1))))&gt;0,
SUMPRODUCT(--ISNUMBER(SEARCH('Chapter 1 (Generated)'!$B$26:$V$26,INDEX(MyData,D4503,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(Generated)'!$B$25:$V$25,INDEX(MyData,D4504, E4504+1))))&gt;0,
SUMPRODUCT(--ISNUMBER(SEARCH('Chapter 1 (Generated)'!$B$26:$V$26,INDEX(MyData,D4504,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(Generated)'!$B$25:$V$25,INDEX(MyData,D4505, E4505+1))))&gt;0,
SUMPRODUCT(--ISNUMBER(SEARCH('Chapter 1 (Generated)'!$B$26:$V$26,INDEX(MyData,D4505,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(Generated)'!$B$25:$V$25,INDEX(MyData,D4506, E4506+1))))&gt;0,
SUMPRODUCT(--ISNUMBER(SEARCH('Chapter 1 (Generated)'!$B$26:$V$26,INDEX(MyData,D4506,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(Generated)'!$B$25:$V$25,INDEX(MyData,D4507, E4507+1))))&gt;0,
SUMPRODUCT(--ISNUMBER(SEARCH('Chapter 1 (Generated)'!$B$26:$V$26,INDEX(MyData,D4507,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(Generated)'!$B$25:$V$25,INDEX(MyData,D4508, E4508+1))))&gt;0,
SUMPRODUCT(--ISNUMBER(SEARCH('Chapter 1 (Generated)'!$B$26:$V$26,INDEX(MyData,D4508,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(Generated)'!$B$25:$V$25,INDEX(MyData,D4509, E4509+1))))&gt;0,
SUMPRODUCT(--ISNUMBER(SEARCH('Chapter 1 (Generated)'!$B$26:$V$26,INDEX(MyData,D4509,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(Generated)'!$B$25:$V$25,INDEX(MyData,D4510, E4510+1))))&gt;0,
SUMPRODUCT(--ISNUMBER(SEARCH('Chapter 1 (Generated)'!$B$26:$V$26,INDEX(MyData,D4510,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(Generated)'!$B$25:$V$25,INDEX(MyData,D4511, E4511+1))))&gt;0,
SUMPRODUCT(--ISNUMBER(SEARCH('Chapter 1 (Generated)'!$B$26:$V$26,INDEX(MyData,D4511,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(Generated)'!$B$25:$V$25,INDEX(MyData,D4512, E4512+1))))&gt;0,
SUMPRODUCT(--ISNUMBER(SEARCH('Chapter 1 (Generated)'!$B$26:$V$26,INDEX(MyData,D4512,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(Generated)'!$B$25:$V$25,INDEX(MyData,D4513, E4513+1))))&gt;0,
SUMPRODUCT(--ISNUMBER(SEARCH('Chapter 1 (Generated)'!$B$26:$V$26,INDEX(MyData,D4513,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(Generated)'!$B$25:$V$25,INDEX(MyData,D4514, E4514+1))))&gt;0,
SUMPRODUCT(--ISNUMBER(SEARCH('Chapter 1 (Generated)'!$B$26:$V$26,INDEX(MyData,D4514,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(Generated)'!$B$25:$V$25,INDEX(MyData,D4515, E4515+1))))&gt;0,
SUMPRODUCT(--ISNUMBER(SEARCH('Chapter 1 (Generated)'!$B$26:$V$26,INDEX(MyData,D4515,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(Generated)'!$B$25:$V$25,INDEX(MyData,D4516, E4516+1))))&gt;0,
SUMPRODUCT(--ISNUMBER(SEARCH('Chapter 1 (Generated)'!$B$26:$V$26,INDEX(MyData,D4516,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(Generated)'!$B$25:$V$25,INDEX(MyData,D4517, E4517+1))))&gt;0,
SUMPRODUCT(--ISNUMBER(SEARCH('Chapter 1 (Generated)'!$B$26:$V$26,INDEX(MyData,D4517,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(Generated)'!$B$25:$V$25,INDEX(MyData,D4518, E4518+1))))&gt;0,
SUMPRODUCT(--ISNUMBER(SEARCH('Chapter 1 (Generated)'!$B$26:$V$26,INDEX(MyData,D4518,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(Generated)'!$B$25:$V$25,INDEX(MyData,D4519, E4519+1))))&gt;0,
SUMPRODUCT(--ISNUMBER(SEARCH('Chapter 1 (Generated)'!$B$26:$V$26,INDEX(MyData,D4519,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(Generated)'!$B$25:$V$25,INDEX(MyData,D4520, E4520+1))))&gt;0,
SUMPRODUCT(--ISNUMBER(SEARCH('Chapter 1 (Generated)'!$B$26:$V$26,INDEX(MyData,D4520,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(Generated)'!$B$25:$V$25,INDEX(MyData,D4521, E4521+1))))&gt;0,
SUMPRODUCT(--ISNUMBER(SEARCH('Chapter 1 (Generated)'!$B$26:$V$26,INDEX(MyData,D4521,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(Generated)'!$B$25:$V$25,INDEX(MyData,D4522, E4522+1))))&gt;0,
SUMPRODUCT(--ISNUMBER(SEARCH('Chapter 1 (Generated)'!$B$26:$V$26,INDEX(MyData,D4522,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(Generated)'!$B$25:$V$25,INDEX(MyData,D4523, E4523+1))))&gt;0,
SUMPRODUCT(--ISNUMBER(SEARCH('Chapter 1 (Generated)'!$B$26:$V$26,INDEX(MyData,D4523,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(Generated)'!$B$25:$V$25,INDEX(MyData,D4524, E4524+1))))&gt;0,
SUMPRODUCT(--ISNUMBER(SEARCH('Chapter 1 (Generated)'!$B$26:$V$26,INDEX(MyData,D4524,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(Generated)'!$B$25:$V$25,INDEX(MyData,D4525, E4525+1))))&gt;0,
SUMPRODUCT(--ISNUMBER(SEARCH('Chapter 1 (Generated)'!$B$26:$V$26,INDEX(MyData,D4525,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(Generated)'!$B$25:$V$25,INDEX(MyData,D4526, E4526+1))))&gt;0,
SUMPRODUCT(--ISNUMBER(SEARCH('Chapter 1 (Generated)'!$B$26:$V$26,INDEX(MyData,D4526,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(Generated)'!$B$25:$V$25,INDEX(MyData,D4527, E4527+1))))&gt;0,
SUMPRODUCT(--ISNUMBER(SEARCH('Chapter 1 (Generated)'!$B$26:$V$26,INDEX(MyData,D4527,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(Generated)'!$B$25:$V$25,INDEX(MyData,D4528, E4528+1))))&gt;0,
SUMPRODUCT(--ISNUMBER(SEARCH('Chapter 1 (Generated)'!$B$26:$V$26,INDEX(MyData,D4528,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(Generated)'!$B$25:$V$25,INDEX(MyData,D4529, E4529+1))))&gt;0,
SUMPRODUCT(--ISNUMBER(SEARCH('Chapter 1 (Generated)'!$B$26:$V$26,INDEX(MyData,D4529,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(Generated)'!$B$25:$V$25,INDEX(MyData,D4530, E4530+1))))&gt;0,
SUMPRODUCT(--ISNUMBER(SEARCH('Chapter 1 (Generated)'!$B$26:$V$26,INDEX(MyData,D4530,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(Generated)'!$B$25:$V$25,INDEX(MyData,D4531, E4531+1))))&gt;0,
SUMPRODUCT(--ISNUMBER(SEARCH('Chapter 1 (Generated)'!$B$26:$V$26,INDEX(MyData,D4531,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(Generated)'!$B$25:$V$25,INDEX(MyData,D4532, E4532+1))))&gt;0,
SUMPRODUCT(--ISNUMBER(SEARCH('Chapter 1 (Generated)'!$B$26:$V$26,INDEX(MyData,D4532, E4532+1))))&gt;0)),
"        " &amp; INDEX(MyData,D4532, E4532+1),
"    " &amp; INDEX(MyData,D4532, E4532+1))</f>
        <v xml:space="preserve">        "null",//193 -10</v>
      </c>
    </row>
    <row r="4533" spans="4:7" x14ac:dyDescent="0.2">
      <c r="D4533" s="20">
        <f t="shared" si="70"/>
        <v>197</v>
      </c>
      <c r="E4533" s="20">
        <f>MIN(IF(MOD(ROWS($A$2:A4533),$A$2)=0,E4532+1, E4532), $B$2-1)</f>
        <v>15</v>
      </c>
      <c r="G4533" s="2" t="str">
        <f>IF(NOT(OR(
SUMPRODUCT(--ISNUMBER(SEARCH('Chapter 1 (Generated)'!$B$25:$V$25,INDEX(MyData,D4533, E4533+1))))&gt;0,
SUMPRODUCT(--ISNUMBER(SEARCH('Chapter 1 (Generated)'!$B$26:$V$26,INDEX(MyData,D4533,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(Generated)'!$B$25:$V$25,INDEX(MyData,D4534, E4534+1))))&gt;0,
SUMPRODUCT(--ISNUMBER(SEARCH('Chapter 1 (Generated)'!$B$26:$V$26,INDEX(MyData,D4534,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(Generated)'!$B$25:$V$25,INDEX(MyData,D4535, E4535+1))))&gt;0,
SUMPRODUCT(--ISNUMBER(SEARCH('Chapter 1 (Generated)'!$B$26:$V$26,INDEX(MyData,D4535,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(Generated)'!$B$25:$V$25,INDEX(MyData,D4536, E4536+1))))&gt;0,
SUMPRODUCT(--ISNUMBER(SEARCH('Chapter 1 (Generated)'!$B$26:$V$26,INDEX(MyData,D4536,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(Generated)'!$B$25:$V$25,INDEX(MyData,D4537, E4537+1))))&gt;0,
SUMPRODUCT(--ISNUMBER(SEARCH('Chapter 1 (Generated)'!$B$26:$V$26,INDEX(MyData,D4537,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(Generated)'!$B$25:$V$25,INDEX(MyData,D4538, E4538+1))))&gt;0,
SUMPRODUCT(--ISNUMBER(SEARCH('Chapter 1 (Generated)'!$B$26:$V$26,INDEX(MyData,D4538,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(Generated)'!$B$25:$V$25,INDEX(MyData,D4539, E4539+1))))&gt;0,
SUMPRODUCT(--ISNUMBER(SEARCH('Chapter 1 (Generated)'!$B$26:$V$26,INDEX(MyData,D4539,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(Generated)'!$B$25:$V$25,INDEX(MyData,D4540, E4540+1))))&gt;0,
SUMPRODUCT(--ISNUMBER(SEARCH('Chapter 1 (Generated)'!$B$26:$V$26,INDEX(MyData,D4540,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(Generated)'!$B$25:$V$25,INDEX(MyData,D4541, E4541+1))))&gt;0,
SUMPRODUCT(--ISNUMBER(SEARCH('Chapter 1 (Generated)'!$B$26:$V$26,INDEX(MyData,D4541,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(Generated)'!$B$25:$V$25,INDEX(MyData,D4542, E4542+1))))&gt;0,
SUMPRODUCT(--ISNUMBER(SEARCH('Chapter 1 (Generated)'!$B$26:$V$26,INDEX(MyData,D4542,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(Generated)'!$B$25:$V$25,INDEX(MyData,D4543, E4543+1))))&gt;0,
SUMPRODUCT(--ISNUMBER(SEARCH('Chapter 1 (Generated)'!$B$26:$V$26,INDEX(MyData,D4543,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(Generated)'!$B$25:$V$25,INDEX(MyData,D4544, E4544+1))))&gt;0,
SUMPRODUCT(--ISNUMBER(SEARCH('Chapter 1 (Generated)'!$B$26:$V$26,INDEX(MyData,D4544,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(Generated)'!$B$25:$V$25,INDEX(MyData,D4545, E4545+1))))&gt;0,
SUMPRODUCT(--ISNUMBER(SEARCH('Chapter 1 (Generated)'!$B$26:$V$26,INDEX(MyData,D4545,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(Generated)'!$B$25:$V$25,INDEX(MyData,D4546, E4546+1))))&gt;0,
SUMPRODUCT(--ISNUMBER(SEARCH('Chapter 1 (Generated)'!$B$26:$V$26,INDEX(MyData,D4546,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(Generated)'!$B$25:$V$25,INDEX(MyData,D4547, E4547+1))))&gt;0,
SUMPRODUCT(--ISNUMBER(SEARCH('Chapter 1 (Generated)'!$B$26:$V$26,INDEX(MyData,D4547,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(Generated)'!$B$25:$V$25,INDEX(MyData,D4548, E4548+1))))&gt;0,
SUMPRODUCT(--ISNUMBER(SEARCH('Chapter 1 (Generated)'!$B$26:$V$26,INDEX(MyData,D4548,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(Generated)'!$B$25:$V$25,INDEX(MyData,D4549, E4549+1))))&gt;0,
SUMPRODUCT(--ISNUMBER(SEARCH('Chapter 1 (Generated)'!$B$26:$V$26,INDEX(MyData,D4549,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(Generated)'!$B$25:$V$25,INDEX(MyData,D4550, E4550+1))))&gt;0,
SUMPRODUCT(--ISNUMBER(SEARCH('Chapter 1 (Generated)'!$B$26:$V$26,INDEX(MyData,D4550,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(Generated)'!$B$25:$V$25,INDEX(MyData,D4551, E4551+1))))&gt;0,
SUMPRODUCT(--ISNUMBER(SEARCH('Chapter 1 (Generated)'!$B$26:$V$26,INDEX(MyData,D4551,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(Generated)'!$B$25:$V$25,INDEX(MyData,D4552, E4552+1))))&gt;0,
SUMPRODUCT(--ISNUMBER(SEARCH('Chapter 1 (Generated)'!$B$26:$V$26,INDEX(MyData,D4552,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(Generated)'!$B$25:$V$25,INDEX(MyData,D4553, E4553+1))))&gt;0,
SUMPRODUCT(--ISNUMBER(SEARCH('Chapter 1 (Generated)'!$B$26:$V$26,INDEX(MyData,D4553,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(Generated)'!$B$25:$V$25,INDEX(MyData,D4554, E4554+1))))&gt;0,
SUMPRODUCT(--ISNUMBER(SEARCH('Chapter 1 (Generated)'!$B$26:$V$26,INDEX(MyData,D4554,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(Generated)'!$B$25:$V$25,INDEX(MyData,D4555, E4555+1))))&gt;0,
SUMPRODUCT(--ISNUMBER(SEARCH('Chapter 1 (Generated)'!$B$26:$V$26,INDEX(MyData,D4555,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(Generated)'!$B$25:$V$25,INDEX(MyData,D4556, E4556+1))))&gt;0,
SUMPRODUCT(--ISNUMBER(SEARCH('Chapter 1 (Generated)'!$B$26:$V$26,INDEX(MyData,D4556,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(Generated)'!$B$25:$V$25,INDEX(MyData,D4557, E4557+1))))&gt;0,
SUMPRODUCT(--ISNUMBER(SEARCH('Chapter 1 (Generated)'!$B$26:$V$26,INDEX(MyData,D4557,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(Generated)'!$B$25:$V$25,INDEX(MyData,D4558, E4558+1))))&gt;0,
SUMPRODUCT(--ISNUMBER(SEARCH('Chapter 1 (Generated)'!$B$26:$V$26,INDEX(MyData,D4558,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(Generated)'!$B$25:$V$25,INDEX(MyData,D4559, E4559+1))))&gt;0,
SUMPRODUCT(--ISNUMBER(SEARCH('Chapter 1 (Generated)'!$B$26:$V$26,INDEX(MyData,D4559,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(Generated)'!$B$25:$V$25,INDEX(MyData,D4560, E4560+1))))&gt;0,
SUMPRODUCT(--ISNUMBER(SEARCH('Chapter 1 (Generated)'!$B$26:$V$26,INDEX(MyData,D4560,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(Generated)'!$B$25:$V$25,INDEX(MyData,D4561, E4561+1))))&gt;0,
SUMPRODUCT(--ISNUMBER(SEARCH('Chapter 1 (Generated)'!$B$26:$V$26,INDEX(MyData,D4561,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(Generated)'!$B$25:$V$25,INDEX(MyData,D4562, E4562+1))))&gt;0,
SUMPRODUCT(--ISNUMBER(SEARCH('Chapter 1 (Generated)'!$B$26:$V$26,INDEX(MyData,D4562,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(Generated)'!$B$25:$V$25,INDEX(MyData,D4563, E4563+1))))&gt;0,
SUMPRODUCT(--ISNUMBER(SEARCH('Chapter 1 (Generated)'!$B$26:$V$26,INDEX(MyData,D4563,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(Generated)'!$B$25:$V$25,INDEX(MyData,D4564, E4564+1))))&gt;0,
SUMPRODUCT(--ISNUMBER(SEARCH('Chapter 1 (Generated)'!$B$26:$V$26,INDEX(MyData,D4564,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(Generated)'!$B$25:$V$25,INDEX(MyData,D4565, E4565+1))))&gt;0,
SUMPRODUCT(--ISNUMBER(SEARCH('Chapter 1 (Generated)'!$B$26:$V$26,INDEX(MyData,D4565,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(Generated)'!$B$25:$V$25,INDEX(MyData,D4566, E4566+1))))&gt;0,
SUMPRODUCT(--ISNUMBER(SEARCH('Chapter 1 (Generated)'!$B$26:$V$26,INDEX(MyData,D4566,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(Generated)'!$B$25:$V$25,INDEX(MyData,D4567, E4567+1))))&gt;0,
SUMPRODUCT(--ISNUMBER(SEARCH('Chapter 1 (Generated)'!$B$26:$V$26,INDEX(MyData,D4567,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(Generated)'!$B$25:$V$25,INDEX(MyData,D4568, E4568+1))))&gt;0,
SUMPRODUCT(--ISNUMBER(SEARCH('Chapter 1 (Generated)'!$B$26:$V$26,INDEX(MyData,D4568,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(Generated)'!$B$25:$V$25,INDEX(MyData,D4569, E4569+1))))&gt;0,
SUMPRODUCT(--ISNUMBER(SEARCH('Chapter 1 (Generated)'!$B$26:$V$26,INDEX(MyData,D4569,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(Generated)'!$B$25:$V$25,INDEX(MyData,D4570, E4570+1))))&gt;0,
SUMPRODUCT(--ISNUMBER(SEARCH('Chapter 1 (Generated)'!$B$26:$V$26,INDEX(MyData,D4570,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(Generated)'!$B$25:$V$25,INDEX(MyData,D4571, E4571+1))))&gt;0,
SUMPRODUCT(--ISNUMBER(SEARCH('Chapter 1 (Generated)'!$B$26:$V$26,INDEX(MyData,D4571,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(Generated)'!$B$25:$V$25,INDEX(MyData,D4572, E4572+1))))&gt;0,
SUMPRODUCT(--ISNUMBER(SEARCH('Chapter 1 (Generated)'!$B$26:$V$26,INDEX(MyData,D4572,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(Generated)'!$B$25:$V$25,INDEX(MyData,D4573, E4573+1))))&gt;0,
SUMPRODUCT(--ISNUMBER(SEARCH('Chapter 1 (Generated)'!$B$26:$V$26,INDEX(MyData,D4573,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(Generated)'!$B$25:$V$25,INDEX(MyData,D4574, E4574+1))))&gt;0,
SUMPRODUCT(--ISNUMBER(SEARCH('Chapter 1 (Generated)'!$B$26:$V$26,INDEX(MyData,D4574,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(Generated)'!$B$25:$V$25,INDEX(MyData,D4575, E4575+1))))&gt;0,
SUMPRODUCT(--ISNUMBER(SEARCH('Chapter 1 (Generated)'!$B$26:$V$26,INDEX(MyData,D4575,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(Generated)'!$B$25:$V$25,INDEX(MyData,D4576, E4576+1))))&gt;0,
SUMPRODUCT(--ISNUMBER(SEARCH('Chapter 1 (Generated)'!$B$26:$V$26,INDEX(MyData,D4576,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(Generated)'!$B$25:$V$25,INDEX(MyData,D4577, E4577+1))))&gt;0,
SUMPRODUCT(--ISNUMBER(SEARCH('Chapter 1 (Generated)'!$B$26:$V$26,INDEX(MyData,D4577,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(Generated)'!$B$25:$V$25,INDEX(MyData,D4578, E4578+1))))&gt;0,
SUMPRODUCT(--ISNUMBER(SEARCH('Chapter 1 (Generated)'!$B$26:$V$26,INDEX(MyData,D4578,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(Generated)'!$B$25:$V$25,INDEX(MyData,D4579, E4579+1))))&gt;0,
SUMPRODUCT(--ISNUMBER(SEARCH('Chapter 1 (Generated)'!$B$26:$V$26,INDEX(MyData,D4579,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(Generated)'!$B$25:$V$25,INDEX(MyData,D4580, E4580+1))))&gt;0,
SUMPRODUCT(--ISNUMBER(SEARCH('Chapter 1 (Generated)'!$B$26:$V$26,INDEX(MyData,D4580,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(Generated)'!$B$25:$V$25,INDEX(MyData,D4581, E4581+1))))&gt;0,
SUMPRODUCT(--ISNUMBER(SEARCH('Chapter 1 (Generated)'!$B$26:$V$26,INDEX(MyData,D4581,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(Generated)'!$B$25:$V$25,INDEX(MyData,D4582, E4582+1))))&gt;0,
SUMPRODUCT(--ISNUMBER(SEARCH('Chapter 1 (Generated)'!$B$26:$V$26,INDEX(MyData,D4582,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(Generated)'!$B$25:$V$25,INDEX(MyData,D4583, E4583+1))))&gt;0,
SUMPRODUCT(--ISNUMBER(SEARCH('Chapter 1 (Generated)'!$B$26:$V$26,INDEX(MyData,D4583,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(Generated)'!$B$25:$V$25,INDEX(MyData,D4584, E4584+1))))&gt;0,
SUMPRODUCT(--ISNUMBER(SEARCH('Chapter 1 (Generated)'!$B$26:$V$26,INDEX(MyData,D4584,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(Generated)'!$B$25:$V$25,INDEX(MyData,D4585, E4585+1))))&gt;0,
SUMPRODUCT(--ISNUMBER(SEARCH('Chapter 1 (Generated)'!$B$26:$V$26,INDEX(MyData,D4585,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(Generated)'!$B$25:$V$25,INDEX(MyData,D4586, E4586+1))))&gt;0,
SUMPRODUCT(--ISNUMBER(SEARCH('Chapter 1 (Generated)'!$B$26:$V$26,INDEX(MyData,D4586,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(Generated)'!$B$25:$V$25,INDEX(MyData,D4587, E4587+1))))&gt;0,
SUMPRODUCT(--ISNUMBER(SEARCH('Chapter 1 (Generated)'!$B$26:$V$26,INDEX(MyData,D4587,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(Generated)'!$B$25:$V$25,INDEX(MyData,D4588, E4588+1))))&gt;0,
SUMPRODUCT(--ISNUMBER(SEARCH('Chapter 1 (Generated)'!$B$26:$V$26,INDEX(MyData,D4588,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(Generated)'!$B$25:$V$25,INDEX(MyData,D4589, E4589+1))))&gt;0,
SUMPRODUCT(--ISNUMBER(SEARCH('Chapter 1 (Generated)'!$B$26:$V$26,INDEX(MyData,D4589,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(Generated)'!$B$25:$V$25,INDEX(MyData,D4590, E4590+1))))&gt;0,
SUMPRODUCT(--ISNUMBER(SEARCH('Chapter 1 (Generated)'!$B$26:$V$26,INDEX(MyData,D4590,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(Generated)'!$B$25:$V$25,INDEX(MyData,D4591, E4591+1))))&gt;0,
SUMPRODUCT(--ISNUMBER(SEARCH('Chapter 1 (Generated)'!$B$26:$V$26,INDEX(MyData,D4591,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(Generated)'!$B$25:$V$25,INDEX(MyData,D4592, E4592+1))))&gt;0,
SUMPRODUCT(--ISNUMBER(SEARCH('Chapter 1 (Generated)'!$B$26:$V$26,INDEX(MyData,D4592,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(Generated)'!$B$25:$V$25,INDEX(MyData,D4593, E4593+1))))&gt;0,
SUMPRODUCT(--ISNUMBER(SEARCH('Chapter 1 (Generated)'!$B$26:$V$26,INDEX(MyData,D4593,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(Generated)'!$B$25:$V$25,INDEX(MyData,D4594, E4594+1))))&gt;0,
SUMPRODUCT(--ISNUMBER(SEARCH('Chapter 1 (Generated)'!$B$26:$V$26,INDEX(MyData,D4594,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(Generated)'!$B$25:$V$25,INDEX(MyData,D4595, E4595+1))))&gt;0,
SUMPRODUCT(--ISNUMBER(SEARCH('Chapter 1 (Generated)'!$B$26:$V$26,INDEX(MyData,D4595,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(Generated)'!$B$25:$V$25,INDEX(MyData,D4596, E4596+1))))&gt;0,
SUMPRODUCT(--ISNUMBER(SEARCH('Chapter 1 (Generated)'!$B$26:$V$26,INDEX(MyData,D4596,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(Generated)'!$B$25:$V$25,INDEX(MyData,D4597, E4597+1))))&gt;0,
SUMPRODUCT(--ISNUMBER(SEARCH('Chapter 1 (Generated)'!$B$26:$V$26,INDEX(MyData,D4597,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(Generated)'!$B$25:$V$25,INDEX(MyData,D4598, E4598+1))))&gt;0,
SUMPRODUCT(--ISNUMBER(SEARCH('Chapter 1 (Generated)'!$B$26:$V$26,INDEX(MyData,D4598,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(Generated)'!$B$25:$V$25,INDEX(MyData,D4599, E4599+1))))&gt;0,
SUMPRODUCT(--ISNUMBER(SEARCH('Chapter 1 (Generated)'!$B$26:$V$26,INDEX(MyData,D4599,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(Generated)'!$B$25:$V$25,INDEX(MyData,D4600, E4600+1))))&gt;0,
SUMPRODUCT(--ISNUMBER(SEARCH('Chapter 1 (Generated)'!$B$26:$V$26,INDEX(MyData,D4600,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(Generated)'!$B$25:$V$25,INDEX(MyData,D4601, E4601+1))))&gt;0,
SUMPRODUCT(--ISNUMBER(SEARCH('Chapter 1 (Generated)'!$B$26:$V$26,INDEX(MyData,D4601,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(Generated)'!$B$25:$V$25,INDEX(MyData,D4602, E4602+1))))&gt;0,
SUMPRODUCT(--ISNUMBER(SEARCH('Chapter 1 (Generated)'!$B$26:$V$26,INDEX(MyData,D4602,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(Generated)'!$B$25:$V$25,INDEX(MyData,D4603, E4603+1))))&gt;0,
SUMPRODUCT(--ISNUMBER(SEARCH('Chapter 1 (Generated)'!$B$26:$V$26,INDEX(MyData,D4603,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(Generated)'!$B$25:$V$25,INDEX(MyData,D4604, E4604+1))))&gt;0,
SUMPRODUCT(--ISNUMBER(SEARCH('Chapter 1 (Generated)'!$B$26:$V$26,INDEX(MyData,D4604,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(Generated)'!$B$25:$V$25,INDEX(MyData,D4605, E4605+1))))&gt;0,
SUMPRODUCT(--ISNUMBER(SEARCH('Chapter 1 (Generated)'!$B$26:$V$26,INDEX(MyData,D4605,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(Generated)'!$B$25:$V$25,INDEX(MyData,D4606, E4606+1))))&gt;0,
SUMPRODUCT(--ISNUMBER(SEARCH('Chapter 1 (Generated)'!$B$26:$V$26,INDEX(MyData,D4606,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(Generated)'!$B$25:$V$25,INDEX(MyData,D4607, E4607+1))))&gt;0,
SUMPRODUCT(--ISNUMBER(SEARCH('Chapter 1 (Generated)'!$B$26:$V$26,INDEX(MyData,D4607,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(Generated)'!$B$25:$V$25,INDEX(MyData,D4608, E4608+1))))&gt;0,
SUMPRODUCT(--ISNUMBER(SEARCH('Chapter 1 (Generated)'!$B$26:$V$26,INDEX(MyData,D4608,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(Generated)'!$B$25:$V$25,INDEX(MyData,D4609, E4609+1))))&gt;0,
SUMPRODUCT(--ISNUMBER(SEARCH('Chapter 1 (Generated)'!$B$26:$V$26,INDEX(MyData,D4609,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(Generated)'!$B$25:$V$25,INDEX(MyData,D4610, E4610+1))))&gt;0,
SUMPRODUCT(--ISNUMBER(SEARCH('Chapter 1 (Generated)'!$B$26:$V$26,INDEX(MyData,D4610,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(Generated)'!$B$25:$V$25,INDEX(MyData,D4611, E4611+1))))&gt;0,
SUMPRODUCT(--ISNUMBER(SEARCH('Chapter 1 (Generated)'!$B$26:$V$26,INDEX(MyData,D4611,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(Generated)'!$B$25:$V$25,INDEX(MyData,D4612, E4612+1))))&gt;0,
SUMPRODUCT(--ISNUMBER(SEARCH('Chapter 1 (Generated)'!$B$26:$V$26,INDEX(MyData,D4612,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(Generated)'!$B$25:$V$25,INDEX(MyData,D4613, E4613+1))))&gt;0,
SUMPRODUCT(--ISNUMBER(SEARCH('Chapter 1 (Generated)'!$B$26:$V$26,INDEX(MyData,D4613,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(Generated)'!$B$25:$V$25,INDEX(MyData,D4614, E4614+1))))&gt;0,
SUMPRODUCT(--ISNUMBER(SEARCH('Chapter 1 (Generated)'!$B$26:$V$26,INDEX(MyData,D4614,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(Generated)'!$B$25:$V$25,INDEX(MyData,D4615, E4615+1))))&gt;0,
SUMPRODUCT(--ISNUMBER(SEARCH('Chapter 1 (Generated)'!$B$26:$V$26,INDEX(MyData,D4615,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(Generated)'!$B$25:$V$25,INDEX(MyData,D4616, E4616+1))))&gt;0,
SUMPRODUCT(--ISNUMBER(SEARCH('Chapter 1 (Generated)'!$B$26:$V$26,INDEX(MyData,D4616,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(Generated)'!$B$25:$V$25,INDEX(MyData,D4617, E4617+1))))&gt;0,
SUMPRODUCT(--ISNUMBER(SEARCH('Chapter 1 (Generated)'!$B$26:$V$26,INDEX(MyData,D4617,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(Generated)'!$B$25:$V$25,INDEX(MyData,D4618, E4618+1))))&gt;0,
SUMPRODUCT(--ISNUMBER(SEARCH('Chapter 1 (Generated)'!$B$26:$V$26,INDEX(MyData,D4618,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(Generated)'!$B$25:$V$25,INDEX(MyData,D4619, E4619+1))))&gt;0,
SUMPRODUCT(--ISNUMBER(SEARCH('Chapter 1 (Generated)'!$B$26:$V$26,INDEX(MyData,D4619,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(Generated)'!$B$25:$V$25,INDEX(MyData,D4620, E4620+1))))&gt;0,
SUMPRODUCT(--ISNUMBER(SEARCH('Chapter 1 (Generated)'!$B$26:$V$26,INDEX(MyData,D4620,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(Generated)'!$B$25:$V$25,INDEX(MyData,D4621, E4621+1))))&gt;0,
SUMPRODUCT(--ISNUMBER(SEARCH('Chapter 1 (Generated)'!$B$26:$V$26,INDEX(MyData,D4621,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(Generated)'!$B$25:$V$25,INDEX(MyData,D4622, E4622+1))))&gt;0,
SUMPRODUCT(--ISNUMBER(SEARCH('Chapter 1 (Generated)'!$B$26:$V$26,INDEX(MyData,D4622,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(Generated)'!$B$25:$V$25,INDEX(MyData,D4623, E4623+1))))&gt;0,
SUMPRODUCT(--ISNUMBER(SEARCH('Chapter 1 (Generated)'!$B$26:$V$26,INDEX(MyData,D4623,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(Generated)'!$B$25:$V$25,INDEX(MyData,D4624, E4624+1))))&gt;0,
SUMPRODUCT(--ISNUMBER(SEARCH('Chapter 1 (Generated)'!$B$26:$V$26,INDEX(MyData,D4624,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(Generated)'!$B$25:$V$25,INDEX(MyData,D4625, E4625+1))))&gt;0,
SUMPRODUCT(--ISNUMBER(SEARCH('Chapter 1 (Generated)'!$B$26:$V$26,INDEX(MyData,D4625,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(Generated)'!$B$25:$V$25,INDEX(MyData,D4626, E4626+1))))&gt;0,
SUMPRODUCT(--ISNUMBER(SEARCH('Chapter 1 (Generated)'!$B$26:$V$26,INDEX(MyData,D4626,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(Generated)'!$B$25:$V$25,INDEX(MyData,D4627, E4627+1))))&gt;0,
SUMPRODUCT(--ISNUMBER(SEARCH('Chapter 1 (Generated)'!$B$26:$V$26,INDEX(MyData,D4627,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(Generated)'!$B$25:$V$25,INDEX(MyData,D4628, E4628+1))))&gt;0,
SUMPRODUCT(--ISNUMBER(SEARCH('Chapter 1 (Generated)'!$B$26:$V$26,INDEX(MyData,D4628,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(Generated)'!$B$25:$V$25,INDEX(MyData,D4629, E4629+1))))&gt;0,
SUMPRODUCT(--ISNUMBER(SEARCH('Chapter 1 (Generated)'!$B$26:$V$26,INDEX(MyData,D4629,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(Generated)'!$B$25:$V$25,INDEX(MyData,D4630, E4630+1))))&gt;0,
SUMPRODUCT(--ISNUMBER(SEARCH('Chapter 1 (Generated)'!$B$26:$V$26,INDEX(MyData,D4630,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(Generated)'!$B$25:$V$25,INDEX(MyData,D4631, E4631+1))))&gt;0,
SUMPRODUCT(--ISNUMBER(SEARCH('Chapter 1 (Generated)'!$B$26:$V$26,INDEX(MyData,D4631,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(Generated)'!$B$25:$V$25,INDEX(MyData,D4632, E4632+1))))&gt;0,
SUMPRODUCT(--ISNUMBER(SEARCH('Chapter 1 (Generated)'!$B$26:$V$26,INDEX(MyData,D4632,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(Generated)'!$B$25:$V$25,INDEX(MyData,D4633, E4633+1))))&gt;0,
SUMPRODUCT(--ISNUMBER(SEARCH('Chapter 1 (Generated)'!$B$26:$V$26,INDEX(MyData,D4633,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(Generated)'!$B$25:$V$25,INDEX(MyData,D4634, E4634+1))))&gt;0,
SUMPRODUCT(--ISNUMBER(SEARCH('Chapter 1 (Generated)'!$B$26:$V$26,INDEX(MyData,D4634,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(Generated)'!$B$25:$V$25,INDEX(MyData,D4635, E4635+1))))&gt;0,
SUMPRODUCT(--ISNUMBER(SEARCH('Chapter 1 (Generated)'!$B$26:$V$26,INDEX(MyData,D4635,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(Generated)'!$B$25:$V$25,INDEX(MyData,D4636, E4636+1))))&gt;0,
SUMPRODUCT(--ISNUMBER(SEARCH('Chapter 1 (Generated)'!$B$26:$V$26,INDEX(MyData,D4636,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(Generated)'!$B$25:$V$25,INDEX(MyData,D4637, E4637+1))))&gt;0,
SUMPRODUCT(--ISNUMBER(SEARCH('Chapter 1 (Generated)'!$B$26:$V$26,INDEX(MyData,D4637,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(Generated)'!$B$25:$V$25,INDEX(MyData,D4638, E4638+1))))&gt;0,
SUMPRODUCT(--ISNUMBER(SEARCH('Chapter 1 (Generated)'!$B$26:$V$26,INDEX(MyData,D4638,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(Generated)'!$B$25:$V$25,INDEX(MyData,D4639, E4639+1))))&gt;0,
SUMPRODUCT(--ISNUMBER(SEARCH('Chapter 1 (Generated)'!$B$26:$V$26,INDEX(MyData,D4639,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(Generated)'!$B$25:$V$25,INDEX(MyData,D4640, E4640+1))))&gt;0,
SUMPRODUCT(--ISNUMBER(SEARCH('Chapter 1 (Generated)'!$B$26:$V$26,INDEX(MyData,D4640,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(Generated)'!$B$25:$V$25,INDEX(MyData,D4641, E4641+1))))&gt;0,
SUMPRODUCT(--ISNUMBER(SEARCH('Chapter 1 (Generated)'!$B$26:$V$26,INDEX(MyData,D4641,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(Generated)'!$B$25:$V$25,INDEX(MyData,D4642, E4642+1))))&gt;0,
SUMPRODUCT(--ISNUMBER(SEARCH('Chapter 1 (Generated)'!$B$26:$V$26,INDEX(MyData,D4642,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(Generated)'!$B$25:$V$25,INDEX(MyData,D4643, E4643+1))))&gt;0,
SUMPRODUCT(--ISNUMBER(SEARCH('Chapter 1 (Generated)'!$B$26:$V$26,INDEX(MyData,D4643,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(Generated)'!$B$25:$V$25,INDEX(MyData,D4644, E4644+1))))&gt;0,
SUMPRODUCT(--ISNUMBER(SEARCH('Chapter 1 (Generated)'!$B$26:$V$26,INDEX(MyData,D4644,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(Generated)'!$B$25:$V$25,INDEX(MyData,D4645, E4645+1))))&gt;0,
SUMPRODUCT(--ISNUMBER(SEARCH('Chapter 1 (Generated)'!$B$26:$V$26,INDEX(MyData,D4645,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(Generated)'!$B$25:$V$25,INDEX(MyData,D4646, E4646+1))))&gt;0,
SUMPRODUCT(--ISNUMBER(SEARCH('Chapter 1 (Generated)'!$B$26:$V$26,INDEX(MyData,D4646,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(Generated)'!$B$25:$V$25,INDEX(MyData,D4647, E4647+1))))&gt;0,
SUMPRODUCT(--ISNUMBER(SEARCH('Chapter 1 (Generated)'!$B$26:$V$26,INDEX(MyData,D4647,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(Generated)'!$B$25:$V$25,INDEX(MyData,D4648, E4648+1))))&gt;0,
SUMPRODUCT(--ISNUMBER(SEARCH('Chapter 1 (Generated)'!$B$26:$V$26,INDEX(MyData,D4648,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(Generated)'!$B$25:$V$25,INDEX(MyData,D4649, E4649+1))))&gt;0,
SUMPRODUCT(--ISNUMBER(SEARCH('Chapter 1 (Generated)'!$B$26:$V$26,INDEX(MyData,D4649,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(Generated)'!$B$25:$V$25,INDEX(MyData,D4650, E4650+1))))&gt;0,
SUMPRODUCT(--ISNUMBER(SEARCH('Chapter 1 (Generated)'!$B$26:$V$26,INDEX(MyData,D4650,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(Generated)'!$B$25:$V$25,INDEX(MyData,D4651, E4651+1))))&gt;0,
SUMPRODUCT(--ISNUMBER(SEARCH('Chapter 1 (Generated)'!$B$26:$V$26,INDEX(MyData,D4651,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(Generated)'!$B$25:$V$25,INDEX(MyData,D4652, E4652+1))))&gt;0,
SUMPRODUCT(--ISNUMBER(SEARCH('Chapter 1 (Generated)'!$B$26:$V$26,INDEX(MyData,D4652,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(Generated)'!$B$25:$V$25,INDEX(MyData,D4653, E4653+1))))&gt;0,
SUMPRODUCT(--ISNUMBER(SEARCH('Chapter 1 (Generated)'!$B$26:$V$26,INDEX(MyData,D4653,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(Generated)'!$B$25:$V$25,INDEX(MyData,D4654, E4654+1))))&gt;0,
SUMPRODUCT(--ISNUMBER(SEARCH('Chapter 1 (Generated)'!$B$26:$V$26,INDEX(MyData,D4654,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(Generated)'!$B$25:$V$25,INDEX(MyData,D4655, E4655+1))))&gt;0,
SUMPRODUCT(--ISNUMBER(SEARCH('Chapter 1 (Generated)'!$B$26:$V$26,INDEX(MyData,D4655,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(Generated)'!$B$25:$V$25,INDEX(MyData,D4656, E4656+1))))&gt;0,
SUMPRODUCT(--ISNUMBER(SEARCH('Chapter 1 (Generated)'!$B$26:$V$26,INDEX(MyData,D4656,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(Generated)'!$B$25:$V$25,INDEX(MyData,D4657, E4657+1))))&gt;0,
SUMPRODUCT(--ISNUMBER(SEARCH('Chapter 1 (Generated)'!$B$26:$V$26,INDEX(MyData,D4657,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(Generated)'!$B$25:$V$25,INDEX(MyData,D4658, E4658+1))))&gt;0,
SUMPRODUCT(--ISNUMBER(SEARCH('Chapter 1 (Generated)'!$B$26:$V$26,INDEX(MyData,D4658,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(Generated)'!$B$25:$V$25,INDEX(MyData,D4659, E4659+1))))&gt;0,
SUMPRODUCT(--ISNUMBER(SEARCH('Chapter 1 (Generated)'!$B$26:$V$26,INDEX(MyData,D4659,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(Generated)'!$B$25:$V$25,INDEX(MyData,D4660, E4660+1))))&gt;0,
SUMPRODUCT(--ISNUMBER(SEARCH('Chapter 1 (Generated)'!$B$26:$V$26,INDEX(MyData,D4660,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(Generated)'!$B$25:$V$25,INDEX(MyData,D4661, E4661+1))))&gt;0,
SUMPRODUCT(--ISNUMBER(SEARCH('Chapter 1 (Generated)'!$B$26:$V$26,INDEX(MyData,D4661,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(Generated)'!$B$25:$V$25,INDEX(MyData,D4662, E4662+1))))&gt;0,
SUMPRODUCT(--ISNUMBER(SEARCH('Chapter 1 (Generated)'!$B$26:$V$26,INDEX(MyData,D4662,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(Generated)'!$B$25:$V$25,INDEX(MyData,D4663, E4663+1))))&gt;0,
SUMPRODUCT(--ISNUMBER(SEARCH('Chapter 1 (Generated)'!$B$26:$V$26,INDEX(MyData,D4663,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(Generated)'!$B$25:$V$25,INDEX(MyData,D4664, E4664+1))))&gt;0,
SUMPRODUCT(--ISNUMBER(SEARCH('Chapter 1 (Generated)'!$B$26:$V$26,INDEX(MyData,D4664,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(Generated)'!$B$25:$V$25,INDEX(MyData,D4665, E4665+1))))&gt;0,
SUMPRODUCT(--ISNUMBER(SEARCH('Chapter 1 (Generated)'!$B$26:$V$26,INDEX(MyData,D4665,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(Generated)'!$B$25:$V$25,INDEX(MyData,D4666, E4666+1))))&gt;0,
SUMPRODUCT(--ISNUMBER(SEARCH('Chapter 1 (Generated)'!$B$26:$V$26,INDEX(MyData,D4666,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(Generated)'!$B$25:$V$25,INDEX(MyData,D4667, E4667+1))))&gt;0,
SUMPRODUCT(--ISNUMBER(SEARCH('Chapter 1 (Generated)'!$B$26:$V$26,INDEX(MyData,D4667,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(Generated)'!$B$25:$V$25,INDEX(MyData,D4668, E4668+1))))&gt;0,
SUMPRODUCT(--ISNUMBER(SEARCH('Chapter 1 (Generated)'!$B$26:$V$26,INDEX(MyData,D4668,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(Generated)'!$B$25:$V$25,INDEX(MyData,D4669, E4669+1))))&gt;0,
SUMPRODUCT(--ISNUMBER(SEARCH('Chapter 1 (Generated)'!$B$26:$V$26,INDEX(MyData,D4669,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(Generated)'!$B$25:$V$25,INDEX(MyData,D4670, E4670+1))))&gt;0,
SUMPRODUCT(--ISNUMBER(SEARCH('Chapter 1 (Generated)'!$B$26:$V$26,INDEX(MyData,D4670,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(Generated)'!$B$25:$V$25,INDEX(MyData,D4671, E4671+1))))&gt;0,
SUMPRODUCT(--ISNUMBER(SEARCH('Chapter 1 (Generated)'!$B$26:$V$26,INDEX(MyData,D4671,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(Generated)'!$B$25:$V$25,INDEX(MyData,D4672, E4672+1))))&gt;0,
SUMPRODUCT(--ISNUMBER(SEARCH('Chapter 1 (Generated)'!$B$26:$V$26,INDEX(MyData,D4672,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(Generated)'!$B$25:$V$25,INDEX(MyData,D4673, E4673+1))))&gt;0,
SUMPRODUCT(--ISNUMBER(SEARCH('Chapter 1 (Generated)'!$B$26:$V$26,INDEX(MyData,D4673,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(Generated)'!$B$25:$V$25,INDEX(MyData,D4674, E4674+1))))&gt;0,
SUMPRODUCT(--ISNUMBER(SEARCH('Chapter 1 (Generated)'!$B$26:$V$26,INDEX(MyData,D4674,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(Generated)'!$B$25:$V$25,INDEX(MyData,D4675, E4675+1))))&gt;0,
SUMPRODUCT(--ISNUMBER(SEARCH('Chapter 1 (Generated)'!$B$26:$V$26,INDEX(MyData,D4675,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(Generated)'!$B$25:$V$25,INDEX(MyData,D4676, E4676+1))))&gt;0,
SUMPRODUCT(--ISNUMBER(SEARCH('Chapter 1 (Generated)'!$B$26:$V$26,INDEX(MyData,D4676,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(Generated)'!$B$25:$V$25,INDEX(MyData,D4677, E4677+1))))&gt;0,
SUMPRODUCT(--ISNUMBER(SEARCH('Chapter 1 (Generated)'!$B$26:$V$26,INDEX(MyData,D4677,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(Generated)'!$B$25:$V$25,INDEX(MyData,D4678, E4678+1))))&gt;0,
SUMPRODUCT(--ISNUMBER(SEARCH('Chapter 1 (Generated)'!$B$26:$V$26,INDEX(MyData,D4678,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(Generated)'!$B$25:$V$25,INDEX(MyData,D4679, E4679+1))))&gt;0,
SUMPRODUCT(--ISNUMBER(SEARCH('Chapter 1 (Generated)'!$B$26:$V$26,INDEX(MyData,D4679,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(Generated)'!$B$25:$V$25,INDEX(MyData,D4680, E4680+1))))&gt;0,
SUMPRODUCT(--ISNUMBER(SEARCH('Chapter 1 (Generated)'!$B$26:$V$26,INDEX(MyData,D4680,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(Generated)'!$B$25:$V$25,INDEX(MyData,D4681, E4681+1))))&gt;0,
SUMPRODUCT(--ISNUMBER(SEARCH('Chapter 1 (Generated)'!$B$26:$V$26,INDEX(MyData,D4681,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(Generated)'!$B$25:$V$25,INDEX(MyData,D4682, E4682+1))))&gt;0,
SUMPRODUCT(--ISNUMBER(SEARCH('Chapter 1 (Generated)'!$B$26:$V$26,INDEX(MyData,D4682,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(Generated)'!$B$25:$V$25,INDEX(MyData,D4683, E4683+1))))&gt;0,
SUMPRODUCT(--ISNUMBER(SEARCH('Chapter 1 (Generated)'!$B$26:$V$26,INDEX(MyData,D4683,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(Generated)'!$B$25:$V$25,INDEX(MyData,D4684, E4684+1))))&gt;0,
SUMPRODUCT(--ISNUMBER(SEARCH('Chapter 1 (Generated)'!$B$26:$V$26,INDEX(MyData,D4684,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(Generated)'!$B$25:$V$25,INDEX(MyData,D4685, E4685+1))))&gt;0,
SUMPRODUCT(--ISNUMBER(SEARCH('Chapter 1 (Generated)'!$B$26:$V$26,INDEX(MyData,D4685,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(Generated)'!$B$25:$V$25,INDEX(MyData,D4686, E4686+1))))&gt;0,
SUMPRODUCT(--ISNUMBER(SEARCH('Chapter 1 (Generated)'!$B$26:$V$26,INDEX(MyData,D4686,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(Generated)'!$B$25:$V$25,INDEX(MyData,D4687, E4687+1))))&gt;0,
SUMPRODUCT(--ISNUMBER(SEARCH('Chapter 1 (Generated)'!$B$26:$V$26,INDEX(MyData,D4687,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(Generated)'!$B$25:$V$25,INDEX(MyData,D4688, E4688+1))))&gt;0,
SUMPRODUCT(--ISNUMBER(SEARCH('Chapter 1 (Generated)'!$B$26:$V$26,INDEX(MyData,D4688,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(Generated)'!$B$25:$V$25,INDEX(MyData,D4689, E4689+1))))&gt;0,
SUMPRODUCT(--ISNUMBER(SEARCH('Chapter 1 (Generated)'!$B$26:$V$26,INDEX(MyData,D4689,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(Generated)'!$B$25:$V$25,INDEX(MyData,D4690, E4690+1))))&gt;0,
SUMPRODUCT(--ISNUMBER(SEARCH('Chapter 1 (Generated)'!$B$26:$V$26,INDEX(MyData,D4690,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(Generated)'!$B$25:$V$25,INDEX(MyData,D4691, E4691+1))))&gt;0,
SUMPRODUCT(--ISNUMBER(SEARCH('Chapter 1 (Generated)'!$B$26:$V$26,INDEX(MyData,D4691,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(Generated)'!$B$25:$V$25,INDEX(MyData,D4692, E4692+1))))&gt;0,
SUMPRODUCT(--ISNUMBER(SEARCH('Chapter 1 (Generated)'!$B$26:$V$26,INDEX(MyData,D4692,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(Generated)'!$B$25:$V$25,INDEX(MyData,D4693, E4693+1))))&gt;0,
SUMPRODUCT(--ISNUMBER(SEARCH('Chapter 1 (Generated)'!$B$26:$V$26,INDEX(MyData,D4693,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(Generated)'!$B$25:$V$25,INDEX(MyData,D4694, E4694+1))))&gt;0,
SUMPRODUCT(--ISNUMBER(SEARCH('Chapter 1 (Generated)'!$B$26:$V$26,INDEX(MyData,D4694,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(Generated)'!$B$25:$V$25,INDEX(MyData,D4695, E4695+1))))&gt;0,
SUMPRODUCT(--ISNUMBER(SEARCH('Chapter 1 (Generated)'!$B$26:$V$26,INDEX(MyData,D4695,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(Generated)'!$B$25:$V$25,INDEX(MyData,D4696, E4696+1))))&gt;0,
SUMPRODUCT(--ISNUMBER(SEARCH('Chapter 1 (Generated)'!$B$26:$V$26,INDEX(MyData,D4696,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(Generated)'!$B$25:$V$25,INDEX(MyData,D4697, E4697+1))))&gt;0,
SUMPRODUCT(--ISNUMBER(SEARCH('Chapter 1 (Generated)'!$B$26:$V$26,INDEX(MyData,D4697,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(Generated)'!$B$25:$V$25,INDEX(MyData,D4698, E4698+1))))&gt;0,
SUMPRODUCT(--ISNUMBER(SEARCH('Chapter 1 (Generated)'!$B$26:$V$26,INDEX(MyData,D4698,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(Generated)'!$B$25:$V$25,INDEX(MyData,D4699, E4699+1))))&gt;0,
SUMPRODUCT(--ISNUMBER(SEARCH('Chapter 1 (Generated)'!$B$26:$V$26,INDEX(MyData,D4699,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(Generated)'!$B$25:$V$25,INDEX(MyData,D4700, E4700+1))))&gt;0,
SUMPRODUCT(--ISNUMBER(SEARCH('Chapter 1 (Generated)'!$B$26:$V$26,INDEX(MyData,D4700,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(Generated)'!$B$25:$V$25,INDEX(MyData,D4701, E4701+1))))&gt;0,
SUMPRODUCT(--ISNUMBER(SEARCH('Chapter 1 (Generated)'!$B$26:$V$26,INDEX(MyData,D4701,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(Generated)'!$B$25:$V$25,INDEX(MyData,D4702, E4702+1))))&gt;0,
SUMPRODUCT(--ISNUMBER(SEARCH('Chapter 1 (Generated)'!$B$26:$V$26,INDEX(MyData,D4702,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(Generated)'!$B$25:$V$25,INDEX(MyData,D4703, E4703+1))))&gt;0,
SUMPRODUCT(--ISNUMBER(SEARCH('Chapter 1 (Generated)'!$B$26:$V$26,INDEX(MyData,D4703,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(Generated)'!$B$25:$V$25,INDEX(MyData,D4704, E4704+1))))&gt;0,
SUMPRODUCT(--ISNUMBER(SEARCH('Chapter 1 (Generated)'!$B$26:$V$26,INDEX(MyData,D4704,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(Generated)'!$B$25:$V$25,INDEX(MyData,D4705, E4705+1))))&gt;0,
SUMPRODUCT(--ISNUMBER(SEARCH('Chapter 1 (Generated)'!$B$26:$V$26,INDEX(MyData,D4705,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(Generated)'!$B$25:$V$25,INDEX(MyData,D4706, E4706+1))))&gt;0,
SUMPRODUCT(--ISNUMBER(SEARCH('Chapter 1 (Generated)'!$B$26:$V$26,INDEX(MyData,D4706,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(Generated)'!$B$25:$V$25,INDEX(MyData,D4707, E4707+1))))&gt;0,
SUMPRODUCT(--ISNUMBER(SEARCH('Chapter 1 (Generated)'!$B$26:$V$26,INDEX(MyData,D4707,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(Generated)'!$B$25:$V$25,INDEX(MyData,D4708, E4708+1))))&gt;0,
SUMPRODUCT(--ISNUMBER(SEARCH('Chapter 1 (Generated)'!$B$26:$V$26,INDEX(MyData,D4708,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(Generated)'!$B$25:$V$25,INDEX(MyData,D4709, E4709+1))))&gt;0,
SUMPRODUCT(--ISNUMBER(SEARCH('Chapter 1 (Generated)'!$B$26:$V$26,INDEX(MyData,D4709,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(Generated)'!$B$25:$V$25,INDEX(MyData,D4710, E4710+1))))&gt;0,
SUMPRODUCT(--ISNUMBER(SEARCH('Chapter 1 (Generated)'!$B$26:$V$26,INDEX(MyData,D4710,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(Generated)'!$B$25:$V$25,INDEX(MyData,D4711, E4711+1))))&gt;0,
SUMPRODUCT(--ISNUMBER(SEARCH('Chapter 1 (Generated)'!$B$26:$V$26,INDEX(MyData,D4711,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(Generated)'!$B$25:$V$25,INDEX(MyData,D4712, E4712+1))))&gt;0,
SUMPRODUCT(--ISNUMBER(SEARCH('Chapter 1 (Generated)'!$B$26:$V$26,INDEX(MyData,D4712,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(Generated)'!$B$25:$V$25,INDEX(MyData,D4713, E4713+1))))&gt;0,
SUMPRODUCT(--ISNUMBER(SEARCH('Chapter 1 (Generated)'!$B$26:$V$26,INDEX(MyData,D4713,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(Generated)'!$B$25:$V$25,INDEX(MyData,D4714, E4714+1))))&gt;0,
SUMPRODUCT(--ISNUMBER(SEARCH('Chapter 1 (Generated)'!$B$26:$V$26,INDEX(MyData,D4714,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(Generated)'!$B$25:$V$25,INDEX(MyData,D4715, E4715+1))))&gt;0,
SUMPRODUCT(--ISNUMBER(SEARCH('Chapter 1 (Generated)'!$B$26:$V$26,INDEX(MyData,D4715,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(Generated)'!$B$25:$V$25,INDEX(MyData,D4716, E4716+1))))&gt;0,
SUMPRODUCT(--ISNUMBER(SEARCH('Chapter 1 (Generated)'!$B$26:$V$26,INDEX(MyData,D4716,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(Generated)'!$B$25:$V$25,INDEX(MyData,D4717, E4717+1))))&gt;0,
SUMPRODUCT(--ISNUMBER(SEARCH('Chapter 1 (Generated)'!$B$26:$V$26,INDEX(MyData,D4717,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(Generated)'!$B$25:$V$25,INDEX(MyData,D4718, E4718+1))))&gt;0,
SUMPRODUCT(--ISNUMBER(SEARCH('Chapter 1 (Generated)'!$B$26:$V$26,INDEX(MyData,D4718,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(Generated)'!$B$25:$V$25,INDEX(MyData,D4719, E4719+1))))&gt;0,
SUMPRODUCT(--ISNUMBER(SEARCH('Chapter 1 (Generated)'!$B$26:$V$26,INDEX(MyData,D4719,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(Generated)'!$B$25:$V$25,INDEX(MyData,D4720, E4720+1))))&gt;0,
SUMPRODUCT(--ISNUMBER(SEARCH('Chapter 1 (Generated)'!$B$26:$V$26,INDEX(MyData,D4720,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(Generated)'!$B$25:$V$25,INDEX(MyData,D4721, E4721+1))))&gt;0,
SUMPRODUCT(--ISNUMBER(SEARCH('Chapter 1 (Generated)'!$B$26:$V$26,INDEX(MyData,D4721,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(Generated)'!$B$25:$V$25,INDEX(MyData,D4722, E4722+1))))&gt;0,
SUMPRODUCT(--ISNUMBER(SEARCH('Chapter 1 (Generated)'!$B$26:$V$26,INDEX(MyData,D4722,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(Generated)'!$B$25:$V$25,INDEX(MyData,D4723, E4723+1))))&gt;0,
SUMPRODUCT(--ISNUMBER(SEARCH('Chapter 1 (Generated)'!$B$26:$V$26,INDEX(MyData,D4723,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(Generated)'!$B$25:$V$25,INDEX(MyData,D4724, E4724+1))))&gt;0,
SUMPRODUCT(--ISNUMBER(SEARCH('Chapter 1 (Generated)'!$B$26:$V$26,INDEX(MyData,D4724,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(Generated)'!$B$25:$V$25,INDEX(MyData,D4725, E4725+1))))&gt;0,
SUMPRODUCT(--ISNUMBER(SEARCH('Chapter 1 (Generated)'!$B$26:$V$26,INDEX(MyData,D4725,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(Generated)'!$B$25:$V$25,INDEX(MyData,D4726, E4726+1))))&gt;0,
SUMPRODUCT(--ISNUMBER(SEARCH('Chapter 1 (Generated)'!$B$26:$V$26,INDEX(MyData,D4726,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(Generated)'!$B$25:$V$25,INDEX(MyData,D4727, E4727+1))))&gt;0,
SUMPRODUCT(--ISNUMBER(SEARCH('Chapter 1 (Generated)'!$B$26:$V$26,INDEX(MyData,D4727,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(Generated)'!$B$25:$V$25,INDEX(MyData,D4728, E4728+1))))&gt;0,
SUMPRODUCT(--ISNUMBER(SEARCH('Chapter 1 (Generated)'!$B$26:$V$26,INDEX(MyData,D4728,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(Generated)'!$B$25:$V$25,INDEX(MyData,D4729, E4729+1))))&gt;0,
SUMPRODUCT(--ISNUMBER(SEARCH('Chapter 1 (Generated)'!$B$26:$V$26,INDEX(MyData,D4729,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(Generated)'!$B$25:$V$25,INDEX(MyData,D4730, E4730+1))))&gt;0,
SUMPRODUCT(--ISNUMBER(SEARCH('Chapter 1 (Generated)'!$B$26:$V$26,INDEX(MyData,D4730,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(Generated)'!$B$25:$V$25,INDEX(MyData,D4731, E4731+1))))&gt;0,
SUMPRODUCT(--ISNUMBER(SEARCH('Chapter 1 (Generated)'!$B$26:$V$26,INDEX(MyData,D4731,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(Generated)'!$B$25:$V$25,INDEX(MyData,D4732, E4732+1))))&gt;0,
SUMPRODUCT(--ISNUMBER(SEARCH('Chapter 1 (Generated)'!$B$26:$V$26,INDEX(MyData,D4732,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(Generated)'!$B$25:$V$25,INDEX(MyData,D4733, E4733+1))))&gt;0,
SUMPRODUCT(--ISNUMBER(SEARCH('Chapter 1 (Generated)'!$B$26:$V$26,INDEX(MyData,D4733,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(Generated)'!$B$25:$V$25,INDEX(MyData,D4734, E4734+1))))&gt;0,
SUMPRODUCT(--ISNUMBER(SEARCH('Chapter 1 (Generated)'!$B$26:$V$26,INDEX(MyData,D4734,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(Generated)'!$B$25:$V$25,INDEX(MyData,D4735, E4735+1))))&gt;0,
SUMPRODUCT(--ISNUMBER(SEARCH('Chapter 1 (Generated)'!$B$26:$V$26,INDEX(MyData,D4735,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(Generated)'!$B$25:$V$25,INDEX(MyData,D4736, E4736+1))))&gt;0,
SUMPRODUCT(--ISNUMBER(SEARCH('Chapter 1 (Generated)'!$B$26:$V$26,INDEX(MyData,D4736,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(Generated)'!$B$25:$V$25,INDEX(MyData,D4737, E4737+1))))&gt;0,
SUMPRODUCT(--ISNUMBER(SEARCH('Chapter 1 (Generated)'!$B$26:$V$26,INDEX(MyData,D4737,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(Generated)'!$B$25:$V$25,INDEX(MyData,D4738, E4738+1))))&gt;0,
SUMPRODUCT(--ISNUMBER(SEARCH('Chapter 1 (Generated)'!$B$26:$V$26,INDEX(MyData,D4738,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(Generated)'!$B$25:$V$25,INDEX(MyData,D4739, E4739+1))))&gt;0,
SUMPRODUCT(--ISNUMBER(SEARCH('Chapter 1 (Generated)'!$B$26:$V$26,INDEX(MyData,D4739,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(Generated)'!$B$25:$V$25,INDEX(MyData,D4740, E4740+1))))&gt;0,
SUMPRODUCT(--ISNUMBER(SEARCH('Chapter 1 (Generated)'!$B$26:$V$26,INDEX(MyData,D4740,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(Generated)'!$B$25:$V$25,INDEX(MyData,D4741, E4741+1))))&gt;0,
SUMPRODUCT(--ISNUMBER(SEARCH('Chapter 1 (Generated)'!$B$26:$V$26,INDEX(MyData,D4741,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(Generated)'!$B$25:$V$25,INDEX(MyData,D4742, E4742+1))))&gt;0,
SUMPRODUCT(--ISNUMBER(SEARCH('Chapter 1 (Generated)'!$B$26:$V$26,INDEX(MyData,D4742,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(Generated)'!$B$25:$V$25,INDEX(MyData,D4743, E4743+1))))&gt;0,
SUMPRODUCT(--ISNUMBER(SEARCH('Chapter 1 (Generated)'!$B$26:$V$26,INDEX(MyData,D4743,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(Generated)'!$B$25:$V$25,INDEX(MyData,D4744, E4744+1))))&gt;0,
SUMPRODUCT(--ISNUMBER(SEARCH('Chapter 1 (Generated)'!$B$26:$V$26,INDEX(MyData,D4744,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(Generated)'!$B$25:$V$25,INDEX(MyData,D4745, E4745+1))))&gt;0,
SUMPRODUCT(--ISNUMBER(SEARCH('Chapter 1 (Generated)'!$B$26:$V$26,INDEX(MyData,D4745,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(Generated)'!$B$25:$V$25,INDEX(MyData,D4746, E4746+1))))&gt;0,
SUMPRODUCT(--ISNUMBER(SEARCH('Chapter 1 (Generated)'!$B$26:$V$26,INDEX(MyData,D4746,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(Generated)'!$B$25:$V$25,INDEX(MyData,D4747, E4747+1))))&gt;0,
SUMPRODUCT(--ISNUMBER(SEARCH('Chapter 1 (Generated)'!$B$26:$V$26,INDEX(MyData,D4747,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(Generated)'!$B$25:$V$25,INDEX(MyData,D4748, E4748+1))))&gt;0,
SUMPRODUCT(--ISNUMBER(SEARCH('Chapter 1 (Generated)'!$B$26:$V$26,INDEX(MyData,D4748,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(Generated)'!$B$25:$V$25,INDEX(MyData,D4749, E4749+1))))&gt;0,
SUMPRODUCT(--ISNUMBER(SEARCH('Chapter 1 (Generated)'!$B$26:$V$26,INDEX(MyData,D4749,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(Generated)'!$B$25:$V$25,INDEX(MyData,D4750, E4750+1))))&gt;0,
SUMPRODUCT(--ISNUMBER(SEARCH('Chapter 1 (Generated)'!$B$26:$V$26,INDEX(MyData,D4750,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(Generated)'!$B$25:$V$25,INDEX(MyData,D4751, E4751+1))))&gt;0,
SUMPRODUCT(--ISNUMBER(SEARCH('Chapter 1 (Generated)'!$B$26:$V$26,INDEX(MyData,D4751,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(Generated)'!$B$25:$V$25,INDEX(MyData,D4752, E4752+1))))&gt;0,
SUMPRODUCT(--ISNUMBER(SEARCH('Chapter 1 (Generated)'!$B$26:$V$26,INDEX(MyData,D4752,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(Generated)'!$B$25:$V$25,INDEX(MyData,D4753, E4753+1))))&gt;0,
SUMPRODUCT(--ISNUMBER(SEARCH('Chapter 1 (Generated)'!$B$26:$V$26,INDEX(MyData,D4753,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(Generated)'!$B$25:$V$25,INDEX(MyData,D4754, E4754+1))))&gt;0,
SUMPRODUCT(--ISNUMBER(SEARCH('Chapter 1 (Generated)'!$B$26:$V$26,INDEX(MyData,D4754,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(Generated)'!$B$25:$V$25,INDEX(MyData,D4755, E4755+1))))&gt;0,
SUMPRODUCT(--ISNUMBER(SEARCH('Chapter 1 (Generated)'!$B$26:$V$26,INDEX(MyData,D4755,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(Generated)'!$B$25:$V$25,INDEX(MyData,D4756, E4756+1))))&gt;0,
SUMPRODUCT(--ISNUMBER(SEARCH('Chapter 1 (Generated)'!$B$26:$V$26,INDEX(MyData,D4756,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(Generated)'!$B$25:$V$25,INDEX(MyData,D4757, E4757+1))))&gt;0,
SUMPRODUCT(--ISNUMBER(SEARCH('Chapter 1 (Generated)'!$B$26:$V$26,INDEX(MyData,D4757,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(Generated)'!$B$25:$V$25,INDEX(MyData,D4758, E4758+1))))&gt;0,
SUMPRODUCT(--ISNUMBER(SEARCH('Chapter 1 (Generated)'!$B$26:$V$26,INDEX(MyData,D4758,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(Generated)'!$B$25:$V$25,INDEX(MyData,D4759, E4759+1))))&gt;0,
SUMPRODUCT(--ISNUMBER(SEARCH('Chapter 1 (Generated)'!$B$26:$V$26,INDEX(MyData,D4759,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(Generated)'!$B$25:$V$25,INDEX(MyData,D4760, E4760+1))))&gt;0,
SUMPRODUCT(--ISNUMBER(SEARCH('Chapter 1 (Generated)'!$B$26:$V$26,INDEX(MyData,D4760,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(Generated)'!$B$25:$V$25,INDEX(MyData,D4761, E4761+1))))&gt;0,
SUMPRODUCT(--ISNUMBER(SEARCH('Chapter 1 (Generated)'!$B$26:$V$26,INDEX(MyData,D4761,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(Generated)'!$B$25:$V$25,INDEX(MyData,D4762, E4762+1))))&gt;0,
SUMPRODUCT(--ISNUMBER(SEARCH('Chapter 1 (Generated)'!$B$26:$V$26,INDEX(MyData,D4762,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(Generated)'!$B$25:$V$25,INDEX(MyData,D4763, E4763+1))))&gt;0,
SUMPRODUCT(--ISNUMBER(SEARCH('Chapter 1 (Generated)'!$B$26:$V$26,INDEX(MyData,D4763,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(Generated)'!$B$25:$V$25,INDEX(MyData,D4764, E4764+1))))&gt;0,
SUMPRODUCT(--ISNUMBER(SEARCH('Chapter 1 (Generated)'!$B$26:$V$26,INDEX(MyData,D4764,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(Generated)'!$B$25:$V$25,INDEX(MyData,D4765, E4765+1))))&gt;0,
SUMPRODUCT(--ISNUMBER(SEARCH('Chapter 1 (Generated)'!$B$26:$V$26,INDEX(MyData,D4765,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(Generated)'!$B$25:$V$25,INDEX(MyData,D4766, E4766+1))))&gt;0,
SUMPRODUCT(--ISNUMBER(SEARCH('Chapter 1 (Generated)'!$B$26:$V$26,INDEX(MyData,D4766,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(Generated)'!$B$25:$V$25,INDEX(MyData,D4767, E4767+1))))&gt;0,
SUMPRODUCT(--ISNUMBER(SEARCH('Chapter 1 (Generated)'!$B$26:$V$26,INDEX(MyData,D4767,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(Generated)'!$B$25:$V$25,INDEX(MyData,D4768, E4768+1))))&gt;0,
SUMPRODUCT(--ISNUMBER(SEARCH('Chapter 1 (Generated)'!$B$26:$V$26,INDEX(MyData,D4768,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(Generated)'!$B$25:$V$25,INDEX(MyData,D4769, E4769+1))))&gt;0,
SUMPRODUCT(--ISNUMBER(SEARCH('Chapter 1 (Generated)'!$B$26:$V$26,INDEX(MyData,D4769,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(Generated)'!$B$25:$V$25,INDEX(MyData,D4770, E4770+1))))&gt;0,
SUMPRODUCT(--ISNUMBER(SEARCH('Chapter 1 (Generated)'!$B$26:$V$26,INDEX(MyData,D4770,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(Generated)'!$B$25:$V$25,INDEX(MyData,D4771, E4771+1))))&gt;0,
SUMPRODUCT(--ISNUMBER(SEARCH('Chapter 1 (Generated)'!$B$26:$V$26,INDEX(MyData,D4771,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(Generated)'!$B$25:$V$25,INDEX(MyData,D4772, E4772+1))))&gt;0,
SUMPRODUCT(--ISNUMBER(SEARCH('Chapter 1 (Generated)'!$B$26:$V$26,INDEX(MyData,D4772,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(Generated)'!$B$25:$V$25,INDEX(MyData,D4773, E4773+1))))&gt;0,
SUMPRODUCT(--ISNUMBER(SEARCH('Chapter 1 (Generated)'!$B$26:$V$26,INDEX(MyData,D4773,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(Generated)'!$B$25:$V$25,INDEX(MyData,D4774, E4774+1))))&gt;0,
SUMPRODUCT(--ISNUMBER(SEARCH('Chapter 1 (Generated)'!$B$26:$V$26,INDEX(MyData,D4774,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(Generated)'!$B$25:$V$25,INDEX(MyData,D4775, E4775+1))))&gt;0,
SUMPRODUCT(--ISNUMBER(SEARCH('Chapter 1 (Generated)'!$B$26:$V$26,INDEX(MyData,D4775,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(Generated)'!$B$25:$V$25,INDEX(MyData,D4776, E4776+1))))&gt;0,
SUMPRODUCT(--ISNUMBER(SEARCH('Chapter 1 (Generated)'!$B$26:$V$26,INDEX(MyData,D4776,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(Generated)'!$B$25:$V$25,INDEX(MyData,D4777, E4777+1))))&gt;0,
SUMPRODUCT(--ISNUMBER(SEARCH('Chapter 1 (Generated)'!$B$26:$V$26,INDEX(MyData,D4777,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(Generated)'!$B$25:$V$25,INDEX(MyData,D4778, E4778+1))))&gt;0,
SUMPRODUCT(--ISNUMBER(SEARCH('Chapter 1 (Generated)'!$B$26:$V$26,INDEX(MyData,D4778,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(Generated)'!$B$25:$V$25,INDEX(MyData,D4779, E4779+1))))&gt;0,
SUMPRODUCT(--ISNUMBER(SEARCH('Chapter 1 (Generated)'!$B$26:$V$26,INDEX(MyData,D4779,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(Generated)'!$B$25:$V$25,INDEX(MyData,D4780, E4780+1))))&gt;0,
SUMPRODUCT(--ISNUMBER(SEARCH('Chapter 1 (Generated)'!$B$26:$V$26,INDEX(MyData,D4780,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(Generated)'!$B$25:$V$25,INDEX(MyData,D4781, E4781+1))))&gt;0,
SUMPRODUCT(--ISNUMBER(SEARCH('Chapter 1 (Generated)'!$B$26:$V$26,INDEX(MyData,D4781,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(Generated)'!$B$25:$V$25,INDEX(MyData,D4782, E4782+1))))&gt;0,
SUMPRODUCT(--ISNUMBER(SEARCH('Chapter 1 (Generated)'!$B$26:$V$26,INDEX(MyData,D4782,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(Generated)'!$B$25:$V$25,INDEX(MyData,D4783, E4783+1))))&gt;0,
SUMPRODUCT(--ISNUMBER(SEARCH('Chapter 1 (Generated)'!$B$26:$V$26,INDEX(MyData,D4783,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(Generated)'!$B$25:$V$25,INDEX(MyData,D4784, E4784+1))))&gt;0,
SUMPRODUCT(--ISNUMBER(SEARCH('Chapter 1 (Generated)'!$B$26:$V$26,INDEX(MyData,D4784,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(Generated)'!$B$25:$V$25,INDEX(MyData,D4785, E4785+1))))&gt;0,
SUMPRODUCT(--ISNUMBER(SEARCH('Chapter 1 (Generated)'!$B$26:$V$26,INDEX(MyData,D4785,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(Generated)'!$B$25:$V$25,INDEX(MyData,D4786, E4786+1))))&gt;0,
SUMPRODUCT(--ISNUMBER(SEARCH('Chapter 1 (Generated)'!$B$26:$V$26,INDEX(MyData,D4786,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(Generated)'!$B$25:$V$25,INDEX(MyData,D4787, E4787+1))))&gt;0,
SUMPRODUCT(--ISNUMBER(SEARCH('Chapter 1 (Generated)'!$B$26:$V$26,INDEX(MyData,D4787,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(Generated)'!$B$25:$V$25,INDEX(MyData,D4788, E4788+1))))&gt;0,
SUMPRODUCT(--ISNUMBER(SEARCH('Chapter 1 (Generated)'!$B$26:$V$26,INDEX(MyData,D4788,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(Generated)'!$B$25:$V$25,INDEX(MyData,D4789, E4789+1))))&gt;0,
SUMPRODUCT(--ISNUMBER(SEARCH('Chapter 1 (Generated)'!$B$26:$V$26,INDEX(MyData,D4789,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(Generated)'!$B$25:$V$25,INDEX(MyData,D4790, E4790+1))))&gt;0,
SUMPRODUCT(--ISNUMBER(SEARCH('Chapter 1 (Generated)'!$B$26:$V$26,INDEX(MyData,D4790,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(Generated)'!$B$25:$V$25,INDEX(MyData,D4791, E4791+1))))&gt;0,
SUMPRODUCT(--ISNUMBER(SEARCH('Chapter 1 (Generated)'!$B$26:$V$26,INDEX(MyData,D4791,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(Generated)'!$B$25:$V$25,INDEX(MyData,D4792, E4792+1))))&gt;0,
SUMPRODUCT(--ISNUMBER(SEARCH('Chapter 1 (Generated)'!$B$26:$V$26,INDEX(MyData,D4792,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(Generated)'!$B$25:$V$25,INDEX(MyData,D4793, E4793+1))))&gt;0,
SUMPRODUCT(--ISNUMBER(SEARCH('Chapter 1 (Generated)'!$B$26:$V$26,INDEX(MyData,D4793,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(Generated)'!$B$25:$V$25,INDEX(MyData,D4794, E4794+1))))&gt;0,
SUMPRODUCT(--ISNUMBER(SEARCH('Chapter 1 (Generated)'!$B$26:$V$26,INDEX(MyData,D4794,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(Generated)'!$B$25:$V$25,INDEX(MyData,D4795, E4795+1))))&gt;0,
SUMPRODUCT(--ISNUMBER(SEARCH('Chapter 1 (Generated)'!$B$26:$V$26,INDEX(MyData,D4795,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(Generated)'!$B$25:$V$25,INDEX(MyData,D4796, E4796+1))))&gt;0,
SUMPRODUCT(--ISNUMBER(SEARCH('Chapter 1 (Generated)'!$B$26:$V$26,INDEX(MyData,D4796,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(Generated)'!$B$25:$V$25,INDEX(MyData,D4797, E4797+1))))&gt;0,
SUMPRODUCT(--ISNUMBER(SEARCH('Chapter 1 (Generated)'!$B$26:$V$26,INDEX(MyData,D4797,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(Generated)'!$B$25:$V$25,INDEX(MyData,D4798, E4798+1))))&gt;0,
SUMPRODUCT(--ISNUMBER(SEARCH('Chapter 1 (Generated)'!$B$26:$V$26,INDEX(MyData,D4798,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(Generated)'!$B$25:$V$25,INDEX(MyData,D4799, E4799+1))))&gt;0,
SUMPRODUCT(--ISNUMBER(SEARCH('Chapter 1 (Generated)'!$B$26:$V$26,INDEX(MyData,D4799,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(Generated)'!$B$25:$V$25,INDEX(MyData,D4800, E4800+1))))&gt;0,
SUMPRODUCT(--ISNUMBER(SEARCH('Chapter 1 (Generated)'!$B$26:$V$26,INDEX(MyData,D4800,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(Generated)'!$B$25:$V$25,INDEX(MyData,D4801, E4801+1))))&gt;0,
SUMPRODUCT(--ISNUMBER(SEARCH('Chapter 1 (Generated)'!$B$26:$V$26,INDEX(MyData,D4801,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(Generated)'!$B$25:$V$25,INDEX(MyData,D4802, E4802+1))))&gt;0,
SUMPRODUCT(--ISNUMBER(SEARCH('Chapter 1 (Generated)'!$B$26:$V$26,INDEX(MyData,D4802,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(Generated)'!$B$25:$V$25,INDEX(MyData,D4803, E4803+1))))&gt;0,
SUMPRODUCT(--ISNUMBER(SEARCH('Chapter 1 (Generated)'!$B$26:$V$26,INDEX(MyData,D4803,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(Generated)'!$B$25:$V$25,INDEX(MyData,D4804, E4804+1))))&gt;0,
SUMPRODUCT(--ISNUMBER(SEARCH('Chapter 1 (Generated)'!$B$26:$V$26,INDEX(MyData,D4804,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(Generated)'!$B$25:$V$25,INDEX(MyData,D4805, E4805+1))))&gt;0,
SUMPRODUCT(--ISNUMBER(SEARCH('Chapter 1 (Generated)'!$B$26:$V$26,INDEX(MyData,D4805,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(Generated)'!$B$25:$V$25,INDEX(MyData,D4806, E4806+1))))&gt;0,
SUMPRODUCT(--ISNUMBER(SEARCH('Chapter 1 (Generated)'!$B$26:$V$26,INDEX(MyData,D4806,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(Generated)'!$B$25:$V$25,INDEX(MyData,D4807, E4807+1))))&gt;0,
SUMPRODUCT(--ISNUMBER(SEARCH('Chapter 1 (Generated)'!$B$26:$V$26,INDEX(MyData,D4807,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(Generated)'!$B$25:$V$25,INDEX(MyData,D4808, E4808+1))))&gt;0,
SUMPRODUCT(--ISNUMBER(SEARCH('Chapter 1 (Generated)'!$B$26:$V$26,INDEX(MyData,D4808,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(Generated)'!$B$25:$V$25,INDEX(MyData,D4809, E4809+1))))&gt;0,
SUMPRODUCT(--ISNUMBER(SEARCH('Chapter 1 (Generated)'!$B$26:$V$26,INDEX(MyData,D4809,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(Generated)'!$B$25:$V$25,INDEX(MyData,D4810, E4810+1))))&gt;0,
SUMPRODUCT(--ISNUMBER(SEARCH('Chapter 1 (Generated)'!$B$26:$V$26,INDEX(MyData,D4810,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(Generated)'!$B$25:$V$25,INDEX(MyData,D4811, E4811+1))))&gt;0,
SUMPRODUCT(--ISNUMBER(SEARCH('Chapter 1 (Generated)'!$B$26:$V$26,INDEX(MyData,D4811,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(Generated)'!$B$25:$V$25,INDEX(MyData,D4812, E4812+1))))&gt;0,
SUMPRODUCT(--ISNUMBER(SEARCH('Chapter 1 (Generated)'!$B$26:$V$26,INDEX(MyData,D4812,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(Generated)'!$B$25:$V$25,INDEX(MyData,D4813, E4813+1))))&gt;0,
SUMPRODUCT(--ISNUMBER(SEARCH('Chapter 1 (Generated)'!$B$26:$V$26,INDEX(MyData,D4813,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(Generated)'!$B$25:$V$25,INDEX(MyData,D4814, E4814+1))))&gt;0,
SUMPRODUCT(--ISNUMBER(SEARCH('Chapter 1 (Generated)'!$B$26:$V$26,INDEX(MyData,D4814,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(Generated)'!$B$25:$V$25,INDEX(MyData,D4815, E4815+1))))&gt;0,
SUMPRODUCT(--ISNUMBER(SEARCH('Chapter 1 (Generated)'!$B$26:$V$26,INDEX(MyData,D4815,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(Generated)'!$B$25:$V$25,INDEX(MyData,D4816, E4816+1))))&gt;0,
SUMPRODUCT(--ISNUMBER(SEARCH('Chapter 1 (Generated)'!$B$26:$V$26,INDEX(MyData,D4816,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(Generated)'!$B$25:$V$25,INDEX(MyData,D4817, E4817+1))))&gt;0,
SUMPRODUCT(--ISNUMBER(SEARCH('Chapter 1 (Generated)'!$B$26:$V$26,INDEX(MyData,D4817,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(Generated)'!$B$25:$V$25,INDEX(MyData,D4818, E4818+1))))&gt;0,
SUMPRODUCT(--ISNUMBER(SEARCH('Chapter 1 (Generated)'!$B$26:$V$26,INDEX(MyData,D4818,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(Generated)'!$B$25:$V$25,INDEX(MyData,D4819, E4819+1))))&gt;0,
SUMPRODUCT(--ISNUMBER(SEARCH('Chapter 1 (Generated)'!$B$26:$V$26,INDEX(MyData,D4819,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(Generated)'!$B$25:$V$25,INDEX(MyData,D4820, E4820+1))))&gt;0,
SUMPRODUCT(--ISNUMBER(SEARCH('Chapter 1 (Generated)'!$B$26:$V$26,INDEX(MyData,D4820,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(Generated)'!$B$25:$V$25,INDEX(MyData,D4821, E4821+1))))&gt;0,
SUMPRODUCT(--ISNUMBER(SEARCH('Chapter 1 (Generated)'!$B$26:$V$26,INDEX(MyData,D4821, E4821+1))))&gt;0)),
"        " &amp; INDEX(MyData,D4821, E4821+1),
"    " &amp; INDEX(MyData,D4821, E4821+1))</f>
        <v xml:space="preserve">        0,//193 -10</v>
      </c>
    </row>
    <row r="4822" spans="4:7" x14ac:dyDescent="0.2">
      <c r="D4822" s="20">
        <f t="shared" si="75"/>
        <v>197</v>
      </c>
      <c r="E4822" s="20">
        <f>MIN(IF(MOD(ROWS($A$2:A4822),$A$2)=0,E4821+1, E4821), $B$2-1)</f>
        <v>16</v>
      </c>
      <c r="G4822" s="2" t="str">
        <f>IF(NOT(OR(
SUMPRODUCT(--ISNUMBER(SEARCH('Chapter 1 (Generated)'!$B$25:$V$25,INDEX(MyData,D4822, E4822+1))))&gt;0,
SUMPRODUCT(--ISNUMBER(SEARCH('Chapter 1 (Generated)'!$B$26:$V$26,INDEX(MyData,D4822,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(Generated)'!$B$25:$V$25,INDEX(MyData,D4823, E4823+1))))&gt;0,
SUMPRODUCT(--ISNUMBER(SEARCH('Chapter 1 (Generated)'!$B$26:$V$26,INDEX(MyData,D4823,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(Generated)'!$B$25:$V$25,INDEX(MyData,D4824, E4824+1))))&gt;0,
SUMPRODUCT(--ISNUMBER(SEARCH('Chapter 1 (Generated)'!$B$26:$V$26,INDEX(MyData,D4824,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(Generated)'!$B$25:$V$25,INDEX(MyData,D4825, E4825+1))))&gt;0,
SUMPRODUCT(--ISNUMBER(SEARCH('Chapter 1 (Generated)'!$B$26:$V$26,INDEX(MyData,D4825,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(Generated)'!$B$25:$V$25,INDEX(MyData,D4826, E4826+1))))&gt;0,
SUMPRODUCT(--ISNUMBER(SEARCH('Chapter 1 (Generated)'!$B$26:$V$26,INDEX(MyData,D4826,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(Generated)'!$B$25:$V$25,INDEX(MyData,D4827, E4827+1))))&gt;0,
SUMPRODUCT(--ISNUMBER(SEARCH('Chapter 1 (Generated)'!$B$26:$V$26,INDEX(MyData,D4827,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(Generated)'!$B$25:$V$25,INDEX(MyData,D4828, E4828+1))))&gt;0,
SUMPRODUCT(--ISNUMBER(SEARCH('Chapter 1 (Generated)'!$B$26:$V$26,INDEX(MyData,D4828,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(Generated)'!$B$25:$V$25,INDEX(MyData,D4829, E4829+1))))&gt;0,
SUMPRODUCT(--ISNUMBER(SEARCH('Chapter 1 (Generated)'!$B$26:$V$26,INDEX(MyData,D4829,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(Generated)'!$B$25:$V$25,INDEX(MyData,D4830, E4830+1))))&gt;0,
SUMPRODUCT(--ISNUMBER(SEARCH('Chapter 1 (Generated)'!$B$26:$V$26,INDEX(MyData,D4830,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(Generated)'!$B$25:$V$25,INDEX(MyData,D4831, E4831+1))))&gt;0,
SUMPRODUCT(--ISNUMBER(SEARCH('Chapter 1 (Generated)'!$B$26:$V$26,INDEX(MyData,D4831,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(Generated)'!$B$25:$V$25,INDEX(MyData,D4832, E4832+1))))&gt;0,
SUMPRODUCT(--ISNUMBER(SEARCH('Chapter 1 (Generated)'!$B$26:$V$26,INDEX(MyData,D4832,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(Generated)'!$B$25:$V$25,INDEX(MyData,D4833, E4833+1))))&gt;0,
SUMPRODUCT(--ISNUMBER(SEARCH('Chapter 1 (Generated)'!$B$26:$V$26,INDEX(MyData,D4833,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(Generated)'!$B$25:$V$25,INDEX(MyData,D4834, E4834+1))))&gt;0,
SUMPRODUCT(--ISNUMBER(SEARCH('Chapter 1 (Generated)'!$B$26:$V$26,INDEX(MyData,D4834,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(Generated)'!$B$25:$V$25,INDEX(MyData,D4835, E4835+1))))&gt;0,
SUMPRODUCT(--ISNUMBER(SEARCH('Chapter 1 (Generated)'!$B$26:$V$26,INDEX(MyData,D4835,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(Generated)'!$B$25:$V$25,INDEX(MyData,D4836, E4836+1))))&gt;0,
SUMPRODUCT(--ISNUMBER(SEARCH('Chapter 1 (Generated)'!$B$26:$V$26,INDEX(MyData,D4836,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(Generated)'!$B$25:$V$25,INDEX(MyData,D4837, E4837+1))))&gt;0,
SUMPRODUCT(--ISNUMBER(SEARCH('Chapter 1 (Generated)'!$B$26:$V$26,INDEX(MyData,D4837,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(Generated)'!$B$25:$V$25,INDEX(MyData,D4838, E4838+1))))&gt;0,
SUMPRODUCT(--ISNUMBER(SEARCH('Chapter 1 (Generated)'!$B$26:$V$26,INDEX(MyData,D4838,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(Generated)'!$B$25:$V$25,INDEX(MyData,D4839, E4839+1))))&gt;0,
SUMPRODUCT(--ISNUMBER(SEARCH('Chapter 1 (Generated)'!$B$26:$V$26,INDEX(MyData,D4839,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(Generated)'!$B$25:$V$25,INDEX(MyData,D4840, E4840+1))))&gt;0,
SUMPRODUCT(--ISNUMBER(SEARCH('Chapter 1 (Generated)'!$B$26:$V$26,INDEX(MyData,D4840,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(Generated)'!$B$25:$V$25,INDEX(MyData,D4841, E4841+1))))&gt;0,
SUMPRODUCT(--ISNUMBER(SEARCH('Chapter 1 (Generated)'!$B$26:$V$26,INDEX(MyData,D4841,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(Generated)'!$B$25:$V$25,INDEX(MyData,D4842, E4842+1))))&gt;0,
SUMPRODUCT(--ISNUMBER(SEARCH('Chapter 1 (Generated)'!$B$26:$V$26,INDEX(MyData,D4842,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(Generated)'!$B$25:$V$25,INDEX(MyData,D4843, E4843+1))))&gt;0,
SUMPRODUCT(--ISNUMBER(SEARCH('Chapter 1 (Generated)'!$B$26:$V$26,INDEX(MyData,D4843,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(Generated)'!$B$25:$V$25,INDEX(MyData,D4844, E4844+1))))&gt;0,
SUMPRODUCT(--ISNUMBER(SEARCH('Chapter 1 (Generated)'!$B$26:$V$26,INDEX(MyData,D4844,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(Generated)'!$B$25:$V$25,INDEX(MyData,D4845, E4845+1))))&gt;0,
SUMPRODUCT(--ISNUMBER(SEARCH('Chapter 1 (Generated)'!$B$26:$V$26,INDEX(MyData,D4845,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(Generated)'!$B$25:$V$25,INDEX(MyData,D4846, E4846+1))))&gt;0,
SUMPRODUCT(--ISNUMBER(SEARCH('Chapter 1 (Generated)'!$B$26:$V$26,INDEX(MyData,D4846,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(Generated)'!$B$25:$V$25,INDEX(MyData,D4847, E4847+1))))&gt;0,
SUMPRODUCT(--ISNUMBER(SEARCH('Chapter 1 (Generated)'!$B$26:$V$26,INDEX(MyData,D4847,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(Generated)'!$B$25:$V$25,INDEX(MyData,D4848, E4848+1))))&gt;0,
SUMPRODUCT(--ISNUMBER(SEARCH('Chapter 1 (Generated)'!$B$26:$V$26,INDEX(MyData,D4848,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(Generated)'!$B$25:$V$25,INDEX(MyData,D4849, E4849+1))))&gt;0,
SUMPRODUCT(--ISNUMBER(SEARCH('Chapter 1 (Generated)'!$B$26:$V$26,INDEX(MyData,D4849,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(Generated)'!$B$25:$V$25,INDEX(MyData,D4850, E4850+1))))&gt;0,
SUMPRODUCT(--ISNUMBER(SEARCH('Chapter 1 (Generated)'!$B$26:$V$26,INDEX(MyData,D4850,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(Generated)'!$B$25:$V$25,INDEX(MyData,D4851, E4851+1))))&gt;0,
SUMPRODUCT(--ISNUMBER(SEARCH('Chapter 1 (Generated)'!$B$26:$V$26,INDEX(MyData,D4851,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(Generated)'!$B$25:$V$25,INDEX(MyData,D4852, E4852+1))))&gt;0,
SUMPRODUCT(--ISNUMBER(SEARCH('Chapter 1 (Generated)'!$B$26:$V$26,INDEX(MyData,D4852,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(Generated)'!$B$25:$V$25,INDEX(MyData,D4853, E4853+1))))&gt;0,
SUMPRODUCT(--ISNUMBER(SEARCH('Chapter 1 (Generated)'!$B$26:$V$26,INDEX(MyData,D4853,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(Generated)'!$B$25:$V$25,INDEX(MyData,D4854, E4854+1))))&gt;0,
SUMPRODUCT(--ISNUMBER(SEARCH('Chapter 1 (Generated)'!$B$26:$V$26,INDEX(MyData,D4854,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(Generated)'!$B$25:$V$25,INDEX(MyData,D4855, E4855+1))))&gt;0,
SUMPRODUCT(--ISNUMBER(SEARCH('Chapter 1 (Generated)'!$B$26:$V$26,INDEX(MyData,D4855,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(Generated)'!$B$25:$V$25,INDEX(MyData,D4856, E4856+1))))&gt;0,
SUMPRODUCT(--ISNUMBER(SEARCH('Chapter 1 (Generated)'!$B$26:$V$26,INDEX(MyData,D4856,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(Generated)'!$B$25:$V$25,INDEX(MyData,D4857, E4857+1))))&gt;0,
SUMPRODUCT(--ISNUMBER(SEARCH('Chapter 1 (Generated)'!$B$26:$V$26,INDEX(MyData,D4857,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(Generated)'!$B$25:$V$25,INDEX(MyData,D4858, E4858+1))))&gt;0,
SUMPRODUCT(--ISNUMBER(SEARCH('Chapter 1 (Generated)'!$B$26:$V$26,INDEX(MyData,D4858,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(Generated)'!$B$25:$V$25,INDEX(MyData,D4859, E4859+1))))&gt;0,
SUMPRODUCT(--ISNUMBER(SEARCH('Chapter 1 (Generated)'!$B$26:$V$26,INDEX(MyData,D4859,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(Generated)'!$B$25:$V$25,INDEX(MyData,D4860, E4860+1))))&gt;0,
SUMPRODUCT(--ISNUMBER(SEARCH('Chapter 1 (Generated)'!$B$26:$V$26,INDEX(MyData,D4860,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(Generated)'!$B$25:$V$25,INDEX(MyData,D4861, E4861+1))))&gt;0,
SUMPRODUCT(--ISNUMBER(SEARCH('Chapter 1 (Generated)'!$B$26:$V$26,INDEX(MyData,D4861,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(Generated)'!$B$25:$V$25,INDEX(MyData,D4862, E4862+1))))&gt;0,
SUMPRODUCT(--ISNUMBER(SEARCH('Chapter 1 (Generated)'!$B$26:$V$26,INDEX(MyData,D4862,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(Generated)'!$B$25:$V$25,INDEX(MyData,D4863, E4863+1))))&gt;0,
SUMPRODUCT(--ISNUMBER(SEARCH('Chapter 1 (Generated)'!$B$26:$V$26,INDEX(MyData,D4863,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(Generated)'!$B$25:$V$25,INDEX(MyData,D4864, E4864+1))))&gt;0,
SUMPRODUCT(--ISNUMBER(SEARCH('Chapter 1 (Generated)'!$B$26:$V$26,INDEX(MyData,D4864,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(Generated)'!$B$25:$V$25,INDEX(MyData,D4865, E4865+1))))&gt;0,
SUMPRODUCT(--ISNUMBER(SEARCH('Chapter 1 (Generated)'!$B$26:$V$26,INDEX(MyData,D4865,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(Generated)'!$B$25:$V$25,INDEX(MyData,D4866, E4866+1))))&gt;0,
SUMPRODUCT(--ISNUMBER(SEARCH('Chapter 1 (Generated)'!$B$26:$V$26,INDEX(MyData,D4866,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(Generated)'!$B$25:$V$25,INDEX(MyData,D4867, E4867+1))))&gt;0,
SUMPRODUCT(--ISNUMBER(SEARCH('Chapter 1 (Generated)'!$B$26:$V$26,INDEX(MyData,D4867,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(Generated)'!$B$25:$V$25,INDEX(MyData,D4868, E4868+1))))&gt;0,
SUMPRODUCT(--ISNUMBER(SEARCH('Chapter 1 (Generated)'!$B$26:$V$26,INDEX(MyData,D4868,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(Generated)'!$B$25:$V$25,INDEX(MyData,D4869, E4869+1))))&gt;0,
SUMPRODUCT(--ISNUMBER(SEARCH('Chapter 1 (Generated)'!$B$26:$V$26,INDEX(MyData,D4869,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(Generated)'!$B$25:$V$25,INDEX(MyData,D4870, E4870+1))))&gt;0,
SUMPRODUCT(--ISNUMBER(SEARCH('Chapter 1 (Generated)'!$B$26:$V$26,INDEX(MyData,D4870,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(Generated)'!$B$25:$V$25,INDEX(MyData,D4871, E4871+1))))&gt;0,
SUMPRODUCT(--ISNUMBER(SEARCH('Chapter 1 (Generated)'!$B$26:$V$26,INDEX(MyData,D4871,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(Generated)'!$B$25:$V$25,INDEX(MyData,D4872, E4872+1))))&gt;0,
SUMPRODUCT(--ISNUMBER(SEARCH('Chapter 1 (Generated)'!$B$26:$V$26,INDEX(MyData,D4872,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(Generated)'!$B$25:$V$25,INDEX(MyData,D4873, E4873+1))))&gt;0,
SUMPRODUCT(--ISNUMBER(SEARCH('Chapter 1 (Generated)'!$B$26:$V$26,INDEX(MyData,D4873,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(Generated)'!$B$25:$V$25,INDEX(MyData,D4874, E4874+1))))&gt;0,
SUMPRODUCT(--ISNUMBER(SEARCH('Chapter 1 (Generated)'!$B$26:$V$26,INDEX(MyData,D4874,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(Generated)'!$B$25:$V$25,INDEX(MyData,D4875, E4875+1))))&gt;0,
SUMPRODUCT(--ISNUMBER(SEARCH('Chapter 1 (Generated)'!$B$26:$V$26,INDEX(MyData,D4875,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(Generated)'!$B$25:$V$25,INDEX(MyData,D4876, E4876+1))))&gt;0,
SUMPRODUCT(--ISNUMBER(SEARCH('Chapter 1 (Generated)'!$B$26:$V$26,INDEX(MyData,D4876,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(Generated)'!$B$25:$V$25,INDEX(MyData,D4877, E4877+1))))&gt;0,
SUMPRODUCT(--ISNUMBER(SEARCH('Chapter 1 (Generated)'!$B$26:$V$26,INDEX(MyData,D4877,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(Generated)'!$B$25:$V$25,INDEX(MyData,D4878, E4878+1))))&gt;0,
SUMPRODUCT(--ISNUMBER(SEARCH('Chapter 1 (Generated)'!$B$26:$V$26,INDEX(MyData,D4878,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(Generated)'!$B$25:$V$25,INDEX(MyData,D4879, E4879+1))))&gt;0,
SUMPRODUCT(--ISNUMBER(SEARCH('Chapter 1 (Generated)'!$B$26:$V$26,INDEX(MyData,D4879,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(Generated)'!$B$25:$V$25,INDEX(MyData,D4880, E4880+1))))&gt;0,
SUMPRODUCT(--ISNUMBER(SEARCH('Chapter 1 (Generated)'!$B$26:$V$26,INDEX(MyData,D4880,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(Generated)'!$B$25:$V$25,INDEX(MyData,D4881, E4881+1))))&gt;0,
SUMPRODUCT(--ISNUMBER(SEARCH('Chapter 1 (Generated)'!$B$26:$V$26,INDEX(MyData,D4881,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(Generated)'!$B$25:$V$25,INDEX(MyData,D4882, E4882+1))))&gt;0,
SUMPRODUCT(--ISNUMBER(SEARCH('Chapter 1 (Generated)'!$B$26:$V$26,INDEX(MyData,D4882,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(Generated)'!$B$25:$V$25,INDEX(MyData,D4883, E4883+1))))&gt;0,
SUMPRODUCT(--ISNUMBER(SEARCH('Chapter 1 (Generated)'!$B$26:$V$26,INDEX(MyData,D4883,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(Generated)'!$B$25:$V$25,INDEX(MyData,D4884, E4884+1))))&gt;0,
SUMPRODUCT(--ISNUMBER(SEARCH('Chapter 1 (Generated)'!$B$26:$V$26,INDEX(MyData,D4884,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(Generated)'!$B$25:$V$25,INDEX(MyData,D4885, E4885+1))))&gt;0,
SUMPRODUCT(--ISNUMBER(SEARCH('Chapter 1 (Generated)'!$B$26:$V$26,INDEX(MyData,D4885,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(Generated)'!$B$25:$V$25,INDEX(MyData,D4886, E4886+1))))&gt;0,
SUMPRODUCT(--ISNUMBER(SEARCH('Chapter 1 (Generated)'!$B$26:$V$26,INDEX(MyData,D4886,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(Generated)'!$B$25:$V$25,INDEX(MyData,D4887, E4887+1))))&gt;0,
SUMPRODUCT(--ISNUMBER(SEARCH('Chapter 1 (Generated)'!$B$26:$V$26,INDEX(MyData,D4887,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(Generated)'!$B$25:$V$25,INDEX(MyData,D4888, E4888+1))))&gt;0,
SUMPRODUCT(--ISNUMBER(SEARCH('Chapter 1 (Generated)'!$B$26:$V$26,INDEX(MyData,D4888,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(Generated)'!$B$25:$V$25,INDEX(MyData,D4889, E4889+1))))&gt;0,
SUMPRODUCT(--ISNUMBER(SEARCH('Chapter 1 (Generated)'!$B$26:$V$26,INDEX(MyData,D4889,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(Generated)'!$B$25:$V$25,INDEX(MyData,D4890, E4890+1))))&gt;0,
SUMPRODUCT(--ISNUMBER(SEARCH('Chapter 1 (Generated)'!$B$26:$V$26,INDEX(MyData,D4890,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(Generated)'!$B$25:$V$25,INDEX(MyData,D4891, E4891+1))))&gt;0,
SUMPRODUCT(--ISNUMBER(SEARCH('Chapter 1 (Generated)'!$B$26:$V$26,INDEX(MyData,D4891,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(Generated)'!$B$25:$V$25,INDEX(MyData,D4892, E4892+1))))&gt;0,
SUMPRODUCT(--ISNUMBER(SEARCH('Chapter 1 (Generated)'!$B$26:$V$26,INDEX(MyData,D4892,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(Generated)'!$B$25:$V$25,INDEX(MyData,D4893, E4893+1))))&gt;0,
SUMPRODUCT(--ISNUMBER(SEARCH('Chapter 1 (Generated)'!$B$26:$V$26,INDEX(MyData,D4893,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(Generated)'!$B$25:$V$25,INDEX(MyData,D4894, E4894+1))))&gt;0,
SUMPRODUCT(--ISNUMBER(SEARCH('Chapter 1 (Generated)'!$B$26:$V$26,INDEX(MyData,D4894,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(Generated)'!$B$25:$V$25,INDEX(MyData,D4895, E4895+1))))&gt;0,
SUMPRODUCT(--ISNUMBER(SEARCH('Chapter 1 (Generated)'!$B$26:$V$26,INDEX(MyData,D4895,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(Generated)'!$B$25:$V$25,INDEX(MyData,D4896, E4896+1))))&gt;0,
SUMPRODUCT(--ISNUMBER(SEARCH('Chapter 1 (Generated)'!$B$26:$V$26,INDEX(MyData,D4896,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(Generated)'!$B$25:$V$25,INDEX(MyData,D4897, E4897+1))))&gt;0,
SUMPRODUCT(--ISNUMBER(SEARCH('Chapter 1 (Generated)'!$B$26:$V$26,INDEX(MyData,D4897,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(Generated)'!$B$25:$V$25,INDEX(MyData,D4898, E4898+1))))&gt;0,
SUMPRODUCT(--ISNUMBER(SEARCH('Chapter 1 (Generated)'!$B$26:$V$26,INDEX(MyData,D4898,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(Generated)'!$B$25:$V$25,INDEX(MyData,D4899, E4899+1))))&gt;0,
SUMPRODUCT(--ISNUMBER(SEARCH('Chapter 1 (Generated)'!$B$26:$V$26,INDEX(MyData,D4899,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(Generated)'!$B$25:$V$25,INDEX(MyData,D4900, E4900+1))))&gt;0,
SUMPRODUCT(--ISNUMBER(SEARCH('Chapter 1 (Generated)'!$B$26:$V$26,INDEX(MyData,D4900,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(Generated)'!$B$25:$V$25,INDEX(MyData,D4901, E4901+1))))&gt;0,
SUMPRODUCT(--ISNUMBER(SEARCH('Chapter 1 (Generated)'!$B$26:$V$26,INDEX(MyData,D4901,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(Generated)'!$B$25:$V$25,INDEX(MyData,D4902, E4902+1))))&gt;0,
SUMPRODUCT(--ISNUMBER(SEARCH('Chapter 1 (Generated)'!$B$26:$V$26,INDEX(MyData,D4902,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(Generated)'!$B$25:$V$25,INDEX(MyData,D4903, E4903+1))))&gt;0,
SUMPRODUCT(--ISNUMBER(SEARCH('Chapter 1 (Generated)'!$B$26:$V$26,INDEX(MyData,D4903,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(Generated)'!$B$25:$V$25,INDEX(MyData,D4904, E4904+1))))&gt;0,
SUMPRODUCT(--ISNUMBER(SEARCH('Chapter 1 (Generated)'!$B$26:$V$26,INDEX(MyData,D4904,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(Generated)'!$B$25:$V$25,INDEX(MyData,D4905, E4905+1))))&gt;0,
SUMPRODUCT(--ISNUMBER(SEARCH('Chapter 1 (Generated)'!$B$26:$V$26,INDEX(MyData,D4905,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(Generated)'!$B$25:$V$25,INDEX(MyData,D4906, E4906+1))))&gt;0,
SUMPRODUCT(--ISNUMBER(SEARCH('Chapter 1 (Generated)'!$B$26:$V$26,INDEX(MyData,D4906,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(Generated)'!$B$25:$V$25,INDEX(MyData,D4907, E4907+1))))&gt;0,
SUMPRODUCT(--ISNUMBER(SEARCH('Chapter 1 (Generated)'!$B$26:$V$26,INDEX(MyData,D4907,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(Generated)'!$B$25:$V$25,INDEX(MyData,D4908, E4908+1))))&gt;0,
SUMPRODUCT(--ISNUMBER(SEARCH('Chapter 1 (Generated)'!$B$26:$V$26,INDEX(MyData,D4908,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(Generated)'!$B$25:$V$25,INDEX(MyData,D4909, E4909+1))))&gt;0,
SUMPRODUCT(--ISNUMBER(SEARCH('Chapter 1 (Generated)'!$B$26:$V$26,INDEX(MyData,D4909,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(Generated)'!$B$25:$V$25,INDEX(MyData,D4910, E4910+1))))&gt;0,
SUMPRODUCT(--ISNUMBER(SEARCH('Chapter 1 (Generated)'!$B$26:$V$26,INDEX(MyData,D4910,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(Generated)'!$B$25:$V$25,INDEX(MyData,D4911, E4911+1))))&gt;0,
SUMPRODUCT(--ISNUMBER(SEARCH('Chapter 1 (Generated)'!$B$26:$V$26,INDEX(MyData,D4911,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(Generated)'!$B$25:$V$25,INDEX(MyData,D4912, E4912+1))))&gt;0,
SUMPRODUCT(--ISNUMBER(SEARCH('Chapter 1 (Generated)'!$B$26:$V$26,INDEX(MyData,D4912,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(Generated)'!$B$25:$V$25,INDEX(MyData,D4913, E4913+1))))&gt;0,
SUMPRODUCT(--ISNUMBER(SEARCH('Chapter 1 (Generated)'!$B$26:$V$26,INDEX(MyData,D4913,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(Generated)'!$B$25:$V$25,INDEX(MyData,D4914, E4914+1))))&gt;0,
SUMPRODUCT(--ISNUMBER(SEARCH('Chapter 1 (Generated)'!$B$26:$V$26,INDEX(MyData,D4914,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(Generated)'!$B$25:$V$25,INDEX(MyData,D4915, E4915+1))))&gt;0,
SUMPRODUCT(--ISNUMBER(SEARCH('Chapter 1 (Generated)'!$B$26:$V$26,INDEX(MyData,D4915,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(Generated)'!$B$25:$V$25,INDEX(MyData,D4916, E4916+1))))&gt;0,
SUMPRODUCT(--ISNUMBER(SEARCH('Chapter 1 (Generated)'!$B$26:$V$26,INDEX(MyData,D4916,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(Generated)'!$B$25:$V$25,INDEX(MyData,D4917, E4917+1))))&gt;0,
SUMPRODUCT(--ISNUMBER(SEARCH('Chapter 1 (Generated)'!$B$26:$V$26,INDEX(MyData,D4917,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(Generated)'!$B$25:$V$25,INDEX(MyData,D4918, E4918+1))))&gt;0,
SUMPRODUCT(--ISNUMBER(SEARCH('Chapter 1 (Generated)'!$B$26:$V$26,INDEX(MyData,D4918,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(Generated)'!$B$25:$V$25,INDEX(MyData,D4919, E4919+1))))&gt;0,
SUMPRODUCT(--ISNUMBER(SEARCH('Chapter 1 (Generated)'!$B$26:$V$26,INDEX(MyData,D4919,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(Generated)'!$B$25:$V$25,INDEX(MyData,D4920, E4920+1))))&gt;0,
SUMPRODUCT(--ISNUMBER(SEARCH('Chapter 1 (Generated)'!$B$26:$V$26,INDEX(MyData,D4920,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(Generated)'!$B$25:$V$25,INDEX(MyData,D4921, E4921+1))))&gt;0,
SUMPRODUCT(--ISNUMBER(SEARCH('Chapter 1 (Generated)'!$B$26:$V$26,INDEX(MyData,D4921,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(Generated)'!$B$25:$V$25,INDEX(MyData,D4922, E4922+1))))&gt;0,
SUMPRODUCT(--ISNUMBER(SEARCH('Chapter 1 (Generated)'!$B$26:$V$26,INDEX(MyData,D4922,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(Generated)'!$B$25:$V$25,INDEX(MyData,D4923, E4923+1))))&gt;0,
SUMPRODUCT(--ISNUMBER(SEARCH('Chapter 1 (Generated)'!$B$26:$V$26,INDEX(MyData,D4923,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(Generated)'!$B$25:$V$25,INDEX(MyData,D4924, E4924+1))))&gt;0,
SUMPRODUCT(--ISNUMBER(SEARCH('Chapter 1 (Generated)'!$B$26:$V$26,INDEX(MyData,D4924,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(Generated)'!$B$25:$V$25,INDEX(MyData,D4925, E4925+1))))&gt;0,
SUMPRODUCT(--ISNUMBER(SEARCH('Chapter 1 (Generated)'!$B$26:$V$26,INDEX(MyData,D4925,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(Generated)'!$B$25:$V$25,INDEX(MyData,D4926, E4926+1))))&gt;0,
SUMPRODUCT(--ISNUMBER(SEARCH('Chapter 1 (Generated)'!$B$26:$V$26,INDEX(MyData,D4926,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(Generated)'!$B$25:$V$25,INDEX(MyData,D4927, E4927+1))))&gt;0,
SUMPRODUCT(--ISNUMBER(SEARCH('Chapter 1 (Generated)'!$B$26:$V$26,INDEX(MyData,D4927,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(Generated)'!$B$25:$V$25,INDEX(MyData,D4928, E4928+1))))&gt;0,
SUMPRODUCT(--ISNUMBER(SEARCH('Chapter 1 (Generated)'!$B$26:$V$26,INDEX(MyData,D4928,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(Generated)'!$B$25:$V$25,INDEX(MyData,D4929, E4929+1))))&gt;0,
SUMPRODUCT(--ISNUMBER(SEARCH('Chapter 1 (Generated)'!$B$26:$V$26,INDEX(MyData,D4929,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(Generated)'!$B$25:$V$25,INDEX(MyData,D4930, E4930+1))))&gt;0,
SUMPRODUCT(--ISNUMBER(SEARCH('Chapter 1 (Generated)'!$B$26:$V$26,INDEX(MyData,D4930,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(Generated)'!$B$25:$V$25,INDEX(MyData,D4931, E4931+1))))&gt;0,
SUMPRODUCT(--ISNUMBER(SEARCH('Chapter 1 (Generated)'!$B$26:$V$26,INDEX(MyData,D4931,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(Generated)'!$B$25:$V$25,INDEX(MyData,D4932, E4932+1))))&gt;0,
SUMPRODUCT(--ISNUMBER(SEARCH('Chapter 1 (Generated)'!$B$26:$V$26,INDEX(MyData,D4932,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(Generated)'!$B$25:$V$25,INDEX(MyData,D4933, E4933+1))))&gt;0,
SUMPRODUCT(--ISNUMBER(SEARCH('Chapter 1 (Generated)'!$B$26:$V$26,INDEX(MyData,D4933,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(Generated)'!$B$25:$V$25,INDEX(MyData,D4934, E4934+1))))&gt;0,
SUMPRODUCT(--ISNUMBER(SEARCH('Chapter 1 (Generated)'!$B$26:$V$26,INDEX(MyData,D4934,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(Generated)'!$B$25:$V$25,INDEX(MyData,D4935, E4935+1))))&gt;0,
SUMPRODUCT(--ISNUMBER(SEARCH('Chapter 1 (Generated)'!$B$26:$V$26,INDEX(MyData,D4935,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(Generated)'!$B$25:$V$25,INDEX(MyData,D4936, E4936+1))))&gt;0,
SUMPRODUCT(--ISNUMBER(SEARCH('Chapter 1 (Generated)'!$B$26:$V$26,INDEX(MyData,D4936,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(Generated)'!$B$25:$V$25,INDEX(MyData,D4937, E4937+1))))&gt;0,
SUMPRODUCT(--ISNUMBER(SEARCH('Chapter 1 (Generated)'!$B$26:$V$26,INDEX(MyData,D4937,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(Generated)'!$B$25:$V$25,INDEX(MyData,D4938, E4938+1))))&gt;0,
SUMPRODUCT(--ISNUMBER(SEARCH('Chapter 1 (Generated)'!$B$26:$V$26,INDEX(MyData,D4938,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(Generated)'!$B$25:$V$25,INDEX(MyData,D4939, E4939+1))))&gt;0,
SUMPRODUCT(--ISNUMBER(SEARCH('Chapter 1 (Generated)'!$B$26:$V$26,INDEX(MyData,D4939,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(Generated)'!$B$25:$V$25,INDEX(MyData,D4940, E4940+1))))&gt;0,
SUMPRODUCT(--ISNUMBER(SEARCH('Chapter 1 (Generated)'!$B$26:$V$26,INDEX(MyData,D4940,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(Generated)'!$B$25:$V$25,INDEX(MyData,D4941, E4941+1))))&gt;0,
SUMPRODUCT(--ISNUMBER(SEARCH('Chapter 1 (Generated)'!$B$26:$V$26,INDEX(MyData,D4941,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(Generated)'!$B$25:$V$25,INDEX(MyData,D4942, E4942+1))))&gt;0,
SUMPRODUCT(--ISNUMBER(SEARCH('Chapter 1 (Generated)'!$B$26:$V$26,INDEX(MyData,D4942,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(Generated)'!$B$25:$V$25,INDEX(MyData,D4943, E4943+1))))&gt;0,
SUMPRODUCT(--ISNUMBER(SEARCH('Chapter 1 (Generated)'!$B$26:$V$26,INDEX(MyData,D4943,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(Generated)'!$B$25:$V$25,INDEX(MyData,D4944, E4944+1))))&gt;0,
SUMPRODUCT(--ISNUMBER(SEARCH('Chapter 1 (Generated)'!$B$26:$V$26,INDEX(MyData,D4944,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(Generated)'!$B$25:$V$25,INDEX(MyData,D4945, E4945+1))))&gt;0,
SUMPRODUCT(--ISNUMBER(SEARCH('Chapter 1 (Generated)'!$B$26:$V$26,INDEX(MyData,D4945,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(Generated)'!$B$25:$V$25,INDEX(MyData,D4946, E4946+1))))&gt;0,
SUMPRODUCT(--ISNUMBER(SEARCH('Chapter 1 (Generated)'!$B$26:$V$26,INDEX(MyData,D4946,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(Generated)'!$B$25:$V$25,INDEX(MyData,D4947, E4947+1))))&gt;0,
SUMPRODUCT(--ISNUMBER(SEARCH('Chapter 1 (Generated)'!$B$26:$V$26,INDEX(MyData,D4947,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(Generated)'!$B$25:$V$25,INDEX(MyData,D4948, E4948+1))))&gt;0,
SUMPRODUCT(--ISNUMBER(SEARCH('Chapter 1 (Generated)'!$B$26:$V$26,INDEX(MyData,D4948,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(Generated)'!$B$25:$V$25,INDEX(MyData,D4949, E4949+1))))&gt;0,
SUMPRODUCT(--ISNUMBER(SEARCH('Chapter 1 (Generated)'!$B$26:$V$26,INDEX(MyData,D4949,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(Generated)'!$B$25:$V$25,INDEX(MyData,D4950, E4950+1))))&gt;0,
SUMPRODUCT(--ISNUMBER(SEARCH('Chapter 1 (Generated)'!$B$26:$V$26,INDEX(MyData,D4950,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(Generated)'!$B$25:$V$25,INDEX(MyData,D4951, E4951+1))))&gt;0,
SUMPRODUCT(--ISNUMBER(SEARCH('Chapter 1 (Generated)'!$B$26:$V$26,INDEX(MyData,D4951,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(Generated)'!$B$25:$V$25,INDEX(MyData,D4952, E4952+1))))&gt;0,
SUMPRODUCT(--ISNUMBER(SEARCH('Chapter 1 (Generated)'!$B$26:$V$26,INDEX(MyData,D4952,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(Generated)'!$B$25:$V$25,INDEX(MyData,D4953, E4953+1))))&gt;0,
SUMPRODUCT(--ISNUMBER(SEARCH('Chapter 1 (Generated)'!$B$26:$V$26,INDEX(MyData,D4953,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(Generated)'!$B$25:$V$25,INDEX(MyData,D4954, E4954+1))))&gt;0,
SUMPRODUCT(--ISNUMBER(SEARCH('Chapter 1 (Generated)'!$B$26:$V$26,INDEX(MyData,D4954,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(Generated)'!$B$25:$V$25,INDEX(MyData,D4955, E4955+1))))&gt;0,
SUMPRODUCT(--ISNUMBER(SEARCH('Chapter 1 (Generated)'!$B$26:$V$26,INDEX(MyData,D4955,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(Generated)'!$B$25:$V$25,INDEX(MyData,D4956, E4956+1))))&gt;0,
SUMPRODUCT(--ISNUMBER(SEARCH('Chapter 1 (Generated)'!$B$26:$V$26,INDEX(MyData,D4956,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(Generated)'!$B$25:$V$25,INDEX(MyData,D4957, E4957+1))))&gt;0,
SUMPRODUCT(--ISNUMBER(SEARCH('Chapter 1 (Generated)'!$B$26:$V$26,INDEX(MyData,D4957,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(Generated)'!$B$25:$V$25,INDEX(MyData,D4958, E4958+1))))&gt;0,
SUMPRODUCT(--ISNUMBER(SEARCH('Chapter 1 (Generated)'!$B$26:$V$26,INDEX(MyData,D4958,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(Generated)'!$B$25:$V$25,INDEX(MyData,D4959, E4959+1))))&gt;0,
SUMPRODUCT(--ISNUMBER(SEARCH('Chapter 1 (Generated)'!$B$26:$V$26,INDEX(MyData,D4959,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(Generated)'!$B$25:$V$25,INDEX(MyData,D4960, E4960+1))))&gt;0,
SUMPRODUCT(--ISNUMBER(SEARCH('Chapter 1 (Generated)'!$B$26:$V$26,INDEX(MyData,D4960,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(Generated)'!$B$25:$V$25,INDEX(MyData,D4961, E4961+1))))&gt;0,
SUMPRODUCT(--ISNUMBER(SEARCH('Chapter 1 (Generated)'!$B$26:$V$26,INDEX(MyData,D4961,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(Generated)'!$B$25:$V$25,INDEX(MyData,D4962, E4962+1))))&gt;0,
SUMPRODUCT(--ISNUMBER(SEARCH('Chapter 1 (Generated)'!$B$26:$V$26,INDEX(MyData,D4962,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(Generated)'!$B$25:$V$25,INDEX(MyData,D4963, E4963+1))))&gt;0,
SUMPRODUCT(--ISNUMBER(SEARCH('Chapter 1 (Generated)'!$B$26:$V$26,INDEX(MyData,D4963,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(Generated)'!$B$25:$V$25,INDEX(MyData,D4964, E4964+1))))&gt;0,
SUMPRODUCT(--ISNUMBER(SEARCH('Chapter 1 (Generated)'!$B$26:$V$26,INDEX(MyData,D4964,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(Generated)'!$B$25:$V$25,INDEX(MyData,D4965, E4965+1))))&gt;0,
SUMPRODUCT(--ISNUMBER(SEARCH('Chapter 1 (Generated)'!$B$26:$V$26,INDEX(MyData,D4965,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(Generated)'!$B$25:$V$25,INDEX(MyData,D4966, E4966+1))))&gt;0,
SUMPRODUCT(--ISNUMBER(SEARCH('Chapter 1 (Generated)'!$B$26:$V$26,INDEX(MyData,D4966,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(Generated)'!$B$25:$V$25,INDEX(MyData,D4967, E4967+1))))&gt;0,
SUMPRODUCT(--ISNUMBER(SEARCH('Chapter 1 (Generated)'!$B$26:$V$26,INDEX(MyData,D4967,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(Generated)'!$B$25:$V$25,INDEX(MyData,D4968, E4968+1))))&gt;0,
SUMPRODUCT(--ISNUMBER(SEARCH('Chapter 1 (Generated)'!$B$26:$V$26,INDEX(MyData,D4968,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(Generated)'!$B$25:$V$25,INDEX(MyData,D4969, E4969+1))))&gt;0,
SUMPRODUCT(--ISNUMBER(SEARCH('Chapter 1 (Generated)'!$B$26:$V$26,INDEX(MyData,D4969,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(Generated)'!$B$25:$V$25,INDEX(MyData,D4970, E4970+1))))&gt;0,
SUMPRODUCT(--ISNUMBER(SEARCH('Chapter 1 (Generated)'!$B$26:$V$26,INDEX(MyData,D4970,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(Generated)'!$B$25:$V$25,INDEX(MyData,D4971, E4971+1))))&gt;0,
SUMPRODUCT(--ISNUMBER(SEARCH('Chapter 1 (Generated)'!$B$26:$V$26,INDEX(MyData,D4971,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(Generated)'!$B$25:$V$25,INDEX(MyData,D4972, E4972+1))))&gt;0,
SUMPRODUCT(--ISNUMBER(SEARCH('Chapter 1 (Generated)'!$B$26:$V$26,INDEX(MyData,D4972,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(Generated)'!$B$25:$V$25,INDEX(MyData,D4973, E4973+1))))&gt;0,
SUMPRODUCT(--ISNUMBER(SEARCH('Chapter 1 (Generated)'!$B$26:$V$26,INDEX(MyData,D4973,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(Generated)'!$B$25:$V$25,INDEX(MyData,D4974, E4974+1))))&gt;0,
SUMPRODUCT(--ISNUMBER(SEARCH('Chapter 1 (Generated)'!$B$26:$V$26,INDEX(MyData,D4974,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(Generated)'!$B$25:$V$25,INDEX(MyData,D4975, E4975+1))))&gt;0,
SUMPRODUCT(--ISNUMBER(SEARCH('Chapter 1 (Generated)'!$B$26:$V$26,INDEX(MyData,D4975,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(Generated)'!$B$25:$V$25,INDEX(MyData,D4976, E4976+1))))&gt;0,
SUMPRODUCT(--ISNUMBER(SEARCH('Chapter 1 (Generated)'!$B$26:$V$26,INDEX(MyData,D4976,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(Generated)'!$B$25:$V$25,INDEX(MyData,D4977, E4977+1))))&gt;0,
SUMPRODUCT(--ISNUMBER(SEARCH('Chapter 1 (Generated)'!$B$26:$V$26,INDEX(MyData,D4977,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(Generated)'!$B$25:$V$25,INDEX(MyData,D4978, E4978+1))))&gt;0,
SUMPRODUCT(--ISNUMBER(SEARCH('Chapter 1 (Generated)'!$B$26:$V$26,INDEX(MyData,D4978,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(Generated)'!$B$25:$V$25,INDEX(MyData,D4979, E4979+1))))&gt;0,
SUMPRODUCT(--ISNUMBER(SEARCH('Chapter 1 (Generated)'!$B$26:$V$26,INDEX(MyData,D4979,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(Generated)'!$B$25:$V$25,INDEX(MyData,D4980, E4980+1))))&gt;0,
SUMPRODUCT(--ISNUMBER(SEARCH('Chapter 1 (Generated)'!$B$26:$V$26,INDEX(MyData,D4980,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(Generated)'!$B$25:$V$25,INDEX(MyData,D4981, E4981+1))))&gt;0,
SUMPRODUCT(--ISNUMBER(SEARCH('Chapter 1 (Generated)'!$B$26:$V$26,INDEX(MyData,D4981,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(Generated)'!$B$25:$V$25,INDEX(MyData,D4982, E4982+1))))&gt;0,
SUMPRODUCT(--ISNUMBER(SEARCH('Chapter 1 (Generated)'!$B$26:$V$26,INDEX(MyData,D4982,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(Generated)'!$B$25:$V$25,INDEX(MyData,D4983, E4983+1))))&gt;0,
SUMPRODUCT(--ISNUMBER(SEARCH('Chapter 1 (Generated)'!$B$26:$V$26,INDEX(MyData,D4983,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(Generated)'!$B$25:$V$25,INDEX(MyData,D4984, E4984+1))))&gt;0,
SUMPRODUCT(--ISNUMBER(SEARCH('Chapter 1 (Generated)'!$B$26:$V$26,INDEX(MyData,D4984,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(Generated)'!$B$25:$V$25,INDEX(MyData,D4985, E4985+1))))&gt;0,
SUMPRODUCT(--ISNUMBER(SEARCH('Chapter 1 (Generated)'!$B$26:$V$26,INDEX(MyData,D4985,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(Generated)'!$B$25:$V$25,INDEX(MyData,D4986, E4986+1))))&gt;0,
SUMPRODUCT(--ISNUMBER(SEARCH('Chapter 1 (Generated)'!$B$26:$V$26,INDEX(MyData,D4986,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(Generated)'!$B$25:$V$25,INDEX(MyData,D4987, E4987+1))))&gt;0,
SUMPRODUCT(--ISNUMBER(SEARCH('Chapter 1 (Generated)'!$B$26:$V$26,INDEX(MyData,D4987,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(Generated)'!$B$25:$V$25,INDEX(MyData,D4988, E4988+1))))&gt;0,
SUMPRODUCT(--ISNUMBER(SEARCH('Chapter 1 (Generated)'!$B$26:$V$26,INDEX(MyData,D4988,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(Generated)'!$B$25:$V$25,INDEX(MyData,D4989, E4989+1))))&gt;0,
SUMPRODUCT(--ISNUMBER(SEARCH('Chapter 1 (Generated)'!$B$26:$V$26,INDEX(MyData,D4989,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(Generated)'!$B$25:$V$25,INDEX(MyData,D4990, E4990+1))))&gt;0,
SUMPRODUCT(--ISNUMBER(SEARCH('Chapter 1 (Generated)'!$B$26:$V$26,INDEX(MyData,D4990,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(Generated)'!$B$25:$V$25,INDEX(MyData,D4991, E4991+1))))&gt;0,
SUMPRODUCT(--ISNUMBER(SEARCH('Chapter 1 (Generated)'!$B$26:$V$26,INDEX(MyData,D4991,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(Generated)'!$B$25:$V$25,INDEX(MyData,D4992, E4992+1))))&gt;0,
SUMPRODUCT(--ISNUMBER(SEARCH('Chapter 1 (Generated)'!$B$26:$V$26,INDEX(MyData,D4992,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(Generated)'!$B$25:$V$25,INDEX(MyData,D4993, E4993+1))))&gt;0,
SUMPRODUCT(--ISNUMBER(SEARCH('Chapter 1 (Generated)'!$B$26:$V$26,INDEX(MyData,D4993,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(Generated)'!$B$25:$V$25,INDEX(MyData,D4994, E4994+1))))&gt;0,
SUMPRODUCT(--ISNUMBER(SEARCH('Chapter 1 (Generated)'!$B$26:$V$26,INDEX(MyData,D4994,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(Generated)'!$B$25:$V$25,INDEX(MyData,D4995, E4995+1))))&gt;0,
SUMPRODUCT(--ISNUMBER(SEARCH('Chapter 1 (Generated)'!$B$26:$V$26,INDEX(MyData,D4995,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(Generated)'!$B$25:$V$25,INDEX(MyData,D4996, E4996+1))))&gt;0,
SUMPRODUCT(--ISNUMBER(SEARCH('Chapter 1 (Generated)'!$B$26:$V$26,INDEX(MyData,D4996,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(Generated)'!$B$25:$V$25,INDEX(MyData,D4997, E4997+1))))&gt;0,
SUMPRODUCT(--ISNUMBER(SEARCH('Chapter 1 (Generated)'!$B$26:$V$26,INDEX(MyData,D4997,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(Generated)'!$B$25:$V$25,INDEX(MyData,D4998, E4998+1))))&gt;0,
SUMPRODUCT(--ISNUMBER(SEARCH('Chapter 1 (Generated)'!$B$26:$V$26,INDEX(MyData,D4998,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(Generated)'!$B$25:$V$25,INDEX(MyData,D4999, E4999+1))))&gt;0,
SUMPRODUCT(--ISNUMBER(SEARCH('Chapter 1 (Generated)'!$B$26:$V$26,INDEX(MyData,D4999,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(Generated)'!$B$25:$V$25,INDEX(MyData,D5000, E5000+1))))&gt;0,
SUMPRODUCT(--ISNUMBER(SEARCH('Chapter 1 (Generated)'!$B$26:$V$26,INDEX(MyData,D5000,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(Generated)'!$B$25:$V$25,INDEX(MyData,D5001, E5001+1))))&gt;0,
SUMPRODUCT(--ISNUMBER(SEARCH('Chapter 1 (Generated)'!$B$26:$V$26,INDEX(MyData,D5001,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(Generated)'!$B$25:$V$25,INDEX(MyData,D5002, E5002+1))))&gt;0,
SUMPRODUCT(--ISNUMBER(SEARCH('Chapter 1 (Generated)'!$B$26:$V$26,INDEX(MyData,D5002,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(Generated)'!$B$25:$V$25,INDEX(MyData,D5003, E5003+1))))&gt;0,
SUMPRODUCT(--ISNUMBER(SEARCH('Chapter 1 (Generated)'!$B$26:$V$26,INDEX(MyData,D5003,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(Generated)'!$B$25:$V$25,INDEX(MyData,D5004, E5004+1))))&gt;0,
SUMPRODUCT(--ISNUMBER(SEARCH('Chapter 1 (Generated)'!$B$26:$V$26,INDEX(MyData,D5004,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(Generated)'!$B$25:$V$25,INDEX(MyData,D5005, E5005+1))))&gt;0,
SUMPRODUCT(--ISNUMBER(SEARCH('Chapter 1 (Generated)'!$B$26:$V$26,INDEX(MyData,D5005,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(Generated)'!$B$25:$V$25,INDEX(MyData,D5006, E5006+1))))&gt;0,
SUMPRODUCT(--ISNUMBER(SEARCH('Chapter 1 (Generated)'!$B$26:$V$26,INDEX(MyData,D5006,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(Generated)'!$B$25:$V$25,INDEX(MyData,D5007, E5007+1))))&gt;0,
SUMPRODUCT(--ISNUMBER(SEARCH('Chapter 1 (Generated)'!$B$26:$V$26,INDEX(MyData,D5007,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(Generated)'!$B$25:$V$25,INDEX(MyData,D5008, E5008+1))))&gt;0,
SUMPRODUCT(--ISNUMBER(SEARCH('Chapter 1 (Generated)'!$B$26:$V$26,INDEX(MyData,D5008,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(Generated)'!$B$25:$V$25,INDEX(MyData,D5009, E5009+1))))&gt;0,
SUMPRODUCT(--ISNUMBER(SEARCH('Chapter 1 (Generated)'!$B$26:$V$26,INDEX(MyData,D5009,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(Generated)'!$B$25:$V$25,INDEX(MyData,D5010, E5010+1))))&gt;0,
SUMPRODUCT(--ISNUMBER(SEARCH('Chapter 1 (Generated)'!$B$26:$V$26,INDEX(MyData,D5010,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(Generated)'!$B$25:$V$25,INDEX(MyData,D5011, E5011+1))))&gt;0,
SUMPRODUCT(--ISNUMBER(SEARCH('Chapter 1 (Generated)'!$B$26:$V$26,INDEX(MyData,D5011,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(Generated)'!$B$25:$V$25,INDEX(MyData,D5012, E5012+1))))&gt;0,
SUMPRODUCT(--ISNUMBER(SEARCH('Chapter 1 (Generated)'!$B$26:$V$26,INDEX(MyData,D5012,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(Generated)'!$B$25:$V$25,INDEX(MyData,D5013, E5013+1))))&gt;0,
SUMPRODUCT(--ISNUMBER(SEARCH('Chapter 1 (Generated)'!$B$26:$V$26,INDEX(MyData,D5013,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(Generated)'!$B$25:$V$25,INDEX(MyData,D5014, E5014+1))))&gt;0,
SUMPRODUCT(--ISNUMBER(SEARCH('Chapter 1 (Generated)'!$B$26:$V$26,INDEX(MyData,D5014,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(Generated)'!$B$25:$V$25,INDEX(MyData,D5015, E5015+1))))&gt;0,
SUMPRODUCT(--ISNUMBER(SEARCH('Chapter 1 (Generated)'!$B$26:$V$26,INDEX(MyData,D5015,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(Generated)'!$B$25:$V$25,INDEX(MyData,D5016, E5016+1))))&gt;0,
SUMPRODUCT(--ISNUMBER(SEARCH('Chapter 1 (Generated)'!$B$26:$V$26,INDEX(MyData,D5016,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(Generated)'!$B$25:$V$25,INDEX(MyData,D5017, E5017+1))))&gt;0,
SUMPRODUCT(--ISNUMBER(SEARCH('Chapter 1 (Generated)'!$B$26:$V$26,INDEX(MyData,D5017,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(Generated)'!$B$25:$V$25,INDEX(MyData,D5018, E5018+1))))&gt;0,
SUMPRODUCT(--ISNUMBER(SEARCH('Chapter 1 (Generated)'!$B$26:$V$26,INDEX(MyData,D5018,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(Generated)'!$B$25:$V$25,INDEX(MyData,D5019, E5019+1))))&gt;0,
SUMPRODUCT(--ISNUMBER(SEARCH('Chapter 1 (Generated)'!$B$26:$V$26,INDEX(MyData,D5019,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(Generated)'!$B$25:$V$25,INDEX(MyData,D5020, E5020+1))))&gt;0,
SUMPRODUCT(--ISNUMBER(SEARCH('Chapter 1 (Generated)'!$B$26:$V$26,INDEX(MyData,D5020,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(Generated)'!$B$25:$V$25,INDEX(MyData,D5021, E5021+1))))&gt;0,
SUMPRODUCT(--ISNUMBER(SEARCH('Chapter 1 (Generated)'!$B$26:$V$26,INDEX(MyData,D5021,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(Generated)'!$B$25:$V$25,INDEX(MyData,D5022, E5022+1))))&gt;0,
SUMPRODUCT(--ISNUMBER(SEARCH('Chapter 1 (Generated)'!$B$26:$V$26,INDEX(MyData,D5022,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(Generated)'!$B$25:$V$25,INDEX(MyData,D5023, E5023+1))))&gt;0,
SUMPRODUCT(--ISNUMBER(SEARCH('Chapter 1 (Generated)'!$B$26:$V$26,INDEX(MyData,D5023,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(Generated)'!$B$25:$V$25,INDEX(MyData,D5024, E5024+1))))&gt;0,
SUMPRODUCT(--ISNUMBER(SEARCH('Chapter 1 (Generated)'!$B$26:$V$26,INDEX(MyData,D5024,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(Generated)'!$B$25:$V$25,INDEX(MyData,D5025, E5025+1))))&gt;0,
SUMPRODUCT(--ISNUMBER(SEARCH('Chapter 1 (Generated)'!$B$26:$V$26,INDEX(MyData,D5025,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(Generated)'!$B$25:$V$25,INDEX(MyData,D5026, E5026+1))))&gt;0,
SUMPRODUCT(--ISNUMBER(SEARCH('Chapter 1 (Generated)'!$B$26:$V$26,INDEX(MyData,D5026,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(Generated)'!$B$25:$V$25,INDEX(MyData,D5027, E5027+1))))&gt;0,
SUMPRODUCT(--ISNUMBER(SEARCH('Chapter 1 (Generated)'!$B$26:$V$26,INDEX(MyData,D5027,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(Generated)'!$B$25:$V$25,INDEX(MyData,D5028, E5028+1))))&gt;0,
SUMPRODUCT(--ISNUMBER(SEARCH('Chapter 1 (Generated)'!$B$26:$V$26,INDEX(MyData,D5028,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(Generated)'!$B$25:$V$25,INDEX(MyData,D5029, E5029+1))))&gt;0,
SUMPRODUCT(--ISNUMBER(SEARCH('Chapter 1 (Generated)'!$B$26:$V$26,INDEX(MyData,D5029,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(Generated)'!$B$25:$V$25,INDEX(MyData,D5030, E5030+1))))&gt;0,
SUMPRODUCT(--ISNUMBER(SEARCH('Chapter 1 (Generated)'!$B$26:$V$26,INDEX(MyData,D5030,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(Generated)'!$B$25:$V$25,INDEX(MyData,D5031, E5031+1))))&gt;0,
SUMPRODUCT(--ISNUMBER(SEARCH('Chapter 1 (Generated)'!$B$26:$V$26,INDEX(MyData,D5031,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(Generated)'!$B$25:$V$25,INDEX(MyData,D5032, E5032+1))))&gt;0,
SUMPRODUCT(--ISNUMBER(SEARCH('Chapter 1 (Generated)'!$B$26:$V$26,INDEX(MyData,D5032,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(Generated)'!$B$25:$V$25,INDEX(MyData,D5033, E5033+1))))&gt;0,
SUMPRODUCT(--ISNUMBER(SEARCH('Chapter 1 (Generated)'!$B$26:$V$26,INDEX(MyData,D5033,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(Generated)'!$B$25:$V$25,INDEX(MyData,D5034, E5034+1))))&gt;0,
SUMPRODUCT(--ISNUMBER(SEARCH('Chapter 1 (Generated)'!$B$26:$V$26,INDEX(MyData,D5034,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(Generated)'!$B$25:$V$25,INDEX(MyData,D5035, E5035+1))))&gt;0,
SUMPRODUCT(--ISNUMBER(SEARCH('Chapter 1 (Generated)'!$B$26:$V$26,INDEX(MyData,D5035,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(Generated)'!$B$25:$V$25,INDEX(MyData,D5036, E5036+1))))&gt;0,
SUMPRODUCT(--ISNUMBER(SEARCH('Chapter 1 (Generated)'!$B$26:$V$26,INDEX(MyData,D5036,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(Generated)'!$B$25:$V$25,INDEX(MyData,D5037, E5037+1))))&gt;0,
SUMPRODUCT(--ISNUMBER(SEARCH('Chapter 1 (Generated)'!$B$26:$V$26,INDEX(MyData,D5037,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(Generated)'!$B$25:$V$25,INDEX(MyData,D5038, E5038+1))))&gt;0,
SUMPRODUCT(--ISNUMBER(SEARCH('Chapter 1 (Generated)'!$B$26:$V$26,INDEX(MyData,D5038,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(Generated)'!$B$25:$V$25,INDEX(MyData,D5039, E5039+1))))&gt;0,
SUMPRODUCT(--ISNUMBER(SEARCH('Chapter 1 (Generated)'!$B$26:$V$26,INDEX(MyData,D5039,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(Generated)'!$B$25:$V$25,INDEX(MyData,D5040, E5040+1))))&gt;0,
SUMPRODUCT(--ISNUMBER(SEARCH('Chapter 1 (Generated)'!$B$26:$V$26,INDEX(MyData,D5040,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(Generated)'!$B$25:$V$25,INDEX(MyData,D5041, E5041+1))))&gt;0,
SUMPRODUCT(--ISNUMBER(SEARCH('Chapter 1 (Generated)'!$B$26:$V$26,INDEX(MyData,D5041,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(Generated)'!$B$25:$V$25,INDEX(MyData,D5042, E5042+1))))&gt;0,
SUMPRODUCT(--ISNUMBER(SEARCH('Chapter 1 (Generated)'!$B$26:$V$26,INDEX(MyData,D5042,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(Generated)'!$B$25:$V$25,INDEX(MyData,D5043, E5043+1))))&gt;0,
SUMPRODUCT(--ISNUMBER(SEARCH('Chapter 1 (Generated)'!$B$26:$V$26,INDEX(MyData,D5043,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(Generated)'!$B$25:$V$25,INDEX(MyData,D5044, E5044+1))))&gt;0,
SUMPRODUCT(--ISNUMBER(SEARCH('Chapter 1 (Generated)'!$B$26:$V$26,INDEX(MyData,D5044,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(Generated)'!$B$25:$V$25,INDEX(MyData,D5045, E5045+1))))&gt;0,
SUMPRODUCT(--ISNUMBER(SEARCH('Chapter 1 (Generated)'!$B$26:$V$26,INDEX(MyData,D5045,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(Generated)'!$B$25:$V$25,INDEX(MyData,D5046, E5046+1))))&gt;0,
SUMPRODUCT(--ISNUMBER(SEARCH('Chapter 1 (Generated)'!$B$26:$V$26,INDEX(MyData,D5046,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(Generated)'!$B$25:$V$25,INDEX(MyData,D5047, E5047+1))))&gt;0,
SUMPRODUCT(--ISNUMBER(SEARCH('Chapter 1 (Generated)'!$B$26:$V$26,INDEX(MyData,D5047,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(Generated)'!$B$25:$V$25,INDEX(MyData,D5048, E5048+1))))&gt;0,
SUMPRODUCT(--ISNUMBER(SEARCH('Chapter 1 (Generated)'!$B$26:$V$26,INDEX(MyData,D5048,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(Generated)'!$B$25:$V$25,INDEX(MyData,D5049, E5049+1))))&gt;0,
SUMPRODUCT(--ISNUMBER(SEARCH('Chapter 1 (Generated)'!$B$26:$V$26,INDEX(MyData,D5049,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(Generated)'!$B$25:$V$25,INDEX(MyData,D5050, E5050+1))))&gt;0,
SUMPRODUCT(--ISNUMBER(SEARCH('Chapter 1 (Generated)'!$B$26:$V$26,INDEX(MyData,D5050,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(Generated)'!$B$25:$V$25,INDEX(MyData,D5051, E5051+1))))&gt;0,
SUMPRODUCT(--ISNUMBER(SEARCH('Chapter 1 (Generated)'!$B$26:$V$26,INDEX(MyData,D5051,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(Generated)'!$B$25:$V$25,INDEX(MyData,D5052, E5052+1))))&gt;0,
SUMPRODUCT(--ISNUMBER(SEARCH('Chapter 1 (Generated)'!$B$26:$V$26,INDEX(MyData,D5052,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(Generated)'!$B$25:$V$25,INDEX(MyData,D5053, E5053+1))))&gt;0,
SUMPRODUCT(--ISNUMBER(SEARCH('Chapter 1 (Generated)'!$B$26:$V$26,INDEX(MyData,D5053,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(Generated)'!$B$25:$V$25,INDEX(MyData,D5054, E5054+1))))&gt;0,
SUMPRODUCT(--ISNUMBER(SEARCH('Chapter 1 (Generated)'!$B$26:$V$26,INDEX(MyData,D5054,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(Generated)'!$B$25:$V$25,INDEX(MyData,D5055, E5055+1))))&gt;0,
SUMPRODUCT(--ISNUMBER(SEARCH('Chapter 1 (Generated)'!$B$26:$V$26,INDEX(MyData,D5055,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(Generated)'!$B$25:$V$25,INDEX(MyData,D5056, E5056+1))))&gt;0,
SUMPRODUCT(--ISNUMBER(SEARCH('Chapter 1 (Generated)'!$B$26:$V$26,INDEX(MyData,D5056,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(Generated)'!$B$25:$V$25,INDEX(MyData,D5057, E5057+1))))&gt;0,
SUMPRODUCT(--ISNUMBER(SEARCH('Chapter 1 (Generated)'!$B$26:$V$26,INDEX(MyData,D5057,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(Generated)'!$B$25:$V$25,INDEX(MyData,D5058, E5058+1))))&gt;0,
SUMPRODUCT(--ISNUMBER(SEARCH('Chapter 1 (Generated)'!$B$26:$V$26,INDEX(MyData,D5058,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(Generated)'!$B$25:$V$25,INDEX(MyData,D5059, E5059+1))))&gt;0,
SUMPRODUCT(--ISNUMBER(SEARCH('Chapter 1 (Generated)'!$B$26:$V$26,INDEX(MyData,D5059,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(Generated)'!$B$25:$V$25,INDEX(MyData,D5060, E5060+1))))&gt;0,
SUMPRODUCT(--ISNUMBER(SEARCH('Chapter 1 (Generated)'!$B$26:$V$26,INDEX(MyData,D5060,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(Generated)'!$B$25:$V$25,INDEX(MyData,D5061, E5061+1))))&gt;0,
SUMPRODUCT(--ISNUMBER(SEARCH('Chapter 1 (Generated)'!$B$26:$V$26,INDEX(MyData,D5061,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(Generated)'!$B$25:$V$25,INDEX(MyData,D5062, E5062+1))))&gt;0,
SUMPRODUCT(--ISNUMBER(SEARCH('Chapter 1 (Generated)'!$B$26:$V$26,INDEX(MyData,D5062,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(Generated)'!$B$25:$V$25,INDEX(MyData,D5063, E5063+1))))&gt;0,
SUMPRODUCT(--ISNUMBER(SEARCH('Chapter 1 (Generated)'!$B$26:$V$26,INDEX(MyData,D5063,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(Generated)'!$B$25:$V$25,INDEX(MyData,D5064, E5064+1))))&gt;0,
SUMPRODUCT(--ISNUMBER(SEARCH('Chapter 1 (Generated)'!$B$26:$V$26,INDEX(MyData,D5064,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(Generated)'!$B$25:$V$25,INDEX(MyData,D5065, E5065+1))))&gt;0,
SUMPRODUCT(--ISNUMBER(SEARCH('Chapter 1 (Generated)'!$B$26:$V$26,INDEX(MyData,D5065,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(Generated)'!$B$25:$V$25,INDEX(MyData,D5066, E5066+1))))&gt;0,
SUMPRODUCT(--ISNUMBER(SEARCH('Chapter 1 (Generated)'!$B$26:$V$26,INDEX(MyData,D5066,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(Generated)'!$B$25:$V$25,INDEX(MyData,D5067, E5067+1))))&gt;0,
SUMPRODUCT(--ISNUMBER(SEARCH('Chapter 1 (Generated)'!$B$26:$V$26,INDEX(MyData,D5067,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(Generated)'!$B$25:$V$25,INDEX(MyData,D5068, E5068+1))))&gt;0,
SUMPRODUCT(--ISNUMBER(SEARCH('Chapter 1 (Generated)'!$B$26:$V$26,INDEX(MyData,D5068,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(Generated)'!$B$25:$V$25,INDEX(MyData,D5069, E5069+1))))&gt;0,
SUMPRODUCT(--ISNUMBER(SEARCH('Chapter 1 (Generated)'!$B$26:$V$26,INDEX(MyData,D5069,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(Generated)'!$B$25:$V$25,INDEX(MyData,D5070, E5070+1))))&gt;0,
SUMPRODUCT(--ISNUMBER(SEARCH('Chapter 1 (Generated)'!$B$26:$V$26,INDEX(MyData,D5070,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(Generated)'!$B$25:$V$25,INDEX(MyData,D5071, E5071+1))))&gt;0,
SUMPRODUCT(--ISNUMBER(SEARCH('Chapter 1 (Generated)'!$B$26:$V$26,INDEX(MyData,D5071,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(Generated)'!$B$25:$V$25,INDEX(MyData,D5072, E5072+1))))&gt;0,
SUMPRODUCT(--ISNUMBER(SEARCH('Chapter 1 (Generated)'!$B$26:$V$26,INDEX(MyData,D5072,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(Generated)'!$B$25:$V$25,INDEX(MyData,D5073, E5073+1))))&gt;0,
SUMPRODUCT(--ISNUMBER(SEARCH('Chapter 1 (Generated)'!$B$26:$V$26,INDEX(MyData,D5073,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(Generated)'!$B$25:$V$25,INDEX(MyData,D5074, E5074+1))))&gt;0,
SUMPRODUCT(--ISNUMBER(SEARCH('Chapter 1 (Generated)'!$B$26:$V$26,INDEX(MyData,D5074,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(Generated)'!$B$25:$V$25,INDEX(MyData,D5075, E5075+1))))&gt;0,
SUMPRODUCT(--ISNUMBER(SEARCH('Chapter 1 (Generated)'!$B$26:$V$26,INDEX(MyData,D5075,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(Generated)'!$B$25:$V$25,INDEX(MyData,D5076, E5076+1))))&gt;0,
SUMPRODUCT(--ISNUMBER(SEARCH('Chapter 1 (Generated)'!$B$26:$V$26,INDEX(MyData,D5076,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(Generated)'!$B$25:$V$25,INDEX(MyData,D5077, E5077+1))))&gt;0,
SUMPRODUCT(--ISNUMBER(SEARCH('Chapter 1 (Generated)'!$B$26:$V$26,INDEX(MyData,D5077,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(Generated)'!$B$25:$V$25,INDEX(MyData,D5078, E5078+1))))&gt;0,
SUMPRODUCT(--ISNUMBER(SEARCH('Chapter 1 (Generated)'!$B$26:$V$26,INDEX(MyData,D5078,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(Generated)'!$B$25:$V$25,INDEX(MyData,D5079, E5079+1))))&gt;0,
SUMPRODUCT(--ISNUMBER(SEARCH('Chapter 1 (Generated)'!$B$26:$V$26,INDEX(MyData,D5079,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(Generated)'!$B$25:$V$25,INDEX(MyData,D5080, E5080+1))))&gt;0,
SUMPRODUCT(--ISNUMBER(SEARCH('Chapter 1 (Generated)'!$B$26:$V$26,INDEX(MyData,D5080,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(Generated)'!$B$25:$V$25,INDEX(MyData,D5081, E5081+1))))&gt;0,
SUMPRODUCT(--ISNUMBER(SEARCH('Chapter 1 (Generated)'!$B$26:$V$26,INDEX(MyData,D5081,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(Generated)'!$B$25:$V$25,INDEX(MyData,D5082, E5082+1))))&gt;0,
SUMPRODUCT(--ISNUMBER(SEARCH('Chapter 1 (Generated)'!$B$26:$V$26,INDEX(MyData,D5082,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(Generated)'!$B$25:$V$25,INDEX(MyData,D5083, E5083+1))))&gt;0,
SUMPRODUCT(--ISNUMBER(SEARCH('Chapter 1 (Generated)'!$B$26:$V$26,INDEX(MyData,D5083,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(Generated)'!$B$25:$V$25,INDEX(MyData,D5084, E5084+1))))&gt;0,
SUMPRODUCT(--ISNUMBER(SEARCH('Chapter 1 (Generated)'!$B$26:$V$26,INDEX(MyData,D5084,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(Generated)'!$B$25:$V$25,INDEX(MyData,D5085, E5085+1))))&gt;0,
SUMPRODUCT(--ISNUMBER(SEARCH('Chapter 1 (Generated)'!$B$26:$V$26,INDEX(MyData,D5085,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(Generated)'!$B$25:$V$25,INDEX(MyData,D5086, E5086+1))))&gt;0,
SUMPRODUCT(--ISNUMBER(SEARCH('Chapter 1 (Generated)'!$B$26:$V$26,INDEX(MyData,D5086,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(Generated)'!$B$25:$V$25,INDEX(MyData,D5087, E5087+1))))&gt;0,
SUMPRODUCT(--ISNUMBER(SEARCH('Chapter 1 (Generated)'!$B$26:$V$26,INDEX(MyData,D5087,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(Generated)'!$B$25:$V$25,INDEX(MyData,D5088, E5088+1))))&gt;0,
SUMPRODUCT(--ISNUMBER(SEARCH('Chapter 1 (Generated)'!$B$26:$V$26,INDEX(MyData,D5088,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(Generated)'!$B$25:$V$25,INDEX(MyData,D5089, E5089+1))))&gt;0,
SUMPRODUCT(--ISNUMBER(SEARCH('Chapter 1 (Generated)'!$B$26:$V$26,INDEX(MyData,D5089,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(Generated)'!$B$25:$V$25,INDEX(MyData,D5090, E5090+1))))&gt;0,
SUMPRODUCT(--ISNUMBER(SEARCH('Chapter 1 (Generated)'!$B$26:$V$26,INDEX(MyData,D5090,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(Generated)'!$B$25:$V$25,INDEX(MyData,D5091, E5091+1))))&gt;0,
SUMPRODUCT(--ISNUMBER(SEARCH('Chapter 1 (Generated)'!$B$26:$V$26,INDEX(MyData,D5091,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(Generated)'!$B$25:$V$25,INDEX(MyData,D5092, E5092+1))))&gt;0,
SUMPRODUCT(--ISNUMBER(SEARCH('Chapter 1 (Generated)'!$B$26:$V$26,INDEX(MyData,D5092,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(Generated)'!$B$25:$V$25,INDEX(MyData,D5093, E5093+1))))&gt;0,
SUMPRODUCT(--ISNUMBER(SEARCH('Chapter 1 (Generated)'!$B$26:$V$26,INDEX(MyData,D5093,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(Generated)'!$B$25:$V$25,INDEX(MyData,D5094, E5094+1))))&gt;0,
SUMPRODUCT(--ISNUMBER(SEARCH('Chapter 1 (Generated)'!$B$26:$V$26,INDEX(MyData,D5094,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(Generated)'!$B$25:$V$25,INDEX(MyData,D5095, E5095+1))))&gt;0,
SUMPRODUCT(--ISNUMBER(SEARCH('Chapter 1 (Generated)'!$B$26:$V$26,INDEX(MyData,D5095,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(Generated)'!$B$25:$V$25,INDEX(MyData,D5096, E5096+1))))&gt;0,
SUMPRODUCT(--ISNUMBER(SEARCH('Chapter 1 (Generated)'!$B$26:$V$26,INDEX(MyData,D5096,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(Generated)'!$B$25:$V$25,INDEX(MyData,D5097, E5097+1))))&gt;0,
SUMPRODUCT(--ISNUMBER(SEARCH('Chapter 1 (Generated)'!$B$26:$V$26,INDEX(MyData,D5097,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(Generated)'!$B$25:$V$25,INDEX(MyData,D5098, E5098+1))))&gt;0,
SUMPRODUCT(--ISNUMBER(SEARCH('Chapter 1 (Generated)'!$B$26:$V$26,INDEX(MyData,D5098,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(Generated)'!$B$25:$V$25,INDEX(MyData,D5099, E5099+1))))&gt;0,
SUMPRODUCT(--ISNUMBER(SEARCH('Chapter 1 (Generated)'!$B$26:$V$26,INDEX(MyData,D5099,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(Generated)'!$B$25:$V$25,INDEX(MyData,D5100, E5100+1))))&gt;0,
SUMPRODUCT(--ISNUMBER(SEARCH('Chapter 1 (Generated)'!$B$26:$V$26,INDEX(MyData,D5100,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(Generated)'!$B$25:$V$25,INDEX(MyData,D5101, E5101+1))))&gt;0,
SUMPRODUCT(--ISNUMBER(SEARCH('Chapter 1 (Generated)'!$B$26:$V$26,INDEX(MyData,D5101,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(Generated)'!$B$25:$V$25,INDEX(MyData,D5102, E5102+1))))&gt;0,
SUMPRODUCT(--ISNUMBER(SEARCH('Chapter 1 (Generated)'!$B$26:$V$26,INDEX(MyData,D5102,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(Generated)'!$B$25:$V$25,INDEX(MyData,D5103, E5103+1))))&gt;0,
SUMPRODUCT(--ISNUMBER(SEARCH('Chapter 1 (Generated)'!$B$26:$V$26,INDEX(MyData,D5103,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(Generated)'!$B$25:$V$25,INDEX(MyData,D5104, E5104+1))))&gt;0,
SUMPRODUCT(--ISNUMBER(SEARCH('Chapter 1 (Generated)'!$B$26:$V$26,INDEX(MyData,D5104,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(Generated)'!$B$25:$V$25,INDEX(MyData,D5105, E5105+1))))&gt;0,
SUMPRODUCT(--ISNUMBER(SEARCH('Chapter 1 (Generated)'!$B$26:$V$26,INDEX(MyData,D5105,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(Generated)'!$B$25:$V$25,INDEX(MyData,D5106, E5106+1))))&gt;0,
SUMPRODUCT(--ISNUMBER(SEARCH('Chapter 1 (Generated)'!$B$26:$V$26,INDEX(MyData,D5106,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(Generated)'!$B$25:$V$25,INDEX(MyData,D5107, E5107+1))))&gt;0,
SUMPRODUCT(--ISNUMBER(SEARCH('Chapter 1 (Generated)'!$B$26:$V$26,INDEX(MyData,D5107,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(Generated)'!$B$25:$V$25,INDEX(MyData,D5108, E5108+1))))&gt;0,
SUMPRODUCT(--ISNUMBER(SEARCH('Chapter 1 (Generated)'!$B$26:$V$26,INDEX(MyData,D5108,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(Generated)'!$B$25:$V$25,INDEX(MyData,D5109, E5109+1))))&gt;0,
SUMPRODUCT(--ISNUMBER(SEARCH('Chapter 1 (Generated)'!$B$26:$V$26,INDEX(MyData,D5109,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(Generated)'!$B$25:$V$25,INDEX(MyData,D5110, E5110+1))))&gt;0,
SUMPRODUCT(--ISNUMBER(SEARCH('Chapter 1 (Generated)'!$B$26:$V$26,INDEX(MyData,D5110, E5110+1))))&gt;0)),
"        " &amp; INDEX(MyData,D5110, E5110+1),
"    " &amp; INDEX(MyData,D5110, E5110+1))</f>
        <v xml:space="preserve">        0,//193 -10</v>
      </c>
    </row>
    <row r="5111" spans="4:7" x14ac:dyDescent="0.2">
      <c r="D5111" s="20">
        <f t="shared" si="79"/>
        <v>197</v>
      </c>
      <c r="E5111" s="20">
        <f>MIN(IF(MOD(ROWS($A$2:A5111),$A$2)=0,E5110+1, E5110), $B$2-1)</f>
        <v>17</v>
      </c>
      <c r="G5111" s="2" t="str">
        <f>IF(NOT(OR(
SUMPRODUCT(--ISNUMBER(SEARCH('Chapter 1 (Generated)'!$B$25:$V$25,INDEX(MyData,D5111, E5111+1))))&gt;0,
SUMPRODUCT(--ISNUMBER(SEARCH('Chapter 1 (Generated)'!$B$26:$V$26,INDEX(MyData,D5111,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(Generated)'!$B$25:$V$25,INDEX(MyData,D5112, E5112+1))))&gt;0,
SUMPRODUCT(--ISNUMBER(SEARCH('Chapter 1 (Generated)'!$B$26:$V$26,INDEX(MyData,D5112,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(Generated)'!$B$25:$V$25,INDEX(MyData,D5113, E5113+1))))&gt;0,
SUMPRODUCT(--ISNUMBER(SEARCH('Chapter 1 (Generated)'!$B$26:$V$26,INDEX(MyData,D5113,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(Generated)'!$B$25:$V$25,INDEX(MyData,D5114, E5114+1))))&gt;0,
SUMPRODUCT(--ISNUMBER(SEARCH('Chapter 1 (Generated)'!$B$26:$V$26,INDEX(MyData,D5114,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(Generated)'!$B$25:$V$25,INDEX(MyData,D5115, E5115+1))))&gt;0,
SUMPRODUCT(--ISNUMBER(SEARCH('Chapter 1 (Generated)'!$B$26:$V$26,INDEX(MyData,D5115,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(Generated)'!$B$25:$V$25,INDEX(MyData,D5116, E5116+1))))&gt;0,
SUMPRODUCT(--ISNUMBER(SEARCH('Chapter 1 (Generated)'!$B$26:$V$26,INDEX(MyData,D5116,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(Generated)'!$B$25:$V$25,INDEX(MyData,D5117, E5117+1))))&gt;0,
SUMPRODUCT(--ISNUMBER(SEARCH('Chapter 1 (Generated)'!$B$26:$V$26,INDEX(MyData,D5117,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(Generated)'!$B$25:$V$25,INDEX(MyData,D5118, E5118+1))))&gt;0,
SUMPRODUCT(--ISNUMBER(SEARCH('Chapter 1 (Generated)'!$B$26:$V$26,INDEX(MyData,D5118,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(Generated)'!$B$25:$V$25,INDEX(MyData,D5119, E5119+1))))&gt;0,
SUMPRODUCT(--ISNUMBER(SEARCH('Chapter 1 (Generated)'!$B$26:$V$26,INDEX(MyData,D5119,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(Generated)'!$B$25:$V$25,INDEX(MyData,D5120, E5120+1))))&gt;0,
SUMPRODUCT(--ISNUMBER(SEARCH('Chapter 1 (Generated)'!$B$26:$V$26,INDEX(MyData,D5120,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(Generated)'!$B$25:$V$25,INDEX(MyData,D5121, E5121+1))))&gt;0,
SUMPRODUCT(--ISNUMBER(SEARCH('Chapter 1 (Generated)'!$B$26:$V$26,INDEX(MyData,D5121,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(Generated)'!$B$25:$V$25,INDEX(MyData,D5122, E5122+1))))&gt;0,
SUMPRODUCT(--ISNUMBER(SEARCH('Chapter 1 (Generated)'!$B$26:$V$26,INDEX(MyData,D5122,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(Generated)'!$B$25:$V$25,INDEX(MyData,D5123, E5123+1))))&gt;0,
SUMPRODUCT(--ISNUMBER(SEARCH('Chapter 1 (Generated)'!$B$26:$V$26,INDEX(MyData,D5123,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(Generated)'!$B$25:$V$25,INDEX(MyData,D5124, E5124+1))))&gt;0,
SUMPRODUCT(--ISNUMBER(SEARCH('Chapter 1 (Generated)'!$B$26:$V$26,INDEX(MyData,D5124,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(Generated)'!$B$25:$V$25,INDEX(MyData,D5125, E5125+1))))&gt;0,
SUMPRODUCT(--ISNUMBER(SEARCH('Chapter 1 (Generated)'!$B$26:$V$26,INDEX(MyData,D5125,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(Generated)'!$B$25:$V$25,INDEX(MyData,D5126, E5126+1))))&gt;0,
SUMPRODUCT(--ISNUMBER(SEARCH('Chapter 1 (Generated)'!$B$26:$V$26,INDEX(MyData,D5126,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(Generated)'!$B$25:$V$25,INDEX(MyData,D5127, E5127+1))))&gt;0,
SUMPRODUCT(--ISNUMBER(SEARCH('Chapter 1 (Generated)'!$B$26:$V$26,INDEX(MyData,D5127,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(Generated)'!$B$25:$V$25,INDEX(MyData,D5128, E5128+1))))&gt;0,
SUMPRODUCT(--ISNUMBER(SEARCH('Chapter 1 (Generated)'!$B$26:$V$26,INDEX(MyData,D5128,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(Generated)'!$B$25:$V$25,INDEX(MyData,D5129, E5129+1))))&gt;0,
SUMPRODUCT(--ISNUMBER(SEARCH('Chapter 1 (Generated)'!$B$26:$V$26,INDEX(MyData,D5129,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(Generated)'!$B$25:$V$25,INDEX(MyData,D5130, E5130+1))))&gt;0,
SUMPRODUCT(--ISNUMBER(SEARCH('Chapter 1 (Generated)'!$B$26:$V$26,INDEX(MyData,D5130,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(Generated)'!$B$25:$V$25,INDEX(MyData,D5131, E5131+1))))&gt;0,
SUMPRODUCT(--ISNUMBER(SEARCH('Chapter 1 (Generated)'!$B$26:$V$26,INDEX(MyData,D5131,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(Generated)'!$B$25:$V$25,INDEX(MyData,D5132, E5132+1))))&gt;0,
SUMPRODUCT(--ISNUMBER(SEARCH('Chapter 1 (Generated)'!$B$26:$V$26,INDEX(MyData,D5132,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(Generated)'!$B$25:$V$25,INDEX(MyData,D5133, E5133+1))))&gt;0,
SUMPRODUCT(--ISNUMBER(SEARCH('Chapter 1 (Generated)'!$B$26:$V$26,INDEX(MyData,D5133,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(Generated)'!$B$25:$V$25,INDEX(MyData,D5134, E5134+1))))&gt;0,
SUMPRODUCT(--ISNUMBER(SEARCH('Chapter 1 (Generated)'!$B$26:$V$26,INDEX(MyData,D5134,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(Generated)'!$B$25:$V$25,INDEX(MyData,D5135, E5135+1))))&gt;0,
SUMPRODUCT(--ISNUMBER(SEARCH('Chapter 1 (Generated)'!$B$26:$V$26,INDEX(MyData,D5135,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(Generated)'!$B$25:$V$25,INDEX(MyData,D5136, E5136+1))))&gt;0,
SUMPRODUCT(--ISNUMBER(SEARCH('Chapter 1 (Generated)'!$B$26:$V$26,INDEX(MyData,D5136,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(Generated)'!$B$25:$V$25,INDEX(MyData,D5137, E5137+1))))&gt;0,
SUMPRODUCT(--ISNUMBER(SEARCH('Chapter 1 (Generated)'!$B$26:$V$26,INDEX(MyData,D5137,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(Generated)'!$B$25:$V$25,INDEX(MyData,D5138, E5138+1))))&gt;0,
SUMPRODUCT(--ISNUMBER(SEARCH('Chapter 1 (Generated)'!$B$26:$V$26,INDEX(MyData,D5138,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(Generated)'!$B$25:$V$25,INDEX(MyData,D5139, E5139+1))))&gt;0,
SUMPRODUCT(--ISNUMBER(SEARCH('Chapter 1 (Generated)'!$B$26:$V$26,INDEX(MyData,D5139,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(Generated)'!$B$25:$V$25,INDEX(MyData,D5140, E5140+1))))&gt;0,
SUMPRODUCT(--ISNUMBER(SEARCH('Chapter 1 (Generated)'!$B$26:$V$26,INDEX(MyData,D5140,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(Generated)'!$B$25:$V$25,INDEX(MyData,D5141, E5141+1))))&gt;0,
SUMPRODUCT(--ISNUMBER(SEARCH('Chapter 1 (Generated)'!$B$26:$V$26,INDEX(MyData,D5141,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(Generated)'!$B$25:$V$25,INDEX(MyData,D5142, E5142+1))))&gt;0,
SUMPRODUCT(--ISNUMBER(SEARCH('Chapter 1 (Generated)'!$B$26:$V$26,INDEX(MyData,D5142,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(Generated)'!$B$25:$V$25,INDEX(MyData,D5143, E5143+1))))&gt;0,
SUMPRODUCT(--ISNUMBER(SEARCH('Chapter 1 (Generated)'!$B$26:$V$26,INDEX(MyData,D5143,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(Generated)'!$B$25:$V$25,INDEX(MyData,D5144, E5144+1))))&gt;0,
SUMPRODUCT(--ISNUMBER(SEARCH('Chapter 1 (Generated)'!$B$26:$V$26,INDEX(MyData,D5144,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(Generated)'!$B$25:$V$25,INDEX(MyData,D5145, E5145+1))))&gt;0,
SUMPRODUCT(--ISNUMBER(SEARCH('Chapter 1 (Generated)'!$B$26:$V$26,INDEX(MyData,D5145,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(Generated)'!$B$25:$V$25,INDEX(MyData,D5146, E5146+1))))&gt;0,
SUMPRODUCT(--ISNUMBER(SEARCH('Chapter 1 (Generated)'!$B$26:$V$26,INDEX(MyData,D5146,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(Generated)'!$B$25:$V$25,INDEX(MyData,D5147, E5147+1))))&gt;0,
SUMPRODUCT(--ISNUMBER(SEARCH('Chapter 1 (Generated)'!$B$26:$V$26,INDEX(MyData,D5147,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(Generated)'!$B$25:$V$25,INDEX(MyData,D5148, E5148+1))))&gt;0,
SUMPRODUCT(--ISNUMBER(SEARCH('Chapter 1 (Generated)'!$B$26:$V$26,INDEX(MyData,D5148,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(Generated)'!$B$25:$V$25,INDEX(MyData,D5149, E5149+1))))&gt;0,
SUMPRODUCT(--ISNUMBER(SEARCH('Chapter 1 (Generated)'!$B$26:$V$26,INDEX(MyData,D5149,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(Generated)'!$B$25:$V$25,INDEX(MyData,D5150, E5150+1))))&gt;0,
SUMPRODUCT(--ISNUMBER(SEARCH('Chapter 1 (Generated)'!$B$26:$V$26,INDEX(MyData,D5150,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(Generated)'!$B$25:$V$25,INDEX(MyData,D5151, E5151+1))))&gt;0,
SUMPRODUCT(--ISNUMBER(SEARCH('Chapter 1 (Generated)'!$B$26:$V$26,INDEX(MyData,D5151,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(Generated)'!$B$25:$V$25,INDEX(MyData,D5152, E5152+1))))&gt;0,
SUMPRODUCT(--ISNUMBER(SEARCH('Chapter 1 (Generated)'!$B$26:$V$26,INDEX(MyData,D5152,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(Generated)'!$B$25:$V$25,INDEX(MyData,D5153, E5153+1))))&gt;0,
SUMPRODUCT(--ISNUMBER(SEARCH('Chapter 1 (Generated)'!$B$26:$V$26,INDEX(MyData,D5153,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(Generated)'!$B$25:$V$25,INDEX(MyData,D5154, E5154+1))))&gt;0,
SUMPRODUCT(--ISNUMBER(SEARCH('Chapter 1 (Generated)'!$B$26:$V$26,INDEX(MyData,D5154,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(Generated)'!$B$25:$V$25,INDEX(MyData,D5155, E5155+1))))&gt;0,
SUMPRODUCT(--ISNUMBER(SEARCH('Chapter 1 (Generated)'!$B$26:$V$26,INDEX(MyData,D5155,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(Generated)'!$B$25:$V$25,INDEX(MyData,D5156, E5156+1))))&gt;0,
SUMPRODUCT(--ISNUMBER(SEARCH('Chapter 1 (Generated)'!$B$26:$V$26,INDEX(MyData,D5156,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(Generated)'!$B$25:$V$25,INDEX(MyData,D5157, E5157+1))))&gt;0,
SUMPRODUCT(--ISNUMBER(SEARCH('Chapter 1 (Generated)'!$B$26:$V$26,INDEX(MyData,D5157,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(Generated)'!$B$25:$V$25,INDEX(MyData,D5158, E5158+1))))&gt;0,
SUMPRODUCT(--ISNUMBER(SEARCH('Chapter 1 (Generated)'!$B$26:$V$26,INDEX(MyData,D5158,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(Generated)'!$B$25:$V$25,INDEX(MyData,D5159, E5159+1))))&gt;0,
SUMPRODUCT(--ISNUMBER(SEARCH('Chapter 1 (Generated)'!$B$26:$V$26,INDEX(MyData,D5159,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(Generated)'!$B$25:$V$25,INDEX(MyData,D5160, E5160+1))))&gt;0,
SUMPRODUCT(--ISNUMBER(SEARCH('Chapter 1 (Generated)'!$B$26:$V$26,INDEX(MyData,D5160,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(Generated)'!$B$25:$V$25,INDEX(MyData,D5161, E5161+1))))&gt;0,
SUMPRODUCT(--ISNUMBER(SEARCH('Chapter 1 (Generated)'!$B$26:$V$26,INDEX(MyData,D5161,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(Generated)'!$B$25:$V$25,INDEX(MyData,D5162, E5162+1))))&gt;0,
SUMPRODUCT(--ISNUMBER(SEARCH('Chapter 1 (Generated)'!$B$26:$V$26,INDEX(MyData,D5162,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(Generated)'!$B$25:$V$25,INDEX(MyData,D5163, E5163+1))))&gt;0,
SUMPRODUCT(--ISNUMBER(SEARCH('Chapter 1 (Generated)'!$B$26:$V$26,INDEX(MyData,D5163,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(Generated)'!$B$25:$V$25,INDEX(MyData,D5164, E5164+1))))&gt;0,
SUMPRODUCT(--ISNUMBER(SEARCH('Chapter 1 (Generated)'!$B$26:$V$26,INDEX(MyData,D5164,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(Generated)'!$B$25:$V$25,INDEX(MyData,D5165, E5165+1))))&gt;0,
SUMPRODUCT(--ISNUMBER(SEARCH('Chapter 1 (Generated)'!$B$26:$V$26,INDEX(MyData,D5165,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(Generated)'!$B$25:$V$25,INDEX(MyData,D5166, E5166+1))))&gt;0,
SUMPRODUCT(--ISNUMBER(SEARCH('Chapter 1 (Generated)'!$B$26:$V$26,INDEX(MyData,D5166,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(Generated)'!$B$25:$V$25,INDEX(MyData,D5167, E5167+1))))&gt;0,
SUMPRODUCT(--ISNUMBER(SEARCH('Chapter 1 (Generated)'!$B$26:$V$26,INDEX(MyData,D5167,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(Generated)'!$B$25:$V$25,INDEX(MyData,D5168, E5168+1))))&gt;0,
SUMPRODUCT(--ISNUMBER(SEARCH('Chapter 1 (Generated)'!$B$26:$V$26,INDEX(MyData,D5168,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(Generated)'!$B$25:$V$25,INDEX(MyData,D5169, E5169+1))))&gt;0,
SUMPRODUCT(--ISNUMBER(SEARCH('Chapter 1 (Generated)'!$B$26:$V$26,INDEX(MyData,D5169,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(Generated)'!$B$25:$V$25,INDEX(MyData,D5170, E5170+1))))&gt;0,
SUMPRODUCT(--ISNUMBER(SEARCH('Chapter 1 (Generated)'!$B$26:$V$26,INDEX(MyData,D5170,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(Generated)'!$B$25:$V$25,INDEX(MyData,D5171, E5171+1))))&gt;0,
SUMPRODUCT(--ISNUMBER(SEARCH('Chapter 1 (Generated)'!$B$26:$V$26,INDEX(MyData,D5171,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(Generated)'!$B$25:$V$25,INDEX(MyData,D5172, E5172+1))))&gt;0,
SUMPRODUCT(--ISNUMBER(SEARCH('Chapter 1 (Generated)'!$B$26:$V$26,INDEX(MyData,D5172,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(Generated)'!$B$25:$V$25,INDEX(MyData,D5173, E5173+1))))&gt;0,
SUMPRODUCT(--ISNUMBER(SEARCH('Chapter 1 (Generated)'!$B$26:$V$26,INDEX(MyData,D5173,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(Generated)'!$B$25:$V$25,INDEX(MyData,D5174, E5174+1))))&gt;0,
SUMPRODUCT(--ISNUMBER(SEARCH('Chapter 1 (Generated)'!$B$26:$V$26,INDEX(MyData,D5174,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(Generated)'!$B$25:$V$25,INDEX(MyData,D5175, E5175+1))))&gt;0,
SUMPRODUCT(--ISNUMBER(SEARCH('Chapter 1 (Generated)'!$B$26:$V$26,INDEX(MyData,D5175,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(Generated)'!$B$25:$V$25,INDEX(MyData,D5176, E5176+1))))&gt;0,
SUMPRODUCT(--ISNUMBER(SEARCH('Chapter 1 (Generated)'!$B$26:$V$26,INDEX(MyData,D5176,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(Generated)'!$B$25:$V$25,INDEX(MyData,D5177, E5177+1))))&gt;0,
SUMPRODUCT(--ISNUMBER(SEARCH('Chapter 1 (Generated)'!$B$26:$V$26,INDEX(MyData,D5177,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(Generated)'!$B$25:$V$25,INDEX(MyData,D5178, E5178+1))))&gt;0,
SUMPRODUCT(--ISNUMBER(SEARCH('Chapter 1 (Generated)'!$B$26:$V$26,INDEX(MyData,D5178,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(Generated)'!$B$25:$V$25,INDEX(MyData,D5179, E5179+1))))&gt;0,
SUMPRODUCT(--ISNUMBER(SEARCH('Chapter 1 (Generated)'!$B$26:$V$26,INDEX(MyData,D5179,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(Generated)'!$B$25:$V$25,INDEX(MyData,D5180, E5180+1))))&gt;0,
SUMPRODUCT(--ISNUMBER(SEARCH('Chapter 1 (Generated)'!$B$26:$V$26,INDEX(MyData,D5180,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(Generated)'!$B$25:$V$25,INDEX(MyData,D5181, E5181+1))))&gt;0,
SUMPRODUCT(--ISNUMBER(SEARCH('Chapter 1 (Generated)'!$B$26:$V$26,INDEX(MyData,D5181,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(Generated)'!$B$25:$V$25,INDEX(MyData,D5182, E5182+1))))&gt;0,
SUMPRODUCT(--ISNUMBER(SEARCH('Chapter 1 (Generated)'!$B$26:$V$26,INDEX(MyData,D5182,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(Generated)'!$B$25:$V$25,INDEX(MyData,D5183, E5183+1))))&gt;0,
SUMPRODUCT(--ISNUMBER(SEARCH('Chapter 1 (Generated)'!$B$26:$V$26,INDEX(MyData,D5183,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(Generated)'!$B$25:$V$25,INDEX(MyData,D5184, E5184+1))))&gt;0,
SUMPRODUCT(--ISNUMBER(SEARCH('Chapter 1 (Generated)'!$B$26:$V$26,INDEX(MyData,D5184,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(Generated)'!$B$25:$V$25,INDEX(MyData,D5185, E5185+1))))&gt;0,
SUMPRODUCT(--ISNUMBER(SEARCH('Chapter 1 (Generated)'!$B$26:$V$26,INDEX(MyData,D5185,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(Generated)'!$B$25:$V$25,INDEX(MyData,D5186, E5186+1))))&gt;0,
SUMPRODUCT(--ISNUMBER(SEARCH('Chapter 1 (Generated)'!$B$26:$V$26,INDEX(MyData,D5186,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(Generated)'!$B$25:$V$25,INDEX(MyData,D5187, E5187+1))))&gt;0,
SUMPRODUCT(--ISNUMBER(SEARCH('Chapter 1 (Generated)'!$B$26:$V$26,INDEX(MyData,D5187,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(Generated)'!$B$25:$V$25,INDEX(MyData,D5188, E5188+1))))&gt;0,
SUMPRODUCT(--ISNUMBER(SEARCH('Chapter 1 (Generated)'!$B$26:$V$26,INDEX(MyData,D5188,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(Generated)'!$B$25:$V$25,INDEX(MyData,D5189, E5189+1))))&gt;0,
SUMPRODUCT(--ISNUMBER(SEARCH('Chapter 1 (Generated)'!$B$26:$V$26,INDEX(MyData,D5189,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(Generated)'!$B$25:$V$25,INDEX(MyData,D5190, E5190+1))))&gt;0,
SUMPRODUCT(--ISNUMBER(SEARCH('Chapter 1 (Generated)'!$B$26:$V$26,INDEX(MyData,D5190,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(Generated)'!$B$25:$V$25,INDEX(MyData,D5191, E5191+1))))&gt;0,
SUMPRODUCT(--ISNUMBER(SEARCH('Chapter 1 (Generated)'!$B$26:$V$26,INDEX(MyData,D5191,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(Generated)'!$B$25:$V$25,INDEX(MyData,D5192, E5192+1))))&gt;0,
SUMPRODUCT(--ISNUMBER(SEARCH('Chapter 1 (Generated)'!$B$26:$V$26,INDEX(MyData,D5192,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(Generated)'!$B$25:$V$25,INDEX(MyData,D5193, E5193+1))))&gt;0,
SUMPRODUCT(--ISNUMBER(SEARCH('Chapter 1 (Generated)'!$B$26:$V$26,INDEX(MyData,D5193,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(Generated)'!$B$25:$V$25,INDEX(MyData,D5194, E5194+1))))&gt;0,
SUMPRODUCT(--ISNUMBER(SEARCH('Chapter 1 (Generated)'!$B$26:$V$26,INDEX(MyData,D5194,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(Generated)'!$B$25:$V$25,INDEX(MyData,D5195, E5195+1))))&gt;0,
SUMPRODUCT(--ISNUMBER(SEARCH('Chapter 1 (Generated)'!$B$26:$V$26,INDEX(MyData,D5195,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(Generated)'!$B$25:$V$25,INDEX(MyData,D5196, E5196+1))))&gt;0,
SUMPRODUCT(--ISNUMBER(SEARCH('Chapter 1 (Generated)'!$B$26:$V$26,INDEX(MyData,D5196,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(Generated)'!$B$25:$V$25,INDEX(MyData,D5197, E5197+1))))&gt;0,
SUMPRODUCT(--ISNUMBER(SEARCH('Chapter 1 (Generated)'!$B$26:$V$26,INDEX(MyData,D5197,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(Generated)'!$B$25:$V$25,INDEX(MyData,D5198, E5198+1))))&gt;0,
SUMPRODUCT(--ISNUMBER(SEARCH('Chapter 1 (Generated)'!$B$26:$V$26,INDEX(MyData,D5198,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(Generated)'!$B$25:$V$25,INDEX(MyData,D5199, E5199+1))))&gt;0,
SUMPRODUCT(--ISNUMBER(SEARCH('Chapter 1 (Generated)'!$B$26:$V$26,INDEX(MyData,D5199,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(Generated)'!$B$25:$V$25,INDEX(MyData,D5200, E5200+1))))&gt;0,
SUMPRODUCT(--ISNUMBER(SEARCH('Chapter 1 (Generated)'!$B$26:$V$26,INDEX(MyData,D5200,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(Generated)'!$B$25:$V$25,INDEX(MyData,D5201, E5201+1))))&gt;0,
SUMPRODUCT(--ISNUMBER(SEARCH('Chapter 1 (Generated)'!$B$26:$V$26,INDEX(MyData,D5201,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(Generated)'!$B$25:$V$25,INDEX(MyData,D5202, E5202+1))))&gt;0,
SUMPRODUCT(--ISNUMBER(SEARCH('Chapter 1 (Generated)'!$B$26:$V$26,INDEX(MyData,D5202,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(Generated)'!$B$25:$V$25,INDEX(MyData,D5203, E5203+1))))&gt;0,
SUMPRODUCT(--ISNUMBER(SEARCH('Chapter 1 (Generated)'!$B$26:$V$26,INDEX(MyData,D5203,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(Generated)'!$B$25:$V$25,INDEX(MyData,D5204, E5204+1))))&gt;0,
SUMPRODUCT(--ISNUMBER(SEARCH('Chapter 1 (Generated)'!$B$26:$V$26,INDEX(MyData,D5204,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(Generated)'!$B$25:$V$25,INDEX(MyData,D5205, E5205+1))))&gt;0,
SUMPRODUCT(--ISNUMBER(SEARCH('Chapter 1 (Generated)'!$B$26:$V$26,INDEX(MyData,D5205,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(Generated)'!$B$25:$V$25,INDEX(MyData,D5206, E5206+1))))&gt;0,
SUMPRODUCT(--ISNUMBER(SEARCH('Chapter 1 (Generated)'!$B$26:$V$26,INDEX(MyData,D5206,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(Generated)'!$B$25:$V$25,INDEX(MyData,D5207, E5207+1))))&gt;0,
SUMPRODUCT(--ISNUMBER(SEARCH('Chapter 1 (Generated)'!$B$26:$V$26,INDEX(MyData,D5207,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(Generated)'!$B$25:$V$25,INDEX(MyData,D5208, E5208+1))))&gt;0,
SUMPRODUCT(--ISNUMBER(SEARCH('Chapter 1 (Generated)'!$B$26:$V$26,INDEX(MyData,D5208,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(Generated)'!$B$25:$V$25,INDEX(MyData,D5209, E5209+1))))&gt;0,
SUMPRODUCT(--ISNUMBER(SEARCH('Chapter 1 (Generated)'!$B$26:$V$26,INDEX(MyData,D5209,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(Generated)'!$B$25:$V$25,INDEX(MyData,D5210, E5210+1))))&gt;0,
SUMPRODUCT(--ISNUMBER(SEARCH('Chapter 1 (Generated)'!$B$26:$V$26,INDEX(MyData,D5210,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(Generated)'!$B$25:$V$25,INDEX(MyData,D5211, E5211+1))))&gt;0,
SUMPRODUCT(--ISNUMBER(SEARCH('Chapter 1 (Generated)'!$B$26:$V$26,INDEX(MyData,D5211,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(Generated)'!$B$25:$V$25,INDEX(MyData,D5212, E5212+1))))&gt;0,
SUMPRODUCT(--ISNUMBER(SEARCH('Chapter 1 (Generated)'!$B$26:$V$26,INDEX(MyData,D5212,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(Generated)'!$B$25:$V$25,INDEX(MyData,D5213, E5213+1))))&gt;0,
SUMPRODUCT(--ISNUMBER(SEARCH('Chapter 1 (Generated)'!$B$26:$V$26,INDEX(MyData,D5213,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(Generated)'!$B$25:$V$25,INDEX(MyData,D5214, E5214+1))))&gt;0,
SUMPRODUCT(--ISNUMBER(SEARCH('Chapter 1 (Generated)'!$B$26:$V$26,INDEX(MyData,D5214,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(Generated)'!$B$25:$V$25,INDEX(MyData,D5215, E5215+1))))&gt;0,
SUMPRODUCT(--ISNUMBER(SEARCH('Chapter 1 (Generated)'!$B$26:$V$26,INDEX(MyData,D5215,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(Generated)'!$B$25:$V$25,INDEX(MyData,D5216, E5216+1))))&gt;0,
SUMPRODUCT(--ISNUMBER(SEARCH('Chapter 1 (Generated)'!$B$26:$V$26,INDEX(MyData,D5216,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(Generated)'!$B$25:$V$25,INDEX(MyData,D5217, E5217+1))))&gt;0,
SUMPRODUCT(--ISNUMBER(SEARCH('Chapter 1 (Generated)'!$B$26:$V$26,INDEX(MyData,D5217,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(Generated)'!$B$25:$V$25,INDEX(MyData,D5218, E5218+1))))&gt;0,
SUMPRODUCT(--ISNUMBER(SEARCH('Chapter 1 (Generated)'!$B$26:$V$26,INDEX(MyData,D5218,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(Generated)'!$B$25:$V$25,INDEX(MyData,D5219, E5219+1))))&gt;0,
SUMPRODUCT(--ISNUMBER(SEARCH('Chapter 1 (Generated)'!$B$26:$V$26,INDEX(MyData,D5219,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(Generated)'!$B$25:$V$25,INDEX(MyData,D5220, E5220+1))))&gt;0,
SUMPRODUCT(--ISNUMBER(SEARCH('Chapter 1 (Generated)'!$B$26:$V$26,INDEX(MyData,D5220,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(Generated)'!$B$25:$V$25,INDEX(MyData,D5221, E5221+1))))&gt;0,
SUMPRODUCT(--ISNUMBER(SEARCH('Chapter 1 (Generated)'!$B$26:$V$26,INDEX(MyData,D5221,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(Generated)'!$B$25:$V$25,INDEX(MyData,D5222, E5222+1))))&gt;0,
SUMPRODUCT(--ISNUMBER(SEARCH('Chapter 1 (Generated)'!$B$26:$V$26,INDEX(MyData,D5222,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(Generated)'!$B$25:$V$25,INDEX(MyData,D5223, E5223+1))))&gt;0,
SUMPRODUCT(--ISNUMBER(SEARCH('Chapter 1 (Generated)'!$B$26:$V$26,INDEX(MyData,D5223,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(Generated)'!$B$25:$V$25,INDEX(MyData,D5224, E5224+1))))&gt;0,
SUMPRODUCT(--ISNUMBER(SEARCH('Chapter 1 (Generated)'!$B$26:$V$26,INDEX(MyData,D5224,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(Generated)'!$B$25:$V$25,INDEX(MyData,D5225, E5225+1))))&gt;0,
SUMPRODUCT(--ISNUMBER(SEARCH('Chapter 1 (Generated)'!$B$26:$V$26,INDEX(MyData,D5225,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(Generated)'!$B$25:$V$25,INDEX(MyData,D5226, E5226+1))))&gt;0,
SUMPRODUCT(--ISNUMBER(SEARCH('Chapter 1 (Generated)'!$B$26:$V$26,INDEX(MyData,D5226,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(Generated)'!$B$25:$V$25,INDEX(MyData,D5227, E5227+1))))&gt;0,
SUMPRODUCT(--ISNUMBER(SEARCH('Chapter 1 (Generated)'!$B$26:$V$26,INDEX(MyData,D5227,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(Generated)'!$B$25:$V$25,INDEX(MyData,D5228, E5228+1))))&gt;0,
SUMPRODUCT(--ISNUMBER(SEARCH('Chapter 1 (Generated)'!$B$26:$V$26,INDEX(MyData,D5228,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(Generated)'!$B$25:$V$25,INDEX(MyData,D5229, E5229+1))))&gt;0,
SUMPRODUCT(--ISNUMBER(SEARCH('Chapter 1 (Generated)'!$B$26:$V$26,INDEX(MyData,D5229,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(Generated)'!$B$25:$V$25,INDEX(MyData,D5230, E5230+1))))&gt;0,
SUMPRODUCT(--ISNUMBER(SEARCH('Chapter 1 (Generated)'!$B$26:$V$26,INDEX(MyData,D5230,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(Generated)'!$B$25:$V$25,INDEX(MyData,D5231, E5231+1))))&gt;0,
SUMPRODUCT(--ISNUMBER(SEARCH('Chapter 1 (Generated)'!$B$26:$V$26,INDEX(MyData,D5231,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(Generated)'!$B$25:$V$25,INDEX(MyData,D5232, E5232+1))))&gt;0,
SUMPRODUCT(--ISNUMBER(SEARCH('Chapter 1 (Generated)'!$B$26:$V$26,INDEX(MyData,D5232,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(Generated)'!$B$25:$V$25,INDEX(MyData,D5233, E5233+1))))&gt;0,
SUMPRODUCT(--ISNUMBER(SEARCH('Chapter 1 (Generated)'!$B$26:$V$26,INDEX(MyData,D5233,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(Generated)'!$B$25:$V$25,INDEX(MyData,D5234, E5234+1))))&gt;0,
SUMPRODUCT(--ISNUMBER(SEARCH('Chapter 1 (Generated)'!$B$26:$V$26,INDEX(MyData,D5234,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(Generated)'!$B$25:$V$25,INDEX(MyData,D5235, E5235+1))))&gt;0,
SUMPRODUCT(--ISNUMBER(SEARCH('Chapter 1 (Generated)'!$B$26:$V$26,INDEX(MyData,D5235,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(Generated)'!$B$25:$V$25,INDEX(MyData,D5236, E5236+1))))&gt;0,
SUMPRODUCT(--ISNUMBER(SEARCH('Chapter 1 (Generated)'!$B$26:$V$26,INDEX(MyData,D5236,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(Generated)'!$B$25:$V$25,INDEX(MyData,D5237, E5237+1))))&gt;0,
SUMPRODUCT(--ISNUMBER(SEARCH('Chapter 1 (Generated)'!$B$26:$V$26,INDEX(MyData,D5237,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(Generated)'!$B$25:$V$25,INDEX(MyData,D5238, E5238+1))))&gt;0,
SUMPRODUCT(--ISNUMBER(SEARCH('Chapter 1 (Generated)'!$B$26:$V$26,INDEX(MyData,D5238,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(Generated)'!$B$25:$V$25,INDEX(MyData,D5239, E5239+1))))&gt;0,
SUMPRODUCT(--ISNUMBER(SEARCH('Chapter 1 (Generated)'!$B$26:$V$26,INDEX(MyData,D5239,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(Generated)'!$B$25:$V$25,INDEX(MyData,D5240, E5240+1))))&gt;0,
SUMPRODUCT(--ISNUMBER(SEARCH('Chapter 1 (Generated)'!$B$26:$V$26,INDEX(MyData,D5240,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(Generated)'!$B$25:$V$25,INDEX(MyData,D5241, E5241+1))))&gt;0,
SUMPRODUCT(--ISNUMBER(SEARCH('Chapter 1 (Generated)'!$B$26:$V$26,INDEX(MyData,D5241,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(Generated)'!$B$25:$V$25,INDEX(MyData,D5242, E5242+1))))&gt;0,
SUMPRODUCT(--ISNUMBER(SEARCH('Chapter 1 (Generated)'!$B$26:$V$26,INDEX(MyData,D5242,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(Generated)'!$B$25:$V$25,INDEX(MyData,D5243, E5243+1))))&gt;0,
SUMPRODUCT(--ISNUMBER(SEARCH('Chapter 1 (Generated)'!$B$26:$V$26,INDEX(MyData,D5243,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(Generated)'!$B$25:$V$25,INDEX(MyData,D5244, E5244+1))))&gt;0,
SUMPRODUCT(--ISNUMBER(SEARCH('Chapter 1 (Generated)'!$B$26:$V$26,INDEX(MyData,D5244,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(Generated)'!$B$25:$V$25,INDEX(MyData,D5245, E5245+1))))&gt;0,
SUMPRODUCT(--ISNUMBER(SEARCH('Chapter 1 (Generated)'!$B$26:$V$26,INDEX(MyData,D5245,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(Generated)'!$B$25:$V$25,INDEX(MyData,D5246, E5246+1))))&gt;0,
SUMPRODUCT(--ISNUMBER(SEARCH('Chapter 1 (Generated)'!$B$26:$V$26,INDEX(MyData,D5246,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(Generated)'!$B$25:$V$25,INDEX(MyData,D5247, E5247+1))))&gt;0,
SUMPRODUCT(--ISNUMBER(SEARCH('Chapter 1 (Generated)'!$B$26:$V$26,INDEX(MyData,D5247,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(Generated)'!$B$25:$V$25,INDEX(MyData,D5248, E5248+1))))&gt;0,
SUMPRODUCT(--ISNUMBER(SEARCH('Chapter 1 (Generated)'!$B$26:$V$26,INDEX(MyData,D5248,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(Generated)'!$B$25:$V$25,INDEX(MyData,D5249, E5249+1))))&gt;0,
SUMPRODUCT(--ISNUMBER(SEARCH('Chapter 1 (Generated)'!$B$26:$V$26,INDEX(MyData,D5249,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(Generated)'!$B$25:$V$25,INDEX(MyData,D5250, E5250+1))))&gt;0,
SUMPRODUCT(--ISNUMBER(SEARCH('Chapter 1 (Generated)'!$B$26:$V$26,INDEX(MyData,D5250,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(Generated)'!$B$25:$V$25,INDEX(MyData,D5251, E5251+1))))&gt;0,
SUMPRODUCT(--ISNUMBER(SEARCH('Chapter 1 (Generated)'!$B$26:$V$26,INDEX(MyData,D5251,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(Generated)'!$B$25:$V$25,INDEX(MyData,D5252, E5252+1))))&gt;0,
SUMPRODUCT(--ISNUMBER(SEARCH('Chapter 1 (Generated)'!$B$26:$V$26,INDEX(MyData,D5252,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(Generated)'!$B$25:$V$25,INDEX(MyData,D5253, E5253+1))))&gt;0,
SUMPRODUCT(--ISNUMBER(SEARCH('Chapter 1 (Generated)'!$B$26:$V$26,INDEX(MyData,D5253,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(Generated)'!$B$25:$V$25,INDEX(MyData,D5254, E5254+1))))&gt;0,
SUMPRODUCT(--ISNUMBER(SEARCH('Chapter 1 (Generated)'!$B$26:$V$26,INDEX(MyData,D5254,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(Generated)'!$B$25:$V$25,INDEX(MyData,D5255, E5255+1))))&gt;0,
SUMPRODUCT(--ISNUMBER(SEARCH('Chapter 1 (Generated)'!$B$26:$V$26,INDEX(MyData,D5255,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(Generated)'!$B$25:$V$25,INDEX(MyData,D5256, E5256+1))))&gt;0,
SUMPRODUCT(--ISNUMBER(SEARCH('Chapter 1 (Generated)'!$B$26:$V$26,INDEX(MyData,D5256,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(Generated)'!$B$25:$V$25,INDEX(MyData,D5257, E5257+1))))&gt;0,
SUMPRODUCT(--ISNUMBER(SEARCH('Chapter 1 (Generated)'!$B$26:$V$26,INDEX(MyData,D5257,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(Generated)'!$B$25:$V$25,INDEX(MyData,D5258, E5258+1))))&gt;0,
SUMPRODUCT(--ISNUMBER(SEARCH('Chapter 1 (Generated)'!$B$26:$V$26,INDEX(MyData,D5258,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(Generated)'!$B$25:$V$25,INDEX(MyData,D5259, E5259+1))))&gt;0,
SUMPRODUCT(--ISNUMBER(SEARCH('Chapter 1 (Generated)'!$B$26:$V$26,INDEX(MyData,D5259,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(Generated)'!$B$25:$V$25,INDEX(MyData,D5260, E5260+1))))&gt;0,
SUMPRODUCT(--ISNUMBER(SEARCH('Chapter 1 (Generated)'!$B$26:$V$26,INDEX(MyData,D5260,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(Generated)'!$B$25:$V$25,INDEX(MyData,D5261, E5261+1))))&gt;0,
SUMPRODUCT(--ISNUMBER(SEARCH('Chapter 1 (Generated)'!$B$26:$V$26,INDEX(MyData,D5261,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(Generated)'!$B$25:$V$25,INDEX(MyData,D5262, E5262+1))))&gt;0,
SUMPRODUCT(--ISNUMBER(SEARCH('Chapter 1 (Generated)'!$B$26:$V$26,INDEX(MyData,D5262,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(Generated)'!$B$25:$V$25,INDEX(MyData,D5263, E5263+1))))&gt;0,
SUMPRODUCT(--ISNUMBER(SEARCH('Chapter 1 (Generated)'!$B$26:$V$26,INDEX(MyData,D5263,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(Generated)'!$B$25:$V$25,INDEX(MyData,D5264, E5264+1))))&gt;0,
SUMPRODUCT(--ISNUMBER(SEARCH('Chapter 1 (Generated)'!$B$26:$V$26,INDEX(MyData,D5264,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(Generated)'!$B$25:$V$25,INDEX(MyData,D5265, E5265+1))))&gt;0,
SUMPRODUCT(--ISNUMBER(SEARCH('Chapter 1 (Generated)'!$B$26:$V$26,INDEX(MyData,D5265,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(Generated)'!$B$25:$V$25,INDEX(MyData,D5266, E5266+1))))&gt;0,
SUMPRODUCT(--ISNUMBER(SEARCH('Chapter 1 (Generated)'!$B$26:$V$26,INDEX(MyData,D5266,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(Generated)'!$B$25:$V$25,INDEX(MyData,D5267, E5267+1))))&gt;0,
SUMPRODUCT(--ISNUMBER(SEARCH('Chapter 1 (Generated)'!$B$26:$V$26,INDEX(MyData,D5267,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(Generated)'!$B$25:$V$25,INDEX(MyData,D5268, E5268+1))))&gt;0,
SUMPRODUCT(--ISNUMBER(SEARCH('Chapter 1 (Generated)'!$B$26:$V$26,INDEX(MyData,D5268,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(Generated)'!$B$25:$V$25,INDEX(MyData,D5269, E5269+1))))&gt;0,
SUMPRODUCT(--ISNUMBER(SEARCH('Chapter 1 (Generated)'!$B$26:$V$26,INDEX(MyData,D5269,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(Generated)'!$B$25:$V$25,INDEX(MyData,D5270, E5270+1))))&gt;0,
SUMPRODUCT(--ISNUMBER(SEARCH('Chapter 1 (Generated)'!$B$26:$V$26,INDEX(MyData,D5270,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(Generated)'!$B$25:$V$25,INDEX(MyData,D5271, E5271+1))))&gt;0,
SUMPRODUCT(--ISNUMBER(SEARCH('Chapter 1 (Generated)'!$B$26:$V$26,INDEX(MyData,D5271,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(Generated)'!$B$25:$V$25,INDEX(MyData,D5272, E5272+1))))&gt;0,
SUMPRODUCT(--ISNUMBER(SEARCH('Chapter 1 (Generated)'!$B$26:$V$26,INDEX(MyData,D5272,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(Generated)'!$B$25:$V$25,INDEX(MyData,D5273, E5273+1))))&gt;0,
SUMPRODUCT(--ISNUMBER(SEARCH('Chapter 1 (Generated)'!$B$26:$V$26,INDEX(MyData,D5273,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(Generated)'!$B$25:$V$25,INDEX(MyData,D5274, E5274+1))))&gt;0,
SUMPRODUCT(--ISNUMBER(SEARCH('Chapter 1 (Generated)'!$B$26:$V$26,INDEX(MyData,D5274,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(Generated)'!$B$25:$V$25,INDEX(MyData,D5275, E5275+1))))&gt;0,
SUMPRODUCT(--ISNUMBER(SEARCH('Chapter 1 (Generated)'!$B$26:$V$26,INDEX(MyData,D5275,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(Generated)'!$B$25:$V$25,INDEX(MyData,D5276, E5276+1))))&gt;0,
SUMPRODUCT(--ISNUMBER(SEARCH('Chapter 1 (Generated)'!$B$26:$V$26,INDEX(MyData,D5276,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(Generated)'!$B$25:$V$25,INDEX(MyData,D5277, E5277+1))))&gt;0,
SUMPRODUCT(--ISNUMBER(SEARCH('Chapter 1 (Generated)'!$B$26:$V$26,INDEX(MyData,D5277,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(Generated)'!$B$25:$V$25,INDEX(MyData,D5278, E5278+1))))&gt;0,
SUMPRODUCT(--ISNUMBER(SEARCH('Chapter 1 (Generated)'!$B$26:$V$26,INDEX(MyData,D5278,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(Generated)'!$B$25:$V$25,INDEX(MyData,D5279, E5279+1))))&gt;0,
SUMPRODUCT(--ISNUMBER(SEARCH('Chapter 1 (Generated)'!$B$26:$V$26,INDEX(MyData,D5279,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(Generated)'!$B$25:$V$25,INDEX(MyData,D5280, E5280+1))))&gt;0,
SUMPRODUCT(--ISNUMBER(SEARCH('Chapter 1 (Generated)'!$B$26:$V$26,INDEX(MyData,D5280,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(Generated)'!$B$25:$V$25,INDEX(MyData,D5281, E5281+1))))&gt;0,
SUMPRODUCT(--ISNUMBER(SEARCH('Chapter 1 (Generated)'!$B$26:$V$26,INDEX(MyData,D5281,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(Generated)'!$B$25:$V$25,INDEX(MyData,D5282, E5282+1))))&gt;0,
SUMPRODUCT(--ISNUMBER(SEARCH('Chapter 1 (Generated)'!$B$26:$V$26,INDEX(MyData,D5282,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(Generated)'!$B$25:$V$25,INDEX(MyData,D5283, E5283+1))))&gt;0,
SUMPRODUCT(--ISNUMBER(SEARCH('Chapter 1 (Generated)'!$B$26:$V$26,INDEX(MyData,D5283,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(Generated)'!$B$25:$V$25,INDEX(MyData,D5284, E5284+1))))&gt;0,
SUMPRODUCT(--ISNUMBER(SEARCH('Chapter 1 (Generated)'!$B$26:$V$26,INDEX(MyData,D5284,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(Generated)'!$B$25:$V$25,INDEX(MyData,D5285, E5285+1))))&gt;0,
SUMPRODUCT(--ISNUMBER(SEARCH('Chapter 1 (Generated)'!$B$26:$V$26,INDEX(MyData,D5285,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(Generated)'!$B$25:$V$25,INDEX(MyData,D5286, E5286+1))))&gt;0,
SUMPRODUCT(--ISNUMBER(SEARCH('Chapter 1 (Generated)'!$B$26:$V$26,INDEX(MyData,D5286,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(Generated)'!$B$25:$V$25,INDEX(MyData,D5287, E5287+1))))&gt;0,
SUMPRODUCT(--ISNUMBER(SEARCH('Chapter 1 (Generated)'!$B$26:$V$26,INDEX(MyData,D5287,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(Generated)'!$B$25:$V$25,INDEX(MyData,D5288, E5288+1))))&gt;0,
SUMPRODUCT(--ISNUMBER(SEARCH('Chapter 1 (Generated)'!$B$26:$V$26,INDEX(MyData,D5288,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(Generated)'!$B$25:$V$25,INDEX(MyData,D5289, E5289+1))))&gt;0,
SUMPRODUCT(--ISNUMBER(SEARCH('Chapter 1 (Generated)'!$B$26:$V$26,INDEX(MyData,D5289,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(Generated)'!$B$25:$V$25,INDEX(MyData,D5290, E5290+1))))&gt;0,
SUMPRODUCT(--ISNUMBER(SEARCH('Chapter 1 (Generated)'!$B$26:$V$26,INDEX(MyData,D5290,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(Generated)'!$B$25:$V$25,INDEX(MyData,D5291, E5291+1))))&gt;0,
SUMPRODUCT(--ISNUMBER(SEARCH('Chapter 1 (Generated)'!$B$26:$V$26,INDEX(MyData,D5291,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(Generated)'!$B$25:$V$25,INDEX(MyData,D5292, E5292+1))))&gt;0,
SUMPRODUCT(--ISNUMBER(SEARCH('Chapter 1 (Generated)'!$B$26:$V$26,INDEX(MyData,D5292,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(Generated)'!$B$25:$V$25,INDEX(MyData,D5293, E5293+1))))&gt;0,
SUMPRODUCT(--ISNUMBER(SEARCH('Chapter 1 (Generated)'!$B$26:$V$26,INDEX(MyData,D5293,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(Generated)'!$B$25:$V$25,INDEX(MyData,D5294, E5294+1))))&gt;0,
SUMPRODUCT(--ISNUMBER(SEARCH('Chapter 1 (Generated)'!$B$26:$V$26,INDEX(MyData,D5294,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(Generated)'!$B$25:$V$25,INDEX(MyData,D5295, E5295+1))))&gt;0,
SUMPRODUCT(--ISNUMBER(SEARCH('Chapter 1 (Generated)'!$B$26:$V$26,INDEX(MyData,D5295,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(Generated)'!$B$25:$V$25,INDEX(MyData,D5296, E5296+1))))&gt;0,
SUMPRODUCT(--ISNUMBER(SEARCH('Chapter 1 (Generated)'!$B$26:$V$26,INDEX(MyData,D5296,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(Generated)'!$B$25:$V$25,INDEX(MyData,D5297, E5297+1))))&gt;0,
SUMPRODUCT(--ISNUMBER(SEARCH('Chapter 1 (Generated)'!$B$26:$V$26,INDEX(MyData,D5297,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(Generated)'!$B$25:$V$25,INDEX(MyData,D5298, E5298+1))))&gt;0,
SUMPRODUCT(--ISNUMBER(SEARCH('Chapter 1 (Generated)'!$B$26:$V$26,INDEX(MyData,D5298,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(Generated)'!$B$25:$V$25,INDEX(MyData,D5299, E5299+1))))&gt;0,
SUMPRODUCT(--ISNUMBER(SEARCH('Chapter 1 (Generated)'!$B$26:$V$26,INDEX(MyData,D5299,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(Generated)'!$B$25:$V$25,INDEX(MyData,D5300, E5300+1))))&gt;0,
SUMPRODUCT(--ISNUMBER(SEARCH('Chapter 1 (Generated)'!$B$26:$V$26,INDEX(MyData,D5300,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(Generated)'!$B$25:$V$25,INDEX(MyData,D5301, E5301+1))))&gt;0,
SUMPRODUCT(--ISNUMBER(SEARCH('Chapter 1 (Generated)'!$B$26:$V$26,INDEX(MyData,D5301,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(Generated)'!$B$25:$V$25,INDEX(MyData,D5302, E5302+1))))&gt;0,
SUMPRODUCT(--ISNUMBER(SEARCH('Chapter 1 (Generated)'!$B$26:$V$26,INDEX(MyData,D5302,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(Generated)'!$B$25:$V$25,INDEX(MyData,D5303, E5303+1))))&gt;0,
SUMPRODUCT(--ISNUMBER(SEARCH('Chapter 1 (Generated)'!$B$26:$V$26,INDEX(MyData,D5303,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(Generated)'!$B$25:$V$25,INDEX(MyData,D5304, E5304+1))))&gt;0,
SUMPRODUCT(--ISNUMBER(SEARCH('Chapter 1 (Generated)'!$B$26:$V$26,INDEX(MyData,D5304,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(Generated)'!$B$25:$V$25,INDEX(MyData,D5305, E5305+1))))&gt;0,
SUMPRODUCT(--ISNUMBER(SEARCH('Chapter 1 (Generated)'!$B$26:$V$26,INDEX(MyData,D5305,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(Generated)'!$B$25:$V$25,INDEX(MyData,D5306, E5306+1))))&gt;0,
SUMPRODUCT(--ISNUMBER(SEARCH('Chapter 1 (Generated)'!$B$26:$V$26,INDEX(MyData,D5306,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(Generated)'!$B$25:$V$25,INDEX(MyData,D5307, E5307+1))))&gt;0,
SUMPRODUCT(--ISNUMBER(SEARCH('Chapter 1 (Generated)'!$B$26:$V$26,INDEX(MyData,D5307,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(Generated)'!$B$25:$V$25,INDEX(MyData,D5308, E5308+1))))&gt;0,
SUMPRODUCT(--ISNUMBER(SEARCH('Chapter 1 (Generated)'!$B$26:$V$26,INDEX(MyData,D5308,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(Generated)'!$B$25:$V$25,INDEX(MyData,D5309, E5309+1))))&gt;0,
SUMPRODUCT(--ISNUMBER(SEARCH('Chapter 1 (Generated)'!$B$26:$V$26,INDEX(MyData,D5309,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(Generated)'!$B$25:$V$25,INDEX(MyData,D5310, E5310+1))))&gt;0,
SUMPRODUCT(--ISNUMBER(SEARCH('Chapter 1 (Generated)'!$B$26:$V$26,INDEX(MyData,D5310,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(Generated)'!$B$25:$V$25,INDEX(MyData,D5311, E5311+1))))&gt;0,
SUMPRODUCT(--ISNUMBER(SEARCH('Chapter 1 (Generated)'!$B$26:$V$26,INDEX(MyData,D5311,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(Generated)'!$B$25:$V$25,INDEX(MyData,D5312, E5312+1))))&gt;0,
SUMPRODUCT(--ISNUMBER(SEARCH('Chapter 1 (Generated)'!$B$26:$V$26,INDEX(MyData,D5312,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(Generated)'!$B$25:$V$25,INDEX(MyData,D5313, E5313+1))))&gt;0,
SUMPRODUCT(--ISNUMBER(SEARCH('Chapter 1 (Generated)'!$B$26:$V$26,INDEX(MyData,D5313,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(Generated)'!$B$25:$V$25,INDEX(MyData,D5314, E5314+1))))&gt;0,
SUMPRODUCT(--ISNUMBER(SEARCH('Chapter 1 (Generated)'!$B$26:$V$26,INDEX(MyData,D5314,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(Generated)'!$B$25:$V$25,INDEX(MyData,D5315, E5315+1))))&gt;0,
SUMPRODUCT(--ISNUMBER(SEARCH('Chapter 1 (Generated)'!$B$26:$V$26,INDEX(MyData,D5315,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(Generated)'!$B$25:$V$25,INDEX(MyData,D5316, E5316+1))))&gt;0,
SUMPRODUCT(--ISNUMBER(SEARCH('Chapter 1 (Generated)'!$B$26:$V$26,INDEX(MyData,D5316,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(Generated)'!$B$25:$V$25,INDEX(MyData,D5317, E5317+1))))&gt;0,
SUMPRODUCT(--ISNUMBER(SEARCH('Chapter 1 (Generated)'!$B$26:$V$26,INDEX(MyData,D5317,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(Generated)'!$B$25:$V$25,INDEX(MyData,D5318, E5318+1))))&gt;0,
SUMPRODUCT(--ISNUMBER(SEARCH('Chapter 1 (Generated)'!$B$26:$V$26,INDEX(MyData,D5318,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(Generated)'!$B$25:$V$25,INDEX(MyData,D5319, E5319+1))))&gt;0,
SUMPRODUCT(--ISNUMBER(SEARCH('Chapter 1 (Generated)'!$B$26:$V$26,INDEX(MyData,D5319,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(Generated)'!$B$25:$V$25,INDEX(MyData,D5320, E5320+1))))&gt;0,
SUMPRODUCT(--ISNUMBER(SEARCH('Chapter 1 (Generated)'!$B$26:$V$26,INDEX(MyData,D5320,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(Generated)'!$B$25:$V$25,INDEX(MyData,D5321, E5321+1))))&gt;0,
SUMPRODUCT(--ISNUMBER(SEARCH('Chapter 1 (Generated)'!$B$26:$V$26,INDEX(MyData,D5321,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(Generated)'!$B$25:$V$25,INDEX(MyData,D5322, E5322+1))))&gt;0,
SUMPRODUCT(--ISNUMBER(SEARCH('Chapter 1 (Generated)'!$B$26:$V$26,INDEX(MyData,D5322,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(Generated)'!$B$25:$V$25,INDEX(MyData,D5323, E5323+1))))&gt;0,
SUMPRODUCT(--ISNUMBER(SEARCH('Chapter 1 (Generated)'!$B$26:$V$26,INDEX(MyData,D5323,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(Generated)'!$B$25:$V$25,INDEX(MyData,D5324, E5324+1))))&gt;0,
SUMPRODUCT(--ISNUMBER(SEARCH('Chapter 1 (Generated)'!$B$26:$V$26,INDEX(MyData,D5324,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(Generated)'!$B$25:$V$25,INDEX(MyData,D5325, E5325+1))))&gt;0,
SUMPRODUCT(--ISNUMBER(SEARCH('Chapter 1 (Generated)'!$B$26:$V$26,INDEX(MyData,D5325,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(Generated)'!$B$25:$V$25,INDEX(MyData,D5326, E5326+1))))&gt;0,
SUMPRODUCT(--ISNUMBER(SEARCH('Chapter 1 (Generated)'!$B$26:$V$26,INDEX(MyData,D5326,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(Generated)'!$B$25:$V$25,INDEX(MyData,D5327, E5327+1))))&gt;0,
SUMPRODUCT(--ISNUMBER(SEARCH('Chapter 1 (Generated)'!$B$26:$V$26,INDEX(MyData,D5327,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(Generated)'!$B$25:$V$25,INDEX(MyData,D5328, E5328+1))))&gt;0,
SUMPRODUCT(--ISNUMBER(SEARCH('Chapter 1 (Generated)'!$B$26:$V$26,INDEX(MyData,D5328,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(Generated)'!$B$25:$V$25,INDEX(MyData,D5329, E5329+1))))&gt;0,
SUMPRODUCT(--ISNUMBER(SEARCH('Chapter 1 (Generated)'!$B$26:$V$26,INDEX(MyData,D5329,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(Generated)'!$B$25:$V$25,INDEX(MyData,D5330, E5330+1))))&gt;0,
SUMPRODUCT(--ISNUMBER(SEARCH('Chapter 1 (Generated)'!$B$26:$V$26,INDEX(MyData,D5330,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(Generated)'!$B$25:$V$25,INDEX(MyData,D5331, E5331+1))))&gt;0,
SUMPRODUCT(--ISNUMBER(SEARCH('Chapter 1 (Generated)'!$B$26:$V$26,INDEX(MyData,D5331,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(Generated)'!$B$25:$V$25,INDEX(MyData,D5332, E5332+1))))&gt;0,
SUMPRODUCT(--ISNUMBER(SEARCH('Chapter 1 (Generated)'!$B$26:$V$26,INDEX(MyData,D5332,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(Generated)'!$B$25:$V$25,INDEX(MyData,D5333, E5333+1))))&gt;0,
SUMPRODUCT(--ISNUMBER(SEARCH('Chapter 1 (Generated)'!$B$26:$V$26,INDEX(MyData,D5333,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(Generated)'!$B$25:$V$25,INDEX(MyData,D5334, E5334+1))))&gt;0,
SUMPRODUCT(--ISNUMBER(SEARCH('Chapter 1 (Generated)'!$B$26:$V$26,INDEX(MyData,D5334,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(Generated)'!$B$25:$V$25,INDEX(MyData,D5335, E5335+1))))&gt;0,
SUMPRODUCT(--ISNUMBER(SEARCH('Chapter 1 (Generated)'!$B$26:$V$26,INDEX(MyData,D5335,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(Generated)'!$B$25:$V$25,INDEX(MyData,D5336, E5336+1))))&gt;0,
SUMPRODUCT(--ISNUMBER(SEARCH('Chapter 1 (Generated)'!$B$26:$V$26,INDEX(MyData,D5336,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(Generated)'!$B$25:$V$25,INDEX(MyData,D5337, E5337+1))))&gt;0,
SUMPRODUCT(--ISNUMBER(SEARCH('Chapter 1 (Generated)'!$B$26:$V$26,INDEX(MyData,D5337,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(Generated)'!$B$25:$V$25,INDEX(MyData,D5338, E5338+1))))&gt;0,
SUMPRODUCT(--ISNUMBER(SEARCH('Chapter 1 (Generated)'!$B$26:$V$26,INDEX(MyData,D5338,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(Generated)'!$B$25:$V$25,INDEX(MyData,D5339, E5339+1))))&gt;0,
SUMPRODUCT(--ISNUMBER(SEARCH('Chapter 1 (Generated)'!$B$26:$V$26,INDEX(MyData,D5339,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(Generated)'!$B$25:$V$25,INDEX(MyData,D5340, E5340+1))))&gt;0,
SUMPRODUCT(--ISNUMBER(SEARCH('Chapter 1 (Generated)'!$B$26:$V$26,INDEX(MyData,D5340,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(Generated)'!$B$25:$V$25,INDEX(MyData,D5341, E5341+1))))&gt;0,
SUMPRODUCT(--ISNUMBER(SEARCH('Chapter 1 (Generated)'!$B$26:$V$26,INDEX(MyData,D5341,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(Generated)'!$B$25:$V$25,INDEX(MyData,D5342, E5342+1))))&gt;0,
SUMPRODUCT(--ISNUMBER(SEARCH('Chapter 1 (Generated)'!$B$26:$V$26,INDEX(MyData,D5342,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(Generated)'!$B$25:$V$25,INDEX(MyData,D5343, E5343+1))))&gt;0,
SUMPRODUCT(--ISNUMBER(SEARCH('Chapter 1 (Generated)'!$B$26:$V$26,INDEX(MyData,D5343,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(Generated)'!$B$25:$V$25,INDEX(MyData,D5344, E5344+1))))&gt;0,
SUMPRODUCT(--ISNUMBER(SEARCH('Chapter 1 (Generated)'!$B$26:$V$26,INDEX(MyData,D5344,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(Generated)'!$B$25:$V$25,INDEX(MyData,D5345, E5345+1))))&gt;0,
SUMPRODUCT(--ISNUMBER(SEARCH('Chapter 1 (Generated)'!$B$26:$V$26,INDEX(MyData,D5345,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(Generated)'!$B$25:$V$25,INDEX(MyData,D5346, E5346+1))))&gt;0,
SUMPRODUCT(--ISNUMBER(SEARCH('Chapter 1 (Generated)'!$B$26:$V$26,INDEX(MyData,D5346,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(Generated)'!$B$25:$V$25,INDEX(MyData,D5347, E5347+1))))&gt;0,
SUMPRODUCT(--ISNUMBER(SEARCH('Chapter 1 (Generated)'!$B$26:$V$26,INDEX(MyData,D5347,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(Generated)'!$B$25:$V$25,INDEX(MyData,D5348, E5348+1))))&gt;0,
SUMPRODUCT(--ISNUMBER(SEARCH('Chapter 1 (Generated)'!$B$26:$V$26,INDEX(MyData,D5348,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(Generated)'!$B$25:$V$25,INDEX(MyData,D5349, E5349+1))))&gt;0,
SUMPRODUCT(--ISNUMBER(SEARCH('Chapter 1 (Generated)'!$B$26:$V$26,INDEX(MyData,D5349,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(Generated)'!$B$25:$V$25,INDEX(MyData,D5350, E5350+1))))&gt;0,
SUMPRODUCT(--ISNUMBER(SEARCH('Chapter 1 (Generated)'!$B$26:$V$26,INDEX(MyData,D5350,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(Generated)'!$B$25:$V$25,INDEX(MyData,D5351, E5351+1))))&gt;0,
SUMPRODUCT(--ISNUMBER(SEARCH('Chapter 1 (Generated)'!$B$26:$V$26,INDEX(MyData,D5351,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(Generated)'!$B$25:$V$25,INDEX(MyData,D5352, E5352+1))))&gt;0,
SUMPRODUCT(--ISNUMBER(SEARCH('Chapter 1 (Generated)'!$B$26:$V$26,INDEX(MyData,D5352,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(Generated)'!$B$25:$V$25,INDEX(MyData,D5353, E5353+1))))&gt;0,
SUMPRODUCT(--ISNUMBER(SEARCH('Chapter 1 (Generated)'!$B$26:$V$26,INDEX(MyData,D5353,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(Generated)'!$B$25:$V$25,INDEX(MyData,D5354, E5354+1))))&gt;0,
SUMPRODUCT(--ISNUMBER(SEARCH('Chapter 1 (Generated)'!$B$26:$V$26,INDEX(MyData,D5354,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(Generated)'!$B$25:$V$25,INDEX(MyData,D5355, E5355+1))))&gt;0,
SUMPRODUCT(--ISNUMBER(SEARCH('Chapter 1 (Generated)'!$B$26:$V$26,INDEX(MyData,D5355,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(Generated)'!$B$25:$V$25,INDEX(MyData,D5356, E5356+1))))&gt;0,
SUMPRODUCT(--ISNUMBER(SEARCH('Chapter 1 (Generated)'!$B$26:$V$26,INDEX(MyData,D5356,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(Generated)'!$B$25:$V$25,INDEX(MyData,D5357, E5357+1))))&gt;0,
SUMPRODUCT(--ISNUMBER(SEARCH('Chapter 1 (Generated)'!$B$26:$V$26,INDEX(MyData,D5357,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(Generated)'!$B$25:$V$25,INDEX(MyData,D5358, E5358+1))))&gt;0,
SUMPRODUCT(--ISNUMBER(SEARCH('Chapter 1 (Generated)'!$B$26:$V$26,INDEX(MyData,D5358,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(Generated)'!$B$25:$V$25,INDEX(MyData,D5359, E5359+1))))&gt;0,
SUMPRODUCT(--ISNUMBER(SEARCH('Chapter 1 (Generated)'!$B$26:$V$26,INDEX(MyData,D5359,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(Generated)'!$B$25:$V$25,INDEX(MyData,D5360, E5360+1))))&gt;0,
SUMPRODUCT(--ISNUMBER(SEARCH('Chapter 1 (Generated)'!$B$26:$V$26,INDEX(MyData,D5360,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(Generated)'!$B$25:$V$25,INDEX(MyData,D5361, E5361+1))))&gt;0,
SUMPRODUCT(--ISNUMBER(SEARCH('Chapter 1 (Generated)'!$B$26:$V$26,INDEX(MyData,D5361,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(Generated)'!$B$25:$V$25,INDEX(MyData,D5362, E5362+1))))&gt;0,
SUMPRODUCT(--ISNUMBER(SEARCH('Chapter 1 (Generated)'!$B$26:$V$26,INDEX(MyData,D5362,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(Generated)'!$B$25:$V$25,INDEX(MyData,D5363, E5363+1))))&gt;0,
SUMPRODUCT(--ISNUMBER(SEARCH('Chapter 1 (Generated)'!$B$26:$V$26,INDEX(MyData,D5363,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(Generated)'!$B$25:$V$25,INDEX(MyData,D5364, E5364+1))))&gt;0,
SUMPRODUCT(--ISNUMBER(SEARCH('Chapter 1 (Generated)'!$B$26:$V$26,INDEX(MyData,D5364,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(Generated)'!$B$25:$V$25,INDEX(MyData,D5365, E5365+1))))&gt;0,
SUMPRODUCT(--ISNUMBER(SEARCH('Chapter 1 (Generated)'!$B$26:$V$26,INDEX(MyData,D5365,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(Generated)'!$B$25:$V$25,INDEX(MyData,D5366, E5366+1))))&gt;0,
SUMPRODUCT(--ISNUMBER(SEARCH('Chapter 1 (Generated)'!$B$26:$V$26,INDEX(MyData,D5366,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(Generated)'!$B$25:$V$25,INDEX(MyData,D5367, E5367+1))))&gt;0,
SUMPRODUCT(--ISNUMBER(SEARCH('Chapter 1 (Generated)'!$B$26:$V$26,INDEX(MyData,D5367,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(Generated)'!$B$25:$V$25,INDEX(MyData,D5368, E5368+1))))&gt;0,
SUMPRODUCT(--ISNUMBER(SEARCH('Chapter 1 (Generated)'!$B$26:$V$26,INDEX(MyData,D5368,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(Generated)'!$B$25:$V$25,INDEX(MyData,D5369, E5369+1))))&gt;0,
SUMPRODUCT(--ISNUMBER(SEARCH('Chapter 1 (Generated)'!$B$26:$V$26,INDEX(MyData,D5369,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(Generated)'!$B$25:$V$25,INDEX(MyData,D5370, E5370+1))))&gt;0,
SUMPRODUCT(--ISNUMBER(SEARCH('Chapter 1 (Generated)'!$B$26:$V$26,INDEX(MyData,D5370,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(Generated)'!$B$25:$V$25,INDEX(MyData,D5371, E5371+1))))&gt;0,
SUMPRODUCT(--ISNUMBER(SEARCH('Chapter 1 (Generated)'!$B$26:$V$26,INDEX(MyData,D5371,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(Generated)'!$B$25:$V$25,INDEX(MyData,D5372, E5372+1))))&gt;0,
SUMPRODUCT(--ISNUMBER(SEARCH('Chapter 1 (Generated)'!$B$26:$V$26,INDEX(MyData,D5372,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(Generated)'!$B$25:$V$25,INDEX(MyData,D5373, E5373+1))))&gt;0,
SUMPRODUCT(--ISNUMBER(SEARCH('Chapter 1 (Generated)'!$B$26:$V$26,INDEX(MyData,D5373,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(Generated)'!$B$25:$V$25,INDEX(MyData,D5374, E5374+1))))&gt;0,
SUMPRODUCT(--ISNUMBER(SEARCH('Chapter 1 (Generated)'!$B$26:$V$26,INDEX(MyData,D5374,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(Generated)'!$B$25:$V$25,INDEX(MyData,D5375, E5375+1))))&gt;0,
SUMPRODUCT(--ISNUMBER(SEARCH('Chapter 1 (Generated)'!$B$26:$V$26,INDEX(MyData,D5375,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(Generated)'!$B$25:$V$25,INDEX(MyData,D5376, E5376+1))))&gt;0,
SUMPRODUCT(--ISNUMBER(SEARCH('Chapter 1 (Generated)'!$B$26:$V$26,INDEX(MyData,D5376,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(Generated)'!$B$25:$V$25,INDEX(MyData,D5377, E5377+1))))&gt;0,
SUMPRODUCT(--ISNUMBER(SEARCH('Chapter 1 (Generated)'!$B$26:$V$26,INDEX(MyData,D5377,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(Generated)'!$B$25:$V$25,INDEX(MyData,D5378, E5378+1))))&gt;0,
SUMPRODUCT(--ISNUMBER(SEARCH('Chapter 1 (Generated)'!$B$26:$V$26,INDEX(MyData,D5378,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(Generated)'!$B$25:$V$25,INDEX(MyData,D5379, E5379+1))))&gt;0,
SUMPRODUCT(--ISNUMBER(SEARCH('Chapter 1 (Generated)'!$B$26:$V$26,INDEX(MyData,D5379,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(Generated)'!$B$25:$V$25,INDEX(MyData,D5380, E5380+1))))&gt;0,
SUMPRODUCT(--ISNUMBER(SEARCH('Chapter 1 (Generated)'!$B$26:$V$26,INDEX(MyData,D5380,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(Generated)'!$B$25:$V$25,INDEX(MyData,D5381, E5381+1))))&gt;0,
SUMPRODUCT(--ISNUMBER(SEARCH('Chapter 1 (Generated)'!$B$26:$V$26,INDEX(MyData,D5381,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(Generated)'!$B$25:$V$25,INDEX(MyData,D5382, E5382+1))))&gt;0,
SUMPRODUCT(--ISNUMBER(SEARCH('Chapter 1 (Generated)'!$B$26:$V$26,INDEX(MyData,D5382,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(Generated)'!$B$25:$V$25,INDEX(MyData,D5383, E5383+1))))&gt;0,
SUMPRODUCT(--ISNUMBER(SEARCH('Chapter 1 (Generated)'!$B$26:$V$26,INDEX(MyData,D5383,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(Generated)'!$B$25:$V$25,INDEX(MyData,D5384, E5384+1))))&gt;0,
SUMPRODUCT(--ISNUMBER(SEARCH('Chapter 1 (Generated)'!$B$26:$V$26,INDEX(MyData,D5384,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(Generated)'!$B$25:$V$25,INDEX(MyData,D5385, E5385+1))))&gt;0,
SUMPRODUCT(--ISNUMBER(SEARCH('Chapter 1 (Generated)'!$B$26:$V$26,INDEX(MyData,D5385,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(Generated)'!$B$25:$V$25,INDEX(MyData,D5386, E5386+1))))&gt;0,
SUMPRODUCT(--ISNUMBER(SEARCH('Chapter 1 (Generated)'!$B$26:$V$26,INDEX(MyData,D5386,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(Generated)'!$B$25:$V$25,INDEX(MyData,D5387, E5387+1))))&gt;0,
SUMPRODUCT(--ISNUMBER(SEARCH('Chapter 1 (Generated)'!$B$26:$V$26,INDEX(MyData,D5387,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(Generated)'!$B$25:$V$25,INDEX(MyData,D5388, E5388+1))))&gt;0,
SUMPRODUCT(--ISNUMBER(SEARCH('Chapter 1 (Generated)'!$B$26:$V$26,INDEX(MyData,D5388,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(Generated)'!$B$25:$V$25,INDEX(MyData,D5389, E5389+1))))&gt;0,
SUMPRODUCT(--ISNUMBER(SEARCH('Chapter 1 (Generated)'!$B$26:$V$26,INDEX(MyData,D5389,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(Generated)'!$B$25:$V$25,INDEX(MyData,D5390, E5390+1))))&gt;0,
SUMPRODUCT(--ISNUMBER(SEARCH('Chapter 1 (Generated)'!$B$26:$V$26,INDEX(MyData,D5390,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(Generated)'!$B$25:$V$25,INDEX(MyData,D5391, E5391+1))))&gt;0,
SUMPRODUCT(--ISNUMBER(SEARCH('Chapter 1 (Generated)'!$B$26:$V$26,INDEX(MyData,D5391,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(Generated)'!$B$25:$V$25,INDEX(MyData,D5392, E5392+1))))&gt;0,
SUMPRODUCT(--ISNUMBER(SEARCH('Chapter 1 (Generated)'!$B$26:$V$26,INDEX(MyData,D5392,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(Generated)'!$B$25:$V$25,INDEX(MyData,D5393, E5393+1))))&gt;0,
SUMPRODUCT(--ISNUMBER(SEARCH('Chapter 1 (Generated)'!$B$26:$V$26,INDEX(MyData,D5393,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(Generated)'!$B$25:$V$25,INDEX(MyData,D5394, E5394+1))))&gt;0,
SUMPRODUCT(--ISNUMBER(SEARCH('Chapter 1 (Generated)'!$B$26:$V$26,INDEX(MyData,D5394,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(Generated)'!$B$25:$V$25,INDEX(MyData,D5395, E5395+1))))&gt;0,
SUMPRODUCT(--ISNUMBER(SEARCH('Chapter 1 (Generated)'!$B$26:$V$26,INDEX(MyData,D5395,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(Generated)'!$B$25:$V$25,INDEX(MyData,D5396, E5396+1))))&gt;0,
SUMPRODUCT(--ISNUMBER(SEARCH('Chapter 1 (Generated)'!$B$26:$V$26,INDEX(MyData,D5396,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(Generated)'!$B$25:$V$25,INDEX(MyData,D5397, E5397+1))))&gt;0,
SUMPRODUCT(--ISNUMBER(SEARCH('Chapter 1 (Generated)'!$B$26:$V$26,INDEX(MyData,D5397,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(Generated)'!$B$25:$V$25,INDEX(MyData,D5398, E5398+1))))&gt;0,
SUMPRODUCT(--ISNUMBER(SEARCH('Chapter 1 (Generated)'!$B$26:$V$26,INDEX(MyData,D5398,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(Generated)'!$B$25:$V$25,INDEX(MyData,D5399, E5399+1))))&gt;0,
SUMPRODUCT(--ISNUMBER(SEARCH('Chapter 1 (Generated)'!$B$26:$V$26,INDEX(MyData,D5399, E5399+1))))&gt;0)),
"        " &amp; INDEX(MyData,D5399, E5399+1),
"    " &amp; INDEX(MyData,D5399, E5399+1))</f>
        <v xml:space="preserve">        false,//193 -10</v>
      </c>
    </row>
    <row r="5400" spans="4:7" x14ac:dyDescent="0.2">
      <c r="D5400" s="20">
        <f t="shared" si="84"/>
        <v>197</v>
      </c>
      <c r="E5400" s="20">
        <f>MIN(IF(MOD(ROWS($A$2:A5400),$A$2)=0,E5399+1, E5399), $B$2-1)</f>
        <v>18</v>
      </c>
      <c r="G5400" s="2" t="str">
        <f>IF(NOT(OR(
SUMPRODUCT(--ISNUMBER(SEARCH('Chapter 1 (Generated)'!$B$25:$V$25,INDEX(MyData,D5400, E5400+1))))&gt;0,
SUMPRODUCT(--ISNUMBER(SEARCH('Chapter 1 (Generated)'!$B$26:$V$26,INDEX(MyData,D5400,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(Generated)'!$B$25:$V$25,INDEX(MyData,D5401, E5401+1))))&gt;0,
SUMPRODUCT(--ISNUMBER(SEARCH('Chapter 1 (Generated)'!$B$26:$V$26,INDEX(MyData,D5401,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(Generated)'!$B$25:$V$25,INDEX(MyData,D5402, E5402+1))))&gt;0,
SUMPRODUCT(--ISNUMBER(SEARCH('Chapter 1 (Generated)'!$B$26:$V$26,INDEX(MyData,D5402,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(Generated)'!$B$25:$V$25,INDEX(MyData,D5403, E5403+1))))&gt;0,
SUMPRODUCT(--ISNUMBER(SEARCH('Chapter 1 (Generated)'!$B$26:$V$26,INDEX(MyData,D5403,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(Generated)'!$B$25:$V$25,INDEX(MyData,D5404, E5404+1))))&gt;0,
SUMPRODUCT(--ISNUMBER(SEARCH('Chapter 1 (Generated)'!$B$26:$V$26,INDEX(MyData,D5404,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(Generated)'!$B$25:$V$25,INDEX(MyData,D5405, E5405+1))))&gt;0,
SUMPRODUCT(--ISNUMBER(SEARCH('Chapter 1 (Generated)'!$B$26:$V$26,INDEX(MyData,D5405,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(Generated)'!$B$25:$V$25,INDEX(MyData,D5406, E5406+1))))&gt;0,
SUMPRODUCT(--ISNUMBER(SEARCH('Chapter 1 (Generated)'!$B$26:$V$26,INDEX(MyData,D5406,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(Generated)'!$B$25:$V$25,INDEX(MyData,D5407, E5407+1))))&gt;0,
SUMPRODUCT(--ISNUMBER(SEARCH('Chapter 1 (Generated)'!$B$26:$V$26,INDEX(MyData,D5407,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(Generated)'!$B$25:$V$25,INDEX(MyData,D5408, E5408+1))))&gt;0,
SUMPRODUCT(--ISNUMBER(SEARCH('Chapter 1 (Generated)'!$B$26:$V$26,INDEX(MyData,D5408,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(Generated)'!$B$25:$V$25,INDEX(MyData,D5409, E5409+1))))&gt;0,
SUMPRODUCT(--ISNUMBER(SEARCH('Chapter 1 (Generated)'!$B$26:$V$26,INDEX(MyData,D5409,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(Generated)'!$B$25:$V$25,INDEX(MyData,D5410, E5410+1))))&gt;0,
SUMPRODUCT(--ISNUMBER(SEARCH('Chapter 1 (Generated)'!$B$26:$V$26,INDEX(MyData,D5410,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(Generated)'!$B$25:$V$25,INDEX(MyData,D5411, E5411+1))))&gt;0,
SUMPRODUCT(--ISNUMBER(SEARCH('Chapter 1 (Generated)'!$B$26:$V$26,INDEX(MyData,D5411,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(Generated)'!$B$25:$V$25,INDEX(MyData,D5412, E5412+1))))&gt;0,
SUMPRODUCT(--ISNUMBER(SEARCH('Chapter 1 (Generated)'!$B$26:$V$26,INDEX(MyData,D5412,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(Generated)'!$B$25:$V$25,INDEX(MyData,D5413, E5413+1))))&gt;0,
SUMPRODUCT(--ISNUMBER(SEARCH('Chapter 1 (Generated)'!$B$26:$V$26,INDEX(MyData,D5413,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(Generated)'!$B$25:$V$25,INDEX(MyData,D5414, E5414+1))))&gt;0,
SUMPRODUCT(--ISNUMBER(SEARCH('Chapter 1 (Generated)'!$B$26:$V$26,INDEX(MyData,D5414,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(Generated)'!$B$25:$V$25,INDEX(MyData,D5415, E5415+1))))&gt;0,
SUMPRODUCT(--ISNUMBER(SEARCH('Chapter 1 (Generated)'!$B$26:$V$26,INDEX(MyData,D5415,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(Generated)'!$B$25:$V$25,INDEX(MyData,D5416, E5416+1))))&gt;0,
SUMPRODUCT(--ISNUMBER(SEARCH('Chapter 1 (Generated)'!$B$26:$V$26,INDEX(MyData,D5416,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(Generated)'!$B$25:$V$25,INDEX(MyData,D5417, E5417+1))))&gt;0,
SUMPRODUCT(--ISNUMBER(SEARCH('Chapter 1 (Generated)'!$B$26:$V$26,INDEX(MyData,D5417,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(Generated)'!$B$25:$V$25,INDEX(MyData,D5418, E5418+1))))&gt;0,
SUMPRODUCT(--ISNUMBER(SEARCH('Chapter 1 (Generated)'!$B$26:$V$26,INDEX(MyData,D5418,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(Generated)'!$B$25:$V$25,INDEX(MyData,D5419, E5419+1))))&gt;0,
SUMPRODUCT(--ISNUMBER(SEARCH('Chapter 1 (Generated)'!$B$26:$V$26,INDEX(MyData,D5419,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(Generated)'!$B$25:$V$25,INDEX(MyData,D5420, E5420+1))))&gt;0,
SUMPRODUCT(--ISNUMBER(SEARCH('Chapter 1 (Generated)'!$B$26:$V$26,INDEX(MyData,D5420,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(Generated)'!$B$25:$V$25,INDEX(MyData,D5421, E5421+1))))&gt;0,
SUMPRODUCT(--ISNUMBER(SEARCH('Chapter 1 (Generated)'!$B$26:$V$26,INDEX(MyData,D5421,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(Generated)'!$B$25:$V$25,INDEX(MyData,D5422, E5422+1))))&gt;0,
SUMPRODUCT(--ISNUMBER(SEARCH('Chapter 1 (Generated)'!$B$26:$V$26,INDEX(MyData,D5422,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(Generated)'!$B$25:$V$25,INDEX(MyData,D5423, E5423+1))))&gt;0,
SUMPRODUCT(--ISNUMBER(SEARCH('Chapter 1 (Generated)'!$B$26:$V$26,INDEX(MyData,D5423,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(Generated)'!$B$25:$V$25,INDEX(MyData,D5424, E5424+1))))&gt;0,
SUMPRODUCT(--ISNUMBER(SEARCH('Chapter 1 (Generated)'!$B$26:$V$26,INDEX(MyData,D5424,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(Generated)'!$B$25:$V$25,INDEX(MyData,D5425, E5425+1))))&gt;0,
SUMPRODUCT(--ISNUMBER(SEARCH('Chapter 1 (Generated)'!$B$26:$V$26,INDEX(MyData,D5425,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(Generated)'!$B$25:$V$25,INDEX(MyData,D5426, E5426+1))))&gt;0,
SUMPRODUCT(--ISNUMBER(SEARCH('Chapter 1 (Generated)'!$B$26:$V$26,INDEX(MyData,D5426,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(Generated)'!$B$25:$V$25,INDEX(MyData,D5427, E5427+1))))&gt;0,
SUMPRODUCT(--ISNUMBER(SEARCH('Chapter 1 (Generated)'!$B$26:$V$26,INDEX(MyData,D5427,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(Generated)'!$B$25:$V$25,INDEX(MyData,D5428, E5428+1))))&gt;0,
SUMPRODUCT(--ISNUMBER(SEARCH('Chapter 1 (Generated)'!$B$26:$V$26,INDEX(MyData,D5428,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(Generated)'!$B$25:$V$25,INDEX(MyData,D5429, E5429+1))))&gt;0,
SUMPRODUCT(--ISNUMBER(SEARCH('Chapter 1 (Generated)'!$B$26:$V$26,INDEX(MyData,D5429,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(Generated)'!$B$25:$V$25,INDEX(MyData,D5430, E5430+1))))&gt;0,
SUMPRODUCT(--ISNUMBER(SEARCH('Chapter 1 (Generated)'!$B$26:$V$26,INDEX(MyData,D5430,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(Generated)'!$B$25:$V$25,INDEX(MyData,D5431, E5431+1))))&gt;0,
SUMPRODUCT(--ISNUMBER(SEARCH('Chapter 1 (Generated)'!$B$26:$V$26,INDEX(MyData,D5431,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(Generated)'!$B$25:$V$25,INDEX(MyData,D5432, E5432+1))))&gt;0,
SUMPRODUCT(--ISNUMBER(SEARCH('Chapter 1 (Generated)'!$B$26:$V$26,INDEX(MyData,D5432,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(Generated)'!$B$25:$V$25,INDEX(MyData,D5433, E5433+1))))&gt;0,
SUMPRODUCT(--ISNUMBER(SEARCH('Chapter 1 (Generated)'!$B$26:$V$26,INDEX(MyData,D5433,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(Generated)'!$B$25:$V$25,INDEX(MyData,D5434, E5434+1))))&gt;0,
SUMPRODUCT(--ISNUMBER(SEARCH('Chapter 1 (Generated)'!$B$26:$V$26,INDEX(MyData,D5434,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(Generated)'!$B$25:$V$25,INDEX(MyData,D5435, E5435+1))))&gt;0,
SUMPRODUCT(--ISNUMBER(SEARCH('Chapter 1 (Generated)'!$B$26:$V$26,INDEX(MyData,D5435,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(Generated)'!$B$25:$V$25,INDEX(MyData,D5436, E5436+1))))&gt;0,
SUMPRODUCT(--ISNUMBER(SEARCH('Chapter 1 (Generated)'!$B$26:$V$26,INDEX(MyData,D5436,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(Generated)'!$B$25:$V$25,INDEX(MyData,D5437, E5437+1))))&gt;0,
SUMPRODUCT(--ISNUMBER(SEARCH('Chapter 1 (Generated)'!$B$26:$V$26,INDEX(MyData,D5437,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(Generated)'!$B$25:$V$25,INDEX(MyData,D5438, E5438+1))))&gt;0,
SUMPRODUCT(--ISNUMBER(SEARCH('Chapter 1 (Generated)'!$B$26:$V$26,INDEX(MyData,D5438,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(Generated)'!$B$25:$V$25,INDEX(MyData,D5439, E5439+1))))&gt;0,
SUMPRODUCT(--ISNUMBER(SEARCH('Chapter 1 (Generated)'!$B$26:$V$26,INDEX(MyData,D5439,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(Generated)'!$B$25:$V$25,INDEX(MyData,D5440, E5440+1))))&gt;0,
SUMPRODUCT(--ISNUMBER(SEARCH('Chapter 1 (Generated)'!$B$26:$V$26,INDEX(MyData,D5440,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(Generated)'!$B$25:$V$25,INDEX(MyData,D5441, E5441+1))))&gt;0,
SUMPRODUCT(--ISNUMBER(SEARCH('Chapter 1 (Generated)'!$B$26:$V$26,INDEX(MyData,D5441,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(Generated)'!$B$25:$V$25,INDEX(MyData,D5442, E5442+1))))&gt;0,
SUMPRODUCT(--ISNUMBER(SEARCH('Chapter 1 (Generated)'!$B$26:$V$26,INDEX(MyData,D5442,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(Generated)'!$B$25:$V$25,INDEX(MyData,D5443, E5443+1))))&gt;0,
SUMPRODUCT(--ISNUMBER(SEARCH('Chapter 1 (Generated)'!$B$26:$V$26,INDEX(MyData,D5443,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(Generated)'!$B$25:$V$25,INDEX(MyData,D5444, E5444+1))))&gt;0,
SUMPRODUCT(--ISNUMBER(SEARCH('Chapter 1 (Generated)'!$B$26:$V$26,INDEX(MyData,D5444,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(Generated)'!$B$25:$V$25,INDEX(MyData,D5445, E5445+1))))&gt;0,
SUMPRODUCT(--ISNUMBER(SEARCH('Chapter 1 (Generated)'!$B$26:$V$26,INDEX(MyData,D5445,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(Generated)'!$B$25:$V$25,INDEX(MyData,D5446, E5446+1))))&gt;0,
SUMPRODUCT(--ISNUMBER(SEARCH('Chapter 1 (Generated)'!$B$26:$V$26,INDEX(MyData,D5446,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(Generated)'!$B$25:$V$25,INDEX(MyData,D5447, E5447+1))))&gt;0,
SUMPRODUCT(--ISNUMBER(SEARCH('Chapter 1 (Generated)'!$B$26:$V$26,INDEX(MyData,D5447,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(Generated)'!$B$25:$V$25,INDEX(MyData,D5448, E5448+1))))&gt;0,
SUMPRODUCT(--ISNUMBER(SEARCH('Chapter 1 (Generated)'!$B$26:$V$26,INDEX(MyData,D5448,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(Generated)'!$B$25:$V$25,INDEX(MyData,D5449, E5449+1))))&gt;0,
SUMPRODUCT(--ISNUMBER(SEARCH('Chapter 1 (Generated)'!$B$26:$V$26,INDEX(MyData,D5449,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(Generated)'!$B$25:$V$25,INDEX(MyData,D5450, E5450+1))))&gt;0,
SUMPRODUCT(--ISNUMBER(SEARCH('Chapter 1 (Generated)'!$B$26:$V$26,INDEX(MyData,D5450,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(Generated)'!$B$25:$V$25,INDEX(MyData,D5451, E5451+1))))&gt;0,
SUMPRODUCT(--ISNUMBER(SEARCH('Chapter 1 (Generated)'!$B$26:$V$26,INDEX(MyData,D5451,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(Generated)'!$B$25:$V$25,INDEX(MyData,D5452, E5452+1))))&gt;0,
SUMPRODUCT(--ISNUMBER(SEARCH('Chapter 1 (Generated)'!$B$26:$V$26,INDEX(MyData,D5452,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(Generated)'!$B$25:$V$25,INDEX(MyData,D5453, E5453+1))))&gt;0,
SUMPRODUCT(--ISNUMBER(SEARCH('Chapter 1 (Generated)'!$B$26:$V$26,INDEX(MyData,D5453,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(Generated)'!$B$25:$V$25,INDEX(MyData,D5454, E5454+1))))&gt;0,
SUMPRODUCT(--ISNUMBER(SEARCH('Chapter 1 (Generated)'!$B$26:$V$26,INDEX(MyData,D5454,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(Generated)'!$B$25:$V$25,INDEX(MyData,D5455, E5455+1))))&gt;0,
SUMPRODUCT(--ISNUMBER(SEARCH('Chapter 1 (Generated)'!$B$26:$V$26,INDEX(MyData,D5455,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(Generated)'!$B$25:$V$25,INDEX(MyData,D5456, E5456+1))))&gt;0,
SUMPRODUCT(--ISNUMBER(SEARCH('Chapter 1 (Generated)'!$B$26:$V$26,INDEX(MyData,D5456,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(Generated)'!$B$25:$V$25,INDEX(MyData,D5457, E5457+1))))&gt;0,
SUMPRODUCT(--ISNUMBER(SEARCH('Chapter 1 (Generated)'!$B$26:$V$26,INDEX(MyData,D5457,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(Generated)'!$B$25:$V$25,INDEX(MyData,D5458, E5458+1))))&gt;0,
SUMPRODUCT(--ISNUMBER(SEARCH('Chapter 1 (Generated)'!$B$26:$V$26,INDEX(MyData,D5458,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(Generated)'!$B$25:$V$25,INDEX(MyData,D5459, E5459+1))))&gt;0,
SUMPRODUCT(--ISNUMBER(SEARCH('Chapter 1 (Generated)'!$B$26:$V$26,INDEX(MyData,D5459,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(Generated)'!$B$25:$V$25,INDEX(MyData,D5460, E5460+1))))&gt;0,
SUMPRODUCT(--ISNUMBER(SEARCH('Chapter 1 (Generated)'!$B$26:$V$26,INDEX(MyData,D5460,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(Generated)'!$B$25:$V$25,INDEX(MyData,D5461, E5461+1))))&gt;0,
SUMPRODUCT(--ISNUMBER(SEARCH('Chapter 1 (Generated)'!$B$26:$V$26,INDEX(MyData,D5461,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(Generated)'!$B$25:$V$25,INDEX(MyData,D5462, E5462+1))))&gt;0,
SUMPRODUCT(--ISNUMBER(SEARCH('Chapter 1 (Generated)'!$B$26:$V$26,INDEX(MyData,D5462,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(Generated)'!$B$25:$V$25,INDEX(MyData,D5463, E5463+1))))&gt;0,
SUMPRODUCT(--ISNUMBER(SEARCH('Chapter 1 (Generated)'!$B$26:$V$26,INDEX(MyData,D5463,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(Generated)'!$B$25:$V$25,INDEX(MyData,D5464, E5464+1))))&gt;0,
SUMPRODUCT(--ISNUMBER(SEARCH('Chapter 1 (Generated)'!$B$26:$V$26,INDEX(MyData,D5464,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(Generated)'!$B$25:$V$25,INDEX(MyData,D5465, E5465+1))))&gt;0,
SUMPRODUCT(--ISNUMBER(SEARCH('Chapter 1 (Generated)'!$B$26:$V$26,INDEX(MyData,D5465,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(Generated)'!$B$25:$V$25,INDEX(MyData,D5466, E5466+1))))&gt;0,
SUMPRODUCT(--ISNUMBER(SEARCH('Chapter 1 (Generated)'!$B$26:$V$26,INDEX(MyData,D5466,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(Generated)'!$B$25:$V$25,INDEX(MyData,D5467, E5467+1))))&gt;0,
SUMPRODUCT(--ISNUMBER(SEARCH('Chapter 1 (Generated)'!$B$26:$V$26,INDEX(MyData,D5467,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(Generated)'!$B$25:$V$25,INDEX(MyData,D5468, E5468+1))))&gt;0,
SUMPRODUCT(--ISNUMBER(SEARCH('Chapter 1 (Generated)'!$B$26:$V$26,INDEX(MyData,D5468,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(Generated)'!$B$25:$V$25,INDEX(MyData,D5469, E5469+1))))&gt;0,
SUMPRODUCT(--ISNUMBER(SEARCH('Chapter 1 (Generated)'!$B$26:$V$26,INDEX(MyData,D5469,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(Generated)'!$B$25:$V$25,INDEX(MyData,D5470, E5470+1))))&gt;0,
SUMPRODUCT(--ISNUMBER(SEARCH('Chapter 1 (Generated)'!$B$26:$V$26,INDEX(MyData,D5470,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(Generated)'!$B$25:$V$25,INDEX(MyData,D5471, E5471+1))))&gt;0,
SUMPRODUCT(--ISNUMBER(SEARCH('Chapter 1 (Generated)'!$B$26:$V$26,INDEX(MyData,D5471,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(Generated)'!$B$25:$V$25,INDEX(MyData,D5472, E5472+1))))&gt;0,
SUMPRODUCT(--ISNUMBER(SEARCH('Chapter 1 (Generated)'!$B$26:$V$26,INDEX(MyData,D5472,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(Generated)'!$B$25:$V$25,INDEX(MyData,D5473, E5473+1))))&gt;0,
SUMPRODUCT(--ISNUMBER(SEARCH('Chapter 1 (Generated)'!$B$26:$V$26,INDEX(MyData,D5473,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(Generated)'!$B$25:$V$25,INDEX(MyData,D5474, E5474+1))))&gt;0,
SUMPRODUCT(--ISNUMBER(SEARCH('Chapter 1 (Generated)'!$B$26:$V$26,INDEX(MyData,D5474,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(Generated)'!$B$25:$V$25,INDEX(MyData,D5475, E5475+1))))&gt;0,
SUMPRODUCT(--ISNUMBER(SEARCH('Chapter 1 (Generated)'!$B$26:$V$26,INDEX(MyData,D5475,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(Generated)'!$B$25:$V$25,INDEX(MyData,D5476, E5476+1))))&gt;0,
SUMPRODUCT(--ISNUMBER(SEARCH('Chapter 1 (Generated)'!$B$26:$V$26,INDEX(MyData,D5476,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(Generated)'!$B$25:$V$25,INDEX(MyData,D5477, E5477+1))))&gt;0,
SUMPRODUCT(--ISNUMBER(SEARCH('Chapter 1 (Generated)'!$B$26:$V$26,INDEX(MyData,D5477,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(Generated)'!$B$25:$V$25,INDEX(MyData,D5478, E5478+1))))&gt;0,
SUMPRODUCT(--ISNUMBER(SEARCH('Chapter 1 (Generated)'!$B$26:$V$26,INDEX(MyData,D5478,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(Generated)'!$B$25:$V$25,INDEX(MyData,D5479, E5479+1))))&gt;0,
SUMPRODUCT(--ISNUMBER(SEARCH('Chapter 1 (Generated)'!$B$26:$V$26,INDEX(MyData,D5479,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(Generated)'!$B$25:$V$25,INDEX(MyData,D5480, E5480+1))))&gt;0,
SUMPRODUCT(--ISNUMBER(SEARCH('Chapter 1 (Generated)'!$B$26:$V$26,INDEX(MyData,D5480,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(Generated)'!$B$25:$V$25,INDEX(MyData,D5481, E5481+1))))&gt;0,
SUMPRODUCT(--ISNUMBER(SEARCH('Chapter 1 (Generated)'!$B$26:$V$26,INDEX(MyData,D5481,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(Generated)'!$B$25:$V$25,INDEX(MyData,D5482, E5482+1))))&gt;0,
SUMPRODUCT(--ISNUMBER(SEARCH('Chapter 1 (Generated)'!$B$26:$V$26,INDEX(MyData,D5482,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(Generated)'!$B$25:$V$25,INDEX(MyData,D5483, E5483+1))))&gt;0,
SUMPRODUCT(--ISNUMBER(SEARCH('Chapter 1 (Generated)'!$B$26:$V$26,INDEX(MyData,D5483,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(Generated)'!$B$25:$V$25,INDEX(MyData,D5484, E5484+1))))&gt;0,
SUMPRODUCT(--ISNUMBER(SEARCH('Chapter 1 (Generated)'!$B$26:$V$26,INDEX(MyData,D5484,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(Generated)'!$B$25:$V$25,INDEX(MyData,D5485, E5485+1))))&gt;0,
SUMPRODUCT(--ISNUMBER(SEARCH('Chapter 1 (Generated)'!$B$26:$V$26,INDEX(MyData,D5485,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(Generated)'!$B$25:$V$25,INDEX(MyData,D5486, E5486+1))))&gt;0,
SUMPRODUCT(--ISNUMBER(SEARCH('Chapter 1 (Generated)'!$B$26:$V$26,INDEX(MyData,D5486,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(Generated)'!$B$25:$V$25,INDEX(MyData,D5487, E5487+1))))&gt;0,
SUMPRODUCT(--ISNUMBER(SEARCH('Chapter 1 (Generated)'!$B$26:$V$26,INDEX(MyData,D5487,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(Generated)'!$B$25:$V$25,INDEX(MyData,D5488, E5488+1))))&gt;0,
SUMPRODUCT(--ISNUMBER(SEARCH('Chapter 1 (Generated)'!$B$26:$V$26,INDEX(MyData,D5488,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(Generated)'!$B$25:$V$25,INDEX(MyData,D5489, E5489+1))))&gt;0,
SUMPRODUCT(--ISNUMBER(SEARCH('Chapter 1 (Generated)'!$B$26:$V$26,INDEX(MyData,D5489,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(Generated)'!$B$25:$V$25,INDEX(MyData,D5490, E5490+1))))&gt;0,
SUMPRODUCT(--ISNUMBER(SEARCH('Chapter 1 (Generated)'!$B$26:$V$26,INDEX(MyData,D5490,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(Generated)'!$B$25:$V$25,INDEX(MyData,D5491, E5491+1))))&gt;0,
SUMPRODUCT(--ISNUMBER(SEARCH('Chapter 1 (Generated)'!$B$26:$V$26,INDEX(MyData,D5491,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(Generated)'!$B$25:$V$25,INDEX(MyData,D5492, E5492+1))))&gt;0,
SUMPRODUCT(--ISNUMBER(SEARCH('Chapter 1 (Generated)'!$B$26:$V$26,INDEX(MyData,D5492,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(Generated)'!$B$25:$V$25,INDEX(MyData,D5493, E5493+1))))&gt;0,
SUMPRODUCT(--ISNUMBER(SEARCH('Chapter 1 (Generated)'!$B$26:$V$26,INDEX(MyData,D5493,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(Generated)'!$B$25:$V$25,INDEX(MyData,D5494, E5494+1))))&gt;0,
SUMPRODUCT(--ISNUMBER(SEARCH('Chapter 1 (Generated)'!$B$26:$V$26,INDEX(MyData,D5494,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(Generated)'!$B$25:$V$25,INDEX(MyData,D5495, E5495+1))))&gt;0,
SUMPRODUCT(--ISNUMBER(SEARCH('Chapter 1 (Generated)'!$B$26:$V$26,INDEX(MyData,D5495,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(Generated)'!$B$25:$V$25,INDEX(MyData,D5496, E5496+1))))&gt;0,
SUMPRODUCT(--ISNUMBER(SEARCH('Chapter 1 (Generated)'!$B$26:$V$26,INDEX(MyData,D5496,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(Generated)'!$B$25:$V$25,INDEX(MyData,D5497, E5497+1))))&gt;0,
SUMPRODUCT(--ISNUMBER(SEARCH('Chapter 1 (Generated)'!$B$26:$V$26,INDEX(MyData,D5497,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(Generated)'!$B$25:$V$25,INDEX(MyData,D5498, E5498+1))))&gt;0,
SUMPRODUCT(--ISNUMBER(SEARCH('Chapter 1 (Generated)'!$B$26:$V$26,INDEX(MyData,D5498,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(Generated)'!$B$25:$V$25,INDEX(MyData,D5499, E5499+1))))&gt;0,
SUMPRODUCT(--ISNUMBER(SEARCH('Chapter 1 (Generated)'!$B$26:$V$26,INDEX(MyData,D5499,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(Generated)'!$B$25:$V$25,INDEX(MyData,D5500, E5500+1))))&gt;0,
SUMPRODUCT(--ISNUMBER(SEARCH('Chapter 1 (Generated)'!$B$26:$V$26,INDEX(MyData,D5500,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(Generated)'!$B$25:$V$25,INDEX(MyData,D5501, E5501+1))))&gt;0,
SUMPRODUCT(--ISNUMBER(SEARCH('Chapter 1 (Generated)'!$B$26:$V$26,INDEX(MyData,D5501,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(Generated)'!$B$25:$V$25,INDEX(MyData,D5502, E5502+1))))&gt;0,
SUMPRODUCT(--ISNUMBER(SEARCH('Chapter 1 (Generated)'!$B$26:$V$26,INDEX(MyData,D5502,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(Generated)'!$B$25:$V$25,INDEX(MyData,D5503, E5503+1))))&gt;0,
SUMPRODUCT(--ISNUMBER(SEARCH('Chapter 1 (Generated)'!$B$26:$V$26,INDEX(MyData,D5503,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(Generated)'!$B$25:$V$25,INDEX(MyData,D5504, E5504+1))))&gt;0,
SUMPRODUCT(--ISNUMBER(SEARCH('Chapter 1 (Generated)'!$B$26:$V$26,INDEX(MyData,D5504,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(Generated)'!$B$25:$V$25,INDEX(MyData,D5505, E5505+1))))&gt;0,
SUMPRODUCT(--ISNUMBER(SEARCH('Chapter 1 (Generated)'!$B$26:$V$26,INDEX(MyData,D5505,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(Generated)'!$B$25:$V$25,INDEX(MyData,D5506, E5506+1))))&gt;0,
SUMPRODUCT(--ISNUMBER(SEARCH('Chapter 1 (Generated)'!$B$26:$V$26,INDEX(MyData,D5506,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(Generated)'!$B$25:$V$25,INDEX(MyData,D5507, E5507+1))))&gt;0,
SUMPRODUCT(--ISNUMBER(SEARCH('Chapter 1 (Generated)'!$B$26:$V$26,INDEX(MyData,D5507,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(Generated)'!$B$25:$V$25,INDEX(MyData,D5508, E5508+1))))&gt;0,
SUMPRODUCT(--ISNUMBER(SEARCH('Chapter 1 (Generated)'!$B$26:$V$26,INDEX(MyData,D5508,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(Generated)'!$B$25:$V$25,INDEX(MyData,D5509, E5509+1))))&gt;0,
SUMPRODUCT(--ISNUMBER(SEARCH('Chapter 1 (Generated)'!$B$26:$V$26,INDEX(MyData,D5509,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(Generated)'!$B$25:$V$25,INDEX(MyData,D5510, E5510+1))))&gt;0,
SUMPRODUCT(--ISNUMBER(SEARCH('Chapter 1 (Generated)'!$B$26:$V$26,INDEX(MyData,D5510,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(Generated)'!$B$25:$V$25,INDEX(MyData,D5511, E5511+1))))&gt;0,
SUMPRODUCT(--ISNUMBER(SEARCH('Chapter 1 (Generated)'!$B$26:$V$26,INDEX(MyData,D5511,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(Generated)'!$B$25:$V$25,INDEX(MyData,D5512, E5512+1))))&gt;0,
SUMPRODUCT(--ISNUMBER(SEARCH('Chapter 1 (Generated)'!$B$26:$V$26,INDEX(MyData,D5512,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(Generated)'!$B$25:$V$25,INDEX(MyData,D5513, E5513+1))))&gt;0,
SUMPRODUCT(--ISNUMBER(SEARCH('Chapter 1 (Generated)'!$B$26:$V$26,INDEX(MyData,D5513,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(Generated)'!$B$25:$V$25,INDEX(MyData,D5514, E5514+1))))&gt;0,
SUMPRODUCT(--ISNUMBER(SEARCH('Chapter 1 (Generated)'!$B$26:$V$26,INDEX(MyData,D5514,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(Generated)'!$B$25:$V$25,INDEX(MyData,D5515, E5515+1))))&gt;0,
SUMPRODUCT(--ISNUMBER(SEARCH('Chapter 1 (Generated)'!$B$26:$V$26,INDEX(MyData,D5515,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(Generated)'!$B$25:$V$25,INDEX(MyData,D5516, E5516+1))))&gt;0,
SUMPRODUCT(--ISNUMBER(SEARCH('Chapter 1 (Generated)'!$B$26:$V$26,INDEX(MyData,D5516,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(Generated)'!$B$25:$V$25,INDEX(MyData,D5517, E5517+1))))&gt;0,
SUMPRODUCT(--ISNUMBER(SEARCH('Chapter 1 (Generated)'!$B$26:$V$26,INDEX(MyData,D5517,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(Generated)'!$B$25:$V$25,INDEX(MyData,D5518, E5518+1))))&gt;0,
SUMPRODUCT(--ISNUMBER(SEARCH('Chapter 1 (Generated)'!$B$26:$V$26,INDEX(MyData,D5518,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(Generated)'!$B$25:$V$25,INDEX(MyData,D5519, E5519+1))))&gt;0,
SUMPRODUCT(--ISNUMBER(SEARCH('Chapter 1 (Generated)'!$B$26:$V$26,INDEX(MyData,D5519,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(Generated)'!$B$25:$V$25,INDEX(MyData,D5520, E5520+1))))&gt;0,
SUMPRODUCT(--ISNUMBER(SEARCH('Chapter 1 (Generated)'!$B$26:$V$26,INDEX(MyData,D5520,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(Generated)'!$B$25:$V$25,INDEX(MyData,D5521, E5521+1))))&gt;0,
SUMPRODUCT(--ISNUMBER(SEARCH('Chapter 1 (Generated)'!$B$26:$V$26,INDEX(MyData,D5521,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(Generated)'!$B$25:$V$25,INDEX(MyData,D5522, E5522+1))))&gt;0,
SUMPRODUCT(--ISNUMBER(SEARCH('Chapter 1 (Generated)'!$B$26:$V$26,INDEX(MyData,D5522,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(Generated)'!$B$25:$V$25,INDEX(MyData,D5523, E5523+1))))&gt;0,
SUMPRODUCT(--ISNUMBER(SEARCH('Chapter 1 (Generated)'!$B$26:$V$26,INDEX(MyData,D5523,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(Generated)'!$B$25:$V$25,INDEX(MyData,D5524, E5524+1))))&gt;0,
SUMPRODUCT(--ISNUMBER(SEARCH('Chapter 1 (Generated)'!$B$26:$V$26,INDEX(MyData,D5524,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(Generated)'!$B$25:$V$25,INDEX(MyData,D5525, E5525+1))))&gt;0,
SUMPRODUCT(--ISNUMBER(SEARCH('Chapter 1 (Generated)'!$B$26:$V$26,INDEX(MyData,D5525,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(Generated)'!$B$25:$V$25,INDEX(MyData,D5526, E5526+1))))&gt;0,
SUMPRODUCT(--ISNUMBER(SEARCH('Chapter 1 (Generated)'!$B$26:$V$26,INDEX(MyData,D5526,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(Generated)'!$B$25:$V$25,INDEX(MyData,D5527, E5527+1))))&gt;0,
SUMPRODUCT(--ISNUMBER(SEARCH('Chapter 1 (Generated)'!$B$26:$V$26,INDEX(MyData,D5527,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(Generated)'!$B$25:$V$25,INDEX(MyData,D5528, E5528+1))))&gt;0,
SUMPRODUCT(--ISNUMBER(SEARCH('Chapter 1 (Generated)'!$B$26:$V$26,INDEX(MyData,D5528,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(Generated)'!$B$25:$V$25,INDEX(MyData,D5529, E5529+1))))&gt;0,
SUMPRODUCT(--ISNUMBER(SEARCH('Chapter 1 (Generated)'!$B$26:$V$26,INDEX(MyData,D5529,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(Generated)'!$B$25:$V$25,INDEX(MyData,D5530, E5530+1))))&gt;0,
SUMPRODUCT(--ISNUMBER(SEARCH('Chapter 1 (Generated)'!$B$26:$V$26,INDEX(MyData,D5530,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(Generated)'!$B$25:$V$25,INDEX(MyData,D5531, E5531+1))))&gt;0,
SUMPRODUCT(--ISNUMBER(SEARCH('Chapter 1 (Generated)'!$B$26:$V$26,INDEX(MyData,D5531,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(Generated)'!$B$25:$V$25,INDEX(MyData,D5532, E5532+1))))&gt;0,
SUMPRODUCT(--ISNUMBER(SEARCH('Chapter 1 (Generated)'!$B$26:$V$26,INDEX(MyData,D5532,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(Generated)'!$B$25:$V$25,INDEX(MyData,D5533, E5533+1))))&gt;0,
SUMPRODUCT(--ISNUMBER(SEARCH('Chapter 1 (Generated)'!$B$26:$V$26,INDEX(MyData,D5533,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(Generated)'!$B$25:$V$25,INDEX(MyData,D5534, E5534+1))))&gt;0,
SUMPRODUCT(--ISNUMBER(SEARCH('Chapter 1 (Generated)'!$B$26:$V$26,INDEX(MyData,D5534,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(Generated)'!$B$25:$V$25,INDEX(MyData,D5535, E5535+1))))&gt;0,
SUMPRODUCT(--ISNUMBER(SEARCH('Chapter 1 (Generated)'!$B$26:$V$26,INDEX(MyData,D5535,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(Generated)'!$B$25:$V$25,INDEX(MyData,D5536, E5536+1))))&gt;0,
SUMPRODUCT(--ISNUMBER(SEARCH('Chapter 1 (Generated)'!$B$26:$V$26,INDEX(MyData,D5536,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(Generated)'!$B$25:$V$25,INDEX(MyData,D5537, E5537+1))))&gt;0,
SUMPRODUCT(--ISNUMBER(SEARCH('Chapter 1 (Generated)'!$B$26:$V$26,INDEX(MyData,D5537,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(Generated)'!$B$25:$V$25,INDEX(MyData,D5538, E5538+1))))&gt;0,
SUMPRODUCT(--ISNUMBER(SEARCH('Chapter 1 (Generated)'!$B$26:$V$26,INDEX(MyData,D5538,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(Generated)'!$B$25:$V$25,INDEX(MyData,D5539, E5539+1))))&gt;0,
SUMPRODUCT(--ISNUMBER(SEARCH('Chapter 1 (Generated)'!$B$26:$V$26,INDEX(MyData,D5539,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(Generated)'!$B$25:$V$25,INDEX(MyData,D5540, E5540+1))))&gt;0,
SUMPRODUCT(--ISNUMBER(SEARCH('Chapter 1 (Generated)'!$B$26:$V$26,INDEX(MyData,D5540,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(Generated)'!$B$25:$V$25,INDEX(MyData,D5541, E5541+1))))&gt;0,
SUMPRODUCT(--ISNUMBER(SEARCH('Chapter 1 (Generated)'!$B$26:$V$26,INDEX(MyData,D5541,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(Generated)'!$B$25:$V$25,INDEX(MyData,D5542, E5542+1))))&gt;0,
SUMPRODUCT(--ISNUMBER(SEARCH('Chapter 1 (Generated)'!$B$26:$V$26,INDEX(MyData,D5542,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(Generated)'!$B$25:$V$25,INDEX(MyData,D5543, E5543+1))))&gt;0,
SUMPRODUCT(--ISNUMBER(SEARCH('Chapter 1 (Generated)'!$B$26:$V$26,INDEX(MyData,D5543,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(Generated)'!$B$25:$V$25,INDEX(MyData,D5544, E5544+1))))&gt;0,
SUMPRODUCT(--ISNUMBER(SEARCH('Chapter 1 (Generated)'!$B$26:$V$26,INDEX(MyData,D5544,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(Generated)'!$B$25:$V$25,INDEX(MyData,D5545, E5545+1))))&gt;0,
SUMPRODUCT(--ISNUMBER(SEARCH('Chapter 1 (Generated)'!$B$26:$V$26,INDEX(MyData,D5545,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(Generated)'!$B$25:$V$25,INDEX(MyData,D5546, E5546+1))))&gt;0,
SUMPRODUCT(--ISNUMBER(SEARCH('Chapter 1 (Generated)'!$B$26:$V$26,INDEX(MyData,D5546,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(Generated)'!$B$25:$V$25,INDEX(MyData,D5547, E5547+1))))&gt;0,
SUMPRODUCT(--ISNUMBER(SEARCH('Chapter 1 (Generated)'!$B$26:$V$26,INDEX(MyData,D5547,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(Generated)'!$B$25:$V$25,INDEX(MyData,D5548, E5548+1))))&gt;0,
SUMPRODUCT(--ISNUMBER(SEARCH('Chapter 1 (Generated)'!$B$26:$V$26,INDEX(MyData,D5548,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(Generated)'!$B$25:$V$25,INDEX(MyData,D5549, E5549+1))))&gt;0,
SUMPRODUCT(--ISNUMBER(SEARCH('Chapter 1 (Generated)'!$B$26:$V$26,INDEX(MyData,D5549,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(Generated)'!$B$25:$V$25,INDEX(MyData,D5550, E5550+1))))&gt;0,
SUMPRODUCT(--ISNUMBER(SEARCH('Chapter 1 (Generated)'!$B$26:$V$26,INDEX(MyData,D5550,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(Generated)'!$B$25:$V$25,INDEX(MyData,D5551, E5551+1))))&gt;0,
SUMPRODUCT(--ISNUMBER(SEARCH('Chapter 1 (Generated)'!$B$26:$V$26,INDEX(MyData,D5551,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(Generated)'!$B$25:$V$25,INDEX(MyData,D5552, E5552+1))))&gt;0,
SUMPRODUCT(--ISNUMBER(SEARCH('Chapter 1 (Generated)'!$B$26:$V$26,INDEX(MyData,D5552,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(Generated)'!$B$25:$V$25,INDEX(MyData,D5553, E5553+1))))&gt;0,
SUMPRODUCT(--ISNUMBER(SEARCH('Chapter 1 (Generated)'!$B$26:$V$26,INDEX(MyData,D5553,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(Generated)'!$B$25:$V$25,INDEX(MyData,D5554, E5554+1))))&gt;0,
SUMPRODUCT(--ISNUMBER(SEARCH('Chapter 1 (Generated)'!$B$26:$V$26,INDEX(MyData,D5554,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(Generated)'!$B$25:$V$25,INDEX(MyData,D5555, E5555+1))))&gt;0,
SUMPRODUCT(--ISNUMBER(SEARCH('Chapter 1 (Generated)'!$B$26:$V$26,INDEX(MyData,D5555,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(Generated)'!$B$25:$V$25,INDEX(MyData,D5556, E5556+1))))&gt;0,
SUMPRODUCT(--ISNUMBER(SEARCH('Chapter 1 (Generated)'!$B$26:$V$26,INDEX(MyData,D5556,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(Generated)'!$B$25:$V$25,INDEX(MyData,D5557, E5557+1))))&gt;0,
SUMPRODUCT(--ISNUMBER(SEARCH('Chapter 1 (Generated)'!$B$26:$V$26,INDEX(MyData,D5557,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(Generated)'!$B$25:$V$25,INDEX(MyData,D5558, E5558+1))))&gt;0,
SUMPRODUCT(--ISNUMBER(SEARCH('Chapter 1 (Generated)'!$B$26:$V$26,INDEX(MyData,D5558,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(Generated)'!$B$25:$V$25,INDEX(MyData,D5559, E5559+1))))&gt;0,
SUMPRODUCT(--ISNUMBER(SEARCH('Chapter 1 (Generated)'!$B$26:$V$26,INDEX(MyData,D5559,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(Generated)'!$B$25:$V$25,INDEX(MyData,D5560, E5560+1))))&gt;0,
SUMPRODUCT(--ISNUMBER(SEARCH('Chapter 1 (Generated)'!$B$26:$V$26,INDEX(MyData,D5560,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(Generated)'!$B$25:$V$25,INDEX(MyData,D5561, E5561+1))))&gt;0,
SUMPRODUCT(--ISNUMBER(SEARCH('Chapter 1 (Generated)'!$B$26:$V$26,INDEX(MyData,D5561,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(Generated)'!$B$25:$V$25,INDEX(MyData,D5562, E5562+1))))&gt;0,
SUMPRODUCT(--ISNUMBER(SEARCH('Chapter 1 (Generated)'!$B$26:$V$26,INDEX(MyData,D5562,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(Generated)'!$B$25:$V$25,INDEX(MyData,D5563, E5563+1))))&gt;0,
SUMPRODUCT(--ISNUMBER(SEARCH('Chapter 1 (Generated)'!$B$26:$V$26,INDEX(MyData,D5563,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(Generated)'!$B$25:$V$25,INDEX(MyData,D5564, E5564+1))))&gt;0,
SUMPRODUCT(--ISNUMBER(SEARCH('Chapter 1 (Generated)'!$B$26:$V$26,INDEX(MyData,D5564,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(Generated)'!$B$25:$V$25,INDEX(MyData,D5565, E5565+1))))&gt;0,
SUMPRODUCT(--ISNUMBER(SEARCH('Chapter 1 (Generated)'!$B$26:$V$26,INDEX(MyData,D5565,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(Generated)'!$B$25:$V$25,INDEX(MyData,D5566, E5566+1))))&gt;0,
SUMPRODUCT(--ISNUMBER(SEARCH('Chapter 1 (Generated)'!$B$26:$V$26,INDEX(MyData,D5566,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(Generated)'!$B$25:$V$25,INDEX(MyData,D5567, E5567+1))))&gt;0,
SUMPRODUCT(--ISNUMBER(SEARCH('Chapter 1 (Generated)'!$B$26:$V$26,INDEX(MyData,D5567,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(Generated)'!$B$25:$V$25,INDEX(MyData,D5568, E5568+1))))&gt;0,
SUMPRODUCT(--ISNUMBER(SEARCH('Chapter 1 (Generated)'!$B$26:$V$26,INDEX(MyData,D5568,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(Generated)'!$B$25:$V$25,INDEX(MyData,D5569, E5569+1))))&gt;0,
SUMPRODUCT(--ISNUMBER(SEARCH('Chapter 1 (Generated)'!$B$26:$V$26,INDEX(MyData,D5569,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(Generated)'!$B$25:$V$25,INDEX(MyData,D5570, E5570+1))))&gt;0,
SUMPRODUCT(--ISNUMBER(SEARCH('Chapter 1 (Generated)'!$B$26:$V$26,INDEX(MyData,D5570,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(Generated)'!$B$25:$V$25,INDEX(MyData,D5571, E5571+1))))&gt;0,
SUMPRODUCT(--ISNUMBER(SEARCH('Chapter 1 (Generated)'!$B$26:$V$26,INDEX(MyData,D5571,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(Generated)'!$B$25:$V$25,INDEX(MyData,D5572, E5572+1))))&gt;0,
SUMPRODUCT(--ISNUMBER(SEARCH('Chapter 1 (Generated)'!$B$26:$V$26,INDEX(MyData,D5572,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(Generated)'!$B$25:$V$25,INDEX(MyData,D5573, E5573+1))))&gt;0,
SUMPRODUCT(--ISNUMBER(SEARCH('Chapter 1 (Generated)'!$B$26:$V$26,INDEX(MyData,D5573,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(Generated)'!$B$25:$V$25,INDEX(MyData,D5574, E5574+1))))&gt;0,
SUMPRODUCT(--ISNUMBER(SEARCH('Chapter 1 (Generated)'!$B$26:$V$26,INDEX(MyData,D5574,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(Generated)'!$B$25:$V$25,INDEX(MyData,D5575, E5575+1))))&gt;0,
SUMPRODUCT(--ISNUMBER(SEARCH('Chapter 1 (Generated)'!$B$26:$V$26,INDEX(MyData,D5575,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(Generated)'!$B$25:$V$25,INDEX(MyData,D5576, E5576+1))))&gt;0,
SUMPRODUCT(--ISNUMBER(SEARCH('Chapter 1 (Generated)'!$B$26:$V$26,INDEX(MyData,D5576,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(Generated)'!$B$25:$V$25,INDEX(MyData,D5577, E5577+1))))&gt;0,
SUMPRODUCT(--ISNUMBER(SEARCH('Chapter 1 (Generated)'!$B$26:$V$26,INDEX(MyData,D5577,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(Generated)'!$B$25:$V$25,INDEX(MyData,D5578, E5578+1))))&gt;0,
SUMPRODUCT(--ISNUMBER(SEARCH('Chapter 1 (Generated)'!$B$26:$V$26,INDEX(MyData,D5578,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(Generated)'!$B$25:$V$25,INDEX(MyData,D5579, E5579+1))))&gt;0,
SUMPRODUCT(--ISNUMBER(SEARCH('Chapter 1 (Generated)'!$B$26:$V$26,INDEX(MyData,D5579,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(Generated)'!$B$25:$V$25,INDEX(MyData,D5580, E5580+1))))&gt;0,
SUMPRODUCT(--ISNUMBER(SEARCH('Chapter 1 (Generated)'!$B$26:$V$26,INDEX(MyData,D5580,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(Generated)'!$B$25:$V$25,INDEX(MyData,D5581, E5581+1))))&gt;0,
SUMPRODUCT(--ISNUMBER(SEARCH('Chapter 1 (Generated)'!$B$26:$V$26,INDEX(MyData,D5581,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(Generated)'!$B$25:$V$25,INDEX(MyData,D5582, E5582+1))))&gt;0,
SUMPRODUCT(--ISNUMBER(SEARCH('Chapter 1 (Generated)'!$B$26:$V$26,INDEX(MyData,D5582,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(Generated)'!$B$25:$V$25,INDEX(MyData,D5583, E5583+1))))&gt;0,
SUMPRODUCT(--ISNUMBER(SEARCH('Chapter 1 (Generated)'!$B$26:$V$26,INDEX(MyData,D5583,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(Generated)'!$B$25:$V$25,INDEX(MyData,D5584, E5584+1))))&gt;0,
SUMPRODUCT(--ISNUMBER(SEARCH('Chapter 1 (Generated)'!$B$26:$V$26,INDEX(MyData,D5584,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(Generated)'!$B$25:$V$25,INDEX(MyData,D5585, E5585+1))))&gt;0,
SUMPRODUCT(--ISNUMBER(SEARCH('Chapter 1 (Generated)'!$B$26:$V$26,INDEX(MyData,D5585,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(Generated)'!$B$25:$V$25,INDEX(MyData,D5586, E5586+1))))&gt;0,
SUMPRODUCT(--ISNUMBER(SEARCH('Chapter 1 (Generated)'!$B$26:$V$26,INDEX(MyData,D5586,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(Generated)'!$B$25:$V$25,INDEX(MyData,D5587, E5587+1))))&gt;0,
SUMPRODUCT(--ISNUMBER(SEARCH('Chapter 1 (Generated)'!$B$26:$V$26,INDEX(MyData,D5587,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(Generated)'!$B$25:$V$25,INDEX(MyData,D5588, E5588+1))))&gt;0,
SUMPRODUCT(--ISNUMBER(SEARCH('Chapter 1 (Generated)'!$B$26:$V$26,INDEX(MyData,D5588,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(Generated)'!$B$25:$V$25,INDEX(MyData,D5589, E5589+1))))&gt;0,
SUMPRODUCT(--ISNUMBER(SEARCH('Chapter 1 (Generated)'!$B$26:$V$26,INDEX(MyData,D5589,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(Generated)'!$B$25:$V$25,INDEX(MyData,D5590, E5590+1))))&gt;0,
SUMPRODUCT(--ISNUMBER(SEARCH('Chapter 1 (Generated)'!$B$26:$V$26,INDEX(MyData,D5590,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(Generated)'!$B$25:$V$25,INDEX(MyData,D5591, E5591+1))))&gt;0,
SUMPRODUCT(--ISNUMBER(SEARCH('Chapter 1 (Generated)'!$B$26:$V$26,INDEX(MyData,D5591,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(Generated)'!$B$25:$V$25,INDEX(MyData,D5592, E5592+1))))&gt;0,
SUMPRODUCT(--ISNUMBER(SEARCH('Chapter 1 (Generated)'!$B$26:$V$26,INDEX(MyData,D5592,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(Generated)'!$B$25:$V$25,INDEX(MyData,D5593, E5593+1))))&gt;0,
SUMPRODUCT(--ISNUMBER(SEARCH('Chapter 1 (Generated)'!$B$26:$V$26,INDEX(MyData,D5593,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(Generated)'!$B$25:$V$25,INDEX(MyData,D5594, E5594+1))))&gt;0,
SUMPRODUCT(--ISNUMBER(SEARCH('Chapter 1 (Generated)'!$B$26:$V$26,INDEX(MyData,D5594,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(Generated)'!$B$25:$V$25,INDEX(MyData,D5595, E5595+1))))&gt;0,
SUMPRODUCT(--ISNUMBER(SEARCH('Chapter 1 (Generated)'!$B$26:$V$26,INDEX(MyData,D5595,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(Generated)'!$B$25:$V$25,INDEX(MyData,D5596, E5596+1))))&gt;0,
SUMPRODUCT(--ISNUMBER(SEARCH('Chapter 1 (Generated)'!$B$26:$V$26,INDEX(MyData,D5596,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(Generated)'!$B$25:$V$25,INDEX(MyData,D5597, E5597+1))))&gt;0,
SUMPRODUCT(--ISNUMBER(SEARCH('Chapter 1 (Generated)'!$B$26:$V$26,INDEX(MyData,D5597,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(Generated)'!$B$25:$V$25,INDEX(MyData,D5598, E5598+1))))&gt;0,
SUMPRODUCT(--ISNUMBER(SEARCH('Chapter 1 (Generated)'!$B$26:$V$26,INDEX(MyData,D5598,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(Generated)'!$B$25:$V$25,INDEX(MyData,D5599, E5599+1))))&gt;0,
SUMPRODUCT(--ISNUMBER(SEARCH('Chapter 1 (Generated)'!$B$26:$V$26,INDEX(MyData,D5599,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(Generated)'!$B$25:$V$25,INDEX(MyData,D5600, E5600+1))))&gt;0,
SUMPRODUCT(--ISNUMBER(SEARCH('Chapter 1 (Generated)'!$B$26:$V$26,INDEX(MyData,D5600,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(Generated)'!$B$25:$V$25,INDEX(MyData,D5601, E5601+1))))&gt;0,
SUMPRODUCT(--ISNUMBER(SEARCH('Chapter 1 (Generated)'!$B$26:$V$26,INDEX(MyData,D5601,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(Generated)'!$B$25:$V$25,INDEX(MyData,D5602, E5602+1))))&gt;0,
SUMPRODUCT(--ISNUMBER(SEARCH('Chapter 1 (Generated)'!$B$26:$V$26,INDEX(MyData,D5602,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(Generated)'!$B$25:$V$25,INDEX(MyData,D5603, E5603+1))))&gt;0,
SUMPRODUCT(--ISNUMBER(SEARCH('Chapter 1 (Generated)'!$B$26:$V$26,INDEX(MyData,D5603,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(Generated)'!$B$25:$V$25,INDEX(MyData,D5604, E5604+1))))&gt;0,
SUMPRODUCT(--ISNUMBER(SEARCH('Chapter 1 (Generated)'!$B$26:$V$26,INDEX(MyData,D5604,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(Generated)'!$B$25:$V$25,INDEX(MyData,D5605, E5605+1))))&gt;0,
SUMPRODUCT(--ISNUMBER(SEARCH('Chapter 1 (Generated)'!$B$26:$V$26,INDEX(MyData,D5605,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(Generated)'!$B$25:$V$25,INDEX(MyData,D5606, E5606+1))))&gt;0,
SUMPRODUCT(--ISNUMBER(SEARCH('Chapter 1 (Generated)'!$B$26:$V$26,INDEX(MyData,D5606,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(Generated)'!$B$25:$V$25,INDEX(MyData,D5607, E5607+1))))&gt;0,
SUMPRODUCT(--ISNUMBER(SEARCH('Chapter 1 (Generated)'!$B$26:$V$26,INDEX(MyData,D5607,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(Generated)'!$B$25:$V$25,INDEX(MyData,D5608, E5608+1))))&gt;0,
SUMPRODUCT(--ISNUMBER(SEARCH('Chapter 1 (Generated)'!$B$26:$V$26,INDEX(MyData,D5608,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(Generated)'!$B$25:$V$25,INDEX(MyData,D5609, E5609+1))))&gt;0,
SUMPRODUCT(--ISNUMBER(SEARCH('Chapter 1 (Generated)'!$B$26:$V$26,INDEX(MyData,D5609,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(Generated)'!$B$25:$V$25,INDEX(MyData,D5610, E5610+1))))&gt;0,
SUMPRODUCT(--ISNUMBER(SEARCH('Chapter 1 (Generated)'!$B$26:$V$26,INDEX(MyData,D5610,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(Generated)'!$B$25:$V$25,INDEX(MyData,D5611, E5611+1))))&gt;0,
SUMPRODUCT(--ISNUMBER(SEARCH('Chapter 1 (Generated)'!$B$26:$V$26,INDEX(MyData,D5611,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(Generated)'!$B$25:$V$25,INDEX(MyData,D5612, E5612+1))))&gt;0,
SUMPRODUCT(--ISNUMBER(SEARCH('Chapter 1 (Generated)'!$B$26:$V$26,INDEX(MyData,D5612,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(Generated)'!$B$25:$V$25,INDEX(MyData,D5613, E5613+1))))&gt;0,
SUMPRODUCT(--ISNUMBER(SEARCH('Chapter 1 (Generated)'!$B$26:$V$26,INDEX(MyData,D5613,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(Generated)'!$B$25:$V$25,INDEX(MyData,D5614, E5614+1))))&gt;0,
SUMPRODUCT(--ISNUMBER(SEARCH('Chapter 1 (Generated)'!$B$26:$V$26,INDEX(MyData,D5614,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(Generated)'!$B$25:$V$25,INDEX(MyData,D5615, E5615+1))))&gt;0,
SUMPRODUCT(--ISNUMBER(SEARCH('Chapter 1 (Generated)'!$B$26:$V$26,INDEX(MyData,D5615,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(Generated)'!$B$25:$V$25,INDEX(MyData,D5616, E5616+1))))&gt;0,
SUMPRODUCT(--ISNUMBER(SEARCH('Chapter 1 (Generated)'!$B$26:$V$26,INDEX(MyData,D5616,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(Generated)'!$B$25:$V$25,INDEX(MyData,D5617, E5617+1))))&gt;0,
SUMPRODUCT(--ISNUMBER(SEARCH('Chapter 1 (Generated)'!$B$26:$V$26,INDEX(MyData,D5617,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(Generated)'!$B$25:$V$25,INDEX(MyData,D5618, E5618+1))))&gt;0,
SUMPRODUCT(--ISNUMBER(SEARCH('Chapter 1 (Generated)'!$B$26:$V$26,INDEX(MyData,D5618,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(Generated)'!$B$25:$V$25,INDEX(MyData,D5619, E5619+1))))&gt;0,
SUMPRODUCT(--ISNUMBER(SEARCH('Chapter 1 (Generated)'!$B$26:$V$26,INDEX(MyData,D5619,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(Generated)'!$B$25:$V$25,INDEX(MyData,D5620, E5620+1))))&gt;0,
SUMPRODUCT(--ISNUMBER(SEARCH('Chapter 1 (Generated)'!$B$26:$V$26,INDEX(MyData,D5620,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(Generated)'!$B$25:$V$25,INDEX(MyData,D5621, E5621+1))))&gt;0,
SUMPRODUCT(--ISNUMBER(SEARCH('Chapter 1 (Generated)'!$B$26:$V$26,INDEX(MyData,D5621,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(Generated)'!$B$25:$V$25,INDEX(MyData,D5622, E5622+1))))&gt;0,
SUMPRODUCT(--ISNUMBER(SEARCH('Chapter 1 (Generated)'!$B$26:$V$26,INDEX(MyData,D5622,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(Generated)'!$B$25:$V$25,INDEX(MyData,D5623, E5623+1))))&gt;0,
SUMPRODUCT(--ISNUMBER(SEARCH('Chapter 1 (Generated)'!$B$26:$V$26,INDEX(MyData,D5623,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(Generated)'!$B$25:$V$25,INDEX(MyData,D5624, E5624+1))))&gt;0,
SUMPRODUCT(--ISNUMBER(SEARCH('Chapter 1 (Generated)'!$B$26:$V$26,INDEX(MyData,D5624,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(Generated)'!$B$25:$V$25,INDEX(MyData,D5625, E5625+1))))&gt;0,
SUMPRODUCT(--ISNUMBER(SEARCH('Chapter 1 (Generated)'!$B$26:$V$26,INDEX(MyData,D5625,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(Generated)'!$B$25:$V$25,INDEX(MyData,D5626, E5626+1))))&gt;0,
SUMPRODUCT(--ISNUMBER(SEARCH('Chapter 1 (Generated)'!$B$26:$V$26,INDEX(MyData,D5626,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(Generated)'!$B$25:$V$25,INDEX(MyData,D5627, E5627+1))))&gt;0,
SUMPRODUCT(--ISNUMBER(SEARCH('Chapter 1 (Generated)'!$B$26:$V$26,INDEX(MyData,D5627,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(Generated)'!$B$25:$V$25,INDEX(MyData,D5628, E5628+1))))&gt;0,
SUMPRODUCT(--ISNUMBER(SEARCH('Chapter 1 (Generated)'!$B$26:$V$26,INDEX(MyData,D5628,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(Generated)'!$B$25:$V$25,INDEX(MyData,D5629, E5629+1))))&gt;0,
SUMPRODUCT(--ISNUMBER(SEARCH('Chapter 1 (Generated)'!$B$26:$V$26,INDEX(MyData,D5629,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(Generated)'!$B$25:$V$25,INDEX(MyData,D5630, E5630+1))))&gt;0,
SUMPRODUCT(--ISNUMBER(SEARCH('Chapter 1 (Generated)'!$B$26:$V$26,INDEX(MyData,D5630,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(Generated)'!$B$25:$V$25,INDEX(MyData,D5631, E5631+1))))&gt;0,
SUMPRODUCT(--ISNUMBER(SEARCH('Chapter 1 (Generated)'!$B$26:$V$26,INDEX(MyData,D5631,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(Generated)'!$B$25:$V$25,INDEX(MyData,D5632, E5632+1))))&gt;0,
SUMPRODUCT(--ISNUMBER(SEARCH('Chapter 1 (Generated)'!$B$26:$V$26,INDEX(MyData,D5632,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(Generated)'!$B$25:$V$25,INDEX(MyData,D5633, E5633+1))))&gt;0,
SUMPRODUCT(--ISNUMBER(SEARCH('Chapter 1 (Generated)'!$B$26:$V$26,INDEX(MyData,D5633,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(Generated)'!$B$25:$V$25,INDEX(MyData,D5634, E5634+1))))&gt;0,
SUMPRODUCT(--ISNUMBER(SEARCH('Chapter 1 (Generated)'!$B$26:$V$26,INDEX(MyData,D5634,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(Generated)'!$B$25:$V$25,INDEX(MyData,D5635, E5635+1))))&gt;0,
SUMPRODUCT(--ISNUMBER(SEARCH('Chapter 1 (Generated)'!$B$26:$V$26,INDEX(MyData,D5635,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(Generated)'!$B$25:$V$25,INDEX(MyData,D5636, E5636+1))))&gt;0,
SUMPRODUCT(--ISNUMBER(SEARCH('Chapter 1 (Generated)'!$B$26:$V$26,INDEX(MyData,D5636,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(Generated)'!$B$25:$V$25,INDEX(MyData,D5637, E5637+1))))&gt;0,
SUMPRODUCT(--ISNUMBER(SEARCH('Chapter 1 (Generated)'!$B$26:$V$26,INDEX(MyData,D5637,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(Generated)'!$B$25:$V$25,INDEX(MyData,D5638, E5638+1))))&gt;0,
SUMPRODUCT(--ISNUMBER(SEARCH('Chapter 1 (Generated)'!$B$26:$V$26,INDEX(MyData,D5638,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(Generated)'!$B$25:$V$25,INDEX(MyData,D5639, E5639+1))))&gt;0,
SUMPRODUCT(--ISNUMBER(SEARCH('Chapter 1 (Generated)'!$B$26:$V$26,INDEX(MyData,D5639,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(Generated)'!$B$25:$V$25,INDEX(MyData,D5640, E5640+1))))&gt;0,
SUMPRODUCT(--ISNUMBER(SEARCH('Chapter 1 (Generated)'!$B$26:$V$26,INDEX(MyData,D5640,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(Generated)'!$B$25:$V$25,INDEX(MyData,D5641, E5641+1))))&gt;0,
SUMPRODUCT(--ISNUMBER(SEARCH('Chapter 1 (Generated)'!$B$26:$V$26,INDEX(MyData,D5641,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(Generated)'!$B$25:$V$25,INDEX(MyData,D5642, E5642+1))))&gt;0,
SUMPRODUCT(--ISNUMBER(SEARCH('Chapter 1 (Generated)'!$B$26:$V$26,INDEX(MyData,D5642,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(Generated)'!$B$25:$V$25,INDEX(MyData,D5643, E5643+1))))&gt;0,
SUMPRODUCT(--ISNUMBER(SEARCH('Chapter 1 (Generated)'!$B$26:$V$26,INDEX(MyData,D5643,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(Generated)'!$B$25:$V$25,INDEX(MyData,D5644, E5644+1))))&gt;0,
SUMPRODUCT(--ISNUMBER(SEARCH('Chapter 1 (Generated)'!$B$26:$V$26,INDEX(MyData,D5644,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(Generated)'!$B$25:$V$25,INDEX(MyData,D5645, E5645+1))))&gt;0,
SUMPRODUCT(--ISNUMBER(SEARCH('Chapter 1 (Generated)'!$B$26:$V$26,INDEX(MyData,D5645,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(Generated)'!$B$25:$V$25,INDEX(MyData,D5646, E5646+1))))&gt;0,
SUMPRODUCT(--ISNUMBER(SEARCH('Chapter 1 (Generated)'!$B$26:$V$26,INDEX(MyData,D5646,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(Generated)'!$B$25:$V$25,INDEX(MyData,D5647, E5647+1))))&gt;0,
SUMPRODUCT(--ISNUMBER(SEARCH('Chapter 1 (Generated)'!$B$26:$V$26,INDEX(MyData,D5647,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(Generated)'!$B$25:$V$25,INDEX(MyData,D5648, E5648+1))))&gt;0,
SUMPRODUCT(--ISNUMBER(SEARCH('Chapter 1 (Generated)'!$B$26:$V$26,INDEX(MyData,D5648,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(Generated)'!$B$25:$V$25,INDEX(MyData,D5649, E5649+1))))&gt;0,
SUMPRODUCT(--ISNUMBER(SEARCH('Chapter 1 (Generated)'!$B$26:$V$26,INDEX(MyData,D5649,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(Generated)'!$B$25:$V$25,INDEX(MyData,D5650, E5650+1))))&gt;0,
SUMPRODUCT(--ISNUMBER(SEARCH('Chapter 1 (Generated)'!$B$26:$V$26,INDEX(MyData,D5650,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(Generated)'!$B$25:$V$25,INDEX(MyData,D5651, E5651+1))))&gt;0,
SUMPRODUCT(--ISNUMBER(SEARCH('Chapter 1 (Generated)'!$B$26:$V$26,INDEX(MyData,D5651,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(Generated)'!$B$25:$V$25,INDEX(MyData,D5652, E5652+1))))&gt;0,
SUMPRODUCT(--ISNUMBER(SEARCH('Chapter 1 (Generated)'!$B$26:$V$26,INDEX(MyData,D5652,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(Generated)'!$B$25:$V$25,INDEX(MyData,D5653, E5653+1))))&gt;0,
SUMPRODUCT(--ISNUMBER(SEARCH('Chapter 1 (Generated)'!$B$26:$V$26,INDEX(MyData,D5653,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(Generated)'!$B$25:$V$25,INDEX(MyData,D5654, E5654+1))))&gt;0,
SUMPRODUCT(--ISNUMBER(SEARCH('Chapter 1 (Generated)'!$B$26:$V$26,INDEX(MyData,D5654,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(Generated)'!$B$25:$V$25,INDEX(MyData,D5655, E5655+1))))&gt;0,
SUMPRODUCT(--ISNUMBER(SEARCH('Chapter 1 (Generated)'!$B$26:$V$26,INDEX(MyData,D5655,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(Generated)'!$B$25:$V$25,INDEX(MyData,D5656, E5656+1))))&gt;0,
SUMPRODUCT(--ISNUMBER(SEARCH('Chapter 1 (Generated)'!$B$26:$V$26,INDEX(MyData,D5656,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(Generated)'!$B$25:$V$25,INDEX(MyData,D5657, E5657+1))))&gt;0,
SUMPRODUCT(--ISNUMBER(SEARCH('Chapter 1 (Generated)'!$B$26:$V$26,INDEX(MyData,D5657,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(Generated)'!$B$25:$V$25,INDEX(MyData,D5658, E5658+1))))&gt;0,
SUMPRODUCT(--ISNUMBER(SEARCH('Chapter 1 (Generated)'!$B$26:$V$26,INDEX(MyData,D5658,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(Generated)'!$B$25:$V$25,INDEX(MyData,D5659, E5659+1))))&gt;0,
SUMPRODUCT(--ISNUMBER(SEARCH('Chapter 1 (Generated)'!$B$26:$V$26,INDEX(MyData,D5659,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(Generated)'!$B$25:$V$25,INDEX(MyData,D5660, E5660+1))))&gt;0,
SUMPRODUCT(--ISNUMBER(SEARCH('Chapter 1 (Generated)'!$B$26:$V$26,INDEX(MyData,D5660,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(Generated)'!$B$25:$V$25,INDEX(MyData,D5661, E5661+1))))&gt;0,
SUMPRODUCT(--ISNUMBER(SEARCH('Chapter 1 (Generated)'!$B$26:$V$26,INDEX(MyData,D5661,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(Generated)'!$B$25:$V$25,INDEX(MyData,D5662, E5662+1))))&gt;0,
SUMPRODUCT(--ISNUMBER(SEARCH('Chapter 1 (Generated)'!$B$26:$V$26,INDEX(MyData,D5662,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(Generated)'!$B$25:$V$25,INDEX(MyData,D5663, E5663+1))))&gt;0,
SUMPRODUCT(--ISNUMBER(SEARCH('Chapter 1 (Generated)'!$B$26:$V$26,INDEX(MyData,D5663,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(Generated)'!$B$25:$V$25,INDEX(MyData,D5664, E5664+1))))&gt;0,
SUMPRODUCT(--ISNUMBER(SEARCH('Chapter 1 (Generated)'!$B$26:$V$26,INDEX(MyData,D5664,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(Generated)'!$B$25:$V$25,INDEX(MyData,D5665, E5665+1))))&gt;0,
SUMPRODUCT(--ISNUMBER(SEARCH('Chapter 1 (Generated)'!$B$26:$V$26,INDEX(MyData,D5665,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(Generated)'!$B$25:$V$25,INDEX(MyData,D5666, E5666+1))))&gt;0,
SUMPRODUCT(--ISNUMBER(SEARCH('Chapter 1 (Generated)'!$B$26:$V$26,INDEX(MyData,D5666,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(Generated)'!$B$25:$V$25,INDEX(MyData,D5667, E5667+1))))&gt;0,
SUMPRODUCT(--ISNUMBER(SEARCH('Chapter 1 (Generated)'!$B$26:$V$26,INDEX(MyData,D5667,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(Generated)'!$B$25:$V$25,INDEX(MyData,D5668, E5668+1))))&gt;0,
SUMPRODUCT(--ISNUMBER(SEARCH('Chapter 1 (Generated)'!$B$26:$V$26,INDEX(MyData,D5668,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(Generated)'!$B$25:$V$25,INDEX(MyData,D5669, E5669+1))))&gt;0,
SUMPRODUCT(--ISNUMBER(SEARCH('Chapter 1 (Generated)'!$B$26:$V$26,INDEX(MyData,D5669,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(Generated)'!$B$25:$V$25,INDEX(MyData,D5670, E5670+1))))&gt;0,
SUMPRODUCT(--ISNUMBER(SEARCH('Chapter 1 (Generated)'!$B$26:$V$26,INDEX(MyData,D5670,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(Generated)'!$B$25:$V$25,INDEX(MyData,D5671, E5671+1))))&gt;0,
SUMPRODUCT(--ISNUMBER(SEARCH('Chapter 1 (Generated)'!$B$26:$V$26,INDEX(MyData,D5671,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(Generated)'!$B$25:$V$25,INDEX(MyData,D5672, E5672+1))))&gt;0,
SUMPRODUCT(--ISNUMBER(SEARCH('Chapter 1 (Generated)'!$B$26:$V$26,INDEX(MyData,D5672,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(Generated)'!$B$25:$V$25,INDEX(MyData,D5673, E5673+1))))&gt;0,
SUMPRODUCT(--ISNUMBER(SEARCH('Chapter 1 (Generated)'!$B$26:$V$26,INDEX(MyData,D5673,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(Generated)'!$B$25:$V$25,INDEX(MyData,D5674, E5674+1))))&gt;0,
SUMPRODUCT(--ISNUMBER(SEARCH('Chapter 1 (Generated)'!$B$26:$V$26,INDEX(MyData,D5674,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(Generated)'!$B$25:$V$25,INDEX(MyData,D5675, E5675+1))))&gt;0,
SUMPRODUCT(--ISNUMBER(SEARCH('Chapter 1 (Generated)'!$B$26:$V$26,INDEX(MyData,D5675,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(Generated)'!$B$25:$V$25,INDEX(MyData,D5676, E5676+1))))&gt;0,
SUMPRODUCT(--ISNUMBER(SEARCH('Chapter 1 (Generated)'!$B$26:$V$26,INDEX(MyData,D5676,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(Generated)'!$B$25:$V$25,INDEX(MyData,D5677, E5677+1))))&gt;0,
SUMPRODUCT(--ISNUMBER(SEARCH('Chapter 1 (Generated)'!$B$26:$V$26,INDEX(MyData,D5677,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(Generated)'!$B$25:$V$25,INDEX(MyData,D5678, E5678+1))))&gt;0,
SUMPRODUCT(--ISNUMBER(SEARCH('Chapter 1 (Generated)'!$B$26:$V$26,INDEX(MyData,D5678,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(Generated)'!$B$25:$V$25,INDEX(MyData,D5679, E5679+1))))&gt;0,
SUMPRODUCT(--ISNUMBER(SEARCH('Chapter 1 (Generated)'!$B$26:$V$26,INDEX(MyData,D5679,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(Generated)'!$B$25:$V$25,INDEX(MyData,D5680, E5680+1))))&gt;0,
SUMPRODUCT(--ISNUMBER(SEARCH('Chapter 1 (Generated)'!$B$26:$V$26,INDEX(MyData,D5680,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(Generated)'!$B$25:$V$25,INDEX(MyData,D5681, E5681+1))))&gt;0,
SUMPRODUCT(--ISNUMBER(SEARCH('Chapter 1 (Generated)'!$B$26:$V$26,INDEX(MyData,D5681,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(Generated)'!$B$25:$V$25,INDEX(MyData,D5682, E5682+1))))&gt;0,
SUMPRODUCT(--ISNUMBER(SEARCH('Chapter 1 (Generated)'!$B$26:$V$26,INDEX(MyData,D5682,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(Generated)'!$B$25:$V$25,INDEX(MyData,D5683, E5683+1))))&gt;0,
SUMPRODUCT(--ISNUMBER(SEARCH('Chapter 1 (Generated)'!$B$26:$V$26,INDEX(MyData,D5683,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(Generated)'!$B$25:$V$25,INDEX(MyData,D5684, E5684+1))))&gt;0,
SUMPRODUCT(--ISNUMBER(SEARCH('Chapter 1 (Generated)'!$B$26:$V$26,INDEX(MyData,D5684,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(Generated)'!$B$25:$V$25,INDEX(MyData,D5685, E5685+1))))&gt;0,
SUMPRODUCT(--ISNUMBER(SEARCH('Chapter 1 (Generated)'!$B$26:$V$26,INDEX(MyData,D5685,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(Generated)'!$B$25:$V$25,INDEX(MyData,D5686, E5686+1))))&gt;0,
SUMPRODUCT(--ISNUMBER(SEARCH('Chapter 1 (Generated)'!$B$26:$V$26,INDEX(MyData,D5686,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(Generated)'!$B$25:$V$25,INDEX(MyData,D5687, E5687+1))))&gt;0,
SUMPRODUCT(--ISNUMBER(SEARCH('Chapter 1 (Generated)'!$B$26:$V$26,INDEX(MyData,D5687,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(Generated)'!$B$25:$V$25,INDEX(MyData,D5688, E5688+1))))&gt;0,
SUMPRODUCT(--ISNUMBER(SEARCH('Chapter 1 (Generated)'!$B$26:$V$26,INDEX(MyData,D5688, E5688+1))))&gt;0)),
"        " &amp; INDEX(MyData,D5688, E5688+1),
"    " &amp; INDEX(MyData,D5688, E5688+1))</f>
        <v xml:space="preserve">        -1,//193 -10</v>
      </c>
    </row>
    <row r="5689" spans="4:7" x14ac:dyDescent="0.2">
      <c r="D5689" s="20">
        <f t="shared" si="88"/>
        <v>197</v>
      </c>
      <c r="E5689" s="20">
        <f>MIN(IF(MOD(ROWS($A$2:A5689),$A$2)=0,E5688+1, E5688), $B$2-1)</f>
        <v>19</v>
      </c>
      <c r="G5689" s="2" t="str">
        <f>IF(NOT(OR(
SUMPRODUCT(--ISNUMBER(SEARCH('Chapter 1 (Generated)'!$B$25:$V$25,INDEX(MyData,D5689, E5689+1))))&gt;0,
SUMPRODUCT(--ISNUMBER(SEARCH('Chapter 1 (Generated)'!$B$26:$V$26,INDEX(MyData,D5689,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(Generated)'!$B$25:$V$25,INDEX(MyData,D5690, E5690+1))))&gt;0,
SUMPRODUCT(--ISNUMBER(SEARCH('Chapter 1 (Generated)'!$B$26:$V$26,INDEX(MyData,D5690,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(Generated)'!$B$25:$V$25,INDEX(MyData,D5691, E5691+1))))&gt;0,
SUMPRODUCT(--ISNUMBER(SEARCH('Chapter 1 (Generated)'!$B$26:$V$26,INDEX(MyData,D5691,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(Generated)'!$B$25:$V$25,INDEX(MyData,D5692, E5692+1))))&gt;0,
SUMPRODUCT(--ISNUMBER(SEARCH('Chapter 1 (Generated)'!$B$26:$V$26,INDEX(MyData,D5692,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(Generated)'!$B$25:$V$25,INDEX(MyData,D5693, E5693+1))))&gt;0,
SUMPRODUCT(--ISNUMBER(SEARCH('Chapter 1 (Generated)'!$B$26:$V$26,INDEX(MyData,D5693,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(Generated)'!$B$25:$V$25,INDEX(MyData,D5694, E5694+1))))&gt;0,
SUMPRODUCT(--ISNUMBER(SEARCH('Chapter 1 (Generated)'!$B$26:$V$26,INDEX(MyData,D5694,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(Generated)'!$B$25:$V$25,INDEX(MyData,D5695, E5695+1))))&gt;0,
SUMPRODUCT(--ISNUMBER(SEARCH('Chapter 1 (Generated)'!$B$26:$V$26,INDEX(MyData,D5695,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(Generated)'!$B$25:$V$25,INDEX(MyData,D5696, E5696+1))))&gt;0,
SUMPRODUCT(--ISNUMBER(SEARCH('Chapter 1 (Generated)'!$B$26:$V$26,INDEX(MyData,D5696,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(Generated)'!$B$25:$V$25,INDEX(MyData,D5697, E5697+1))))&gt;0,
SUMPRODUCT(--ISNUMBER(SEARCH('Chapter 1 (Generated)'!$B$26:$V$26,INDEX(MyData,D5697,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(Generated)'!$B$25:$V$25,INDEX(MyData,D5698, E5698+1))))&gt;0,
SUMPRODUCT(--ISNUMBER(SEARCH('Chapter 1 (Generated)'!$B$26:$V$26,INDEX(MyData,D5698,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(Generated)'!$B$25:$V$25,INDEX(MyData,D5699, E5699+1))))&gt;0,
SUMPRODUCT(--ISNUMBER(SEARCH('Chapter 1 (Generated)'!$B$26:$V$26,INDEX(MyData,D5699,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(Generated)'!$B$25:$V$25,INDEX(MyData,D5700, E5700+1))))&gt;0,
SUMPRODUCT(--ISNUMBER(SEARCH('Chapter 1 (Generated)'!$B$26:$V$26,INDEX(MyData,D5700,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(Generated)'!$B$25:$V$25,INDEX(MyData,D5701, E5701+1))))&gt;0,
SUMPRODUCT(--ISNUMBER(SEARCH('Chapter 1 (Generated)'!$B$26:$V$26,INDEX(MyData,D5701,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(Generated)'!$B$25:$V$25,INDEX(MyData,D5702, E5702+1))))&gt;0,
SUMPRODUCT(--ISNUMBER(SEARCH('Chapter 1 (Generated)'!$B$26:$V$26,INDEX(MyData,D5702,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(Generated)'!$B$25:$V$25,INDEX(MyData,D5703, E5703+1))))&gt;0,
SUMPRODUCT(--ISNUMBER(SEARCH('Chapter 1 (Generated)'!$B$26:$V$26,INDEX(MyData,D5703,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(Generated)'!$B$25:$V$25,INDEX(MyData,D5704, E5704+1))))&gt;0,
SUMPRODUCT(--ISNUMBER(SEARCH('Chapter 1 (Generated)'!$B$26:$V$26,INDEX(MyData,D5704,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(Generated)'!$B$25:$V$25,INDEX(MyData,D5705, E5705+1))))&gt;0,
SUMPRODUCT(--ISNUMBER(SEARCH('Chapter 1 (Generated)'!$B$26:$V$26,INDEX(MyData,D5705,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(Generated)'!$B$25:$V$25,INDEX(MyData,D5706, E5706+1))))&gt;0,
SUMPRODUCT(--ISNUMBER(SEARCH('Chapter 1 (Generated)'!$B$26:$V$26,INDEX(MyData,D5706,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(Generated)'!$B$25:$V$25,INDEX(MyData,D5707, E5707+1))))&gt;0,
SUMPRODUCT(--ISNUMBER(SEARCH('Chapter 1 (Generated)'!$B$26:$V$26,INDEX(MyData,D5707,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(Generated)'!$B$25:$V$25,INDEX(MyData,D5708, E5708+1))))&gt;0,
SUMPRODUCT(--ISNUMBER(SEARCH('Chapter 1 (Generated)'!$B$26:$V$26,INDEX(MyData,D5708,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(Generated)'!$B$25:$V$25,INDEX(MyData,D5709, E5709+1))))&gt;0,
SUMPRODUCT(--ISNUMBER(SEARCH('Chapter 1 (Generated)'!$B$26:$V$26,INDEX(MyData,D5709,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(Generated)'!$B$25:$V$25,INDEX(MyData,D5710, E5710+1))))&gt;0,
SUMPRODUCT(--ISNUMBER(SEARCH('Chapter 1 (Generated)'!$B$26:$V$26,INDEX(MyData,D5710,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(Generated)'!$B$25:$V$25,INDEX(MyData,D5711, E5711+1))))&gt;0,
SUMPRODUCT(--ISNUMBER(SEARCH('Chapter 1 (Generated)'!$B$26:$V$26,INDEX(MyData,D5711,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(Generated)'!$B$25:$V$25,INDEX(MyData,D5712, E5712+1))))&gt;0,
SUMPRODUCT(--ISNUMBER(SEARCH('Chapter 1 (Generated)'!$B$26:$V$26,INDEX(MyData,D5712,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(Generated)'!$B$25:$V$25,INDEX(MyData,D5713, E5713+1))))&gt;0,
SUMPRODUCT(--ISNUMBER(SEARCH('Chapter 1 (Generated)'!$B$26:$V$26,INDEX(MyData,D5713,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(Generated)'!$B$25:$V$25,INDEX(MyData,D5714, E5714+1))))&gt;0,
SUMPRODUCT(--ISNUMBER(SEARCH('Chapter 1 (Generated)'!$B$26:$V$26,INDEX(MyData,D5714,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(Generated)'!$B$25:$V$25,INDEX(MyData,D5715, E5715+1))))&gt;0,
SUMPRODUCT(--ISNUMBER(SEARCH('Chapter 1 (Generated)'!$B$26:$V$26,INDEX(MyData,D5715,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(Generated)'!$B$25:$V$25,INDEX(MyData,D5716, E5716+1))))&gt;0,
SUMPRODUCT(--ISNUMBER(SEARCH('Chapter 1 (Generated)'!$B$26:$V$26,INDEX(MyData,D5716,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(Generated)'!$B$25:$V$25,INDEX(MyData,D5717, E5717+1))))&gt;0,
SUMPRODUCT(--ISNUMBER(SEARCH('Chapter 1 (Generated)'!$B$26:$V$26,INDEX(MyData,D5717,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(Generated)'!$B$25:$V$25,INDEX(MyData,D5718, E5718+1))))&gt;0,
SUMPRODUCT(--ISNUMBER(SEARCH('Chapter 1 (Generated)'!$B$26:$V$26,INDEX(MyData,D5718,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(Generated)'!$B$25:$V$25,INDEX(MyData,D5719, E5719+1))))&gt;0,
SUMPRODUCT(--ISNUMBER(SEARCH('Chapter 1 (Generated)'!$B$26:$V$26,INDEX(MyData,D5719,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(Generated)'!$B$25:$V$25,INDEX(MyData,D5720, E5720+1))))&gt;0,
SUMPRODUCT(--ISNUMBER(SEARCH('Chapter 1 (Generated)'!$B$26:$V$26,INDEX(MyData,D5720,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(Generated)'!$B$25:$V$25,INDEX(MyData,D5721, E5721+1))))&gt;0,
SUMPRODUCT(--ISNUMBER(SEARCH('Chapter 1 (Generated)'!$B$26:$V$26,INDEX(MyData,D5721,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(Generated)'!$B$25:$V$25,INDEX(MyData,D5722, E5722+1))))&gt;0,
SUMPRODUCT(--ISNUMBER(SEARCH('Chapter 1 (Generated)'!$B$26:$V$26,INDEX(MyData,D5722,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(Generated)'!$B$25:$V$25,INDEX(MyData,D5723, E5723+1))))&gt;0,
SUMPRODUCT(--ISNUMBER(SEARCH('Chapter 1 (Generated)'!$B$26:$V$26,INDEX(MyData,D5723,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(Generated)'!$B$25:$V$25,INDEX(MyData,D5724, E5724+1))))&gt;0,
SUMPRODUCT(--ISNUMBER(SEARCH('Chapter 1 (Generated)'!$B$26:$V$26,INDEX(MyData,D5724,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(Generated)'!$B$25:$V$25,INDEX(MyData,D5725, E5725+1))))&gt;0,
SUMPRODUCT(--ISNUMBER(SEARCH('Chapter 1 (Generated)'!$B$26:$V$26,INDEX(MyData,D5725,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(Generated)'!$B$25:$V$25,INDEX(MyData,D5726, E5726+1))))&gt;0,
SUMPRODUCT(--ISNUMBER(SEARCH('Chapter 1 (Generated)'!$B$26:$V$26,INDEX(MyData,D5726,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(Generated)'!$B$25:$V$25,INDEX(MyData,D5727, E5727+1))))&gt;0,
SUMPRODUCT(--ISNUMBER(SEARCH('Chapter 1 (Generated)'!$B$26:$V$26,INDEX(MyData,D5727,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(Generated)'!$B$25:$V$25,INDEX(MyData,D5728, E5728+1))))&gt;0,
SUMPRODUCT(--ISNUMBER(SEARCH('Chapter 1 (Generated)'!$B$26:$V$26,INDEX(MyData,D5728,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(Generated)'!$B$25:$V$25,INDEX(MyData,D5729, E5729+1))))&gt;0,
SUMPRODUCT(--ISNUMBER(SEARCH('Chapter 1 (Generated)'!$B$26:$V$26,INDEX(MyData,D5729,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(Generated)'!$B$25:$V$25,INDEX(MyData,D5730, E5730+1))))&gt;0,
SUMPRODUCT(--ISNUMBER(SEARCH('Chapter 1 (Generated)'!$B$26:$V$26,INDEX(MyData,D5730,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(Generated)'!$B$25:$V$25,INDEX(MyData,D5731, E5731+1))))&gt;0,
SUMPRODUCT(--ISNUMBER(SEARCH('Chapter 1 (Generated)'!$B$26:$V$26,INDEX(MyData,D5731,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(Generated)'!$B$25:$V$25,INDEX(MyData,D5732, E5732+1))))&gt;0,
SUMPRODUCT(--ISNUMBER(SEARCH('Chapter 1 (Generated)'!$B$26:$V$26,INDEX(MyData,D5732,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(Generated)'!$B$25:$V$25,INDEX(MyData,D5733, E5733+1))))&gt;0,
SUMPRODUCT(--ISNUMBER(SEARCH('Chapter 1 (Generated)'!$B$26:$V$26,INDEX(MyData,D5733,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(Generated)'!$B$25:$V$25,INDEX(MyData,D5734, E5734+1))))&gt;0,
SUMPRODUCT(--ISNUMBER(SEARCH('Chapter 1 (Generated)'!$B$26:$V$26,INDEX(MyData,D5734,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(Generated)'!$B$25:$V$25,INDEX(MyData,D5735, E5735+1))))&gt;0,
SUMPRODUCT(--ISNUMBER(SEARCH('Chapter 1 (Generated)'!$B$26:$V$26,INDEX(MyData,D5735,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(Generated)'!$B$25:$V$25,INDEX(MyData,D5736, E5736+1))))&gt;0,
SUMPRODUCT(--ISNUMBER(SEARCH('Chapter 1 (Generated)'!$B$26:$V$26,INDEX(MyData,D5736,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(Generated)'!$B$25:$V$25,INDEX(MyData,D5737, E5737+1))))&gt;0,
SUMPRODUCT(--ISNUMBER(SEARCH('Chapter 1 (Generated)'!$B$26:$V$26,INDEX(MyData,D5737,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(Generated)'!$B$25:$V$25,INDEX(MyData,D5738, E5738+1))))&gt;0,
SUMPRODUCT(--ISNUMBER(SEARCH('Chapter 1 (Generated)'!$B$26:$V$26,INDEX(MyData,D5738,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(Generated)'!$B$25:$V$25,INDEX(MyData,D5739, E5739+1))))&gt;0,
SUMPRODUCT(--ISNUMBER(SEARCH('Chapter 1 (Generated)'!$B$26:$V$26,INDEX(MyData,D5739,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(Generated)'!$B$25:$V$25,INDEX(MyData,D5740, E5740+1))))&gt;0,
SUMPRODUCT(--ISNUMBER(SEARCH('Chapter 1 (Generated)'!$B$26:$V$26,INDEX(MyData,D5740,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(Generated)'!$B$25:$V$25,INDEX(MyData,D5741, E5741+1))))&gt;0,
SUMPRODUCT(--ISNUMBER(SEARCH('Chapter 1 (Generated)'!$B$26:$V$26,INDEX(MyData,D5741,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(Generated)'!$B$25:$V$25,INDEX(MyData,D5742, E5742+1))))&gt;0,
SUMPRODUCT(--ISNUMBER(SEARCH('Chapter 1 (Generated)'!$B$26:$V$26,INDEX(MyData,D5742,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(Generated)'!$B$25:$V$25,INDEX(MyData,D5743, E5743+1))))&gt;0,
SUMPRODUCT(--ISNUMBER(SEARCH('Chapter 1 (Generated)'!$B$26:$V$26,INDEX(MyData,D5743,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(Generated)'!$B$25:$V$25,INDEX(MyData,D5744, E5744+1))))&gt;0,
SUMPRODUCT(--ISNUMBER(SEARCH('Chapter 1 (Generated)'!$B$26:$V$26,INDEX(MyData,D5744,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(Generated)'!$B$25:$V$25,INDEX(MyData,D5745, E5745+1))))&gt;0,
SUMPRODUCT(--ISNUMBER(SEARCH('Chapter 1 (Generated)'!$B$26:$V$26,INDEX(MyData,D5745,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(Generated)'!$B$25:$V$25,INDEX(MyData,D5746, E5746+1))))&gt;0,
SUMPRODUCT(--ISNUMBER(SEARCH('Chapter 1 (Generated)'!$B$26:$V$26,INDEX(MyData,D5746,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(Generated)'!$B$25:$V$25,INDEX(MyData,D5747, E5747+1))))&gt;0,
SUMPRODUCT(--ISNUMBER(SEARCH('Chapter 1 (Generated)'!$B$26:$V$26,INDEX(MyData,D5747,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(Generated)'!$B$25:$V$25,INDEX(MyData,D5748, E5748+1))))&gt;0,
SUMPRODUCT(--ISNUMBER(SEARCH('Chapter 1 (Generated)'!$B$26:$V$26,INDEX(MyData,D5748,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(Generated)'!$B$25:$V$25,INDEX(MyData,D5749, E5749+1))))&gt;0,
SUMPRODUCT(--ISNUMBER(SEARCH('Chapter 1 (Generated)'!$B$26:$V$26,INDEX(MyData,D5749,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(Generated)'!$B$25:$V$25,INDEX(MyData,D5750, E5750+1))))&gt;0,
SUMPRODUCT(--ISNUMBER(SEARCH('Chapter 1 (Generated)'!$B$26:$V$26,INDEX(MyData,D5750,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(Generated)'!$B$25:$V$25,INDEX(MyData,D5751, E5751+1))))&gt;0,
SUMPRODUCT(--ISNUMBER(SEARCH('Chapter 1 (Generated)'!$B$26:$V$26,INDEX(MyData,D5751,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(Generated)'!$B$25:$V$25,INDEX(MyData,D5752, E5752+1))))&gt;0,
SUMPRODUCT(--ISNUMBER(SEARCH('Chapter 1 (Generated)'!$B$26:$V$26,INDEX(MyData,D5752,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(Generated)'!$B$25:$V$25,INDEX(MyData,D5753, E5753+1))))&gt;0,
SUMPRODUCT(--ISNUMBER(SEARCH('Chapter 1 (Generated)'!$B$26:$V$26,INDEX(MyData,D5753,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(Generated)'!$B$25:$V$25,INDEX(MyData,D5754, E5754+1))))&gt;0,
SUMPRODUCT(--ISNUMBER(SEARCH('Chapter 1 (Generated)'!$B$26:$V$26,INDEX(MyData,D5754,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(Generated)'!$B$25:$V$25,INDEX(MyData,D5755, E5755+1))))&gt;0,
SUMPRODUCT(--ISNUMBER(SEARCH('Chapter 1 (Generated)'!$B$26:$V$26,INDEX(MyData,D5755,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(Generated)'!$B$25:$V$25,INDEX(MyData,D5756, E5756+1))))&gt;0,
SUMPRODUCT(--ISNUMBER(SEARCH('Chapter 1 (Generated)'!$B$26:$V$26,INDEX(MyData,D5756,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(Generated)'!$B$25:$V$25,INDEX(MyData,D5757, E5757+1))))&gt;0,
SUMPRODUCT(--ISNUMBER(SEARCH('Chapter 1 (Generated)'!$B$26:$V$26,INDEX(MyData,D5757,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(Generated)'!$B$25:$V$25,INDEX(MyData,D5758, E5758+1))))&gt;0,
SUMPRODUCT(--ISNUMBER(SEARCH('Chapter 1 (Generated)'!$B$26:$V$26,INDEX(MyData,D5758,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(Generated)'!$B$25:$V$25,INDEX(MyData,D5759, E5759+1))))&gt;0,
SUMPRODUCT(--ISNUMBER(SEARCH('Chapter 1 (Generated)'!$B$26:$V$26,INDEX(MyData,D5759,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(Generated)'!$B$25:$V$25,INDEX(MyData,D5760, E5760+1))))&gt;0,
SUMPRODUCT(--ISNUMBER(SEARCH('Chapter 1 (Generated)'!$B$26:$V$26,INDEX(MyData,D5760,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(Generated)'!$B$25:$V$25,INDEX(MyData,D5761, E5761+1))))&gt;0,
SUMPRODUCT(--ISNUMBER(SEARCH('Chapter 1 (Generated)'!$B$26:$V$26,INDEX(MyData,D5761,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(Generated)'!$B$25:$V$25,INDEX(MyData,D5762, E5762+1))))&gt;0,
SUMPRODUCT(--ISNUMBER(SEARCH('Chapter 1 (Generated)'!$B$26:$V$26,INDEX(MyData,D5762,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(Generated)'!$B$25:$V$25,INDEX(MyData,D5763, E5763+1))))&gt;0,
SUMPRODUCT(--ISNUMBER(SEARCH('Chapter 1 (Generated)'!$B$26:$V$26,INDEX(MyData,D5763,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(Generated)'!$B$25:$V$25,INDEX(MyData,D5764, E5764+1))))&gt;0,
SUMPRODUCT(--ISNUMBER(SEARCH('Chapter 1 (Generated)'!$B$26:$V$26,INDEX(MyData,D5764,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(Generated)'!$B$25:$V$25,INDEX(MyData,D5765, E5765+1))))&gt;0,
SUMPRODUCT(--ISNUMBER(SEARCH('Chapter 1 (Generated)'!$B$26:$V$26,INDEX(MyData,D5765,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(Generated)'!$B$25:$V$25,INDEX(MyData,D5766, E5766+1))))&gt;0,
SUMPRODUCT(--ISNUMBER(SEARCH('Chapter 1 (Generated)'!$B$26:$V$26,INDEX(MyData,D5766,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(Generated)'!$B$25:$V$25,INDEX(MyData,D5767, E5767+1))))&gt;0,
SUMPRODUCT(--ISNUMBER(SEARCH('Chapter 1 (Generated)'!$B$26:$V$26,INDEX(MyData,D5767,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(Generated)'!$B$25:$V$25,INDEX(MyData,D5768, E5768+1))))&gt;0,
SUMPRODUCT(--ISNUMBER(SEARCH('Chapter 1 (Generated)'!$B$26:$V$26,INDEX(MyData,D5768,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(Generated)'!$B$25:$V$25,INDEX(MyData,D5769, E5769+1))))&gt;0,
SUMPRODUCT(--ISNUMBER(SEARCH('Chapter 1 (Generated)'!$B$26:$V$26,INDEX(MyData,D5769,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(Generated)'!$B$25:$V$25,INDEX(MyData,D5770, E5770+1))))&gt;0,
SUMPRODUCT(--ISNUMBER(SEARCH('Chapter 1 (Generated)'!$B$26:$V$26,INDEX(MyData,D5770,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(Generated)'!$B$25:$V$25,INDEX(MyData,D5771, E5771+1))))&gt;0,
SUMPRODUCT(--ISNUMBER(SEARCH('Chapter 1 (Generated)'!$B$26:$V$26,INDEX(MyData,D5771,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(Generated)'!$B$25:$V$25,INDEX(MyData,D5772, E5772+1))))&gt;0,
SUMPRODUCT(--ISNUMBER(SEARCH('Chapter 1 (Generated)'!$B$26:$V$26,INDEX(MyData,D5772,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(Generated)'!$B$25:$V$25,INDEX(MyData,D5773, E5773+1))))&gt;0,
SUMPRODUCT(--ISNUMBER(SEARCH('Chapter 1 (Generated)'!$B$26:$V$26,INDEX(MyData,D5773,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(Generated)'!$B$25:$V$25,INDEX(MyData,D5774, E5774+1))))&gt;0,
SUMPRODUCT(--ISNUMBER(SEARCH('Chapter 1 (Generated)'!$B$26:$V$26,INDEX(MyData,D5774,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(Generated)'!$B$25:$V$25,INDEX(MyData,D5775, E5775+1))))&gt;0,
SUMPRODUCT(--ISNUMBER(SEARCH('Chapter 1 (Generated)'!$B$26:$V$26,INDEX(MyData,D5775,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(Generated)'!$B$25:$V$25,INDEX(MyData,D5776, E5776+1))))&gt;0,
SUMPRODUCT(--ISNUMBER(SEARCH('Chapter 1 (Generated)'!$B$26:$V$26,INDEX(MyData,D5776,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(Generated)'!$B$25:$V$25,INDEX(MyData,D5777, E5777+1))))&gt;0,
SUMPRODUCT(--ISNUMBER(SEARCH('Chapter 1 (Generated)'!$B$26:$V$26,INDEX(MyData,D5777,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(Generated)'!$B$25:$V$25,INDEX(MyData,D5778, E5778+1))))&gt;0,
SUMPRODUCT(--ISNUMBER(SEARCH('Chapter 1 (Generated)'!$B$26:$V$26,INDEX(MyData,D5778,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(Generated)'!$B$25:$V$25,INDEX(MyData,D5779, E5779+1))))&gt;0,
SUMPRODUCT(--ISNUMBER(SEARCH('Chapter 1 (Generated)'!$B$26:$V$26,INDEX(MyData,D5779,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(Generated)'!$B$25:$V$25,INDEX(MyData,D5780, E5780+1))))&gt;0,
SUMPRODUCT(--ISNUMBER(SEARCH('Chapter 1 (Generated)'!$B$26:$V$26,INDEX(MyData,D5780,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(Generated)'!$B$25:$V$25,INDEX(MyData,D5781, E5781+1))))&gt;0,
SUMPRODUCT(--ISNUMBER(SEARCH('Chapter 1 (Generated)'!$B$26:$V$26,INDEX(MyData,D5781,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(Generated)'!$B$25:$V$25,INDEX(MyData,D5782, E5782+1))))&gt;0,
SUMPRODUCT(--ISNUMBER(SEARCH('Chapter 1 (Generated)'!$B$26:$V$26,INDEX(MyData,D5782,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(Generated)'!$B$25:$V$25,INDEX(MyData,D5783, E5783+1))))&gt;0,
SUMPRODUCT(--ISNUMBER(SEARCH('Chapter 1 (Generated)'!$B$26:$V$26,INDEX(MyData,D5783,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(Generated)'!$B$25:$V$25,INDEX(MyData,D5784, E5784+1))))&gt;0,
SUMPRODUCT(--ISNUMBER(SEARCH('Chapter 1 (Generated)'!$B$26:$V$26,INDEX(MyData,D5784,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(Generated)'!$B$25:$V$25,INDEX(MyData,D5785, E5785+1))))&gt;0,
SUMPRODUCT(--ISNUMBER(SEARCH('Chapter 1 (Generated)'!$B$26:$V$26,INDEX(MyData,D5785,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(Generated)'!$B$25:$V$25,INDEX(MyData,D5786, E5786+1))))&gt;0,
SUMPRODUCT(--ISNUMBER(SEARCH('Chapter 1 (Generated)'!$B$26:$V$26,INDEX(MyData,D5786,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(Generated)'!$B$25:$V$25,INDEX(MyData,D5787, E5787+1))))&gt;0,
SUMPRODUCT(--ISNUMBER(SEARCH('Chapter 1 (Generated)'!$B$26:$V$26,INDEX(MyData,D5787,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(Generated)'!$B$25:$V$25,INDEX(MyData,D5788, E5788+1))))&gt;0,
SUMPRODUCT(--ISNUMBER(SEARCH('Chapter 1 (Generated)'!$B$26:$V$26,INDEX(MyData,D5788,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(Generated)'!$B$25:$V$25,INDEX(MyData,D5789, E5789+1))))&gt;0,
SUMPRODUCT(--ISNUMBER(SEARCH('Chapter 1 (Generated)'!$B$26:$V$26,INDEX(MyData,D5789,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(Generated)'!$B$25:$V$25,INDEX(MyData,D5790, E5790+1))))&gt;0,
SUMPRODUCT(--ISNUMBER(SEARCH('Chapter 1 (Generated)'!$B$26:$V$26,INDEX(MyData,D5790,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(Generated)'!$B$25:$V$25,INDEX(MyData,D5791, E5791+1))))&gt;0,
SUMPRODUCT(--ISNUMBER(SEARCH('Chapter 1 (Generated)'!$B$26:$V$26,INDEX(MyData,D5791,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(Generated)'!$B$25:$V$25,INDEX(MyData,D5792, E5792+1))))&gt;0,
SUMPRODUCT(--ISNUMBER(SEARCH('Chapter 1 (Generated)'!$B$26:$V$26,INDEX(MyData,D5792,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(Generated)'!$B$25:$V$25,INDEX(MyData,D5793, E5793+1))))&gt;0,
SUMPRODUCT(--ISNUMBER(SEARCH('Chapter 1 (Generated)'!$B$26:$V$26,INDEX(MyData,D5793,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(Generated)'!$B$25:$V$25,INDEX(MyData,D5794, E5794+1))))&gt;0,
SUMPRODUCT(--ISNUMBER(SEARCH('Chapter 1 (Generated)'!$B$26:$V$26,INDEX(MyData,D5794,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(Generated)'!$B$25:$V$25,INDEX(MyData,D5795, E5795+1))))&gt;0,
SUMPRODUCT(--ISNUMBER(SEARCH('Chapter 1 (Generated)'!$B$26:$V$26,INDEX(MyData,D5795,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(Generated)'!$B$25:$V$25,INDEX(MyData,D5796, E5796+1))))&gt;0,
SUMPRODUCT(--ISNUMBER(SEARCH('Chapter 1 (Generated)'!$B$26:$V$26,INDEX(MyData,D5796,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(Generated)'!$B$25:$V$25,INDEX(MyData,D5797, E5797+1))))&gt;0,
SUMPRODUCT(--ISNUMBER(SEARCH('Chapter 1 (Generated)'!$B$26:$V$26,INDEX(MyData,D5797,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(Generated)'!$B$25:$V$25,INDEX(MyData,D5798, E5798+1))))&gt;0,
SUMPRODUCT(--ISNUMBER(SEARCH('Chapter 1 (Generated)'!$B$26:$V$26,INDEX(MyData,D5798,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(Generated)'!$B$25:$V$25,INDEX(MyData,D5799, E5799+1))))&gt;0,
SUMPRODUCT(--ISNUMBER(SEARCH('Chapter 1 (Generated)'!$B$26:$V$26,INDEX(MyData,D5799,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(Generated)'!$B$25:$V$25,INDEX(MyData,D5800, E5800+1))))&gt;0,
SUMPRODUCT(--ISNUMBER(SEARCH('Chapter 1 (Generated)'!$B$26:$V$26,INDEX(MyData,D5800,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(Generated)'!$B$25:$V$25,INDEX(MyData,D5801, E5801+1))))&gt;0,
SUMPRODUCT(--ISNUMBER(SEARCH('Chapter 1 (Generated)'!$B$26:$V$26,INDEX(MyData,D5801,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(Generated)'!$B$25:$V$25,INDEX(MyData,D5802, E5802+1))))&gt;0,
SUMPRODUCT(--ISNUMBER(SEARCH('Chapter 1 (Generated)'!$B$26:$V$26,INDEX(MyData,D5802,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(Generated)'!$B$25:$V$25,INDEX(MyData,D5803, E5803+1))))&gt;0,
SUMPRODUCT(--ISNUMBER(SEARCH('Chapter 1 (Generated)'!$B$26:$V$26,INDEX(MyData,D5803,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(Generated)'!$B$25:$V$25,INDEX(MyData,D5804, E5804+1))))&gt;0,
SUMPRODUCT(--ISNUMBER(SEARCH('Chapter 1 (Generated)'!$B$26:$V$26,INDEX(MyData,D5804,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(Generated)'!$B$25:$V$25,INDEX(MyData,D5805, E5805+1))))&gt;0,
SUMPRODUCT(--ISNUMBER(SEARCH('Chapter 1 (Generated)'!$B$26:$V$26,INDEX(MyData,D5805,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(Generated)'!$B$25:$V$25,INDEX(MyData,D5806, E5806+1))))&gt;0,
SUMPRODUCT(--ISNUMBER(SEARCH('Chapter 1 (Generated)'!$B$26:$V$26,INDEX(MyData,D5806,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(Generated)'!$B$25:$V$25,INDEX(MyData,D5807, E5807+1))))&gt;0,
SUMPRODUCT(--ISNUMBER(SEARCH('Chapter 1 (Generated)'!$B$26:$V$26,INDEX(MyData,D5807,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(Generated)'!$B$25:$V$25,INDEX(MyData,D5808, E5808+1))))&gt;0,
SUMPRODUCT(--ISNUMBER(SEARCH('Chapter 1 (Generated)'!$B$26:$V$26,INDEX(MyData,D5808,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(Generated)'!$B$25:$V$25,INDEX(MyData,D5809, E5809+1))))&gt;0,
SUMPRODUCT(--ISNUMBER(SEARCH('Chapter 1 (Generated)'!$B$26:$V$26,INDEX(MyData,D5809,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(Generated)'!$B$25:$V$25,INDEX(MyData,D5810, E5810+1))))&gt;0,
SUMPRODUCT(--ISNUMBER(SEARCH('Chapter 1 (Generated)'!$B$26:$V$26,INDEX(MyData,D5810,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(Generated)'!$B$25:$V$25,INDEX(MyData,D5811, E5811+1))))&gt;0,
SUMPRODUCT(--ISNUMBER(SEARCH('Chapter 1 (Generated)'!$B$26:$V$26,INDEX(MyData,D5811,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(Generated)'!$B$25:$V$25,INDEX(MyData,D5812, E5812+1))))&gt;0,
SUMPRODUCT(--ISNUMBER(SEARCH('Chapter 1 (Generated)'!$B$26:$V$26,INDEX(MyData,D5812,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(Generated)'!$B$25:$V$25,INDEX(MyData,D5813, E5813+1))))&gt;0,
SUMPRODUCT(--ISNUMBER(SEARCH('Chapter 1 (Generated)'!$B$26:$V$26,INDEX(MyData,D5813,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(Generated)'!$B$25:$V$25,INDEX(MyData,D5814, E5814+1))))&gt;0,
SUMPRODUCT(--ISNUMBER(SEARCH('Chapter 1 (Generated)'!$B$26:$V$26,INDEX(MyData,D5814,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(Generated)'!$B$25:$V$25,INDEX(MyData,D5815, E5815+1))))&gt;0,
SUMPRODUCT(--ISNUMBER(SEARCH('Chapter 1 (Generated)'!$B$26:$V$26,INDEX(MyData,D5815,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(Generated)'!$B$25:$V$25,INDEX(MyData,D5816, E5816+1))))&gt;0,
SUMPRODUCT(--ISNUMBER(SEARCH('Chapter 1 (Generated)'!$B$26:$V$26,INDEX(MyData,D5816,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(Generated)'!$B$25:$V$25,INDEX(MyData,D5817, E5817+1))))&gt;0,
SUMPRODUCT(--ISNUMBER(SEARCH('Chapter 1 (Generated)'!$B$26:$V$26,INDEX(MyData,D5817,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(Generated)'!$B$25:$V$25,INDEX(MyData,D5818, E5818+1))))&gt;0,
SUMPRODUCT(--ISNUMBER(SEARCH('Chapter 1 (Generated)'!$B$26:$V$26,INDEX(MyData,D5818,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(Generated)'!$B$25:$V$25,INDEX(MyData,D5819, E5819+1))))&gt;0,
SUMPRODUCT(--ISNUMBER(SEARCH('Chapter 1 (Generated)'!$B$26:$V$26,INDEX(MyData,D5819,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(Generated)'!$B$25:$V$25,INDEX(MyData,D5820, E5820+1))))&gt;0,
SUMPRODUCT(--ISNUMBER(SEARCH('Chapter 1 (Generated)'!$B$26:$V$26,INDEX(MyData,D5820,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(Generated)'!$B$25:$V$25,INDEX(MyData,D5821, E5821+1))))&gt;0,
SUMPRODUCT(--ISNUMBER(SEARCH('Chapter 1 (Generated)'!$B$26:$V$26,INDEX(MyData,D5821,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(Generated)'!$B$25:$V$25,INDEX(MyData,D5822, E5822+1))))&gt;0,
SUMPRODUCT(--ISNUMBER(SEARCH('Chapter 1 (Generated)'!$B$26:$V$26,INDEX(MyData,D5822,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(Generated)'!$B$25:$V$25,INDEX(MyData,D5823, E5823+1))))&gt;0,
SUMPRODUCT(--ISNUMBER(SEARCH('Chapter 1 (Generated)'!$B$26:$V$26,INDEX(MyData,D5823,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(Generated)'!$B$25:$V$25,INDEX(MyData,D5824, E5824+1))))&gt;0,
SUMPRODUCT(--ISNUMBER(SEARCH('Chapter 1 (Generated)'!$B$26:$V$26,INDEX(MyData,D5824,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(Generated)'!$B$25:$V$25,INDEX(MyData,D5825, E5825+1))))&gt;0,
SUMPRODUCT(--ISNUMBER(SEARCH('Chapter 1 (Generated)'!$B$26:$V$26,INDEX(MyData,D5825,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(Generated)'!$B$25:$V$25,INDEX(MyData,D5826, E5826+1))))&gt;0,
SUMPRODUCT(--ISNUMBER(SEARCH('Chapter 1 (Generated)'!$B$26:$V$26,INDEX(MyData,D5826,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(Generated)'!$B$25:$V$25,INDEX(MyData,D5827, E5827+1))))&gt;0,
SUMPRODUCT(--ISNUMBER(SEARCH('Chapter 1 (Generated)'!$B$26:$V$26,INDEX(MyData,D5827,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(Generated)'!$B$25:$V$25,INDEX(MyData,D5828, E5828+1))))&gt;0,
SUMPRODUCT(--ISNUMBER(SEARCH('Chapter 1 (Generated)'!$B$26:$V$26,INDEX(MyData,D5828,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(Generated)'!$B$25:$V$25,INDEX(MyData,D5829, E5829+1))))&gt;0,
SUMPRODUCT(--ISNUMBER(SEARCH('Chapter 1 (Generated)'!$B$26:$V$26,INDEX(MyData,D5829,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(Generated)'!$B$25:$V$25,INDEX(MyData,D5830, E5830+1))))&gt;0,
SUMPRODUCT(--ISNUMBER(SEARCH('Chapter 1 (Generated)'!$B$26:$V$26,INDEX(MyData,D5830,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(Generated)'!$B$25:$V$25,INDEX(MyData,D5831, E5831+1))))&gt;0,
SUMPRODUCT(--ISNUMBER(SEARCH('Chapter 1 (Generated)'!$B$26:$V$26,INDEX(MyData,D5831,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(Generated)'!$B$25:$V$25,INDEX(MyData,D5832, E5832+1))))&gt;0,
SUMPRODUCT(--ISNUMBER(SEARCH('Chapter 1 (Generated)'!$B$26:$V$26,INDEX(MyData,D5832,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(Generated)'!$B$25:$V$25,INDEX(MyData,D5833, E5833+1))))&gt;0,
SUMPRODUCT(--ISNUMBER(SEARCH('Chapter 1 (Generated)'!$B$26:$V$26,INDEX(MyData,D5833,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(Generated)'!$B$25:$V$25,INDEX(MyData,D5834, E5834+1))))&gt;0,
SUMPRODUCT(--ISNUMBER(SEARCH('Chapter 1 (Generated)'!$B$26:$V$26,INDEX(MyData,D5834,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(Generated)'!$B$25:$V$25,INDEX(MyData,D5835, E5835+1))))&gt;0,
SUMPRODUCT(--ISNUMBER(SEARCH('Chapter 1 (Generated)'!$B$26:$V$26,INDEX(MyData,D5835,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(Generated)'!$B$25:$V$25,INDEX(MyData,D5836, E5836+1))))&gt;0,
SUMPRODUCT(--ISNUMBER(SEARCH('Chapter 1 (Generated)'!$B$26:$V$26,INDEX(MyData,D5836,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(Generated)'!$B$25:$V$25,INDEX(MyData,D5837, E5837+1))))&gt;0,
SUMPRODUCT(--ISNUMBER(SEARCH('Chapter 1 (Generated)'!$B$26:$V$26,INDEX(MyData,D5837,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(Generated)'!$B$25:$V$25,INDEX(MyData,D5838, E5838+1))))&gt;0,
SUMPRODUCT(--ISNUMBER(SEARCH('Chapter 1 (Generated)'!$B$26:$V$26,INDEX(MyData,D5838,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(Generated)'!$B$25:$V$25,INDEX(MyData,D5839, E5839+1))))&gt;0,
SUMPRODUCT(--ISNUMBER(SEARCH('Chapter 1 (Generated)'!$B$26:$V$26,INDEX(MyData,D5839,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(Generated)'!$B$25:$V$25,INDEX(MyData,D5840, E5840+1))))&gt;0,
SUMPRODUCT(--ISNUMBER(SEARCH('Chapter 1 (Generated)'!$B$26:$V$26,INDEX(MyData,D5840,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(Generated)'!$B$25:$V$25,INDEX(MyData,D5841, E5841+1))))&gt;0,
SUMPRODUCT(--ISNUMBER(SEARCH('Chapter 1 (Generated)'!$B$26:$V$26,INDEX(MyData,D5841,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(Generated)'!$B$25:$V$25,INDEX(MyData,D5842, E5842+1))))&gt;0,
SUMPRODUCT(--ISNUMBER(SEARCH('Chapter 1 (Generated)'!$B$26:$V$26,INDEX(MyData,D5842,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(Generated)'!$B$25:$V$25,INDEX(MyData,D5843, E5843+1))))&gt;0,
SUMPRODUCT(--ISNUMBER(SEARCH('Chapter 1 (Generated)'!$B$26:$V$26,INDEX(MyData,D5843,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(Generated)'!$B$25:$V$25,INDEX(MyData,D5844, E5844+1))))&gt;0,
SUMPRODUCT(--ISNUMBER(SEARCH('Chapter 1 (Generated)'!$B$26:$V$26,INDEX(MyData,D5844,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(Generated)'!$B$25:$V$25,INDEX(MyData,D5845, E5845+1))))&gt;0,
SUMPRODUCT(--ISNUMBER(SEARCH('Chapter 1 (Generated)'!$B$26:$V$26,INDEX(MyData,D5845,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(Generated)'!$B$25:$V$25,INDEX(MyData,D5846, E5846+1))))&gt;0,
SUMPRODUCT(--ISNUMBER(SEARCH('Chapter 1 (Generated)'!$B$26:$V$26,INDEX(MyData,D5846,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(Generated)'!$B$25:$V$25,INDEX(MyData,D5847, E5847+1))))&gt;0,
SUMPRODUCT(--ISNUMBER(SEARCH('Chapter 1 (Generated)'!$B$26:$V$26,INDEX(MyData,D5847,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(Generated)'!$B$25:$V$25,INDEX(MyData,D5848, E5848+1))))&gt;0,
SUMPRODUCT(--ISNUMBER(SEARCH('Chapter 1 (Generated)'!$B$26:$V$26,INDEX(MyData,D5848,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(Generated)'!$B$25:$V$25,INDEX(MyData,D5849, E5849+1))))&gt;0,
SUMPRODUCT(--ISNUMBER(SEARCH('Chapter 1 (Generated)'!$B$26:$V$26,INDEX(MyData,D5849,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(Generated)'!$B$25:$V$25,INDEX(MyData,D5850, E5850+1))))&gt;0,
SUMPRODUCT(--ISNUMBER(SEARCH('Chapter 1 (Generated)'!$B$26:$V$26,INDEX(MyData,D5850,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(Generated)'!$B$25:$V$25,INDEX(MyData,D5851, E5851+1))))&gt;0,
SUMPRODUCT(--ISNUMBER(SEARCH('Chapter 1 (Generated)'!$B$26:$V$26,INDEX(MyData,D5851,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(Generated)'!$B$25:$V$25,INDEX(MyData,D5852, E5852+1))))&gt;0,
SUMPRODUCT(--ISNUMBER(SEARCH('Chapter 1 (Generated)'!$B$26:$V$26,INDEX(MyData,D5852,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(Generated)'!$B$25:$V$25,INDEX(MyData,D5853, E5853+1))))&gt;0,
SUMPRODUCT(--ISNUMBER(SEARCH('Chapter 1 (Generated)'!$B$26:$V$26,INDEX(MyData,D5853,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(Generated)'!$B$25:$V$25,INDEX(MyData,D5854, E5854+1))))&gt;0,
SUMPRODUCT(--ISNUMBER(SEARCH('Chapter 1 (Generated)'!$B$26:$V$26,INDEX(MyData,D5854,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(Generated)'!$B$25:$V$25,INDEX(MyData,D5855, E5855+1))))&gt;0,
SUMPRODUCT(--ISNUMBER(SEARCH('Chapter 1 (Generated)'!$B$26:$V$26,INDEX(MyData,D5855,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(Generated)'!$B$25:$V$25,INDEX(MyData,D5856, E5856+1))))&gt;0,
SUMPRODUCT(--ISNUMBER(SEARCH('Chapter 1 (Generated)'!$B$26:$V$26,INDEX(MyData,D5856,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(Generated)'!$B$25:$V$25,INDEX(MyData,D5857, E5857+1))))&gt;0,
SUMPRODUCT(--ISNUMBER(SEARCH('Chapter 1 (Generated)'!$B$26:$V$26,INDEX(MyData,D5857,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(Generated)'!$B$25:$V$25,INDEX(MyData,D5858, E5858+1))))&gt;0,
SUMPRODUCT(--ISNUMBER(SEARCH('Chapter 1 (Generated)'!$B$26:$V$26,INDEX(MyData,D5858,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(Generated)'!$B$25:$V$25,INDEX(MyData,D5859, E5859+1))))&gt;0,
SUMPRODUCT(--ISNUMBER(SEARCH('Chapter 1 (Generated)'!$B$26:$V$26,INDEX(MyData,D5859,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(Generated)'!$B$25:$V$25,INDEX(MyData,D5860, E5860+1))))&gt;0,
SUMPRODUCT(--ISNUMBER(SEARCH('Chapter 1 (Generated)'!$B$26:$V$26,INDEX(MyData,D5860,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(Generated)'!$B$25:$V$25,INDEX(MyData,D5861, E5861+1))))&gt;0,
SUMPRODUCT(--ISNUMBER(SEARCH('Chapter 1 (Generated)'!$B$26:$V$26,INDEX(MyData,D5861,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(Generated)'!$B$25:$V$25,INDEX(MyData,D5862, E5862+1))))&gt;0,
SUMPRODUCT(--ISNUMBER(SEARCH('Chapter 1 (Generated)'!$B$26:$V$26,INDEX(MyData,D5862,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(Generated)'!$B$25:$V$25,INDEX(MyData,D5863, E5863+1))))&gt;0,
SUMPRODUCT(--ISNUMBER(SEARCH('Chapter 1 (Generated)'!$B$26:$V$26,INDEX(MyData,D5863,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(Generated)'!$B$25:$V$25,INDEX(MyData,D5864, E5864+1))))&gt;0,
SUMPRODUCT(--ISNUMBER(SEARCH('Chapter 1 (Generated)'!$B$26:$V$26,INDEX(MyData,D5864,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(Generated)'!$B$25:$V$25,INDEX(MyData,D5865, E5865+1))))&gt;0,
SUMPRODUCT(--ISNUMBER(SEARCH('Chapter 1 (Generated)'!$B$26:$V$26,INDEX(MyData,D5865,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(Generated)'!$B$25:$V$25,INDEX(MyData,D5866, E5866+1))))&gt;0,
SUMPRODUCT(--ISNUMBER(SEARCH('Chapter 1 (Generated)'!$B$26:$V$26,INDEX(MyData,D5866,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(Generated)'!$B$25:$V$25,INDEX(MyData,D5867, E5867+1))))&gt;0,
SUMPRODUCT(--ISNUMBER(SEARCH('Chapter 1 (Generated)'!$B$26:$V$26,INDEX(MyData,D5867,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(Generated)'!$B$25:$V$25,INDEX(MyData,D5868, E5868+1))))&gt;0,
SUMPRODUCT(--ISNUMBER(SEARCH('Chapter 1 (Generated)'!$B$26:$V$26,INDEX(MyData,D5868,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(Generated)'!$B$25:$V$25,INDEX(MyData,D5869, E5869+1))))&gt;0,
SUMPRODUCT(--ISNUMBER(SEARCH('Chapter 1 (Generated)'!$B$26:$V$26,INDEX(MyData,D5869,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(Generated)'!$B$25:$V$25,INDEX(MyData,D5870, E5870+1))))&gt;0,
SUMPRODUCT(--ISNUMBER(SEARCH('Chapter 1 (Generated)'!$B$26:$V$26,INDEX(MyData,D5870,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(Generated)'!$B$25:$V$25,INDEX(MyData,D5871, E5871+1))))&gt;0,
SUMPRODUCT(--ISNUMBER(SEARCH('Chapter 1 (Generated)'!$B$26:$V$26,INDEX(MyData,D5871,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(Generated)'!$B$25:$V$25,INDEX(MyData,D5872, E5872+1))))&gt;0,
SUMPRODUCT(--ISNUMBER(SEARCH('Chapter 1 (Generated)'!$B$26:$V$26,INDEX(MyData,D5872,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(Generated)'!$B$25:$V$25,INDEX(MyData,D5873, E5873+1))))&gt;0,
SUMPRODUCT(--ISNUMBER(SEARCH('Chapter 1 (Generated)'!$B$26:$V$26,INDEX(MyData,D5873,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(Generated)'!$B$25:$V$25,INDEX(MyData,D5874, E5874+1))))&gt;0,
SUMPRODUCT(--ISNUMBER(SEARCH('Chapter 1 (Generated)'!$B$26:$V$26,INDEX(MyData,D5874,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(Generated)'!$B$25:$V$25,INDEX(MyData,D5875, E5875+1))))&gt;0,
SUMPRODUCT(--ISNUMBER(SEARCH('Chapter 1 (Generated)'!$B$26:$V$26,INDEX(MyData,D5875,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(Generated)'!$B$25:$V$25,INDEX(MyData,D5876, E5876+1))))&gt;0,
SUMPRODUCT(--ISNUMBER(SEARCH('Chapter 1 (Generated)'!$B$26:$V$26,INDEX(MyData,D5876,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(Generated)'!$B$25:$V$25,INDEX(MyData,D5877, E5877+1))))&gt;0,
SUMPRODUCT(--ISNUMBER(SEARCH('Chapter 1 (Generated)'!$B$26:$V$26,INDEX(MyData,D5877,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(Generated)'!$B$25:$V$25,INDEX(MyData,D5878, E5878+1))))&gt;0,
SUMPRODUCT(--ISNUMBER(SEARCH('Chapter 1 (Generated)'!$B$26:$V$26,INDEX(MyData,D5878,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(Generated)'!$B$25:$V$25,INDEX(MyData,D5879, E5879+1))))&gt;0,
SUMPRODUCT(--ISNUMBER(SEARCH('Chapter 1 (Generated)'!$B$26:$V$26,INDEX(MyData,D5879,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(Generated)'!$B$25:$V$25,INDEX(MyData,D5880, E5880+1))))&gt;0,
SUMPRODUCT(--ISNUMBER(SEARCH('Chapter 1 (Generated)'!$B$26:$V$26,INDEX(MyData,D5880,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(Generated)'!$B$25:$V$25,INDEX(MyData,D5881, E5881+1))))&gt;0,
SUMPRODUCT(--ISNUMBER(SEARCH('Chapter 1 (Generated)'!$B$26:$V$26,INDEX(MyData,D5881,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(Generated)'!$B$25:$V$25,INDEX(MyData,D5882, E5882+1))))&gt;0,
SUMPRODUCT(--ISNUMBER(SEARCH('Chapter 1 (Generated)'!$B$26:$V$26,INDEX(MyData,D5882,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(Generated)'!$B$25:$V$25,INDEX(MyData,D5883, E5883+1))))&gt;0,
SUMPRODUCT(--ISNUMBER(SEARCH('Chapter 1 (Generated)'!$B$26:$V$26,INDEX(MyData,D5883,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(Generated)'!$B$25:$V$25,INDEX(MyData,D5884, E5884+1))))&gt;0,
SUMPRODUCT(--ISNUMBER(SEARCH('Chapter 1 (Generated)'!$B$26:$V$26,INDEX(MyData,D5884,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(Generated)'!$B$25:$V$25,INDEX(MyData,D5885, E5885+1))))&gt;0,
SUMPRODUCT(--ISNUMBER(SEARCH('Chapter 1 (Generated)'!$B$26:$V$26,INDEX(MyData,D5885,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(Generated)'!$B$25:$V$25,INDEX(MyData,D5886, E5886+1))))&gt;0,
SUMPRODUCT(--ISNUMBER(SEARCH('Chapter 1 (Generated)'!$B$26:$V$26,INDEX(MyData,D5886,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(Generated)'!$B$25:$V$25,INDEX(MyData,D5887, E5887+1))))&gt;0,
SUMPRODUCT(--ISNUMBER(SEARCH('Chapter 1 (Generated)'!$B$26:$V$26,INDEX(MyData,D5887,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(Generated)'!$B$25:$V$25,INDEX(MyData,D5888, E5888+1))))&gt;0,
SUMPRODUCT(--ISNUMBER(SEARCH('Chapter 1 (Generated)'!$B$26:$V$26,INDEX(MyData,D5888,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(Generated)'!$B$25:$V$25,INDEX(MyData,D5889, E5889+1))))&gt;0,
SUMPRODUCT(--ISNUMBER(SEARCH('Chapter 1 (Generated)'!$B$26:$V$26,INDEX(MyData,D5889,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(Generated)'!$B$25:$V$25,INDEX(MyData,D5890, E5890+1))))&gt;0,
SUMPRODUCT(--ISNUMBER(SEARCH('Chapter 1 (Generated)'!$B$26:$V$26,INDEX(MyData,D5890,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(Generated)'!$B$25:$V$25,INDEX(MyData,D5891, E5891+1))))&gt;0,
SUMPRODUCT(--ISNUMBER(SEARCH('Chapter 1 (Generated)'!$B$26:$V$26,INDEX(MyData,D5891,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(Generated)'!$B$25:$V$25,INDEX(MyData,D5892, E5892+1))))&gt;0,
SUMPRODUCT(--ISNUMBER(SEARCH('Chapter 1 (Generated)'!$B$26:$V$26,INDEX(MyData,D5892,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(Generated)'!$B$25:$V$25,INDEX(MyData,D5893, E5893+1))))&gt;0,
SUMPRODUCT(--ISNUMBER(SEARCH('Chapter 1 (Generated)'!$B$26:$V$26,INDEX(MyData,D5893,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(Generated)'!$B$25:$V$25,INDEX(MyData,D5894, E5894+1))))&gt;0,
SUMPRODUCT(--ISNUMBER(SEARCH('Chapter 1 (Generated)'!$B$26:$V$26,INDEX(MyData,D5894,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(Generated)'!$B$25:$V$25,INDEX(MyData,D5895, E5895+1))))&gt;0,
SUMPRODUCT(--ISNUMBER(SEARCH('Chapter 1 (Generated)'!$B$26:$V$26,INDEX(MyData,D5895,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(Generated)'!$B$25:$V$25,INDEX(MyData,D5896, E5896+1))))&gt;0,
SUMPRODUCT(--ISNUMBER(SEARCH('Chapter 1 (Generated)'!$B$26:$V$26,INDEX(MyData,D5896,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(Generated)'!$B$25:$V$25,INDEX(MyData,D5897, E5897+1))))&gt;0,
SUMPRODUCT(--ISNUMBER(SEARCH('Chapter 1 (Generated)'!$B$26:$V$26,INDEX(MyData,D5897,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(Generated)'!$B$25:$V$25,INDEX(MyData,D5898, E5898+1))))&gt;0,
SUMPRODUCT(--ISNUMBER(SEARCH('Chapter 1 (Generated)'!$B$26:$V$26,INDEX(MyData,D5898,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(Generated)'!$B$25:$V$25,INDEX(MyData,D5899, E5899+1))))&gt;0,
SUMPRODUCT(--ISNUMBER(SEARCH('Chapter 1 (Generated)'!$B$26:$V$26,INDEX(MyData,D5899,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(Generated)'!$B$25:$V$25,INDEX(MyData,D5900, E5900+1))))&gt;0,
SUMPRODUCT(--ISNUMBER(SEARCH('Chapter 1 (Generated)'!$B$26:$V$26,INDEX(MyData,D5900,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(Generated)'!$B$25:$V$25,INDEX(MyData,D5901, E5901+1))))&gt;0,
SUMPRODUCT(--ISNUMBER(SEARCH('Chapter 1 (Generated)'!$B$26:$V$26,INDEX(MyData,D5901,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(Generated)'!$B$25:$V$25,INDEX(MyData,D5902, E5902+1))))&gt;0,
SUMPRODUCT(--ISNUMBER(SEARCH('Chapter 1 (Generated)'!$B$26:$V$26,INDEX(MyData,D5902,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(Generated)'!$B$25:$V$25,INDEX(MyData,D5903, E5903+1))))&gt;0,
SUMPRODUCT(--ISNUMBER(SEARCH('Chapter 1 (Generated)'!$B$26:$V$26,INDEX(MyData,D5903,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(Generated)'!$B$25:$V$25,INDEX(MyData,D5904, E5904+1))))&gt;0,
SUMPRODUCT(--ISNUMBER(SEARCH('Chapter 1 (Generated)'!$B$26:$V$26,INDEX(MyData,D5904,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(Generated)'!$B$25:$V$25,INDEX(MyData,D5905, E5905+1))))&gt;0,
SUMPRODUCT(--ISNUMBER(SEARCH('Chapter 1 (Generated)'!$B$26:$V$26,INDEX(MyData,D5905,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(Generated)'!$B$25:$V$25,INDEX(MyData,D5906, E5906+1))))&gt;0,
SUMPRODUCT(--ISNUMBER(SEARCH('Chapter 1 (Generated)'!$B$26:$V$26,INDEX(MyData,D5906,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(Generated)'!$B$25:$V$25,INDEX(MyData,D5907, E5907+1))))&gt;0,
SUMPRODUCT(--ISNUMBER(SEARCH('Chapter 1 (Generated)'!$B$26:$V$26,INDEX(MyData,D5907,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(Generated)'!$B$25:$V$25,INDEX(MyData,D5908, E5908+1))))&gt;0,
SUMPRODUCT(--ISNUMBER(SEARCH('Chapter 1 (Generated)'!$B$26:$V$26,INDEX(MyData,D5908,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(Generated)'!$B$25:$V$25,INDEX(MyData,D5909, E5909+1))))&gt;0,
SUMPRODUCT(--ISNUMBER(SEARCH('Chapter 1 (Generated)'!$B$26:$V$26,INDEX(MyData,D5909,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(Generated)'!$B$25:$V$25,INDEX(MyData,D5910, E5910+1))))&gt;0,
SUMPRODUCT(--ISNUMBER(SEARCH('Chapter 1 (Generated)'!$B$26:$V$26,INDEX(MyData,D5910,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(Generated)'!$B$25:$V$25,INDEX(MyData,D5911, E5911+1))))&gt;0,
SUMPRODUCT(--ISNUMBER(SEARCH('Chapter 1 (Generated)'!$B$26:$V$26,INDEX(MyData,D5911,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(Generated)'!$B$25:$V$25,INDEX(MyData,D5912, E5912+1))))&gt;0,
SUMPRODUCT(--ISNUMBER(SEARCH('Chapter 1 (Generated)'!$B$26:$V$26,INDEX(MyData,D5912,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(Generated)'!$B$25:$V$25,INDEX(MyData,D5913, E5913+1))))&gt;0,
SUMPRODUCT(--ISNUMBER(SEARCH('Chapter 1 (Generated)'!$B$26:$V$26,INDEX(MyData,D5913,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(Generated)'!$B$25:$V$25,INDEX(MyData,D5914, E5914+1))))&gt;0,
SUMPRODUCT(--ISNUMBER(SEARCH('Chapter 1 (Generated)'!$B$26:$V$26,INDEX(MyData,D5914,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(Generated)'!$B$25:$V$25,INDEX(MyData,D5915, E5915+1))))&gt;0,
SUMPRODUCT(--ISNUMBER(SEARCH('Chapter 1 (Generated)'!$B$26:$V$26,INDEX(MyData,D5915,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(Generated)'!$B$25:$V$25,INDEX(MyData,D5916, E5916+1))))&gt;0,
SUMPRODUCT(--ISNUMBER(SEARCH('Chapter 1 (Generated)'!$B$26:$V$26,INDEX(MyData,D5916,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(Generated)'!$B$25:$V$25,INDEX(MyData,D5917, E5917+1))))&gt;0,
SUMPRODUCT(--ISNUMBER(SEARCH('Chapter 1 (Generated)'!$B$26:$V$26,INDEX(MyData,D5917,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(Generated)'!$B$25:$V$25,INDEX(MyData,D5918, E5918+1))))&gt;0,
SUMPRODUCT(--ISNUMBER(SEARCH('Chapter 1 (Generated)'!$B$26:$V$26,INDEX(MyData,D5918,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(Generated)'!$B$25:$V$25,INDEX(MyData,D5919, E5919+1))))&gt;0,
SUMPRODUCT(--ISNUMBER(SEARCH('Chapter 1 (Generated)'!$B$26:$V$26,INDEX(MyData,D5919,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(Generated)'!$B$25:$V$25,INDEX(MyData,D5920, E5920+1))))&gt;0,
SUMPRODUCT(--ISNUMBER(SEARCH('Chapter 1 (Generated)'!$B$26:$V$26,INDEX(MyData,D5920,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(Generated)'!$B$25:$V$25,INDEX(MyData,D5921, E5921+1))))&gt;0,
SUMPRODUCT(--ISNUMBER(SEARCH('Chapter 1 (Generated)'!$B$26:$V$26,INDEX(MyData,D5921,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(Generated)'!$B$25:$V$25,INDEX(MyData,D5922, E5922+1))))&gt;0,
SUMPRODUCT(--ISNUMBER(SEARCH('Chapter 1 (Generated)'!$B$26:$V$26,INDEX(MyData,D5922,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(Generated)'!$B$25:$V$25,INDEX(MyData,D5923, E5923+1))))&gt;0,
SUMPRODUCT(--ISNUMBER(SEARCH('Chapter 1 (Generated)'!$B$26:$V$26,INDEX(MyData,D5923,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(Generated)'!$B$25:$V$25,INDEX(MyData,D5924, E5924+1))))&gt;0,
SUMPRODUCT(--ISNUMBER(SEARCH('Chapter 1 (Generated)'!$B$26:$V$26,INDEX(MyData,D5924,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(Generated)'!$B$25:$V$25,INDEX(MyData,D5925, E5925+1))))&gt;0,
SUMPRODUCT(--ISNUMBER(SEARCH('Chapter 1 (Generated)'!$B$26:$V$26,INDEX(MyData,D5925,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(Generated)'!$B$25:$V$25,INDEX(MyData,D5926, E5926+1))))&gt;0,
SUMPRODUCT(--ISNUMBER(SEARCH('Chapter 1 (Generated)'!$B$26:$V$26,INDEX(MyData,D5926,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(Generated)'!$B$25:$V$25,INDEX(MyData,D5927, E5927+1))))&gt;0,
SUMPRODUCT(--ISNUMBER(SEARCH('Chapter 1 (Generated)'!$B$26:$V$26,INDEX(MyData,D5927,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(Generated)'!$B$25:$V$25,INDEX(MyData,D5928, E5928+1))))&gt;0,
SUMPRODUCT(--ISNUMBER(SEARCH('Chapter 1 (Generated)'!$B$26:$V$26,INDEX(MyData,D5928,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(Generated)'!$B$25:$V$25,INDEX(MyData,D5929, E5929+1))))&gt;0,
SUMPRODUCT(--ISNUMBER(SEARCH('Chapter 1 (Generated)'!$B$26:$V$26,INDEX(MyData,D5929,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(Generated)'!$B$25:$V$25,INDEX(MyData,D5930, E5930+1))))&gt;0,
SUMPRODUCT(--ISNUMBER(SEARCH('Chapter 1 (Generated)'!$B$26:$V$26,INDEX(MyData,D5930,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(Generated)'!$B$25:$V$25,INDEX(MyData,D5931, E5931+1))))&gt;0,
SUMPRODUCT(--ISNUMBER(SEARCH('Chapter 1 (Generated)'!$B$26:$V$26,INDEX(MyData,D5931,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(Generated)'!$B$25:$V$25,INDEX(MyData,D5932, E5932+1))))&gt;0,
SUMPRODUCT(--ISNUMBER(SEARCH('Chapter 1 (Generated)'!$B$26:$V$26,INDEX(MyData,D5932,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(Generated)'!$B$25:$V$25,INDEX(MyData,D5933, E5933+1))))&gt;0,
SUMPRODUCT(--ISNUMBER(SEARCH('Chapter 1 (Generated)'!$B$26:$V$26,INDEX(MyData,D5933,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(Generated)'!$B$25:$V$25,INDEX(MyData,D5934, E5934+1))))&gt;0,
SUMPRODUCT(--ISNUMBER(SEARCH('Chapter 1 (Generated)'!$B$26:$V$26,INDEX(MyData,D5934,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(Generated)'!$B$25:$V$25,INDEX(MyData,D5935, E5935+1))))&gt;0,
SUMPRODUCT(--ISNUMBER(SEARCH('Chapter 1 (Generated)'!$B$26:$V$26,INDEX(MyData,D5935,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(Generated)'!$B$25:$V$25,INDEX(MyData,D5936, E5936+1))))&gt;0,
SUMPRODUCT(--ISNUMBER(SEARCH('Chapter 1 (Generated)'!$B$26:$V$26,INDEX(MyData,D5936,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(Generated)'!$B$25:$V$25,INDEX(MyData,D5937, E5937+1))))&gt;0,
SUMPRODUCT(--ISNUMBER(SEARCH('Chapter 1 (Generated)'!$B$26:$V$26,INDEX(MyData,D5937,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(Generated)'!$B$25:$V$25,INDEX(MyData,D5938, E5938+1))))&gt;0,
SUMPRODUCT(--ISNUMBER(SEARCH('Chapter 1 (Generated)'!$B$26:$V$26,INDEX(MyData,D5938,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(Generated)'!$B$25:$V$25,INDEX(MyData,D5939, E5939+1))))&gt;0,
SUMPRODUCT(--ISNUMBER(SEARCH('Chapter 1 (Generated)'!$B$26:$V$26,INDEX(MyData,D5939,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(Generated)'!$B$25:$V$25,INDEX(MyData,D5940, E5940+1))))&gt;0,
SUMPRODUCT(--ISNUMBER(SEARCH('Chapter 1 (Generated)'!$B$26:$V$26,INDEX(MyData,D5940,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(Generated)'!$B$25:$V$25,INDEX(MyData,D5941, E5941+1))))&gt;0,
SUMPRODUCT(--ISNUMBER(SEARCH('Chapter 1 (Generated)'!$B$26:$V$26,INDEX(MyData,D5941,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(Generated)'!$B$25:$V$25,INDEX(MyData,D5942, E5942+1))))&gt;0,
SUMPRODUCT(--ISNUMBER(SEARCH('Chapter 1 (Generated)'!$B$26:$V$26,INDEX(MyData,D5942,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(Generated)'!$B$25:$V$25,INDEX(MyData,D5943, E5943+1))))&gt;0,
SUMPRODUCT(--ISNUMBER(SEARCH('Chapter 1 (Generated)'!$B$26:$V$26,INDEX(MyData,D5943,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(Generated)'!$B$25:$V$25,INDEX(MyData,D5944, E5944+1))))&gt;0,
SUMPRODUCT(--ISNUMBER(SEARCH('Chapter 1 (Generated)'!$B$26:$V$26,INDEX(MyData,D5944,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(Generated)'!$B$25:$V$25,INDEX(MyData,D5945, E5945+1))))&gt;0,
SUMPRODUCT(--ISNUMBER(SEARCH('Chapter 1 (Generated)'!$B$26:$V$26,INDEX(MyData,D5945,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(Generated)'!$B$25:$V$25,INDEX(MyData,D5946, E5946+1))))&gt;0,
SUMPRODUCT(--ISNUMBER(SEARCH('Chapter 1 (Generated)'!$B$26:$V$26,INDEX(MyData,D5946,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(Generated)'!$B$25:$V$25,INDEX(MyData,D5947, E5947+1))))&gt;0,
SUMPRODUCT(--ISNUMBER(SEARCH('Chapter 1 (Generated)'!$B$26:$V$26,INDEX(MyData,D5947,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(Generated)'!$B$25:$V$25,INDEX(MyData,D5948, E5948+1))))&gt;0,
SUMPRODUCT(--ISNUMBER(SEARCH('Chapter 1 (Generated)'!$B$26:$V$26,INDEX(MyData,D5948,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(Generated)'!$B$25:$V$25,INDEX(MyData,D5949, E5949+1))))&gt;0,
SUMPRODUCT(--ISNUMBER(SEARCH('Chapter 1 (Generated)'!$B$26:$V$26,INDEX(MyData,D5949,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(Generated)'!$B$25:$V$25,INDEX(MyData,D5950, E5950+1))))&gt;0,
SUMPRODUCT(--ISNUMBER(SEARCH('Chapter 1 (Generated)'!$B$26:$V$26,INDEX(MyData,D5950,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(Generated)'!$B$25:$V$25,INDEX(MyData,D5951, E5951+1))))&gt;0,
SUMPRODUCT(--ISNUMBER(SEARCH('Chapter 1 (Generated)'!$B$26:$V$26,INDEX(MyData,D5951,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(Generated)'!$B$25:$V$25,INDEX(MyData,D5952, E5952+1))))&gt;0,
SUMPRODUCT(--ISNUMBER(SEARCH('Chapter 1 (Generated)'!$B$26:$V$26,INDEX(MyData,D5952,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(Generated)'!$B$25:$V$25,INDEX(MyData,D5953, E5953+1))))&gt;0,
SUMPRODUCT(--ISNUMBER(SEARCH('Chapter 1 (Generated)'!$B$26:$V$26,INDEX(MyData,D5953,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(Generated)'!$B$25:$V$25,INDEX(MyData,D5954, E5954+1))))&gt;0,
SUMPRODUCT(--ISNUMBER(SEARCH('Chapter 1 (Generated)'!$B$26:$V$26,INDEX(MyData,D5954,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(Generated)'!$B$25:$V$25,INDEX(MyData,D5955, E5955+1))))&gt;0,
SUMPRODUCT(--ISNUMBER(SEARCH('Chapter 1 (Generated)'!$B$26:$V$26,INDEX(MyData,D5955,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(Generated)'!$B$25:$V$25,INDEX(MyData,D5956, E5956+1))))&gt;0,
SUMPRODUCT(--ISNUMBER(SEARCH('Chapter 1 (Generated)'!$B$26:$V$26,INDEX(MyData,D5956,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(Generated)'!$B$25:$V$25,INDEX(MyData,D5957, E5957+1))))&gt;0,
SUMPRODUCT(--ISNUMBER(SEARCH('Chapter 1 (Generated)'!$B$26:$V$26,INDEX(MyData,D5957,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(Generated)'!$B$25:$V$25,INDEX(MyData,D5958, E5958+1))))&gt;0,
SUMPRODUCT(--ISNUMBER(SEARCH('Chapter 1 (Generated)'!$B$26:$V$26,INDEX(MyData,D5958,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(Generated)'!$B$25:$V$25,INDEX(MyData,D5959, E5959+1))))&gt;0,
SUMPRODUCT(--ISNUMBER(SEARCH('Chapter 1 (Generated)'!$B$26:$V$26,INDEX(MyData,D5959,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(Generated)'!$B$25:$V$25,INDEX(MyData,D5960, E5960+1))))&gt;0,
SUMPRODUCT(--ISNUMBER(SEARCH('Chapter 1 (Generated)'!$B$26:$V$26,INDEX(MyData,D5960,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(Generated)'!$B$25:$V$25,INDEX(MyData,D5961, E5961+1))))&gt;0,
SUMPRODUCT(--ISNUMBER(SEARCH('Chapter 1 (Generated)'!$B$26:$V$26,INDEX(MyData,D5961,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(Generated)'!$B$25:$V$25,INDEX(MyData,D5962, E5962+1))))&gt;0,
SUMPRODUCT(--ISNUMBER(SEARCH('Chapter 1 (Generated)'!$B$26:$V$26,INDEX(MyData,D5962,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(Generated)'!$B$25:$V$25,INDEX(MyData,D5963, E5963+1))))&gt;0,
SUMPRODUCT(--ISNUMBER(SEARCH('Chapter 1 (Generated)'!$B$26:$V$26,INDEX(MyData,D5963,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(Generated)'!$B$25:$V$25,INDEX(MyData,D5964, E5964+1))))&gt;0,
SUMPRODUCT(--ISNUMBER(SEARCH('Chapter 1 (Generated)'!$B$26:$V$26,INDEX(MyData,D5964,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(Generated)'!$B$25:$V$25,INDEX(MyData,D5965, E5965+1))))&gt;0,
SUMPRODUCT(--ISNUMBER(SEARCH('Chapter 1 (Generated)'!$B$26:$V$26,INDEX(MyData,D5965,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(Generated)'!$B$25:$V$25,INDEX(MyData,D5966, E5966+1))))&gt;0,
SUMPRODUCT(--ISNUMBER(SEARCH('Chapter 1 (Generated)'!$B$26:$V$26,INDEX(MyData,D5966,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(Generated)'!$B$25:$V$25,INDEX(MyData,D5967, E5967+1))))&gt;0,
SUMPRODUCT(--ISNUMBER(SEARCH('Chapter 1 (Generated)'!$B$26:$V$26,INDEX(MyData,D5967,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(Generated)'!$B$25:$V$25,INDEX(MyData,D5968, E5968+1))))&gt;0,
SUMPRODUCT(--ISNUMBER(SEARCH('Chapter 1 (Generated)'!$B$26:$V$26,INDEX(MyData,D5968,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(Generated)'!$B$25:$V$25,INDEX(MyData,D5969, E5969+1))))&gt;0,
SUMPRODUCT(--ISNUMBER(SEARCH('Chapter 1 (Generated)'!$B$26:$V$26,INDEX(MyData,D5969,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(Generated)'!$B$25:$V$25,INDEX(MyData,D5970, E5970+1))))&gt;0,
SUMPRODUCT(--ISNUMBER(SEARCH('Chapter 1 (Generated)'!$B$26:$V$26,INDEX(MyData,D5970,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(Generated)'!$B$25:$V$25,INDEX(MyData,D5971, E5971+1))))&gt;0,
SUMPRODUCT(--ISNUMBER(SEARCH('Chapter 1 (Generated)'!$B$26:$V$26,INDEX(MyData,D5971,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(Generated)'!$B$25:$V$25,INDEX(MyData,D5972, E5972+1))))&gt;0,
SUMPRODUCT(--ISNUMBER(SEARCH('Chapter 1 (Generated)'!$B$26:$V$26,INDEX(MyData,D5972,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(Generated)'!$B$25:$V$25,INDEX(MyData,D5973, E5973+1))))&gt;0,
SUMPRODUCT(--ISNUMBER(SEARCH('Chapter 1 (Generated)'!$B$26:$V$26,INDEX(MyData,D5973,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(Generated)'!$B$25:$V$25,INDEX(MyData,D5974, E5974+1))))&gt;0,
SUMPRODUCT(--ISNUMBER(SEARCH('Chapter 1 (Generated)'!$B$26:$V$26,INDEX(MyData,D5974,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(Generated)'!$B$25:$V$25,INDEX(MyData,D5975, E5975+1))))&gt;0,
SUMPRODUCT(--ISNUMBER(SEARCH('Chapter 1 (Generated)'!$B$26:$V$26,INDEX(MyData,D5975,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(Generated)'!$B$25:$V$25,INDEX(MyData,D5976, E5976+1))))&gt;0,
SUMPRODUCT(--ISNUMBER(SEARCH('Chapter 1 (Generated)'!$B$26:$V$26,INDEX(MyData,D5976,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(Generated)'!$B$25:$V$25,INDEX(MyData,D5977, E5977+1))))&gt;0,
SUMPRODUCT(--ISNUMBER(SEARCH('Chapter 1 (Generated)'!$B$26:$V$26,INDEX(MyData,D5977, E5977+1))))&gt;0)),
"        " &amp; INDEX(MyData,D5977, E5977+1),
"    " &amp; INDEX(MyData,D5977, E5977+1))</f>
        <v xml:space="preserve">        -1,//193 -10</v>
      </c>
    </row>
    <row r="5978" spans="4:7" x14ac:dyDescent="0.2">
      <c r="D5978" s="20">
        <f t="shared" si="93"/>
        <v>197</v>
      </c>
      <c r="E5978" s="20">
        <f>MIN(IF(MOD(ROWS($A$2:A5978),$A$2)=0,E5977+1, E5977), $B$2-1)</f>
        <v>20</v>
      </c>
      <c r="G5978" s="2" t="str">
        <f>IF(NOT(OR(
SUMPRODUCT(--ISNUMBER(SEARCH('Chapter 1 (Generated)'!$B$25:$V$25,INDEX(MyData,D5978, E5978+1))))&gt;0,
SUMPRODUCT(--ISNUMBER(SEARCH('Chapter 1 (Generated)'!$B$26:$V$26,INDEX(MyData,D5978,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(Generated)'!$B$25:$V$25,INDEX(MyData,D5979, E5979+1))))&gt;0,
SUMPRODUCT(--ISNUMBER(SEARCH('Chapter 1 (Generated)'!$B$26:$V$26,INDEX(MyData,D5979,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(Generated)'!$B$25:$V$25,INDEX(MyData,D5980, E5980+1))))&gt;0,
SUMPRODUCT(--ISNUMBER(SEARCH('Chapter 1 (Generated)'!$B$26:$V$26,INDEX(MyData,D5980,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(Generated)'!$B$25:$V$25,INDEX(MyData,D5981, E5981+1))))&gt;0,
SUMPRODUCT(--ISNUMBER(SEARCH('Chapter 1 (Generated)'!$B$26:$V$26,INDEX(MyData,D5981,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(Generated)'!$B$25:$V$25,INDEX(MyData,D5982, E5982+1))))&gt;0,
SUMPRODUCT(--ISNUMBER(SEARCH('Chapter 1 (Generated)'!$B$26:$V$26,INDEX(MyData,D5982,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(Generated)'!$B$25:$V$25,INDEX(MyData,D5983, E5983+1))))&gt;0,
SUMPRODUCT(--ISNUMBER(SEARCH('Chapter 1 (Generated)'!$B$26:$V$26,INDEX(MyData,D5983,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(Generated)'!$B$25:$V$25,INDEX(MyData,D5984, E5984+1))))&gt;0,
SUMPRODUCT(--ISNUMBER(SEARCH('Chapter 1 (Generated)'!$B$26:$V$26,INDEX(MyData,D5984,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(Generated)'!$B$25:$V$25,INDEX(MyData,D5985, E5985+1))))&gt;0,
SUMPRODUCT(--ISNUMBER(SEARCH('Chapter 1 (Generated)'!$B$26:$V$26,INDEX(MyData,D5985,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(Generated)'!$B$25:$V$25,INDEX(MyData,D5986, E5986+1))))&gt;0,
SUMPRODUCT(--ISNUMBER(SEARCH('Chapter 1 (Generated)'!$B$26:$V$26,INDEX(MyData,D5986,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(Generated)'!$B$25:$V$25,INDEX(MyData,D5987, E5987+1))))&gt;0,
SUMPRODUCT(--ISNUMBER(SEARCH('Chapter 1 (Generated)'!$B$26:$V$26,INDEX(MyData,D5987,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(Generated)'!$B$25:$V$25,INDEX(MyData,D5988, E5988+1))))&gt;0,
SUMPRODUCT(--ISNUMBER(SEARCH('Chapter 1 (Generated)'!$B$26:$V$26,INDEX(MyData,D5988,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(Generated)'!$B$25:$V$25,INDEX(MyData,D5989, E5989+1))))&gt;0,
SUMPRODUCT(--ISNUMBER(SEARCH('Chapter 1 (Generated)'!$B$26:$V$26,INDEX(MyData,D5989,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(Generated)'!$B$25:$V$25,INDEX(MyData,D5990, E5990+1))))&gt;0,
SUMPRODUCT(--ISNUMBER(SEARCH('Chapter 1 (Generated)'!$B$26:$V$26,INDEX(MyData,D5990,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(Generated)'!$B$25:$V$25,INDEX(MyData,D5991, E5991+1))))&gt;0,
SUMPRODUCT(--ISNUMBER(SEARCH('Chapter 1 (Generated)'!$B$26:$V$26,INDEX(MyData,D5991,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(Generated)'!$B$25:$V$25,INDEX(MyData,D5992, E5992+1))))&gt;0,
SUMPRODUCT(--ISNUMBER(SEARCH('Chapter 1 (Generated)'!$B$26:$V$26,INDEX(MyData,D5992,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(Generated)'!$B$25:$V$25,INDEX(MyData,D5993, E5993+1))))&gt;0,
SUMPRODUCT(--ISNUMBER(SEARCH('Chapter 1 (Generated)'!$B$26:$V$26,INDEX(MyData,D5993,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(Generated)'!$B$25:$V$25,INDEX(MyData,D5994, E5994+1))))&gt;0,
SUMPRODUCT(--ISNUMBER(SEARCH('Chapter 1 (Generated)'!$B$26:$V$26,INDEX(MyData,D5994,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(Generated)'!$B$25:$V$25,INDEX(MyData,D5995, E5995+1))))&gt;0,
SUMPRODUCT(--ISNUMBER(SEARCH('Chapter 1 (Generated)'!$B$26:$V$26,INDEX(MyData,D5995, E5995+1))))&gt;0)),
"        " &amp; INDEX(MyData,D5995, E5995+1),
"    " &amp; INDEX(MyData,D5995, E5995+1))</f>
        <v xml:space="preserve">        204,//211 else, go to 204</v>
      </c>
    </row>
    <row r="5996" spans="4:7" x14ac:dyDescent="0.2">
      <c r="D5996" s="20">
        <f t="shared" si="93"/>
        <v>215</v>
      </c>
      <c r="E5996" s="20">
        <f>MIN(IF(MOD(ROWS($A$2:A5996),$A$2)=0,E5995+1, E5995), $B$2-1)</f>
        <v>20</v>
      </c>
      <c r="G5996" s="2" t="str">
        <f>IF(NOT(OR(
SUMPRODUCT(--ISNUMBER(SEARCH('Chapter 1 (Generated)'!$B$25:$V$25,INDEX(MyData,D5996, E5996+1))))&gt;0,
SUMPRODUCT(--ISNUMBER(SEARCH('Chapter 1 (Generated)'!$B$26:$V$26,INDEX(MyData,D5996,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(Generated)'!$B$25:$V$25,INDEX(MyData,D5997, E5997+1))))&gt;0,
SUMPRODUCT(--ISNUMBER(SEARCH('Chapter 1 (Generated)'!$B$26:$V$26,INDEX(MyData,D5997,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(Generated)'!$B$25:$V$25,INDEX(MyData,D5998, E5998+1))))&gt;0,
SUMPRODUCT(--ISNUMBER(SEARCH('Chapter 1 (Generated)'!$B$26:$V$26,INDEX(MyData,D5998,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(Generated)'!$B$25:$V$25,INDEX(MyData,D5999, E5999+1))))&gt;0,
SUMPRODUCT(--ISNUMBER(SEARCH('Chapter 1 (Generated)'!$B$26:$V$26,INDEX(MyData,D5999,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(Generated)'!$B$25:$V$25,INDEX(MyData,D6000, E6000+1))))&gt;0,
SUMPRODUCT(--ISNUMBER(SEARCH('Chapter 1 (Generated)'!$B$26:$V$26,INDEX(MyData,D6000,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(Generated)'!$B$25:$V$25,INDEX(MyData,D6001, E6001+1))))&gt;0,
SUMPRODUCT(--ISNUMBER(SEARCH('Chapter 1 (Generated)'!$B$26:$V$26,INDEX(MyData,D6001,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(Generated)'!$B$25:$V$25,INDEX(MyData,D6002, E6002+1))))&gt;0,
SUMPRODUCT(--ISNUMBER(SEARCH('Chapter 1 (Generated)'!$B$26:$V$26,INDEX(MyData,D6002,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(Generated)'!$B$25:$V$25,INDEX(MyData,D6003, E6003+1))))&gt;0,
SUMPRODUCT(--ISNUMBER(SEARCH('Chapter 1 (Generated)'!$B$26:$V$26,INDEX(MyData,D6003,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(Generated)'!$B$25:$V$25,INDEX(MyData,D6004, E6004+1))))&gt;0,
SUMPRODUCT(--ISNUMBER(SEARCH('Chapter 1 (Generated)'!$B$26:$V$26,INDEX(MyData,D6004,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(Generated)'!$B$25:$V$25,INDEX(MyData,D6005, E6005+1))))&gt;0,
SUMPRODUCT(--ISNUMBER(SEARCH('Chapter 1 (Generated)'!$B$26:$V$26,INDEX(MyData,D6005,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(Generated)'!$B$25:$V$25,INDEX(MyData,D6006, E6006+1))))&gt;0,
SUMPRODUCT(--ISNUMBER(SEARCH('Chapter 1 (Generated)'!$B$26:$V$26,INDEX(MyData,D6006,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(Generated)'!$B$25:$V$25,INDEX(MyData,D6007, E6007+1))))&gt;0,
SUMPRODUCT(--ISNUMBER(SEARCH('Chapter 1 (Generated)'!$B$26:$V$26,INDEX(MyData,D6007,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(Generated)'!$B$25:$V$25,INDEX(MyData,D6008, E6008+1))))&gt;0,
SUMPRODUCT(--ISNUMBER(SEARCH('Chapter 1 (Generated)'!$B$26:$V$26,INDEX(MyData,D6008,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(Generated)'!$B$25:$V$25,INDEX(MyData,D6009, E6009+1))))&gt;0,
SUMPRODUCT(--ISNUMBER(SEARCH('Chapter 1 (Generated)'!$B$26:$V$26,INDEX(MyData,D6009,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(Generated)'!$B$25:$V$25,INDEX(MyData,D6010, E6010+1))))&gt;0,
SUMPRODUCT(--ISNUMBER(SEARCH('Chapter 1 (Generated)'!$B$26:$V$26,INDEX(MyData,D6010,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(Generated)'!$B$25:$V$25,INDEX(MyData,D6011, E6011+1))))&gt;0,
SUMPRODUCT(--ISNUMBER(SEARCH('Chapter 1 (Generated)'!$B$26:$V$26,INDEX(MyData,D6011,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(Generated)'!$B$25:$V$25,INDEX(MyData,D6012, E6012+1))))&gt;0,
SUMPRODUCT(--ISNUMBER(SEARCH('Chapter 1 (Generated)'!$B$26:$V$26,INDEX(MyData,D6012,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(Generated)'!$B$25:$V$25,INDEX(MyData,D6013, E6013+1))))&gt;0,
SUMPRODUCT(--ISNUMBER(SEARCH('Chapter 1 (Generated)'!$B$26:$V$26,INDEX(MyData,D6013,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(Generated)'!$B$25:$V$25,INDEX(MyData,D6014, E6014+1))))&gt;0,
SUMPRODUCT(--ISNUMBER(SEARCH('Chapter 1 (Generated)'!$B$26:$V$26,INDEX(MyData,D6014,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(Generated)'!$B$25:$V$25,INDEX(MyData,D6015, E6015+1))))&gt;0,
SUMPRODUCT(--ISNUMBER(SEARCH('Chapter 1 (Generated)'!$B$26:$V$26,INDEX(MyData,D6015,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(Generated)'!$B$25:$V$25,INDEX(MyData,D6016, E6016+1))))&gt;0,
SUMPRODUCT(--ISNUMBER(SEARCH('Chapter 1 (Generated)'!$B$26:$V$26,INDEX(MyData,D6016,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(Generated)'!$B$25:$V$25,INDEX(MyData,D6017, E6017+1))))&gt;0,
SUMPRODUCT(--ISNUMBER(SEARCH('Chapter 1 (Generated)'!$B$26:$V$26,INDEX(MyData,D6017,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(Generated)'!$B$25:$V$25,INDEX(MyData,D6018, E6018+1))))&gt;0,
SUMPRODUCT(--ISNUMBER(SEARCH('Chapter 1 (Generated)'!$B$26:$V$26,INDEX(MyData,D6018,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(Generated)'!$B$25:$V$25,INDEX(MyData,D6019, E6019+1))))&gt;0,
SUMPRODUCT(--ISNUMBER(SEARCH('Chapter 1 (Generated)'!$B$26:$V$26,INDEX(MyData,D6019,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(Generated)'!$B$25:$V$25,INDEX(MyData,D6020, E6020+1))))&gt;0,
SUMPRODUCT(--ISNUMBER(SEARCH('Chapter 1 (Generated)'!$B$26:$V$26,INDEX(MyData,D6020,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(Generated)'!$B$25:$V$25,INDEX(MyData,D6021, E6021+1))))&gt;0,
SUMPRODUCT(--ISNUMBER(SEARCH('Chapter 1 (Generated)'!$B$26:$V$26,INDEX(MyData,D6021,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(Generated)'!$B$25:$V$25,INDEX(MyData,D6022, E6022+1))))&gt;0,
SUMPRODUCT(--ISNUMBER(SEARCH('Chapter 1 (Generated)'!$B$26:$V$26,INDEX(MyData,D6022,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(Generated)'!$B$25:$V$25,INDEX(MyData,D6023, E6023+1))))&gt;0,
SUMPRODUCT(--ISNUMBER(SEARCH('Chapter 1 (Generated)'!$B$26:$V$26,INDEX(MyData,D6023,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(Generated)'!$B$25:$V$25,INDEX(MyData,D6024, E6024+1))))&gt;0,
SUMPRODUCT(--ISNUMBER(SEARCH('Chapter 1 (Generated)'!$B$26:$V$26,INDEX(MyData,D6024,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(Generated)'!$B$25:$V$25,INDEX(MyData,D6025, E6025+1))))&gt;0,
SUMPRODUCT(--ISNUMBER(SEARCH('Chapter 1 (Generated)'!$B$26:$V$26,INDEX(MyData,D6025,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(Generated)'!$B$25:$V$25,INDEX(MyData,D6026, E6026+1))))&gt;0,
SUMPRODUCT(--ISNUMBER(SEARCH('Chapter 1 (Generated)'!$B$26:$V$26,INDEX(MyData,D6026,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(Generated)'!$B$25:$V$25,INDEX(MyData,D6027, E6027+1))))&gt;0,
SUMPRODUCT(--ISNUMBER(SEARCH('Chapter 1 (Generated)'!$B$26:$V$26,INDEX(MyData,D6027,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(Generated)'!$B$25:$V$25,INDEX(MyData,D6028, E6028+1))))&gt;0,
SUMPRODUCT(--ISNUMBER(SEARCH('Chapter 1 (Generated)'!$B$26:$V$26,INDEX(MyData,D6028,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(Generated)'!$B$25:$V$25,INDEX(MyData,D6029, E6029+1))))&gt;0,
SUMPRODUCT(--ISNUMBER(SEARCH('Chapter 1 (Generated)'!$B$26:$V$26,INDEX(MyData,D6029,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(Generated)'!$B$25:$V$25,INDEX(MyData,D6030, E6030+1))))&gt;0,
SUMPRODUCT(--ISNUMBER(SEARCH('Chapter 1 (Generated)'!$B$26:$V$26,INDEX(MyData,D6030,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(Generated)'!$B$25:$V$25,INDEX(MyData,D6031, E6031+1))))&gt;0,
SUMPRODUCT(--ISNUMBER(SEARCH('Chapter 1 (Generated)'!$B$26:$V$26,INDEX(MyData,D6031, E6031+1))))&gt;0)),
"        " &amp; INDEX(MyData,D6031, E6031+1),
"    " &amp; INDEX(MyData,D6031, E6031+1))</f>
        <v xml:space="preserve">        -1,//247 go to 241</v>
      </c>
    </row>
    <row r="6032" spans="4:7" x14ac:dyDescent="0.2">
      <c r="D6032" s="20">
        <f t="shared" si="94"/>
        <v>251</v>
      </c>
      <c r="E6032" s="20">
        <f>MIN(IF(MOD(ROWS($A$2:A6032),$A$2)=0,E6031+1, E6031), $B$2-1)</f>
        <v>20</v>
      </c>
      <c r="G6032" s="2" t="str">
        <f>IF(NOT(OR(
SUMPRODUCT(--ISNUMBER(SEARCH('Chapter 1 (Generated)'!$B$25:$V$25,INDEX(MyData,D6032, E6032+1))))&gt;0,
SUMPRODUCT(--ISNUMBER(SEARCH('Chapter 1 (Generated)'!$B$26:$V$26,INDEX(MyData,D6032,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(Generated)'!$B$25:$V$25,INDEX(MyData,D6033, E6033+1))))&gt;0,
SUMPRODUCT(--ISNUMBER(SEARCH('Chapter 1 (Generated)'!$B$26:$V$26,INDEX(MyData,D6033,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(Generated)'!$B$25:$V$25,INDEX(MyData,D6034, E6034+1))))&gt;0,
SUMPRODUCT(--ISNUMBER(SEARCH('Chapter 1 (Generated)'!$B$26:$V$26,INDEX(MyData,D6034,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(Generated)'!$B$25:$V$25,INDEX(MyData,D6035, E6035+1))))&gt;0,
SUMPRODUCT(--ISNUMBER(SEARCH('Chapter 1 (Generated)'!$B$26:$V$26,INDEX(MyData,D6035,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(Generated)'!$B$25:$V$25,INDEX(MyData,D6036, E6036+1))))&gt;0,
SUMPRODUCT(--ISNUMBER(SEARCH('Chapter 1 (Generated)'!$B$26:$V$26,INDEX(MyData,D6036,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(Generated)'!$B$25:$V$25,INDEX(MyData,D6037, E6037+1))))&gt;0,
SUMPRODUCT(--ISNUMBER(SEARCH('Chapter 1 (Generated)'!$B$26:$V$26,INDEX(MyData,D6037,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(Generated)'!$B$25:$V$25,INDEX(MyData,D6038, E6038+1))))&gt;0,
SUMPRODUCT(--ISNUMBER(SEARCH('Chapter 1 (Generated)'!$B$26:$V$26,INDEX(MyData,D6038,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(Generated)'!$B$25:$V$25,INDEX(MyData,D6039, E6039+1))))&gt;0,
SUMPRODUCT(--ISNUMBER(SEARCH('Chapter 1 (Generated)'!$B$26:$V$26,INDEX(MyData,D6039,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(Generated)'!$B$25:$V$25,INDEX(MyData,D6040, E6040+1))))&gt;0,
SUMPRODUCT(--ISNUMBER(SEARCH('Chapter 1 (Generated)'!$B$26:$V$26,INDEX(MyData,D6040,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(Generated)'!$B$25:$V$25,INDEX(MyData,D6041, E6041+1))))&gt;0,
SUMPRODUCT(--ISNUMBER(SEARCH('Chapter 1 (Generated)'!$B$26:$V$26,INDEX(MyData,D6041,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(Generated)'!$B$25:$V$25,INDEX(MyData,D6042, E6042+1))))&gt;0,
SUMPRODUCT(--ISNUMBER(SEARCH('Chapter 1 (Generated)'!$B$26:$V$26,INDEX(MyData,D6042,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(Generated)'!$B$25:$V$25,INDEX(MyData,D6043, E6043+1))))&gt;0,
SUMPRODUCT(--ISNUMBER(SEARCH('Chapter 1 (Generated)'!$B$26:$V$26,INDEX(MyData,D6043,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(Generated)'!$B$25:$V$25,INDEX(MyData,D6044, E6044+1))))&gt;0,
SUMPRODUCT(--ISNUMBER(SEARCH('Chapter 1 (Generated)'!$B$26:$V$26,INDEX(MyData,D6044,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(Generated)'!$B$25:$V$25,INDEX(MyData,D6045, E6045+1))))&gt;0,
SUMPRODUCT(--ISNUMBER(SEARCH('Chapter 1 (Generated)'!$B$26:$V$26,INDEX(MyData,D6045,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(Generated)'!$B$25:$V$25,INDEX(MyData,D6046, E6046+1))))&gt;0,
SUMPRODUCT(--ISNUMBER(SEARCH('Chapter 1 (Generated)'!$B$26:$V$26,INDEX(MyData,D6046,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(Generated)'!$B$25:$V$25,INDEX(MyData,D6047, E6047+1))))&gt;0,
SUMPRODUCT(--ISNUMBER(SEARCH('Chapter 1 (Generated)'!$B$26:$V$26,INDEX(MyData,D6047,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(Generated)'!$B$25:$V$25,INDEX(MyData,D6048, E6048+1))))&gt;0,
SUMPRODUCT(--ISNUMBER(SEARCH('Chapter 1 (Generated)'!$B$26:$V$26,INDEX(MyData,D6048,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(Generated)'!$B$25:$V$25,INDEX(MyData,D6049, E6049+1))))&gt;0,
SUMPRODUCT(--ISNUMBER(SEARCH('Chapter 1 (Generated)'!$B$26:$V$26,INDEX(MyData,D6049,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(Generated)'!$B$25:$V$25,INDEX(MyData,D6050, E6050+1))))&gt;0,
SUMPRODUCT(--ISNUMBER(SEARCH('Chapter 1 (Generated)'!$B$26:$V$26,INDEX(MyData,D6050,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(Generated)'!$B$25:$V$25,INDEX(MyData,D6051, E6051+1))))&gt;0,
SUMPRODUCT(--ISNUMBER(SEARCH('Chapter 1 (Generated)'!$B$26:$V$26,INDEX(MyData,D6051,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(Generated)'!$B$25:$V$25,INDEX(MyData,D6052, E6052+1))))&gt;0,
SUMPRODUCT(--ISNUMBER(SEARCH('Chapter 1 (Generated)'!$B$26:$V$26,INDEX(MyData,D6052,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(Generated)'!$B$25:$V$25,INDEX(MyData,D6053, E6053+1))))&gt;0,
SUMPRODUCT(--ISNUMBER(SEARCH('Chapter 1 (Generated)'!$B$26:$V$26,INDEX(MyData,D6053,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(Generated)'!$B$25:$V$25,INDEX(MyData,D6054, E6054+1))))&gt;0,
SUMPRODUCT(--ISNUMBER(SEARCH('Chapter 1 (Generated)'!$B$26:$V$26,INDEX(MyData,D6054,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(Generated)'!$B$25:$V$25,INDEX(MyData,D6055, E6055+1))))&gt;0,
SUMPRODUCT(--ISNUMBER(SEARCH('Chapter 1 (Generated)'!$B$26:$V$26,INDEX(MyData,D6055,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(Generated)'!$B$25:$V$25,INDEX(MyData,D6056, E6056+1))))&gt;0,
SUMPRODUCT(--ISNUMBER(SEARCH('Chapter 1 (Generated)'!$B$26:$V$26,INDEX(MyData,D6056,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(Generated)'!$B$25:$V$25,INDEX(MyData,D6057, E6057+1))))&gt;0,
SUMPRODUCT(--ISNUMBER(SEARCH('Chapter 1 (Generated)'!$B$26:$V$26,INDEX(MyData,D6057,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(Generated)'!$B$25:$V$25,INDEX(MyData,D6058, E6058+1))))&gt;0,
SUMPRODUCT(--ISNUMBER(SEARCH('Chapter 1 (Generated)'!$B$26:$V$26,INDEX(MyData,D6058,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(Generated)'!$B$25:$V$25,INDEX(MyData,D6059, E6059+1))))&gt;0,
SUMPRODUCT(--ISNUMBER(SEARCH('Chapter 1 (Generated)'!$B$26:$V$26,INDEX(MyData,D6059,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(Generated)'!$B$25:$V$25,INDEX(MyData,D6060, E6060+1))))&gt;0,
SUMPRODUCT(--ISNUMBER(SEARCH('Chapter 1 (Generated)'!$B$26:$V$26,INDEX(MyData,D6060,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(Generated)'!$B$25:$V$25,INDEX(MyData,D6061, E6061+1))))&gt;0,
SUMPRODUCT(--ISNUMBER(SEARCH('Chapter 1 (Generated)'!$B$26:$V$26,INDEX(MyData,D6061,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(Generated)'!$B$25:$V$25,INDEX(MyData,D6062, E6062+1))))&gt;0,
SUMPRODUCT(--ISNUMBER(SEARCH('Chapter 1 (Generated)'!$B$26:$V$26,INDEX(MyData,D6062,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(Generated)'!$B$25:$V$25,INDEX(MyData,D6063, E6063+1))))&gt;0,
SUMPRODUCT(--ISNUMBER(SEARCH('Chapter 1 (Generated)'!$B$26:$V$26,INDEX(MyData,D6063,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(Generated)'!$B$25:$V$25,INDEX(MyData,D6064, E6064+1))))&gt;0,
SUMPRODUCT(--ISNUMBER(SEARCH('Chapter 1 (Generated)'!$B$26:$V$26,INDEX(MyData,D6064,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(Generated)'!$B$25:$V$25,INDEX(MyData,D6065, E6065+1))))&gt;0,
SUMPRODUCT(--ISNUMBER(SEARCH('Chapter 1 (Generated)'!$B$26:$V$26,INDEX(MyData,D6065,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(Generated)'!$B$25:$V$25,INDEX(MyData,D6066, E6066+1))))&gt;0,
SUMPRODUCT(--ISNUMBER(SEARCH('Chapter 1 (Generated)'!$B$26:$V$26,INDEX(MyData,D6066,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(Generated)'!$B$25:$V$25,INDEX(MyData,D6067, E6067+1))))&gt;0,
SUMPRODUCT(--ISNUMBER(SEARCH('Chapter 1 (Generated)'!$B$26:$V$26,INDEX(MyData,D6067,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(Generated)'!$B$25:$V$25,INDEX(MyData,D6068, E6068+1))))&gt;0,
SUMPRODUCT(--ISNUMBER(SEARCH('Chapter 1 (Generated)'!$B$26:$V$26,INDEX(MyData,D6068,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(Generated)'!$B$25:$V$25,INDEX(MyData,D6069, E6069+1))))&gt;0,
SUMPRODUCT(--ISNUMBER(SEARCH('Chapter 1 (Generated)'!$B$26:$V$26,INDEX(MyData,D6069,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(Generated)'!$B$25:$V$25,INDEX(MyData,D6070, E6070+1))))&gt;0,
SUMPRODUCT(--ISNUMBER(SEARCH('Chapter 1 (Generated)'!$B$26:$V$26,INDEX(MyData,D6070,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2018-05-18T21:59:49Z</dcterms:modified>
</cp:coreProperties>
</file>