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wamp64\www\SE\chapters (excel)\"/>
    </mc:Choice>
  </mc:AlternateContent>
  <xr:revisionPtr revIDLastSave="0" documentId="13_ncr:1_{AB7009BA-67A4-4C2A-97D7-9F68A295776E}" xr6:coauthVersionLast="33" xr6:coauthVersionMax="33" xr10:uidLastSave="{00000000-0000-0000-0000-000000000000}"/>
  <bookViews>
    <workbookView xWindow="0" yWindow="465" windowWidth="28800" windowHeight="16440" activeTab="1" xr2:uid="{00000000-000D-0000-FFFF-FFFF00000000}"/>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X214"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X250" i="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Y210" i="1"/>
  <c r="Y203" i="1"/>
  <c r="Y208" i="1"/>
  <c r="Y204" i="1"/>
  <c r="Y206" i="1"/>
  <c r="Y205" i="1"/>
  <c r="Z4" i="1"/>
  <c r="AA4" i="1"/>
  <c r="E2" i="4"/>
  <c r="D5" i="4"/>
  <c r="D4" i="4"/>
  <c r="D3" i="4"/>
  <c r="B2" i="4"/>
  <c r="A2" i="4"/>
  <c r="Z5" i="1"/>
  <c r="AA5"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Z6" i="1"/>
  <c r="AA6" i="1"/>
  <c r="W8" i="3"/>
  <c r="B4" i="3"/>
  <c r="E5" i="4"/>
  <c r="W6" i="3"/>
  <c r="Z3" i="1"/>
  <c r="AA3" i="1"/>
  <c r="W5" i="3"/>
  <c r="Z7" i="1"/>
  <c r="AA7" i="1"/>
  <c r="W9" i="3"/>
  <c r="E6" i="4"/>
  <c r="E7" i="4"/>
  <c r="C4" i="3"/>
  <c r="W7" i="3"/>
  <c r="Z8" i="1"/>
  <c r="AA8" i="1"/>
  <c r="W10" i="3"/>
  <c r="E8" i="4"/>
  <c r="D4" i="3"/>
  <c r="Z9" i="1"/>
  <c r="AA9" i="1"/>
  <c r="W11" i="3"/>
  <c r="E9" i="4"/>
  <c r="E4" i="3"/>
  <c r="Z10" i="1"/>
  <c r="AA10" i="1"/>
  <c r="W12" i="3"/>
  <c r="E10" i="4"/>
  <c r="F4" i="3"/>
  <c r="Z11" i="1"/>
  <c r="AA11" i="1"/>
  <c r="W13" i="3"/>
  <c r="E11" i="4"/>
  <c r="G4" i="3"/>
  <c r="Z12" i="1"/>
  <c r="AA12" i="1"/>
  <c r="W14" i="3"/>
  <c r="W37" i="1"/>
  <c r="E12" i="4"/>
  <c r="H4" i="3"/>
  <c r="Z13" i="1"/>
  <c r="AA13" i="1"/>
  <c r="W15" i="3"/>
  <c r="E13" i="4"/>
  <c r="I4" i="3"/>
  <c r="Z14" i="1"/>
  <c r="AA14" i="1"/>
  <c r="W16" i="3"/>
  <c r="E14" i="4"/>
  <c r="J4" i="3"/>
  <c r="Z15" i="1"/>
  <c r="AA15" i="1"/>
  <c r="W17" i="3"/>
  <c r="E15" i="4"/>
  <c r="K4" i="3"/>
  <c r="Z16" i="1"/>
  <c r="AA16" i="1"/>
  <c r="W18" i="3"/>
  <c r="E16" i="4"/>
  <c r="L4" i="3"/>
  <c r="Z17" i="1"/>
  <c r="AA17" i="1"/>
  <c r="W19" i="3"/>
  <c r="E17" i="4"/>
  <c r="M4" i="3"/>
  <c r="Z18" i="1"/>
  <c r="AA18" i="1"/>
  <c r="W20" i="3"/>
  <c r="E18" i="4"/>
  <c r="N4" i="3"/>
  <c r="Z19" i="1"/>
  <c r="AA19" i="1"/>
  <c r="W21" i="3"/>
  <c r="N18" i="1"/>
  <c r="E19" i="4"/>
  <c r="O4" i="3"/>
  <c r="Z20" i="1"/>
  <c r="AA20" i="1"/>
  <c r="W22" i="3"/>
  <c r="O18" i="1"/>
  <c r="E20" i="4"/>
  <c r="P4" i="3"/>
  <c r="Z21" i="1"/>
  <c r="AA21" i="1"/>
  <c r="W23" i="3"/>
  <c r="P18" i="1"/>
  <c r="E21" i="4"/>
  <c r="Q4" i="3"/>
  <c r="Z22" i="1"/>
  <c r="AA22" i="1"/>
  <c r="W24" i="3"/>
  <c r="E22" i="4"/>
  <c r="S4" i="3"/>
  <c r="R4" i="3"/>
  <c r="Z23" i="1"/>
  <c r="AA23" i="1"/>
  <c r="W25" i="3"/>
  <c r="E23" i="4"/>
  <c r="J19" i="1"/>
  <c r="J21" i="1"/>
  <c r="J20" i="1"/>
  <c r="T4" i="3"/>
  <c r="Z24" i="1"/>
  <c r="AA24" i="1"/>
  <c r="W26" i="3"/>
  <c r="E24" i="4"/>
  <c r="U4" i="3"/>
  <c r="Z25" i="1"/>
  <c r="AA25" i="1"/>
  <c r="W27" i="3"/>
  <c r="E25" i="4"/>
  <c r="V4" i="3"/>
  <c r="G3" i="4"/>
  <c r="G2" i="4"/>
  <c r="Z26" i="1"/>
  <c r="AA26" i="1"/>
  <c r="W28" i="3"/>
  <c r="E26" i="4"/>
  <c r="Z27" i="1"/>
  <c r="AA27" i="1"/>
  <c r="W29" i="3"/>
  <c r="E27" i="4"/>
  <c r="Z28" i="1"/>
  <c r="AA28" i="1"/>
  <c r="W30" i="3"/>
  <c r="E28" i="4"/>
  <c r="Z29" i="1"/>
  <c r="AA29" i="1"/>
  <c r="W31" i="3"/>
  <c r="E29" i="4"/>
  <c r="Z30" i="1"/>
  <c r="AA30" i="1"/>
  <c r="W32" i="3"/>
  <c r="E30" i="4"/>
  <c r="Z31" i="1"/>
  <c r="AA31" i="1"/>
  <c r="W33" i="3"/>
  <c r="E31" i="4"/>
  <c r="Z32" i="1"/>
  <c r="AA32" i="1"/>
  <c r="W34" i="3"/>
  <c r="E32" i="4"/>
  <c r="Z33" i="1"/>
  <c r="AA33" i="1"/>
  <c r="W35" i="3"/>
  <c r="E33" i="4"/>
  <c r="Z34" i="1"/>
  <c r="AA34" i="1"/>
  <c r="W36" i="3"/>
  <c r="E34" i="4"/>
  <c r="Z35" i="1"/>
  <c r="AA35" i="1"/>
  <c r="W37" i="3"/>
  <c r="W154" i="1"/>
  <c r="E35" i="4"/>
  <c r="Z36" i="1"/>
  <c r="AA36" i="1"/>
  <c r="W38" i="3"/>
  <c r="W155" i="1"/>
  <c r="E36" i="4"/>
  <c r="Z37" i="1"/>
  <c r="AA37" i="1"/>
  <c r="W39" i="3"/>
  <c r="E37" i="4"/>
  <c r="Z38" i="1"/>
  <c r="AA38" i="1"/>
  <c r="W40" i="3"/>
  <c r="E38" i="4"/>
  <c r="Z39" i="1"/>
  <c r="AA39" i="1"/>
  <c r="W41" i="3"/>
  <c r="E39" i="4"/>
  <c r="Z40" i="1"/>
  <c r="AA40" i="1"/>
  <c r="W42" i="3"/>
  <c r="E40" i="4"/>
  <c r="Z41" i="1"/>
  <c r="AA41" i="1"/>
  <c r="W43" i="3"/>
  <c r="E41" i="4"/>
  <c r="Z42" i="1"/>
  <c r="AA42" i="1"/>
  <c r="W44" i="3"/>
  <c r="E42" i="4"/>
  <c r="Z43" i="1"/>
  <c r="AA43" i="1"/>
  <c r="W45" i="3"/>
  <c r="E43" i="4"/>
  <c r="Z44" i="1"/>
  <c r="AA44" i="1"/>
  <c r="W46" i="3"/>
  <c r="E44" i="4"/>
  <c r="Z45" i="1"/>
  <c r="AA45" i="1"/>
  <c r="W47" i="3"/>
  <c r="E45" i="4"/>
  <c r="Z46" i="1"/>
  <c r="AA46" i="1"/>
  <c r="W48" i="3"/>
  <c r="E46" i="4"/>
  <c r="Z47" i="1"/>
  <c r="AA47" i="1"/>
  <c r="W49" i="3"/>
  <c r="E47" i="4"/>
  <c r="Z48" i="1"/>
  <c r="AA48" i="1"/>
  <c r="W50" i="3"/>
  <c r="E48" i="4"/>
  <c r="Z49" i="1"/>
  <c r="AA49" i="1"/>
  <c r="W51" i="3"/>
  <c r="E49" i="4"/>
  <c r="Z50" i="1"/>
  <c r="AA50" i="1"/>
  <c r="W52" i="3"/>
  <c r="E50" i="4"/>
  <c r="Z51" i="1"/>
  <c r="AA51" i="1"/>
  <c r="W53" i="3"/>
  <c r="E51" i="4"/>
  <c r="Z52" i="1"/>
  <c r="AA52" i="1"/>
  <c r="W54" i="3"/>
  <c r="E52" i="4"/>
  <c r="Z53" i="1"/>
  <c r="AA53" i="1"/>
  <c r="W55" i="3"/>
  <c r="E53" i="4"/>
  <c r="Z54" i="1"/>
  <c r="AA54" i="1"/>
  <c r="W56" i="3"/>
  <c r="E54" i="4"/>
  <c r="Z55" i="1"/>
  <c r="AA55" i="1"/>
  <c r="W57" i="3"/>
  <c r="E55" i="4"/>
  <c r="Z56" i="1"/>
  <c r="AA56" i="1"/>
  <c r="W58" i="3"/>
  <c r="E56" i="4"/>
  <c r="W249" i="1"/>
  <c r="N54" i="1"/>
  <c r="Z57" i="1"/>
  <c r="AA57" i="1"/>
  <c r="W59" i="3"/>
  <c r="E57" i="4"/>
  <c r="Z58" i="1"/>
  <c r="AA58" i="1"/>
  <c r="W60" i="3"/>
  <c r="E58" i="4"/>
  <c r="Z59" i="1"/>
  <c r="AA59" i="1"/>
  <c r="W61" i="3"/>
  <c r="E59" i="4"/>
  <c r="Z60" i="1"/>
  <c r="AA60" i="1"/>
  <c r="W62" i="3"/>
  <c r="E60" i="4"/>
  <c r="Z61" i="1"/>
  <c r="AA61" i="1"/>
  <c r="W63" i="3"/>
  <c r="E61" i="4"/>
  <c r="Z62" i="1"/>
  <c r="AA62" i="1"/>
  <c r="W64" i="3"/>
  <c r="E62" i="4"/>
  <c r="O54" i="1"/>
  <c r="Z63" i="1"/>
  <c r="AA63" i="1"/>
  <c r="W65" i="3"/>
  <c r="E63" i="4"/>
  <c r="Z64" i="1"/>
  <c r="AA64" i="1"/>
  <c r="W66" i="3"/>
  <c r="E64" i="4"/>
  <c r="Z65" i="1"/>
  <c r="AA65" i="1"/>
  <c r="W67" i="3"/>
  <c r="E65" i="4"/>
  <c r="Z66" i="1"/>
  <c r="AA66" i="1"/>
  <c r="W68" i="3"/>
  <c r="E66" i="4"/>
  <c r="Z67" i="1"/>
  <c r="AA67" i="1"/>
  <c r="W69" i="3"/>
  <c r="E67" i="4"/>
  <c r="Z68" i="1"/>
  <c r="AA68" i="1"/>
  <c r="W70" i="3"/>
  <c r="E68" i="4"/>
  <c r="P54" i="1"/>
  <c r="J66" i="1"/>
  <c r="J60" i="1"/>
  <c r="Z69" i="1"/>
  <c r="AA69" i="1"/>
  <c r="W71" i="3"/>
  <c r="E69" i="4"/>
  <c r="Z70" i="1"/>
  <c r="AA70" i="1"/>
  <c r="W72" i="3"/>
  <c r="E70" i="4"/>
  <c r="Z71" i="1"/>
  <c r="AA71" i="1"/>
  <c r="W73" i="3"/>
  <c r="E71" i="4"/>
  <c r="Z72" i="1"/>
  <c r="AA72" i="1"/>
  <c r="W74" i="3"/>
  <c r="E72" i="4"/>
  <c r="Z73" i="1"/>
  <c r="AA73" i="1"/>
  <c r="W75" i="3"/>
  <c r="E73" i="4"/>
  <c r="Z74" i="1"/>
  <c r="AA74" i="1"/>
  <c r="W76" i="3"/>
  <c r="E74" i="4"/>
  <c r="Z75" i="1"/>
  <c r="AA75" i="1"/>
  <c r="W77" i="3"/>
  <c r="E75" i="4"/>
  <c r="Z76" i="1"/>
  <c r="AA76" i="1"/>
  <c r="W78" i="3"/>
  <c r="E76" i="4"/>
  <c r="Z77" i="1"/>
  <c r="AA77" i="1"/>
  <c r="W79" i="3"/>
  <c r="E77" i="4"/>
  <c r="Z78" i="1"/>
  <c r="AA78" i="1"/>
  <c r="W80" i="3"/>
  <c r="E78" i="4"/>
  <c r="O76" i="1"/>
  <c r="Z79" i="1"/>
  <c r="AA79" i="1"/>
  <c r="W81" i="3"/>
  <c r="E79" i="4"/>
  <c r="W213" i="1"/>
  <c r="P76" i="1"/>
  <c r="Z80" i="1"/>
  <c r="AA80" i="1"/>
  <c r="W82" i="3"/>
  <c r="E80" i="4"/>
  <c r="Z81" i="1"/>
  <c r="AA81" i="1"/>
  <c r="W83" i="3"/>
  <c r="E81" i="4"/>
  <c r="N76" i="1"/>
  <c r="J78" i="1"/>
  <c r="J77" i="1"/>
  <c r="Z82" i="1"/>
  <c r="AA82" i="1"/>
  <c r="W84" i="3"/>
  <c r="E82" i="4"/>
  <c r="Z83" i="1"/>
  <c r="AA83" i="1"/>
  <c r="W85" i="3"/>
  <c r="E83" i="4"/>
  <c r="Z84" i="1"/>
  <c r="AA84" i="1"/>
  <c r="W86" i="3"/>
  <c r="E84" i="4"/>
  <c r="Z85" i="1"/>
  <c r="AA85" i="1"/>
  <c r="W87" i="3"/>
  <c r="E85" i="4"/>
  <c r="Z86" i="1"/>
  <c r="AA86" i="1"/>
  <c r="W88" i="3"/>
  <c r="E86" i="4"/>
  <c r="Z87" i="1"/>
  <c r="AA87" i="1"/>
  <c r="W89" i="3"/>
  <c r="E87" i="4"/>
  <c r="Z88" i="1"/>
  <c r="AA88" i="1"/>
  <c r="W90" i="3"/>
  <c r="E88" i="4"/>
  <c r="Z89" i="1"/>
  <c r="AA89" i="1"/>
  <c r="W91" i="3"/>
  <c r="E89" i="4"/>
  <c r="Z90" i="1"/>
  <c r="AA90" i="1"/>
  <c r="W92" i="3"/>
  <c r="E90" i="4"/>
  <c r="Z91" i="1"/>
  <c r="AA91" i="1"/>
  <c r="W93" i="3"/>
  <c r="E91" i="4"/>
  <c r="Z92" i="1"/>
  <c r="AA92" i="1"/>
  <c r="W94" i="3"/>
  <c r="E92" i="4"/>
  <c r="Z93" i="1"/>
  <c r="AA93" i="1"/>
  <c r="W95" i="3"/>
  <c r="E93" i="4"/>
  <c r="Z94" i="1"/>
  <c r="AA94" i="1"/>
  <c r="W96" i="3"/>
  <c r="E94" i="4"/>
  <c r="Z95" i="1"/>
  <c r="AA95" i="1"/>
  <c r="W97" i="3"/>
  <c r="E95" i="4"/>
  <c r="Z96" i="1"/>
  <c r="AA96" i="1"/>
  <c r="W98" i="3"/>
  <c r="E96" i="4"/>
  <c r="Z97" i="1"/>
  <c r="AA97" i="1"/>
  <c r="W99" i="3"/>
  <c r="E97" i="4"/>
  <c r="Z98" i="1"/>
  <c r="AA98" i="1"/>
  <c r="W100" i="3"/>
  <c r="E98" i="4"/>
  <c r="Z99" i="1"/>
  <c r="AA99" i="1"/>
  <c r="W101" i="3"/>
  <c r="E99" i="4"/>
  <c r="Z100" i="1"/>
  <c r="AA100" i="1"/>
  <c r="W102" i="3"/>
  <c r="E100" i="4"/>
  <c r="Z101" i="1"/>
  <c r="AA101" i="1"/>
  <c r="W103" i="3"/>
  <c r="E101" i="4"/>
  <c r="Z102" i="1"/>
  <c r="AA102" i="1"/>
  <c r="W104" i="3"/>
  <c r="E102" i="4"/>
  <c r="O100" i="1"/>
  <c r="Z103" i="1"/>
  <c r="AA103" i="1"/>
  <c r="W105" i="3"/>
  <c r="E103" i="4"/>
  <c r="Z104" i="1"/>
  <c r="AA104" i="1"/>
  <c r="W106" i="3"/>
  <c r="E104" i="4"/>
  <c r="Z105" i="1"/>
  <c r="AA105" i="1"/>
  <c r="W107" i="3"/>
  <c r="E105" i="4"/>
  <c r="Z106" i="1"/>
  <c r="AA106" i="1"/>
  <c r="W108" i="3"/>
  <c r="E106" i="4"/>
  <c r="Z107" i="1"/>
  <c r="AA107" i="1"/>
  <c r="W109" i="3"/>
  <c r="J106" i="1"/>
  <c r="E107" i="4"/>
  <c r="Z108" i="1"/>
  <c r="AA108" i="1"/>
  <c r="W110" i="3"/>
  <c r="E108" i="4"/>
  <c r="N100" i="1"/>
  <c r="Z109" i="1"/>
  <c r="AA109" i="1"/>
  <c r="W111" i="3"/>
  <c r="E109" i="4"/>
  <c r="Z110" i="1"/>
  <c r="AA110" i="1"/>
  <c r="W112" i="3"/>
  <c r="E110" i="4"/>
  <c r="Z111" i="1"/>
  <c r="AA111" i="1"/>
  <c r="W113" i="3"/>
  <c r="E111" i="4"/>
  <c r="Z112" i="1"/>
  <c r="AA112" i="1"/>
  <c r="W114" i="3"/>
  <c r="E112" i="4"/>
  <c r="N110" i="1"/>
  <c r="Z113" i="1"/>
  <c r="AA113" i="1"/>
  <c r="W115" i="3"/>
  <c r="E113" i="4"/>
  <c r="Z114" i="1"/>
  <c r="AA114" i="1"/>
  <c r="W116" i="3"/>
  <c r="E114" i="4"/>
  <c r="Z115" i="1"/>
  <c r="AA115" i="1"/>
  <c r="W117" i="3"/>
  <c r="E115" i="4"/>
  <c r="O110" i="1"/>
  <c r="Z116" i="1"/>
  <c r="AA116" i="1"/>
  <c r="W118" i="3"/>
  <c r="E116" i="4"/>
  <c r="Z117" i="1"/>
  <c r="AA117" i="1"/>
  <c r="W119" i="3"/>
  <c r="E117" i="4"/>
  <c r="P110" i="1"/>
  <c r="Z118" i="1"/>
  <c r="AA118" i="1"/>
  <c r="W120" i="3"/>
  <c r="E118" i="4"/>
  <c r="Z119" i="1"/>
  <c r="AA119" i="1"/>
  <c r="W121" i="3"/>
  <c r="E119" i="4"/>
  <c r="J117" i="1"/>
  <c r="J113" i="1"/>
  <c r="J115" i="1"/>
  <c r="Z120" i="1"/>
  <c r="AA120" i="1"/>
  <c r="W122" i="3"/>
  <c r="E120" i="4"/>
  <c r="Z121" i="1"/>
  <c r="AA121" i="1"/>
  <c r="W123" i="3"/>
  <c r="E121" i="4"/>
  <c r="Z122" i="1"/>
  <c r="AA122" i="1"/>
  <c r="W124" i="3"/>
  <c r="E122" i="4"/>
  <c r="Z123" i="1"/>
  <c r="AA123" i="1"/>
  <c r="W125" i="3"/>
  <c r="E123" i="4"/>
  <c r="Z124" i="1"/>
  <c r="AA124" i="1"/>
  <c r="W126" i="3"/>
  <c r="E124" i="4"/>
  <c r="Z125" i="1"/>
  <c r="AA125" i="1"/>
  <c r="W127" i="3"/>
  <c r="E125" i="4"/>
  <c r="Z126" i="1"/>
  <c r="AA126" i="1"/>
  <c r="W128" i="3"/>
  <c r="E126" i="4"/>
  <c r="Z127" i="1"/>
  <c r="AA127" i="1"/>
  <c r="W129" i="3"/>
  <c r="E127" i="4"/>
  <c r="Z128" i="1"/>
  <c r="AA128" i="1"/>
  <c r="W130" i="3"/>
  <c r="E128" i="4"/>
  <c r="N126" i="1"/>
  <c r="Z129" i="1"/>
  <c r="AA129" i="1"/>
  <c r="W131" i="3"/>
  <c r="E129" i="4"/>
  <c r="O126" i="1"/>
  <c r="Z130" i="1"/>
  <c r="AA130" i="1"/>
  <c r="W132" i="3"/>
  <c r="E130" i="4"/>
  <c r="P126" i="1"/>
  <c r="Z131" i="1"/>
  <c r="AA131" i="1"/>
  <c r="W133" i="3"/>
  <c r="E131" i="4"/>
  <c r="J129" i="1"/>
  <c r="J128" i="1"/>
  <c r="J127" i="1"/>
  <c r="Z132" i="1"/>
  <c r="AA132" i="1"/>
  <c r="W134" i="3"/>
  <c r="E132" i="4"/>
  <c r="N130" i="1"/>
  <c r="Z133" i="1"/>
  <c r="AA133" i="1"/>
  <c r="W135" i="3"/>
  <c r="E133" i="4"/>
  <c r="Z134" i="1"/>
  <c r="AA134" i="1"/>
  <c r="W136" i="3"/>
  <c r="E134" i="4"/>
  <c r="Z135" i="1"/>
  <c r="AA135" i="1"/>
  <c r="W137" i="3"/>
  <c r="E135" i="4"/>
  <c r="Z136" i="1"/>
  <c r="AA136" i="1"/>
  <c r="W138" i="3"/>
  <c r="E136" i="4"/>
  <c r="Z137" i="1"/>
  <c r="AA137" i="1"/>
  <c r="W139" i="3"/>
  <c r="E137" i="4"/>
  <c r="Z138" i="1"/>
  <c r="AA138" i="1"/>
  <c r="W140" i="3"/>
  <c r="E138" i="4"/>
  <c r="Z139" i="1"/>
  <c r="AA139" i="1"/>
  <c r="W141" i="3"/>
  <c r="E139" i="4"/>
  <c r="O130" i="1"/>
  <c r="Z140" i="1"/>
  <c r="AA140" i="1"/>
  <c r="W142" i="3"/>
  <c r="E140" i="4"/>
  <c r="Z141" i="1"/>
  <c r="AA141" i="1"/>
  <c r="W143" i="3"/>
  <c r="E141" i="4"/>
  <c r="Z142" i="1"/>
  <c r="AA142" i="1"/>
  <c r="W144" i="3"/>
  <c r="E142" i="4"/>
  <c r="Z143" i="1"/>
  <c r="AA143" i="1"/>
  <c r="W145" i="3"/>
  <c r="E143" i="4"/>
  <c r="Z144" i="1"/>
  <c r="AA144" i="1"/>
  <c r="W146" i="3"/>
  <c r="E144" i="4"/>
  <c r="Z145" i="1"/>
  <c r="AA145" i="1"/>
  <c r="W147" i="3"/>
  <c r="E145" i="4"/>
  <c r="N143" i="1"/>
  <c r="Z146" i="1"/>
  <c r="AA146" i="1"/>
  <c r="W148" i="3"/>
  <c r="E146" i="4"/>
  <c r="O143" i="1"/>
  <c r="Z147" i="1"/>
  <c r="AA147" i="1"/>
  <c r="W149" i="3"/>
  <c r="E147" i="4"/>
  <c r="P143" i="1"/>
  <c r="Z148" i="1"/>
  <c r="AA148" i="1"/>
  <c r="W150" i="3"/>
  <c r="E148" i="4"/>
  <c r="J145" i="1"/>
  <c r="J146" i="1"/>
  <c r="J144" i="1"/>
  <c r="Z149" i="1"/>
  <c r="AA149" i="1"/>
  <c r="W151" i="3"/>
  <c r="E149" i="4"/>
  <c r="Z150" i="1"/>
  <c r="AA150" i="1"/>
  <c r="W152" i="3"/>
  <c r="E150" i="4"/>
  <c r="Z151" i="1"/>
  <c r="AA151" i="1"/>
  <c r="W153" i="3"/>
  <c r="E151" i="4"/>
  <c r="Z152" i="1"/>
  <c r="AA152" i="1"/>
  <c r="W154" i="3"/>
  <c r="E152" i="4"/>
  <c r="Z153" i="1"/>
  <c r="AA153" i="1"/>
  <c r="W155" i="3"/>
  <c r="E153" i="4"/>
  <c r="Z154" i="1"/>
  <c r="AA154" i="1"/>
  <c r="W156" i="3"/>
  <c r="E154" i="4"/>
  <c r="Z155" i="1"/>
  <c r="AA155" i="1"/>
  <c r="W157" i="3"/>
  <c r="E155" i="4"/>
  <c r="Z157" i="1"/>
  <c r="AA157" i="1"/>
  <c r="Z156" i="1"/>
  <c r="AA156" i="1"/>
  <c r="W158" i="3"/>
  <c r="W158" i="1"/>
  <c r="E156" i="4"/>
  <c r="W159" i="3"/>
  <c r="E157" i="4"/>
  <c r="Z158" i="1"/>
  <c r="AA158" i="1"/>
  <c r="W160" i="3"/>
  <c r="E158" i="4"/>
  <c r="Z159" i="1"/>
  <c r="AA159" i="1"/>
  <c r="W161" i="3"/>
  <c r="E159" i="4"/>
  <c r="Z161" i="1"/>
  <c r="AA161" i="1"/>
  <c r="Z160" i="1"/>
  <c r="AA160" i="1"/>
  <c r="W162" i="3"/>
  <c r="E160" i="4"/>
  <c r="Z162" i="1"/>
  <c r="AA162" i="1"/>
  <c r="W163" i="3"/>
  <c r="E161" i="4"/>
  <c r="Z163" i="1"/>
  <c r="AA163" i="1"/>
  <c r="W164" i="3"/>
  <c r="E162" i="4"/>
  <c r="Z164" i="1"/>
  <c r="AA164" i="1"/>
  <c r="W165" i="3"/>
  <c r="E163" i="4"/>
  <c r="Z165" i="1"/>
  <c r="AA165" i="1"/>
  <c r="W166" i="3"/>
  <c r="E164" i="4"/>
  <c r="Z166" i="1"/>
  <c r="AA166" i="1"/>
  <c r="W167" i="3"/>
  <c r="E165" i="4"/>
  <c r="Z167" i="1"/>
  <c r="AA167" i="1"/>
  <c r="W168" i="3"/>
  <c r="E166" i="4"/>
  <c r="Z168" i="1"/>
  <c r="AA168" i="1"/>
  <c r="W169" i="3"/>
  <c r="E167" i="4"/>
  <c r="W170" i="3"/>
  <c r="E168" i="4"/>
  <c r="Z169" i="1"/>
  <c r="AA169" i="1"/>
  <c r="W171" i="3"/>
  <c r="E169" i="4"/>
  <c r="Z170" i="1"/>
  <c r="AA170" i="1"/>
  <c r="W172" i="3"/>
  <c r="E170" i="4"/>
  <c r="Z171" i="1"/>
  <c r="AA171" i="1"/>
  <c r="W173" i="3"/>
  <c r="E171" i="4"/>
  <c r="Z172" i="1"/>
  <c r="AA172" i="1"/>
  <c r="W174" i="3"/>
  <c r="E172" i="4"/>
  <c r="Z173" i="1"/>
  <c r="AA173" i="1"/>
  <c r="W175" i="3"/>
  <c r="E173" i="4"/>
  <c r="Z174" i="1"/>
  <c r="AA174" i="1"/>
  <c r="W176" i="3"/>
  <c r="E174" i="4"/>
  <c r="Z175" i="1"/>
  <c r="AA175" i="1"/>
  <c r="W177" i="3"/>
  <c r="E175" i="4"/>
  <c r="Z176" i="1"/>
  <c r="AA176" i="1"/>
  <c r="W178" i="3"/>
  <c r="E176" i="4"/>
  <c r="Z177" i="1"/>
  <c r="AA177" i="1"/>
  <c r="W179" i="3"/>
  <c r="E177" i="4"/>
  <c r="Z178" i="1"/>
  <c r="AA178" i="1"/>
  <c r="W180" i="3"/>
  <c r="E178" i="4"/>
  <c r="Z179" i="1"/>
  <c r="AA179" i="1"/>
  <c r="W181" i="3"/>
  <c r="E179" i="4"/>
  <c r="Z180" i="1"/>
  <c r="AA180" i="1"/>
  <c r="W182" i="3"/>
  <c r="E180" i="4"/>
  <c r="Z181" i="1"/>
  <c r="AA181" i="1"/>
  <c r="W183" i="3"/>
  <c r="E181" i="4"/>
  <c r="Z182" i="1"/>
  <c r="AA182" i="1"/>
  <c r="W184" i="3"/>
  <c r="E182" i="4"/>
  <c r="Z183" i="1"/>
  <c r="AA183" i="1"/>
  <c r="W185" i="3"/>
  <c r="E183" i="4"/>
  <c r="Z184" i="1"/>
  <c r="AA184" i="1"/>
  <c r="W186" i="3"/>
  <c r="E184" i="4"/>
  <c r="Z185" i="1"/>
  <c r="AA185" i="1"/>
  <c r="W187" i="3"/>
  <c r="E185" i="4"/>
  <c r="Z186" i="1"/>
  <c r="AA186" i="1"/>
  <c r="W188" i="3"/>
  <c r="E186" i="4"/>
  <c r="Z187" i="1"/>
  <c r="AA187" i="1"/>
  <c r="W189" i="3"/>
  <c r="E187" i="4"/>
  <c r="Z188" i="1"/>
  <c r="AA188" i="1"/>
  <c r="W190" i="3"/>
  <c r="E188" i="4"/>
  <c r="Z189" i="1"/>
  <c r="AA189" i="1"/>
  <c r="W191" i="3"/>
  <c r="E189" i="4"/>
  <c r="Z190" i="1"/>
  <c r="AA190" i="1"/>
  <c r="W192" i="3"/>
  <c r="E190" i="4"/>
  <c r="Z191" i="1"/>
  <c r="AA191" i="1"/>
  <c r="W193" i="3"/>
  <c r="E191" i="4"/>
  <c r="Z192" i="1"/>
  <c r="AA192" i="1"/>
  <c r="W194" i="3"/>
  <c r="E192" i="4"/>
  <c r="Z193" i="1"/>
  <c r="AA193" i="1"/>
  <c r="W195" i="3"/>
  <c r="E193" i="4"/>
  <c r="Z194" i="1"/>
  <c r="AA194" i="1"/>
  <c r="W196" i="3"/>
  <c r="W199" i="1"/>
  <c r="E194" i="4"/>
  <c r="Z195" i="1"/>
  <c r="AA195" i="1"/>
  <c r="W197" i="3"/>
  <c r="E195" i="4"/>
  <c r="Z196" i="1"/>
  <c r="AA196" i="1"/>
  <c r="W198" i="3"/>
  <c r="E196" i="4"/>
  <c r="Z197" i="1"/>
  <c r="AA197" i="1"/>
  <c r="W199" i="3"/>
  <c r="E197" i="4"/>
  <c r="Z198" i="1"/>
  <c r="AA198" i="1"/>
  <c r="W200" i="3"/>
  <c r="E198" i="4"/>
  <c r="W265" i="1"/>
  <c r="Z199" i="1"/>
  <c r="AA199" i="1"/>
  <c r="W201" i="3"/>
  <c r="E199" i="4"/>
  <c r="Z200" i="1"/>
  <c r="AA200" i="1"/>
  <c r="W202" i="3"/>
  <c r="E200" i="4"/>
  <c r="Z201" i="1"/>
  <c r="AA201" i="1"/>
  <c r="W203" i="3"/>
  <c r="E201" i="4"/>
  <c r="Z202" i="1"/>
  <c r="AA202" i="1"/>
  <c r="W204" i="3"/>
  <c r="E202" i="4"/>
  <c r="Z203" i="1"/>
  <c r="AA203" i="1"/>
  <c r="W205" i="3"/>
  <c r="E203" i="4"/>
  <c r="Z204" i="1"/>
  <c r="AA204" i="1"/>
  <c r="W206" i="3"/>
  <c r="E204" i="4"/>
  <c r="Z205" i="1"/>
  <c r="AA205" i="1"/>
  <c r="W207" i="3"/>
  <c r="E205" i="4"/>
  <c r="Z206" i="1"/>
  <c r="AA206" i="1"/>
  <c r="W208" i="3"/>
  <c r="E206" i="4"/>
  <c r="Z207" i="1"/>
  <c r="AA207" i="1"/>
  <c r="W209" i="3"/>
  <c r="E207" i="4"/>
  <c r="Z208" i="1"/>
  <c r="AA208" i="1"/>
  <c r="W210" i="3"/>
  <c r="E208" i="4"/>
  <c r="Z209" i="1"/>
  <c r="AA209" i="1"/>
  <c r="W211" i="3"/>
  <c r="E209" i="4"/>
  <c r="Z210" i="1"/>
  <c r="AA210" i="1"/>
  <c r="W212" i="3"/>
  <c r="E210" i="4"/>
  <c r="Z211" i="1"/>
  <c r="AA211" i="1"/>
  <c r="W213" i="3"/>
  <c r="X204" i="1"/>
  <c r="X203" i="1"/>
  <c r="E211" i="4"/>
  <c r="Z212" i="1"/>
  <c r="AA212" i="1"/>
  <c r="W214" i="3"/>
  <c r="E212" i="4"/>
  <c r="Z213" i="1"/>
  <c r="AA213" i="1"/>
  <c r="W215" i="3"/>
  <c r="E213" i="4"/>
  <c r="Z214" i="1"/>
  <c r="AA214" i="1"/>
  <c r="W216" i="3"/>
  <c r="E214" i="4"/>
  <c r="Z215" i="1"/>
  <c r="AA215" i="1"/>
  <c r="W217" i="3"/>
  <c r="X213" i="1"/>
  <c r="E215" i="4"/>
  <c r="Z216" i="1"/>
  <c r="AA216" i="1"/>
  <c r="W218" i="3"/>
  <c r="E216" i="4"/>
  <c r="Z217" i="1"/>
  <c r="AA217" i="1"/>
  <c r="W219" i="3"/>
  <c r="E217" i="4"/>
  <c r="Z218" i="1"/>
  <c r="AA218" i="1"/>
  <c r="W220" i="3"/>
  <c r="E218" i="4"/>
  <c r="Z219" i="1"/>
  <c r="AA219" i="1"/>
  <c r="W221" i="3"/>
  <c r="E219" i="4"/>
  <c r="Z220" i="1"/>
  <c r="AA220" i="1"/>
  <c r="W222" i="3"/>
  <c r="E220" i="4"/>
  <c r="Z221" i="1"/>
  <c r="AA221" i="1"/>
  <c r="W223" i="3"/>
  <c r="E221" i="4"/>
  <c r="Z222" i="1"/>
  <c r="AA222" i="1"/>
  <c r="W224" i="3"/>
  <c r="E222" i="4"/>
  <c r="Z223" i="1"/>
  <c r="AA223" i="1"/>
  <c r="W225" i="3"/>
  <c r="E223" i="4"/>
  <c r="Z224" i="1"/>
  <c r="AA224" i="1"/>
  <c r="W226" i="3"/>
  <c r="E224" i="4"/>
  <c r="Z225" i="1"/>
  <c r="AA225" i="1"/>
  <c r="W227" i="3"/>
  <c r="E225" i="4"/>
  <c r="Z226" i="1"/>
  <c r="AA226" i="1"/>
  <c r="W228" i="3"/>
  <c r="E226" i="4"/>
  <c r="Z227" i="1"/>
  <c r="AA227" i="1"/>
  <c r="W229" i="3"/>
  <c r="X206" i="1"/>
  <c r="X205" i="1"/>
  <c r="E227" i="4"/>
  <c r="Z228" i="1"/>
  <c r="AA228" i="1"/>
  <c r="W230" i="3"/>
  <c r="E228" i="4"/>
  <c r="Z229" i="1"/>
  <c r="AA229" i="1"/>
  <c r="W231" i="3"/>
  <c r="E229" i="4"/>
  <c r="Z230" i="1"/>
  <c r="AA230" i="1"/>
  <c r="W232" i="3"/>
  <c r="E230" i="4"/>
  <c r="Z231" i="1"/>
  <c r="AA231" i="1"/>
  <c r="W233" i="3"/>
  <c r="E231" i="4"/>
  <c r="Z232" i="1"/>
  <c r="AA232" i="1"/>
  <c r="W234" i="3"/>
  <c r="E232" i="4"/>
  <c r="Z233" i="1"/>
  <c r="AA233" i="1"/>
  <c r="W235" i="3"/>
  <c r="E233" i="4"/>
  <c r="Z234" i="1"/>
  <c r="AA234" i="1"/>
  <c r="W236" i="3"/>
  <c r="E234" i="4"/>
  <c r="Z235" i="1"/>
  <c r="AA235" i="1"/>
  <c r="W237" i="3"/>
  <c r="E235" i="4"/>
  <c r="Z236" i="1"/>
  <c r="AA236" i="1"/>
  <c r="W238" i="3"/>
  <c r="E236" i="4"/>
  <c r="Z237" i="1"/>
  <c r="AA237" i="1"/>
  <c r="W239" i="3"/>
  <c r="X207" i="1"/>
  <c r="X208" i="1"/>
  <c r="E237" i="4"/>
  <c r="Z238" i="1"/>
  <c r="AA238" i="1"/>
  <c r="W240" i="3"/>
  <c r="E238" i="4"/>
  <c r="Z239" i="1"/>
  <c r="AA239" i="1"/>
  <c r="W241" i="3"/>
  <c r="E239" i="4"/>
  <c r="Z240" i="1"/>
  <c r="AA240" i="1"/>
  <c r="W242" i="3"/>
  <c r="E240" i="4"/>
  <c r="Z241" i="1"/>
  <c r="AA241" i="1"/>
  <c r="W243" i="3"/>
  <c r="E241" i="4"/>
  <c r="Z242" i="1"/>
  <c r="AA242" i="1"/>
  <c r="W244" i="3"/>
  <c r="E242" i="4"/>
  <c r="Z243" i="1"/>
  <c r="AA243" i="1"/>
  <c r="W245" i="3"/>
  <c r="E243" i="4"/>
  <c r="Z244" i="1"/>
  <c r="AA244" i="1"/>
  <c r="W246" i="3"/>
  <c r="E244" i="4"/>
  <c r="Z245" i="1"/>
  <c r="AA245" i="1"/>
  <c r="W247" i="3"/>
  <c r="E245" i="4"/>
  <c r="Z246" i="1"/>
  <c r="AA246" i="1"/>
  <c r="W248" i="3"/>
  <c r="E246" i="4"/>
  <c r="Z247" i="1"/>
  <c r="AA247" i="1"/>
  <c r="W249" i="3"/>
  <c r="E247" i="4"/>
  <c r="Z248" i="1"/>
  <c r="AA248" i="1"/>
  <c r="W250" i="3"/>
  <c r="X210" i="1"/>
  <c r="X209" i="1"/>
  <c r="E248" i="4"/>
  <c r="Z249" i="1"/>
  <c r="AA249" i="1"/>
  <c r="W251" i="3"/>
  <c r="E249" i="4"/>
  <c r="Z250" i="1"/>
  <c r="AA250" i="1"/>
  <c r="W252" i="3"/>
  <c r="E250" i="4"/>
  <c r="Z251" i="1"/>
  <c r="AA251" i="1"/>
  <c r="W253" i="3"/>
  <c r="X249" i="1"/>
  <c r="E251" i="4"/>
  <c r="Z252" i="1"/>
  <c r="AA252" i="1"/>
  <c r="W254" i="3"/>
  <c r="E252" i="4"/>
  <c r="Z253" i="1"/>
  <c r="AA253" i="1"/>
  <c r="W255" i="3"/>
  <c r="E253" i="4"/>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author>
  </authors>
  <commentList>
    <comment ref="D1" authorId="0" shapeId="0" xr:uid="{00000000-0006-0000-0100-000001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xr:uid="{00000000-0006-0000-0100-000002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xr:uid="{00000000-0006-0000-0100-00000300000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xr:uid="{00000000-0006-0000-0100-00000400000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xr:uid="{00000000-0006-0000-0100-00000500000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xr:uid="{00000000-0006-0000-0100-000006000000}">
      <text>
        <r>
          <rPr>
            <b/>
            <sz val="9"/>
            <color indexed="81"/>
            <rFont val="Tahoma"/>
            <family val="2"/>
          </rPr>
          <t>Expressions:</t>
        </r>
        <r>
          <rPr>
            <sz val="9"/>
            <color indexed="81"/>
            <rFont val="Tahoma"/>
            <family val="2"/>
          </rPr>
          <t xml:space="preserve">
base
happy
blush
annoyed
angry
surprise</t>
        </r>
      </text>
    </comment>
    <comment ref="H2" authorId="0" shapeId="0" xr:uid="{00000000-0006-0000-0100-00000700000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<sst xmlns="http://schemas.openxmlformats.org/spreadsheetml/2006/main" count="1292" uniqueCount="491">
  <si>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</si>
  <si>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</si>
  <si>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</si>
  <si>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</si>
  <si>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</si>
  <si>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</si>
  <si>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</si>
  <si>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</si>
  <si>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</si>
  <si>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</si>
  <si>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</si>
  <si>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</si>
  <si>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</si>
  <si>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</si>
  <si>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</si>
  <si>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</si>
  <si>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</si>
  <si>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</si>
  <si>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</si>
  <si>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</si>
  <si>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</si>
  <si>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</si>
  <si>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</si>
  <si>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</si>
  <si>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</si>
  <si>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</si>
  <si>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</si>
  <si>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</si>
  <si>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</si>
  <si>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</si>
  <si>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</si>
  <si>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</si>
  <si>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</si>
  <si>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</si>
  <si>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</si>
  <si>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</si>
  <si>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</si>
  <si>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</si>
  <si>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</si>
  <si>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</si>
  <si>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</si>
  <si>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</si>
  <si>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</si>
  <si>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</si>
  <si>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</si>
  <si>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</si>
  <si>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</si>
  <si>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</si>
  <si>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</si>
  <si>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</si>
  <si>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</si>
  <si>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</si>
  <si>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</si>
  <si>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</si>
  <si>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</si>
  <si>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</si>
  <si>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</si>
  <si>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</si>
  <si>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</si>
  <si>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</si>
  <si>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</si>
  <si>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</si>
  <si>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</si>
  <si>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</si>
  <si>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</si>
  <si>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</si>
  <si>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</si>
  <si>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</si>
  <si>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</si>
  <si>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</si>
  <si>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</si>
  <si>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</si>
  <si>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</si>
  <si>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And to think I was actually worried…</t>
  </si>
  <si>
    <t>Jesus! Do you just walk into strangers’ rooms like you own the place all the time?!</t>
  </si>
  <si>
    <t>I’m sorry, who are you? (I didn’t bother correcting her.)</t>
  </si>
  <si>
    <t>(She held up a finger, stopping me mid-sentence, and I watched as she pulled out a phone and gasped.)</t>
  </si>
  <si>
    <t>(I’m going to end up with a huge headache today.)</t>
  </si>
  <si>
    <t>Objective Complete: Go to your dorm and unpack your bags.</t>
  </si>
  <si>
    <t>(A mass with green eyes, blond hair, and really muscular arms.)</t>
  </si>
  <si>
    <t>(An embarrassing squeak left my mouth as I quickly let go of him and took a step back.)</t>
  </si>
  <si>
    <t>S-Sorry.</t>
  </si>
  <si>
    <t>(I turned to see a tall, lean boy with dark black hair walking briskly towards us.)</t>
  </si>
  <si>
    <t xml:space="preserve">(Side with Alistair) </t>
  </si>
  <si>
    <t>(...)</t>
  </si>
  <si>
    <t>Yeah. His workout shouldn’t take that long anyway.</t>
  </si>
  <si>
    <t>Whoa… is every room in this place incredibly huge?</t>
  </si>
  <si>
    <t>(I quickly approached her.)</t>
  </si>
  <si>
    <t>It always does the job for me.</t>
  </si>
  <si>
    <t>N-not that long ago and no, she didn’t say what she--</t>
  </si>
  <si>
    <t>--wanted from... you…</t>
  </si>
  <si>
    <t>(He shook my hand.)</t>
  </si>
  <si>
    <t>Oh… (I nodded, focusing my gaze on the floor.)</t>
  </si>
  <si>
    <t>…</t>
  </si>
  <si>
    <t>Pfft! (I burst out laughing, causing Tegan to jump slightly and look up from his laptop.)</t>
  </si>
  <si>
    <t>I-I’m sorry… *snort* it took me a moment t-to get that… *laugh* but good one. (I smiled.)</t>
  </si>
  <si>
    <t>(I looked up to see a dark skinned girl kicking a soccer ball straight at me.)</t>
  </si>
  <si>
    <t>Not really.</t>
  </si>
  <si>
    <t>You think so?</t>
  </si>
  <si>
    <t>Y-yeah, that kinda startled me a bit…</t>
  </si>
  <si>
    <t>I don’t do well with people who throw stuff at me. Especially if I don’t know them.</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</si>
  <si>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</si>
  <si>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</si>
  <si>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</si>
  <si>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Nice meeting you too.</t>
  </si>
  <si>
    <t>My-my what?</t>
  </si>
  <si>
    <t>(He sighed, pinching the bridge of his nose between his fingers.)</t>
  </si>
  <si>
    <t>Um, Tadashi?</t>
  </si>
  <si>
    <t>But-</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</si>
  <si>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</si>
  <si>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</si>
  <si>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</si>
  <si>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</si>
  <si>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</si>
  <si>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</si>
  <si>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</si>
  <si>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</si>
  <si>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</si>
  <si>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</si>
  <si>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</si>
  <si>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</si>
  <si>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</si>
  <si>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</si>
  <si>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</si>
  <si>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</si>
  <si>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</si>
  <si>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</si>
  <si>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Don’t mind him, he can be a bit hard-headed at times. Anyway, it was nice meeting you... maybe I’ll see you later.</t>
  </si>
  <si>
    <t>It’s no use… it’s ruined.</t>
  </si>
  <si>
    <t>That… might actually work, now that you mention it.</t>
  </si>
  <si>
    <t>Thank you so much!</t>
  </si>
  <si>
    <t>In any case, I’m Neha. And you? I don’t think I’ve met you before.</t>
  </si>
  <si>
    <t>Has it been long since you spoke with her? Did she say what she wanted? Is it about this afternoon?</t>
  </si>
  <si>
    <t>Tegan... I-I’m from the Pure and Applied Sciences department.</t>
  </si>
  <si>
    <t>Yeah, I have another pair just like it.</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</si>
  <si>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</si>
  <si>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</si>
  <si>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</si>
  <si>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</si>
  <si>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</si>
  <si>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</si>
  <si>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Name’s Raquel and as you might have noticed, soccer’s what I live for.</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</si>
  <si>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</si>
  <si>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</si>
  <si>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</si>
  <si>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</si>
  <si>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</si>
  <si>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</si>
  <si>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</si>
  <si>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</si>
  <si>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</si>
  <si>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</si>
  <si>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</si>
  <si>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</si>
  <si>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Hello.</t>
  </si>
  <si>
    <t>Tadashi Nakano. Student Council President and member of the Business, Commerce, and Politics department. Pleasure to meet you.</t>
  </si>
  <si>
    <t>Well don’t let us stop you. Alistair and I need to take care of some stuff anyway.</t>
  </si>
  <si>
    <t>I don’t remember asking for your opinion, newbie.</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</si>
  <si>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</si>
  <si>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</si>
  <si>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</si>
  <si>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</si>
  <si>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</si>
  <si>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</si>
  <si>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</si>
  <si>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</si>
  <si>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</si>
  <si>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</si>
  <si>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</si>
  <si>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</si>
  <si>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</si>
  <si>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</si>
  <si>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</si>
  <si>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</si>
  <si>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</si>
  <si>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</si>
  <si>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</si>
  <si>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</si>
  <si>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</si>
  <si>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</si>
  <si>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</si>
  <si>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</si>
  <si>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</si>
  <si>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</si>
  <si>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</si>
  <si>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</si>
  <si>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</si>
  <si>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</si>
  <si>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</si>
  <si>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</si>
  <si>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</si>
  <si>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</si>
  <si>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</si>
  <si>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</si>
  <si>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</si>
  <si>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</si>
  <si>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</si>
  <si>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(Stay and watch)</t>
  </si>
  <si>
    <t>Objective Complete: Explore the school!</t>
  </si>
  <si>
    <t>Objective Complete: Quick! Go back to your dorm and put on your uniform!</t>
  </si>
  <si>
    <t>(Side with Tadashi)</t>
  </si>
  <si>
    <t>Get over it, it’s just a shirt.</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</si>
  <si>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</si>
  <si>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</si>
  <si>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</si>
  <si>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</si>
  <si>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</si>
  <si>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</si>
  <si>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</si>
  <si>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</si>
  <si>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</si>
  <si>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</si>
  <si>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</si>
  <si>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</si>
  <si>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</si>
  <si>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</si>
  <si>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</si>
  <si>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</si>
  <si>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</si>
  <si>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</si>
  <si>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</si>
  <si>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</si>
  <si>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</si>
  <si>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</si>
  <si>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</si>
  <si>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</si>
  <si>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</si>
  <si>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</si>
  <si>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</si>
  <si>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</si>
  <si>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</si>
  <si>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</si>
  <si>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</si>
  <si>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</si>
  <si>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(She picked up the files that she had dropped to the floor and walked off in the other direction.)</t>
  </si>
  <si>
    <t>Okay… that was odd.</t>
  </si>
  <si>
    <t>(My dorm… It still feels weird to say that… like this is all just a dream. Like I’m going to wake up any second now in my bed, still at home and waiting to see if I’d gotten accepted into the most prestigious school in the United States.)</t>
  </si>
  <si>
    <t>New student, huh?</t>
  </si>
  <si>
    <t>How did you kno-</t>
  </si>
  <si>
    <t>Please, everybody in this school already knows me. Besides, you look like you have no clue what you're doing.</t>
  </si>
  <si>
    <t>Oh-I'm, uh, my name is " + user.scholarname + ".</t>
  </si>
  <si>
    <t>(Her mood had changed almost instantly.)</t>
  </si>
  <si>
    <t>Y-Yeah, I’m " + user.scholarname + ". Sorry about almost throwing us both to the ground...</t>
  </si>
  <si>
    <t>Oh no, you've got to be kidding me!</t>
  </si>
  <si>
    <t>(She sighed, dropping her hands from their incessant scrubbing against the fabric.)</t>
  </si>
  <si>
    <t>Well, &lt;em&gt;excuse me&lt;/em&gt; if I seem to care about the money lost with the ruining of this shirt.</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</si>
  <si>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</si>
  <si>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</si>
  <si>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</si>
  <si>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</si>
  <si>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</si>
  <si>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</si>
  <si>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Yes!</t>
  </si>
  <si>
    <t>(I felt like I was intruding and turned my heels to leave the classroom, when the boy noticed me and cleared his throat.)</t>
  </si>
  <si>
    <t>(His face reddened slightly, and I figured he had not expected anybody to catch him in his moment of glory.)</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</si>
  <si>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</si>
  <si>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</si>
  <si>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</si>
  <si>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</si>
  <si>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</si>
  <si>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Yeah… I just got here. I’m " + user.scholarname + ".</t>
  </si>
  <si>
    <t>(I stayed around for a while longer watching Ellie transform the scraps of metal into… some sort of contraption that I honestly could not make head or tails out of.)</t>
  </si>
  <si>
    <t>Be yourself, don't let people intimidate you and if you break any rules, don't get caught!</t>
  </si>
  <si>
    <t>Oh, and watch out for Coach Davis' gym classes. He's crazy.</t>
  </si>
  <si>
    <t>Haha, thanks for the advice!</t>
  </si>
  <si>
    <t>You're welcome!</t>
  </si>
  <si>
    <t>Likewise!</t>
  </si>
  <si>
    <t>Holy… this place has to have every type of plant there is in the world…</t>
  </si>
  <si>
    <t>...Well, I’m kinda new here and I was just looking around the place, sorry if I interrupted you or anything. I’m " + user.scholarname + ", by the way.</t>
  </si>
  <si>
    <t>Oh my, it's almost time!</t>
  </si>
  <si>
    <t>Hey! " + user.scholarname + "!</t>
  </si>
  <si>
    <t>T-Tadashi? Wh-?</t>
  </si>
  <si>
    <t>How long have you been wandering through the halls? Why haven’t you taken your student ID picture at the gymnasium yet?</t>
  </si>
  <si>
    <t>Right, you’re supposed to be at the gym taking your student picture right now.</t>
  </si>
  <si>
    <t>Wait, I have to take a picture? &lt;em&gt;Now&lt;/em&gt;?</t>
  </si>
  <si>
    <t xml:space="preserve">Yes.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</si>
  <si>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</si>
  <si>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</si>
  <si>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</si>
  <si>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</si>
  <si>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</si>
  <si>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</si>
  <si>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</si>
  <si>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</si>
  <si>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</si>
  <si>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</si>
  <si>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</si>
  <si>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</si>
  <si>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</si>
  <si>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You can see for yourself by checking my school file. I'm number one.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</si>
  <si>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</si>
  <si>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</si>
  <si>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</si>
  <si>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</si>
  <si>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</si>
  <si>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</si>
  <si>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</si>
  <si>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</si>
  <si>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</si>
  <si>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</si>
  <si>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</si>
  <si>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</si>
  <si>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</si>
  <si>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</si>
  <si>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</si>
  <si>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</si>
  <si>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</si>
  <si>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</si>
  <si>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</si>
  <si>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</si>
  <si>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</si>
  <si>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</si>
  <si>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</si>
  <si>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</si>
  <si>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</si>
  <si>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</si>
  <si>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</si>
  <si>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</si>
  <si>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</si>
  <si>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</si>
  <si>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</si>
  <si>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</si>
  <si>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</si>
  <si>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</si>
  <si>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</si>
  <si>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</si>
  <si>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</si>
  <si>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</si>
  <si>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</si>
  <si>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</si>
  <si>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</si>
  <si>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</si>
  <si>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</si>
  <si>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</si>
  <si>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</si>
  <si>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</si>
  <si>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 + user.scholarname + "! Over here!</t>
  </si>
  <si>
    <t>go to 237</t>
  </si>
  <si>
    <t>go to 241</t>
  </si>
  <si>
    <t>(Tadashi grinned.)</t>
  </si>
  <si>
    <t xml:space="preserve">Upset me? That’s funny. I’ve handled bigger sharks at this school. </t>
  </si>
  <si>
    <t>(Though his reply was slightly conceited, I was relieved to not have Tadashi pissed at me anymore.)</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</si>
  <si>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</si>
  <si>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</si>
  <si>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</si>
  <si>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</si>
  <si>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</si>
  <si>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(I seriously think there isn’t a better pair of study-buddies than these two.)</t>
  </si>
  <si>
    <t>Objective Copmlete: Go to they gym and take your picture!</t>
  </si>
  <si>
    <t>(All I wanted was to go to bed.)</t>
  </si>
  <si>
    <t>(This really wasn't what I was expecting for my first day here. The amount of information was overwhelming, and the students just seem like they're from a completely different world.)</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</si>
  <si>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</si>
  <si>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</si>
  <si>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</si>
  <si>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</si>
  <si>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</si>
  <si>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</si>
  <si>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</si>
  <si>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</si>
  <si>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</si>
  <si>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</si>
  <si>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</si>
  <si>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</si>
  <si>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</si>
  <si>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</si>
  <si>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</si>
  <si>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</si>
  <si>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</si>
  <si>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</si>
  <si>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</si>
  <si>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</si>
  <si>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</si>
  <si>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Oh come on, I doubt that.</t>
  </si>
  <si>
    <t>BOOLEAN DEFAULT false</t>
  </si>
  <si>
    <t>id int,</t>
  </si>
  <si>
    <t>MySQL</t>
  </si>
  <si>
    <t>chapter1</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</si>
  <si>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</si>
  <si>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</si>
  <si>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</si>
  <si>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</si>
  <si>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</si>
  <si>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</si>
  <si>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</si>
  <si>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Quick! Go back to your dorm and put on your uniform!</t>
  </si>
  <si>
    <t>Go finish exploring</t>
  </si>
  <si>
    <t>Talk to some students.</t>
  </si>
  <si>
    <t>Explore the school!</t>
  </si>
  <si>
    <t>nehaDorm</t>
  </si>
  <si>
    <t>Locations</t>
  </si>
  <si>
    <t>x</t>
  </si>
  <si>
    <t>Characters</t>
  </si>
  <si>
    <t>teganDorm</t>
  </si>
  <si>
    <t>claireDorm</t>
  </si>
  <si>
    <t>(I took a glance at myself in the mirror and groaned.)</t>
  </si>
  <si>
    <t>Congratulations, you’ve unlocked an illustration!&lt;br&gt;&lt;br&gt;Go to your dorm and click on the book on your desk to check it out.</t>
  </si>
  <si>
    <t>Congratulations, you’ve unlocked an illustration!&lt;br&gt;Go to your dorm and click on the book on your desk to check it out.</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</si>
  <si>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</si>
  <si>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</si>
  <si>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</si>
  <si>
    <t>(She trailed off once more as she gazed at me, seeming to lose herself in her thoughts for a second before quickly shaking her head and trying to offer me what I assumed was an attempt at a warm smile.)</t>
  </si>
  <si>
    <t>(I jumped, startled by the sudden sound, and quickly swiveled around to see a girl with long red hair walking into my room.)</t>
  </si>
  <si>
    <t>And... you are?</t>
  </si>
  <si>
    <t>(With a flip of her hair, she turned and walked out of the room, a sway in her hips that was hard to miss but could still pass as natural.)</t>
  </si>
  <si>
    <t>Exactly! Thanks, man.</t>
  </si>
  <si>
    <t>(He glared at me… maybe pissing this guy off might not have been very smart.)</t>
  </si>
  <si>
    <t>Whatever, you know where to find me, Al. Just find me when you think you have time</t>
  </si>
  <si>
    <t>S-Sure. (I smiled.)</t>
  </si>
  <si>
    <t>... Can I help you?</t>
  </si>
  <si>
    <t>... Thanks.</t>
  </si>
  <si>
    <t>Robots... So you’re in the Pure and Applied Science department?</t>
  </si>
  <si>
    <t>In any case, I really should get back to finishing this, but you’re welcome to stick around and watch if you want.</t>
  </si>
  <si>
    <t>(As I entered the gym, I saw two other students in line to take their picture.)</t>
  </si>
  <si>
    <t>(He waved me over as if I didn’t already see them, given that we were the only people here. I smiled.)</t>
  </si>
  <si>
    <t>Glad you could make it, newbie.</t>
  </si>
  <si>
    <t>(Although I had never thought of studying as fun, Alistair and Tadashi’s banter made it entirely worthwhile. I was soon up to date with almost everything that I had missed in the school year.)</t>
  </si>
  <si>
    <t>(When I got back to my dorm, I realized how exhausted I was.)</t>
  </si>
  <si>
    <t>Hey man, I’ve been looking for you. There’s still a ton of stuff to do before this afternoon, we really should get going... Oh.</t>
  </si>
  <si>
    <t>H-Hi, I’m " + user.scholarname + "... (I extended my hand for him to shake.)</t>
  </si>
  <si>
    <t>What are you talking about, man? I told you this yesterday, you can go to the gym after we’re done.</t>
  </si>
  <si>
    <t>(She’s too busy dealing with that stain on her shirt to notice me.) Um… excuse me?</t>
  </si>
  <si>
    <t>(She began to quickly clean up the remnants of her breakfast and stood up to throw them out.)</t>
  </si>
  <si>
    <t>(Ugh, way to be a creep, " + user.scholarname + ".)</t>
  </si>
  <si>
    <t>Well, it was nice meeting you, Tegan… I should get going now.</t>
  </si>
  <si>
    <t>Yeah… you, too.</t>
  </si>
  <si>
    <t>(She walked away without waiting for a reply, soccer ball tucked under her arm.)</t>
  </si>
  <si>
    <t>(Everybody here seems to have things to do later today. I wonder if there’s something I don’t know about... ? )</t>
  </si>
  <si>
    <t>Well, aside for its prestige, massive funding and crazy amounts of pretentiousness, Arlington Academy is like any other school out there, you know?</t>
  </si>
  <si>
    <t>(A small ringing sound suddenly came from one of Claire’s pockets, startling us both.)</t>
  </si>
  <si>
    <t>(She stood up to dust herself off and then left the garden with a small wave in my direction.)</t>
  </si>
  <si>
    <t xml:space="preserve">You don’t understand, do you? You’re an Arlington student now. </t>
  </si>
  <si>
    <t>You can't screw around with this,  " + user.scholarname + ". Your file isn't merely a file. It's an integral part of your time here at the Academy.</t>
  </si>
  <si>
    <t>(Tegan blushed at that, looking down at his feet.)</t>
  </si>
  <si>
    <t>It’s okay if you don’t want to, of course.</t>
  </si>
  <si>
    <t>(And the school's ranking system... I can't believe I have to make it into the top 20 to stay.)</t>
  </si>
  <si>
    <t>(He stopped speaking upon noticing my presence.)</t>
  </si>
  <si>
    <t>(His handshake was solid and confident.) The pleasure's all mine. I was just looking around trying to familiarize myself with the layout of this place, but I completely forgot how huge it was.</t>
  </si>
  <si>
    <t>Maybe it would be best to get whatever it is that you need to do done now? That way you’d have the rest of the day free.</t>
  </si>
  <si>
    <t>My point exactly. See, Alistair, the new kid gets my logic.</t>
  </si>
  <si>
    <t>(A boy with short red hair was sitting at one of the desks, working on his laptop. He didn't hear me come in.)</t>
  </si>
  <si>
    <t>(I was barely able to catch a glimpse of movement on his laptop. Something I couldn't quite decipher changed on his screen and the boy jumped, letting out a tiny cry of victory.)</t>
  </si>
  <si>
    <t>Nice to meet you, too.</t>
  </si>
  <si>
    <t>Hey, Tadashi? I hope I didn’t upset you too much today…</t>
  </si>
  <si>
    <t>(I cocked my head to the side and raised an eyebrow at the two of them. Tadashi smirked.)</t>
  </si>
  <si>
    <t>(Lady Arlington stood there for a couple of seconds, a look of utter shock on her face, before quickly composing herself and extending her hand for me to shake.)</t>
  </si>
  <si>
    <t>(It's definitely a high-end room, but I still can’t believe how simple and homey-looking it is… I was expecting golden handles and hand-carved wood!)</t>
  </si>
  <si>
    <t>I’m sorry, who are you?</t>
  </si>
  <si>
    <t>(Her gaze seemed to survey me as she looked me up and down. I got the sudden urge to cover myself.)</t>
  </si>
  <si>
    <t>Yes, and that's why I'm here. I do &lt;em&gt;not&lt;/em&gt; tolerate shitty neighbors. The last one we've had blasted his heavy metal music up until one in the morning every Thursday.</t>
  </si>
  <si>
    <t>(Her glare intimidated me more than I'd like to admit.) Woah! Okay, look. I promise I'm really not going to-</t>
  </si>
  <si>
    <t>That’d throw off my whole schedule! Why don’t you go and start on your own and I’ll catch up with you after my morning workout?</t>
  </si>
  <si>
    <t>(I glanced at the screen of his laptop, my curiosity getting the best of me.) What are you working on, if you don’t mind me asking?</t>
  </si>
  <si>
    <t>... You could’ve at least made an attempt to catch it.</t>
  </si>
  <si>
    <t>(It only took a couple of minutes for the guy to take our picture, and before long, Tegan was asking me if I wanted to go play video games with him and Ellie for a while.)</t>
  </si>
  <si>
    <t>(That last bit wasn't completely wrong.) Well, it's nice to meet you Karolina! I'm assuming those bags in the hallway are yours... Is your dorm the one next door?</t>
  </si>
  <si>
    <t>(Despite him glaring at me an hour ago, Tadashi seems very calm in my presence. It kind of mades me feel nervous.)</t>
  </si>
  <si>
    <t>(Just as I turned the corner into another hallway, I collided head-first with warm mass, instinctively reaching out and grabbing it to steady myself.)</t>
  </si>
  <si>
    <t>Yeah, yeah. I’ll make it up to you. Come on.</t>
  </si>
  <si>
    <t>(They started heading in the same direction, Alistair grumbling all the way. Once they were at the end of the hallway, Tadashi turned back to look at me.)</t>
  </si>
  <si>
    <t>(With it being such a huge cafeteria, there was nobody in it apart from myself and a few workers that were behind the counter…)</t>
  </si>
  <si>
    <t>(...and a girl with short brown hair who was messing with her blouse.)</t>
  </si>
  <si>
    <t>W-What? Oh! I’m sorry, it’s just-I just spilled coffee all over my shirt! I can’t-</t>
  </si>
  <si>
    <t>Wait, what?! Karolina is looking for me? Why didn’t you start with that?!</t>
  </si>
  <si>
    <t>(The words hadn't fully left my mouth before she was dashing out of the cafeteria.)</t>
  </si>
  <si>
    <t>Now he owes me big time.</t>
  </si>
  <si>
    <t>Oh, I’m so sorry, it's just been a very stressful day for me. I had an important phone call this morning and meetings this afternoon and-</t>
  </si>
  <si>
    <t>Go to the gym and take your picture!</t>
  </si>
  <si>
    <t>Hmm? Oh, ah, no. I was just looking around the school. I’m " + user.scholarname + ". (I quickly moved forward and offered my hand to shake.)</t>
  </si>
  <si>
    <t>... Are you wearing mismatched socks?</t>
  </si>
  <si>
    <t>The one and only. Which reminds me, I don’t have a lot of time to practice today; somethin' important I have to do this afternoon so I really should get going. See you, kid!</t>
  </si>
  <si>
    <t>… Kid?</t>
  </si>
  <si>
    <t>Nice to meet you, " + user.scholarname + "! I’m Ellie Collins, president of the robotics club.</t>
  </si>
  <si>
    <t>So... any advice for a newbie like me? (She giggled.)</t>
  </si>
  <si>
    <t>I've got to get going, I'm going explore this place a little more before classes. Nice to meet you, Ellie!</t>
  </si>
  <si>
    <t>It-It’s alright, I was just looking through the school’s medical herbs. Pleased to meet you, " + user.scholarname + ", I’m Claire.</t>
  </si>
  <si>
    <t>(She took out her phone and looked at her screen before shutting the alarm off.)</t>
  </si>
  <si>
    <t>I swear, sometimes I wonder how this school hasn’t gone up in flames yet!</t>
  </si>
  <si>
    <t xml:space="preserve">... And of course, nobody told you about this either. </t>
  </si>
  <si>
    <t>Tadashi, if you don't mind me asking, what rank are you?</t>
  </si>
  <si>
    <t>(Are you kidding me?! He says this so nonchalantly too?!) W-Wait... what do you mean I can check your school file? Isn't it private?</t>
  </si>
  <si>
    <t>(Something about this made me extremely anxious… Everything at Arlington is so meticulously planned… so serious.)</t>
  </si>
  <si>
    <t>(And that picture is going to be seen by the entire school... along with nearly every single piece of information about me.)</t>
  </si>
  <si>
    <t>Hey, Raquel. Yeah, I took a little too long looking around the school. What about you and Claire?</t>
  </si>
  <si>
    <t>... Alright then.</t>
  </si>
  <si>
    <t>... and you, Neha?</t>
  </si>
  <si>
    <t>… Sorry, you’re right, I’m just a bit stressed today.</t>
  </si>
  <si>
    <t>(He took one more look at me, and scoffed before walking off.)</t>
  </si>
  <si>
    <t>(He grinned back at me before heading off in the opposite direction of Tadashi, probably to the gym.)</t>
  </si>
  <si>
    <t>You were pestering me about being late, and yet here you are.</t>
  </si>
  <si>
    <t>Nevermind that, " + user.scholarname +"! You’re here, you’ve made it. Just focus on getting these bags to your dorm.</t>
  </si>
  <si>
    <t>Look at that! I thought I’d have to ask " + user.scholarname + "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</si>
</sst>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A81"/>
  <sheetViews>
    <sheetView showGridLines="0" topLeftCell="A15" zoomScale="177" workbookViewId="0">
      <selection activeCell="B29" sqref="B29"/>
    </sheetView>
  </sheetViews>
  <sheetFormatPr defaultColWidth="8.85546875"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216</v>
      </c>
      <c r="C17" s="1" t="s">
        <v>16</v>
      </c>
      <c r="D17" s="5"/>
      <c r="G17" s="27"/>
      <c r="J17" s="5"/>
      <c r="K17" s="5"/>
      <c r="L17" s="5"/>
      <c r="M17" s="5"/>
      <c r="N17" s="5"/>
      <c r="O17" s="5"/>
      <c r="Q17" s="29"/>
      <c r="R17" s="29"/>
      <c r="S17" s="29"/>
      <c r="Y17" s="7"/>
    </row>
    <row r="18" spans="1:27" s="2" customFormat="1" ht="11.25" customHeight="1" x14ac:dyDescent="0.2">
      <c r="A18" s="2">
        <f t="shared" si="0"/>
        <v>17</v>
      </c>
      <c r="B18" s="2" t="s">
        <v>215</v>
      </c>
      <c r="C18" s="1" t="s">
        <v>218</v>
      </c>
      <c r="D18" s="1"/>
      <c r="G18" s="27"/>
      <c r="H18" s="5"/>
      <c r="I18" s="5"/>
      <c r="J18" s="5"/>
      <c r="K18" s="5"/>
      <c r="L18" s="5"/>
      <c r="M18" s="5"/>
      <c r="N18" s="5"/>
      <c r="R18" s="5"/>
      <c r="S18" s="5"/>
      <c r="Y18" s="1"/>
    </row>
    <row r="19" spans="1:27" s="2" customFormat="1" ht="11.25" customHeight="1" x14ac:dyDescent="0.2">
      <c r="A19" s="2">
        <f t="shared" si="0"/>
        <v>18</v>
      </c>
      <c r="B19" s="2" t="s">
        <v>35</v>
      </c>
      <c r="C19" s="1" t="s">
        <v>219</v>
      </c>
      <c r="D19" s="5"/>
      <c r="G19" s="27"/>
      <c r="J19" s="5"/>
      <c r="K19" s="5"/>
      <c r="L19" s="5"/>
      <c r="M19" s="5"/>
      <c r="N19" s="5"/>
      <c r="O19" s="5"/>
      <c r="Q19" s="29"/>
      <c r="R19" s="29"/>
      <c r="S19" s="29"/>
      <c r="Y19" s="7"/>
    </row>
    <row r="20" spans="1:27" s="2" customFormat="1" ht="11.25" customHeight="1" x14ac:dyDescent="0.2">
      <c r="A20" s="2">
        <f t="shared" si="0"/>
        <v>19</v>
      </c>
      <c r="B20" s="2" t="s">
        <v>36</v>
      </c>
      <c r="C20" s="1" t="s">
        <v>220</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221</v>
      </c>
      <c r="D21" s="5"/>
      <c r="G21" s="27"/>
      <c r="J21" s="5"/>
      <c r="K21" s="5"/>
      <c r="L21" s="5"/>
      <c r="M21" s="5"/>
      <c r="N21" s="5"/>
      <c r="O21" s="5"/>
      <c r="P21" s="5"/>
      <c r="Q21" s="29"/>
      <c r="R21" s="29"/>
      <c r="S21" s="29"/>
      <c r="Y21" s="7"/>
    </row>
    <row r="23" spans="1:27" s="2" customFormat="1" ht="11.25" customHeight="1" x14ac:dyDescent="0.2">
      <c r="A23" s="2" t="s">
        <v>390</v>
      </c>
      <c r="B23" s="8" t="s">
        <v>389</v>
      </c>
      <c r="C23" s="8" t="s">
        <v>212</v>
      </c>
      <c r="H23" s="5"/>
      <c r="I23" s="5"/>
      <c r="J23" s="5"/>
      <c r="K23" s="5"/>
      <c r="L23" s="5"/>
      <c r="M23" s="5"/>
      <c r="P23" s="31"/>
    </row>
    <row r="24" spans="1:27" s="2" customFormat="1" ht="11.25" customHeight="1" x14ac:dyDescent="0.2">
      <c r="B24" s="2" t="s">
        <v>160</v>
      </c>
      <c r="H24" s="5"/>
      <c r="I24" s="5"/>
      <c r="J24" s="5"/>
      <c r="K24" s="5"/>
      <c r="L24" s="5"/>
      <c r="M24" s="5"/>
    </row>
    <row r="25" spans="1:27" s="2" customFormat="1" ht="11.25" customHeight="1" x14ac:dyDescent="0.2">
      <c r="B25" s="2" t="s">
        <v>161</v>
      </c>
      <c r="C25" s="2" t="s">
        <v>161</v>
      </c>
      <c r="D25" s="2">
        <f>1</f>
        <v>1</v>
      </c>
      <c r="H25" s="5"/>
      <c r="I25" s="5"/>
      <c r="J25" s="5"/>
      <c r="K25" s="5"/>
      <c r="L25" s="5"/>
      <c r="M25" s="5"/>
      <c r="Y25" s="1"/>
      <c r="AA25" s="1"/>
    </row>
    <row r="26" spans="1:27" s="2" customFormat="1" ht="11.25" customHeight="1" x14ac:dyDescent="0.2">
      <c r="B26" s="2" t="s">
        <v>159</v>
      </c>
      <c r="C26" s="2" t="s">
        <v>159</v>
      </c>
      <c r="D26" s="2">
        <f t="shared" ref="D26:D37" si="1">1+D25</f>
        <v>2</v>
      </c>
      <c r="H26" s="5"/>
      <c r="I26" s="5"/>
      <c r="J26" s="5"/>
      <c r="K26" s="5"/>
      <c r="L26" s="5"/>
      <c r="M26" s="5"/>
      <c r="Y26" s="1"/>
      <c r="AA26" s="1"/>
    </row>
    <row r="27" spans="1:27" s="2" customFormat="1" ht="11.25" customHeight="1" x14ac:dyDescent="0.2">
      <c r="B27" s="2" t="s">
        <v>162</v>
      </c>
      <c r="C27" s="2" t="s">
        <v>162</v>
      </c>
      <c r="D27" s="2">
        <f t="shared" si="1"/>
        <v>3</v>
      </c>
      <c r="H27" s="5"/>
      <c r="I27" s="5"/>
      <c r="J27" s="5"/>
      <c r="K27" s="5"/>
      <c r="L27" s="5"/>
      <c r="M27" s="5"/>
      <c r="Y27" s="1"/>
      <c r="AA27" s="1"/>
    </row>
    <row r="28" spans="1:27" s="2" customFormat="1" ht="11.25" customHeight="1" x14ac:dyDescent="0.2">
      <c r="B28" s="2" t="s">
        <v>163</v>
      </c>
      <c r="C28" s="2" t="s">
        <v>163</v>
      </c>
      <c r="D28" s="2">
        <f t="shared" si="1"/>
        <v>4</v>
      </c>
      <c r="H28" s="5"/>
      <c r="I28" s="5"/>
      <c r="J28" s="5"/>
      <c r="K28" s="5"/>
      <c r="L28" s="5"/>
      <c r="M28" s="5"/>
      <c r="Y28" s="1"/>
      <c r="AA28" s="1"/>
    </row>
    <row r="29" spans="1:27" s="2" customFormat="1" ht="11.25" customHeight="1" x14ac:dyDescent="0.2">
      <c r="B29" s="2" t="s">
        <v>164</v>
      </c>
      <c r="C29" s="2" t="s">
        <v>164</v>
      </c>
      <c r="D29" s="2">
        <f t="shared" si="1"/>
        <v>5</v>
      </c>
      <c r="H29" s="5"/>
      <c r="I29" s="5"/>
      <c r="J29" s="5"/>
      <c r="K29" s="5"/>
      <c r="L29" s="5"/>
      <c r="M29" s="5"/>
      <c r="Y29" s="1"/>
      <c r="AA29" s="1"/>
    </row>
    <row r="30" spans="1:27" s="2" customFormat="1" ht="11.25" customHeight="1" x14ac:dyDescent="0.2">
      <c r="B30" s="2" t="s">
        <v>165</v>
      </c>
      <c r="C30" s="2" t="s">
        <v>165</v>
      </c>
      <c r="D30" s="2">
        <f t="shared" si="1"/>
        <v>6</v>
      </c>
      <c r="H30" s="5"/>
      <c r="I30" s="5"/>
      <c r="J30" s="5"/>
      <c r="K30" s="5"/>
      <c r="L30" s="5"/>
      <c r="M30" s="5"/>
      <c r="Y30" s="1"/>
      <c r="AA30" s="1"/>
    </row>
    <row r="31" spans="1:27" s="2" customFormat="1" ht="11.25" customHeight="1" x14ac:dyDescent="0.2">
      <c r="B31" s="2" t="s">
        <v>166</v>
      </c>
      <c r="C31" s="2" t="s">
        <v>166</v>
      </c>
      <c r="D31" s="2">
        <f t="shared" si="1"/>
        <v>7</v>
      </c>
      <c r="H31" s="5"/>
      <c r="I31" s="5"/>
      <c r="J31" s="5"/>
      <c r="K31" s="5"/>
      <c r="L31" s="5"/>
      <c r="M31" s="5"/>
      <c r="Y31" s="1"/>
      <c r="AA31" s="1"/>
    </row>
    <row r="32" spans="1:27" s="2" customFormat="1" ht="11.25" customHeight="1" x14ac:dyDescent="0.2">
      <c r="B32" s="2" t="s">
        <v>167</v>
      </c>
      <c r="C32" s="2" t="s">
        <v>167</v>
      </c>
      <c r="D32" s="2">
        <f t="shared" si="1"/>
        <v>8</v>
      </c>
      <c r="H32" s="5"/>
      <c r="I32" s="5"/>
      <c r="J32" s="5"/>
      <c r="K32" s="5"/>
      <c r="L32" s="5"/>
      <c r="M32" s="5"/>
      <c r="Y32" s="1"/>
      <c r="AA32" s="1"/>
    </row>
    <row r="33" spans="1:27" s="2" customFormat="1" ht="11.25" customHeight="1" x14ac:dyDescent="0.2">
      <c r="B33" s="2" t="s">
        <v>168</v>
      </c>
      <c r="C33" s="2" t="s">
        <v>168</v>
      </c>
      <c r="D33" s="2">
        <f t="shared" si="1"/>
        <v>9</v>
      </c>
      <c r="H33" s="5"/>
      <c r="I33" s="5"/>
      <c r="J33" s="5"/>
      <c r="K33" s="5"/>
      <c r="L33" s="5"/>
      <c r="M33" s="5"/>
      <c r="Y33" s="1"/>
      <c r="AA33" s="1"/>
    </row>
    <row r="34" spans="1:27" s="2" customFormat="1" ht="11.25" customHeight="1" x14ac:dyDescent="0.2">
      <c r="B34" s="2" t="s">
        <v>169</v>
      </c>
      <c r="C34" s="2" t="s">
        <v>169</v>
      </c>
      <c r="D34" s="2">
        <f t="shared" si="1"/>
        <v>10</v>
      </c>
      <c r="E34" s="29"/>
      <c r="H34" s="5"/>
      <c r="I34" s="5"/>
      <c r="J34" s="5"/>
      <c r="K34" s="5"/>
      <c r="L34" s="5"/>
      <c r="M34" s="5"/>
      <c r="Y34" s="1"/>
      <c r="AA34" s="1"/>
    </row>
    <row r="35" spans="1:27" s="2" customFormat="1" ht="11.25" customHeight="1" x14ac:dyDescent="0.2">
      <c r="B35" s="2" t="s">
        <v>170</v>
      </c>
      <c r="C35" s="2" t="s">
        <v>170</v>
      </c>
      <c r="D35" s="2">
        <f t="shared" si="1"/>
        <v>11</v>
      </c>
      <c r="E35" s="29"/>
      <c r="H35" s="5"/>
      <c r="I35" s="5"/>
      <c r="J35" s="5"/>
      <c r="K35" s="5"/>
      <c r="L35" s="5"/>
      <c r="M35" s="5"/>
      <c r="Y35" s="1"/>
    </row>
    <row r="36" spans="1:27" s="2" customFormat="1" ht="11.25" customHeight="1" x14ac:dyDescent="0.2">
      <c r="B36" s="2" t="s">
        <v>171</v>
      </c>
      <c r="C36" s="2" t="s">
        <v>171</v>
      </c>
      <c r="D36" s="2">
        <f t="shared" si="1"/>
        <v>12</v>
      </c>
      <c r="E36" s="29"/>
      <c r="H36" s="5"/>
      <c r="I36" s="5"/>
      <c r="J36" s="5"/>
      <c r="K36" s="5"/>
      <c r="L36" s="5"/>
      <c r="M36" s="5"/>
      <c r="N36" s="5"/>
      <c r="Y36" s="1"/>
    </row>
    <row r="37" spans="1:27" s="2" customFormat="1" ht="11.25" customHeight="1" x14ac:dyDescent="0.2">
      <c r="B37" s="2" t="s">
        <v>172</v>
      </c>
      <c r="C37" s="2" t="s">
        <v>172</v>
      </c>
      <c r="D37" s="2">
        <f t="shared" si="1"/>
        <v>13</v>
      </c>
      <c r="E37" s="29"/>
      <c r="H37" s="5"/>
      <c r="I37" s="5"/>
      <c r="J37" s="5"/>
      <c r="K37" s="5"/>
      <c r="L37" s="5"/>
      <c r="M37" s="5"/>
      <c r="N37" s="5"/>
      <c r="R37" s="5"/>
      <c r="S37" s="5"/>
      <c r="Y37" s="1"/>
    </row>
    <row r="38" spans="1:27" s="2" customFormat="1" ht="11.25" customHeight="1" x14ac:dyDescent="0.2">
      <c r="B38" s="2" t="s">
        <v>393</v>
      </c>
      <c r="E38" s="29"/>
      <c r="H38" s="5"/>
      <c r="I38" s="5"/>
      <c r="J38" s="5"/>
      <c r="K38" s="5"/>
      <c r="L38" s="5"/>
      <c r="M38" s="5"/>
      <c r="N38" s="5"/>
      <c r="R38" s="5"/>
      <c r="S38" s="5"/>
      <c r="Y38" s="1"/>
    </row>
    <row r="39" spans="1:27" s="2" customFormat="1" ht="11.25" customHeight="1" x14ac:dyDescent="0.2">
      <c r="B39" s="2" t="s">
        <v>392</v>
      </c>
      <c r="E39" s="29"/>
      <c r="H39" s="5"/>
      <c r="I39" s="5"/>
      <c r="J39" s="5"/>
      <c r="K39" s="5"/>
      <c r="L39" s="5"/>
      <c r="M39" s="5"/>
      <c r="N39" s="5"/>
      <c r="R39" s="5"/>
      <c r="S39" s="5"/>
      <c r="Y39" s="1"/>
    </row>
    <row r="40" spans="1:27" s="2" customFormat="1" ht="11.25" customHeight="1" x14ac:dyDescent="0.2">
      <c r="B40" s="2" t="s">
        <v>388</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390</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390</v>
      </c>
      <c r="B56" s="24" t="s">
        <v>391</v>
      </c>
    </row>
    <row r="57" spans="1:3" ht="11.25" customHeight="1" x14ac:dyDescent="0.25">
      <c r="B57" s="29" t="s">
        <v>224</v>
      </c>
      <c r="C57" s="29">
        <v>-11</v>
      </c>
    </row>
    <row r="58" spans="1:3" ht="11.25" customHeight="1" x14ac:dyDescent="0.25">
      <c r="B58" s="29" t="s">
        <v>225</v>
      </c>
      <c r="C58" s="29">
        <f t="shared" ref="C58:C66" si="2">-1+C57</f>
        <v>-12</v>
      </c>
    </row>
    <row r="59" spans="1:3" ht="11.25" customHeight="1" x14ac:dyDescent="0.25">
      <c r="B59" s="29" t="s">
        <v>226</v>
      </c>
      <c r="C59" s="29">
        <f t="shared" si="2"/>
        <v>-13</v>
      </c>
    </row>
    <row r="60" spans="1:3" ht="11.25" customHeight="1" x14ac:dyDescent="0.25">
      <c r="B60" s="29" t="s">
        <v>227</v>
      </c>
      <c r="C60" s="29">
        <f t="shared" si="2"/>
        <v>-14</v>
      </c>
    </row>
    <row r="61" spans="1:3" ht="11.25" customHeight="1" x14ac:dyDescent="0.25">
      <c r="B61" s="29" t="s">
        <v>228</v>
      </c>
      <c r="C61" s="29">
        <f t="shared" si="2"/>
        <v>-15</v>
      </c>
    </row>
    <row r="62" spans="1:3" ht="11.25" customHeight="1" x14ac:dyDescent="0.25">
      <c r="B62" s="29" t="s">
        <v>229</v>
      </c>
      <c r="C62" s="29">
        <f t="shared" si="2"/>
        <v>-16</v>
      </c>
    </row>
    <row r="63" spans="1:3" ht="11.25" customHeight="1" x14ac:dyDescent="0.25">
      <c r="B63" s="29" t="s">
        <v>230</v>
      </c>
      <c r="C63" s="29">
        <f t="shared" si="2"/>
        <v>-17</v>
      </c>
    </row>
    <row r="64" spans="1:3" ht="11.25" customHeight="1" x14ac:dyDescent="0.25">
      <c r="B64" s="29" t="s">
        <v>231</v>
      </c>
      <c r="C64" s="29">
        <f t="shared" si="2"/>
        <v>-18</v>
      </c>
    </row>
    <row r="65" spans="1:5" ht="11.25" customHeight="1" x14ac:dyDescent="0.25">
      <c r="B65" s="29" t="s">
        <v>232</v>
      </c>
      <c r="C65" s="29">
        <f t="shared" si="2"/>
        <v>-19</v>
      </c>
    </row>
    <row r="66" spans="1:5" ht="11.25" customHeight="1" x14ac:dyDescent="0.25">
      <c r="B66" s="29" t="s">
        <v>233</v>
      </c>
      <c r="C66" s="29">
        <f t="shared" si="2"/>
        <v>-20</v>
      </c>
    </row>
    <row r="68" spans="1:5" ht="11.25" customHeight="1" x14ac:dyDescent="0.25">
      <c r="A68" s="2" t="s">
        <v>390</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61"/>
  <sheetViews>
    <sheetView tabSelected="1" zoomScaleNormal="100" workbookViewId="0">
      <pane xSplit="1" ySplit="2" topLeftCell="B219" activePane="bottomRight" state="frozen"/>
      <selection pane="topRight" activeCell="B1" sqref="B1"/>
      <selection pane="bottomLeft" activeCell="A3" sqref="A3"/>
      <selection pane="bottomRight" activeCell="C248" sqref="C248"/>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222</v>
      </c>
      <c r="U1" s="9" t="s">
        <v>223</v>
      </c>
      <c r="V1" s="9" t="s">
        <v>35</v>
      </c>
      <c r="W1" s="9" t="s">
        <v>36</v>
      </c>
      <c r="X1" s="9" t="s">
        <v>37</v>
      </c>
      <c r="Y1" s="9" t="s">
        <v>61</v>
      </c>
      <c r="Z1" s="9" t="s">
        <v>62</v>
      </c>
      <c r="AA1" s="9" t="s">
        <v>63</v>
      </c>
    </row>
    <row r="2" spans="1:27" s="5" customFormat="1" x14ac:dyDescent="0.2">
      <c r="A2" s="24" t="s">
        <v>18</v>
      </c>
      <c r="B2" s="28" t="s">
        <v>173</v>
      </c>
      <c r="C2" s="28" t="s">
        <v>174</v>
      </c>
      <c r="D2" s="28" t="s">
        <v>175</v>
      </c>
      <c r="E2" s="28" t="s">
        <v>176</v>
      </c>
      <c r="F2" s="28" t="s">
        <v>177</v>
      </c>
      <c r="G2" s="32" t="s">
        <v>178</v>
      </c>
      <c r="H2" s="28" t="s">
        <v>179</v>
      </c>
      <c r="I2" s="28" t="s">
        <v>180</v>
      </c>
      <c r="J2" s="28" t="s">
        <v>181</v>
      </c>
      <c r="K2" s="28" t="s">
        <v>182</v>
      </c>
      <c r="L2" s="28" t="s">
        <v>183</v>
      </c>
      <c r="M2" s="28" t="s">
        <v>184</v>
      </c>
      <c r="N2" s="28" t="s">
        <v>185</v>
      </c>
      <c r="O2" s="28" t="s">
        <v>186</v>
      </c>
      <c r="P2" s="28" t="s">
        <v>187</v>
      </c>
      <c r="Q2" s="28" t="s">
        <v>188</v>
      </c>
      <c r="R2" s="28" t="s">
        <v>189</v>
      </c>
      <c r="S2" s="28" t="s">
        <v>190</v>
      </c>
      <c r="T2" s="28" t="s">
        <v>191</v>
      </c>
      <c r="U2" s="28" t="s">
        <v>192</v>
      </c>
      <c r="V2" s="28" t="s">
        <v>193</v>
      </c>
      <c r="W2" s="28" t="s">
        <v>194</v>
      </c>
      <c r="X2" s="28" t="s">
        <v>217</v>
      </c>
      <c r="Y2" s="9"/>
      <c r="Z2" s="9"/>
      <c r="AA2" s="9"/>
    </row>
    <row r="3" spans="1:27" x14ac:dyDescent="0.2">
      <c r="A3" s="8">
        <f>0</f>
        <v>0</v>
      </c>
      <c r="B3" s="26" t="s">
        <v>444</v>
      </c>
      <c r="C3" s="25"/>
      <c r="D3" s="27" t="s">
        <v>59</v>
      </c>
      <c r="E3" s="1" t="s">
        <v>47</v>
      </c>
      <c r="F3" s="25"/>
      <c r="I3" s="1" t="s">
        <v>159</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465</v>
      </c>
      <c r="D4" s="27" t="s">
        <v>59</v>
      </c>
      <c r="E4" s="1" t="s">
        <v>47</v>
      </c>
      <c r="F4" s="25"/>
      <c r="I4" s="1" t="s">
        <v>159</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400</v>
      </c>
      <c r="C5" s="25"/>
      <c r="D5" s="27" t="s">
        <v>59</v>
      </c>
      <c r="E5" s="1" t="s">
        <v>42</v>
      </c>
      <c r="F5" s="25"/>
      <c r="I5" s="1" t="s">
        <v>159</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114</v>
      </c>
      <c r="D6" s="27" t="s">
        <v>59</v>
      </c>
      <c r="E6" s="1" t="s">
        <v>42</v>
      </c>
      <c r="F6" s="25"/>
      <c r="I6" s="1" t="s">
        <v>159</v>
      </c>
      <c r="J6" s="27"/>
      <c r="K6" s="27"/>
      <c r="L6" s="27"/>
      <c r="M6" s="27"/>
      <c r="N6" s="27"/>
      <c r="T6" s="1"/>
      <c r="U6" s="1"/>
      <c r="W6" s="1"/>
      <c r="X6" s="1"/>
      <c r="Z6" s="2" t="str">
        <f t="shared" si="3"/>
        <v/>
      </c>
      <c r="AA6" s="2" t="str">
        <f t="shared" si="4"/>
        <v/>
      </c>
    </row>
    <row r="7" spans="1:27" x14ac:dyDescent="0.2">
      <c r="A7" s="8">
        <f t="shared" si="2"/>
        <v>4</v>
      </c>
      <c r="B7" s="26" t="s">
        <v>17</v>
      </c>
      <c r="C7" s="25" t="s">
        <v>115</v>
      </c>
      <c r="D7" s="27" t="s">
        <v>59</v>
      </c>
      <c r="E7" s="1" t="s">
        <v>42</v>
      </c>
      <c r="F7" s="25"/>
      <c r="I7" s="1" t="s">
        <v>159</v>
      </c>
      <c r="J7" s="27"/>
      <c r="K7" s="27"/>
      <c r="L7" s="27"/>
      <c r="M7" s="27"/>
      <c r="N7" s="27"/>
      <c r="T7" s="1"/>
      <c r="U7" s="1"/>
      <c r="W7" s="1"/>
      <c r="X7" s="1"/>
      <c r="Z7" s="2" t="str">
        <f t="shared" si="3"/>
        <v/>
      </c>
      <c r="AA7" s="2" t="str">
        <f t="shared" si="4"/>
        <v/>
      </c>
    </row>
    <row r="8" spans="1:27" x14ac:dyDescent="0.2">
      <c r="A8" s="8">
        <f t="shared" si="2"/>
        <v>5</v>
      </c>
      <c r="B8" s="26" t="s">
        <v>234</v>
      </c>
      <c r="C8" s="25"/>
      <c r="D8" s="27"/>
      <c r="E8" s="1"/>
      <c r="F8" s="25"/>
      <c r="I8" s="1" t="s">
        <v>159</v>
      </c>
      <c r="J8" s="27"/>
      <c r="K8" s="27"/>
      <c r="L8" s="27"/>
      <c r="M8" s="27"/>
      <c r="N8" s="27"/>
      <c r="T8" s="1"/>
      <c r="U8" s="1"/>
      <c r="W8" s="1"/>
      <c r="X8" s="1"/>
      <c r="Z8" s="2" t="str">
        <f t="shared" si="3"/>
        <v>//5</v>
      </c>
      <c r="AA8" s="2" t="str">
        <f t="shared" si="4"/>
        <v xml:space="preserve">//5 </v>
      </c>
    </row>
    <row r="9" spans="1:27" x14ac:dyDescent="0.2">
      <c r="A9" s="8">
        <f t="shared" si="2"/>
        <v>6</v>
      </c>
      <c r="B9" s="26" t="s">
        <v>235</v>
      </c>
      <c r="C9" s="25"/>
      <c r="D9" s="27"/>
      <c r="E9" s="1"/>
      <c r="F9" s="25"/>
      <c r="I9" s="1" t="s">
        <v>159</v>
      </c>
      <c r="J9" s="27"/>
      <c r="K9" s="27"/>
      <c r="L9" s="27"/>
      <c r="M9" s="27"/>
      <c r="N9" s="27"/>
      <c r="T9" s="1"/>
      <c r="U9" s="1"/>
      <c r="W9" s="1"/>
      <c r="X9" s="1"/>
      <c r="Z9" s="2" t="str">
        <f t="shared" si="3"/>
        <v/>
      </c>
      <c r="AA9" s="2" t="str">
        <f t="shared" si="4"/>
        <v/>
      </c>
    </row>
    <row r="10" spans="1:27" x14ac:dyDescent="0.2">
      <c r="A10" s="8">
        <f t="shared" si="2"/>
        <v>7</v>
      </c>
      <c r="B10" s="26" t="s">
        <v>489</v>
      </c>
      <c r="C10" s="25"/>
      <c r="D10" s="27"/>
      <c r="E10" s="1"/>
      <c r="F10" s="25"/>
      <c r="I10" s="1" t="s">
        <v>159</v>
      </c>
      <c r="J10" s="27"/>
      <c r="K10" s="27"/>
      <c r="L10" s="27"/>
      <c r="M10" s="27"/>
      <c r="N10" s="27"/>
      <c r="T10" s="1"/>
      <c r="U10" s="1"/>
      <c r="W10" s="1"/>
      <c r="X10" s="1"/>
      <c r="Z10" s="2" t="str">
        <f t="shared" si="3"/>
        <v/>
      </c>
      <c r="AA10" s="2" t="str">
        <f t="shared" si="4"/>
        <v/>
      </c>
    </row>
    <row r="11" spans="1:27" x14ac:dyDescent="0.2">
      <c r="A11" s="8">
        <f t="shared" si="2"/>
        <v>8</v>
      </c>
      <c r="B11" s="26" t="s">
        <v>236</v>
      </c>
      <c r="C11" s="25"/>
      <c r="D11" s="27"/>
      <c r="E11" s="1"/>
      <c r="F11" s="25"/>
      <c r="I11" s="1" t="s">
        <v>159</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159</v>
      </c>
      <c r="J12" s="27">
        <v>-8</v>
      </c>
      <c r="K12" s="27"/>
      <c r="L12" s="27"/>
      <c r="M12" s="27"/>
      <c r="N12" s="37"/>
      <c r="Q12" s="29" t="s">
        <v>383</v>
      </c>
      <c r="T12" s="1"/>
      <c r="U12" s="1"/>
      <c r="W12" s="1"/>
      <c r="X12" s="1"/>
      <c r="Z12" s="2" t="str">
        <f t="shared" si="3"/>
        <v/>
      </c>
      <c r="AA12" s="2" t="str">
        <f t="shared" si="4"/>
        <v/>
      </c>
    </row>
    <row r="13" spans="1:27" x14ac:dyDescent="0.2">
      <c r="A13" s="8">
        <f t="shared" si="2"/>
        <v>10</v>
      </c>
      <c r="B13" s="26"/>
      <c r="C13" s="25"/>
      <c r="D13" s="27"/>
      <c r="E13" s="1"/>
      <c r="F13" s="25"/>
      <c r="I13" s="1" t="s">
        <v>159</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445</v>
      </c>
      <c r="C14" s="25"/>
      <c r="D14" s="27"/>
      <c r="E14" s="1"/>
      <c r="F14" s="25"/>
      <c r="I14" s="1" t="s">
        <v>171</v>
      </c>
      <c r="J14" s="27"/>
      <c r="K14" s="27"/>
      <c r="L14" s="27"/>
      <c r="M14" s="27"/>
      <c r="N14" s="27"/>
      <c r="T14" s="1"/>
      <c r="U14" s="1"/>
      <c r="W14" s="1"/>
      <c r="X14" s="1"/>
      <c r="Z14" s="2" t="str">
        <f t="shared" si="3"/>
        <v/>
      </c>
      <c r="AA14" s="2" t="str">
        <f t="shared" si="4"/>
        <v/>
      </c>
    </row>
    <row r="15" spans="1:27" x14ac:dyDescent="0.2">
      <c r="A15" s="8">
        <f t="shared" si="2"/>
        <v>12</v>
      </c>
      <c r="B15" s="26" t="s">
        <v>73</v>
      </c>
      <c r="C15" s="25"/>
      <c r="D15" s="27"/>
      <c r="E15" s="1"/>
      <c r="F15" s="25"/>
      <c r="I15" s="1" t="s">
        <v>171</v>
      </c>
      <c r="J15" s="27"/>
      <c r="K15" s="27"/>
      <c r="L15" s="27"/>
      <c r="M15" s="27"/>
      <c r="N15" s="27"/>
      <c r="T15" s="1"/>
      <c r="U15" s="1"/>
      <c r="W15" s="1"/>
      <c r="X15" s="1"/>
      <c r="Z15" s="2" t="str">
        <f t="shared" si="3"/>
        <v/>
      </c>
      <c r="AA15" s="2" t="str">
        <f t="shared" si="4"/>
        <v/>
      </c>
    </row>
    <row r="16" spans="1:27" x14ac:dyDescent="0.2">
      <c r="A16" s="8">
        <f t="shared" si="2"/>
        <v>13</v>
      </c>
      <c r="B16" s="26" t="s">
        <v>17</v>
      </c>
      <c r="C16" s="25" t="s">
        <v>116</v>
      </c>
      <c r="D16" s="27"/>
      <c r="E16" s="1"/>
      <c r="F16" s="25"/>
      <c r="I16" s="1" t="s">
        <v>171</v>
      </c>
      <c r="J16" s="27"/>
      <c r="K16" s="27"/>
      <c r="L16" s="27"/>
      <c r="M16" s="27"/>
      <c r="N16" s="27"/>
      <c r="T16" s="1"/>
      <c r="U16" s="1"/>
      <c r="W16" s="1"/>
      <c r="X16" s="1"/>
      <c r="Z16" s="2" t="str">
        <f t="shared" si="3"/>
        <v/>
      </c>
      <c r="AA16" s="2" t="str">
        <f t="shared" si="4"/>
        <v/>
      </c>
    </row>
    <row r="17" spans="1:27" x14ac:dyDescent="0.2">
      <c r="A17" s="8">
        <f t="shared" si="2"/>
        <v>14</v>
      </c>
      <c r="B17" s="26" t="s">
        <v>401</v>
      </c>
      <c r="C17" s="25"/>
      <c r="D17" s="27" t="s">
        <v>49</v>
      </c>
      <c r="E17" s="1" t="s">
        <v>42</v>
      </c>
      <c r="F17" s="25"/>
      <c r="I17" s="1" t="s">
        <v>171</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171</v>
      </c>
      <c r="J18" s="33">
        <v>-5</v>
      </c>
      <c r="K18" s="27"/>
      <c r="L18" s="27"/>
      <c r="M18" s="27"/>
      <c r="N18" s="33">
        <f>$A$19</f>
        <v>16</v>
      </c>
      <c r="O18" s="34">
        <f>$A$20</f>
        <v>17</v>
      </c>
      <c r="P18" s="34">
        <f>$A$21</f>
        <v>18</v>
      </c>
      <c r="Q18" s="29" t="s">
        <v>214</v>
      </c>
      <c r="R18" s="29" t="s">
        <v>74</v>
      </c>
      <c r="S18" s="29" t="s">
        <v>207</v>
      </c>
      <c r="T18" s="1"/>
      <c r="U18" s="1"/>
      <c r="W18" s="1"/>
      <c r="X18" s="1"/>
      <c r="Z18" s="2" t="str">
        <f t="shared" si="3"/>
        <v>//15</v>
      </c>
      <c r="AA18" s="2" t="str">
        <f t="shared" si="4"/>
        <v xml:space="preserve">//15 </v>
      </c>
    </row>
    <row r="19" spans="1:27" x14ac:dyDescent="0.2">
      <c r="A19" s="8">
        <f t="shared" si="2"/>
        <v>16</v>
      </c>
      <c r="B19" s="26" t="s">
        <v>446</v>
      </c>
      <c r="C19" s="25" t="s">
        <v>117</v>
      </c>
      <c r="D19" s="27" t="s">
        <v>49</v>
      </c>
      <c r="E19" s="1" t="s">
        <v>42</v>
      </c>
      <c r="F19" s="25"/>
      <c r="I19" s="1" t="s">
        <v>171</v>
      </c>
      <c r="J19" s="33">
        <f>$A$22</f>
        <v>19</v>
      </c>
      <c r="K19" s="27"/>
      <c r="L19" s="27"/>
      <c r="M19" s="27"/>
      <c r="N19" s="27"/>
      <c r="T19" s="1"/>
      <c r="U19" s="1"/>
      <c r="W19" s="1"/>
      <c r="X19" s="1"/>
      <c r="Z19" s="2" t="str">
        <f t="shared" si="3"/>
        <v/>
      </c>
      <c r="AA19" s="2" t="str">
        <f t="shared" si="4"/>
        <v/>
      </c>
    </row>
    <row r="20" spans="1:27" x14ac:dyDescent="0.2">
      <c r="A20" s="8">
        <f t="shared" si="2"/>
        <v>17</v>
      </c>
      <c r="B20" s="26" t="s">
        <v>446</v>
      </c>
      <c r="C20" s="25" t="s">
        <v>118</v>
      </c>
      <c r="D20" s="27" t="s">
        <v>49</v>
      </c>
      <c r="E20" s="1" t="s">
        <v>45</v>
      </c>
      <c r="F20" s="25"/>
      <c r="I20" s="1" t="s">
        <v>171</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75</v>
      </c>
      <c r="C21" s="25" t="s">
        <v>119</v>
      </c>
      <c r="D21" s="27" t="s">
        <v>49</v>
      </c>
      <c r="E21" s="1" t="s">
        <v>42</v>
      </c>
      <c r="F21" s="25"/>
      <c r="I21" s="1" t="s">
        <v>171</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120</v>
      </c>
      <c r="D22" s="27" t="s">
        <v>49</v>
      </c>
      <c r="E22" s="1" t="s">
        <v>45</v>
      </c>
      <c r="F22" s="25"/>
      <c r="I22" s="1" t="s">
        <v>171</v>
      </c>
      <c r="J22" s="27"/>
      <c r="K22" s="27"/>
      <c r="L22" s="27"/>
      <c r="M22" s="27"/>
      <c r="N22" s="27"/>
      <c r="T22" s="1"/>
      <c r="U22" s="1"/>
      <c r="W22" s="1"/>
      <c r="X22" s="1"/>
      <c r="Z22" s="2" t="str">
        <f t="shared" si="3"/>
        <v/>
      </c>
      <c r="AA22" s="2" t="str">
        <f t="shared" si="4"/>
        <v/>
      </c>
    </row>
    <row r="23" spans="1:27" x14ac:dyDescent="0.2">
      <c r="A23" s="8">
        <f t="shared" si="2"/>
        <v>20</v>
      </c>
      <c r="B23" s="26" t="s">
        <v>447</v>
      </c>
      <c r="C23" s="25"/>
      <c r="D23" s="27" t="s">
        <v>49</v>
      </c>
      <c r="E23" s="1" t="s">
        <v>42</v>
      </c>
      <c r="F23" s="25"/>
      <c r="I23" s="1" t="s">
        <v>171</v>
      </c>
      <c r="J23" s="27"/>
      <c r="K23" s="27"/>
      <c r="L23" s="27"/>
      <c r="M23" s="27"/>
      <c r="N23" s="27"/>
      <c r="T23" s="1"/>
      <c r="U23" s="1"/>
      <c r="W23" s="1"/>
      <c r="X23" s="1"/>
      <c r="Z23" s="2" t="str">
        <f t="shared" si="3"/>
        <v>//20</v>
      </c>
      <c r="AA23" s="2" t="str">
        <f t="shared" si="4"/>
        <v xml:space="preserve">//20 </v>
      </c>
    </row>
    <row r="24" spans="1:27" x14ac:dyDescent="0.2">
      <c r="A24" s="8">
        <f t="shared" si="2"/>
        <v>21</v>
      </c>
      <c r="B24" s="26" t="s">
        <v>240</v>
      </c>
      <c r="C24" s="25" t="s">
        <v>402</v>
      </c>
      <c r="D24" s="27" t="s">
        <v>49</v>
      </c>
      <c r="E24" s="1" t="s">
        <v>42</v>
      </c>
      <c r="F24" s="25"/>
      <c r="I24" s="1" t="s">
        <v>171</v>
      </c>
      <c r="J24" s="27"/>
      <c r="K24" s="27"/>
      <c r="L24" s="27"/>
      <c r="M24" s="27"/>
      <c r="N24" s="27"/>
      <c r="T24" s="1"/>
      <c r="U24" s="1"/>
      <c r="W24" s="1"/>
      <c r="X24" s="1"/>
      <c r="Z24" s="2" t="str">
        <f t="shared" si="3"/>
        <v/>
      </c>
      <c r="AA24" s="2" t="str">
        <f t="shared" si="4"/>
        <v/>
      </c>
    </row>
    <row r="25" spans="1:27" x14ac:dyDescent="0.2">
      <c r="A25" s="8">
        <f t="shared" si="2"/>
        <v>22</v>
      </c>
      <c r="B25" s="26" t="s">
        <v>238</v>
      </c>
      <c r="C25" s="25" t="s">
        <v>237</v>
      </c>
      <c r="D25" s="27" t="s">
        <v>49</v>
      </c>
      <c r="E25" s="1" t="s">
        <v>42</v>
      </c>
      <c r="F25" s="25"/>
      <c r="I25" s="1" t="s">
        <v>171</v>
      </c>
      <c r="J25" s="27"/>
      <c r="K25" s="27"/>
      <c r="L25" s="27"/>
      <c r="M25" s="27"/>
      <c r="N25" s="27"/>
      <c r="T25" s="1"/>
      <c r="U25" s="1"/>
      <c r="W25" s="1"/>
      <c r="X25" s="1"/>
      <c r="Z25" s="2" t="str">
        <f t="shared" si="3"/>
        <v/>
      </c>
      <c r="AA25" s="2" t="str">
        <f t="shared" si="4"/>
        <v/>
      </c>
    </row>
    <row r="26" spans="1:27" x14ac:dyDescent="0.2">
      <c r="A26" s="8">
        <f t="shared" si="2"/>
        <v>23</v>
      </c>
      <c r="B26" s="26" t="s">
        <v>454</v>
      </c>
      <c r="C26" s="25" t="s">
        <v>239</v>
      </c>
      <c r="D26" s="27" t="s">
        <v>49</v>
      </c>
      <c r="E26" s="1" t="s">
        <v>42</v>
      </c>
      <c r="F26" s="25"/>
      <c r="I26" s="1" t="s">
        <v>171</v>
      </c>
      <c r="J26" s="27"/>
      <c r="K26" s="27"/>
      <c r="L26" s="27"/>
      <c r="M26" s="27"/>
      <c r="N26" s="27"/>
      <c r="T26" s="1"/>
      <c r="U26" s="1"/>
      <c r="W26" s="1"/>
      <c r="X26" s="1"/>
      <c r="Z26" s="2" t="str">
        <f t="shared" si="3"/>
        <v/>
      </c>
      <c r="AA26" s="2" t="str">
        <f t="shared" si="4"/>
        <v/>
      </c>
    </row>
    <row r="27" spans="1:27" x14ac:dyDescent="0.2">
      <c r="A27" s="8">
        <f t="shared" si="2"/>
        <v>24</v>
      </c>
      <c r="B27" s="26" t="s">
        <v>17</v>
      </c>
      <c r="C27" s="25" t="s">
        <v>448</v>
      </c>
      <c r="D27" s="27" t="s">
        <v>49</v>
      </c>
      <c r="E27" s="1" t="s">
        <v>45</v>
      </c>
      <c r="F27" s="25"/>
      <c r="I27" s="1" t="s">
        <v>171</v>
      </c>
      <c r="J27" s="27"/>
      <c r="K27" s="27"/>
      <c r="L27" s="27"/>
      <c r="M27" s="27"/>
      <c r="N27" s="27"/>
      <c r="T27" s="1"/>
      <c r="U27" s="1"/>
      <c r="W27" s="1"/>
      <c r="X27" s="1"/>
      <c r="Z27" s="2" t="str">
        <f t="shared" si="3"/>
        <v/>
      </c>
      <c r="AA27" s="2" t="str">
        <f t="shared" si="4"/>
        <v/>
      </c>
    </row>
    <row r="28" spans="1:27" x14ac:dyDescent="0.2">
      <c r="A28" s="8">
        <f t="shared" si="2"/>
        <v>25</v>
      </c>
      <c r="B28" s="26" t="s">
        <v>449</v>
      </c>
      <c r="C28" s="25" t="s">
        <v>377</v>
      </c>
      <c r="D28" s="27" t="s">
        <v>49</v>
      </c>
      <c r="E28" s="1" t="s">
        <v>45</v>
      </c>
      <c r="F28" s="25"/>
      <c r="I28" s="1" t="s">
        <v>171</v>
      </c>
      <c r="J28" s="27"/>
      <c r="K28" s="27"/>
      <c r="L28" s="27"/>
      <c r="M28" s="27"/>
      <c r="N28" s="27"/>
      <c r="T28" s="1"/>
      <c r="U28" s="1"/>
      <c r="W28" s="1"/>
      <c r="X28" s="1"/>
      <c r="Z28" s="2" t="str">
        <f t="shared" si="3"/>
        <v>//25</v>
      </c>
      <c r="AA28" s="2" t="str">
        <f t="shared" si="4"/>
        <v xml:space="preserve">//25 </v>
      </c>
    </row>
    <row r="29" spans="1:27" x14ac:dyDescent="0.2">
      <c r="A29" s="8">
        <f t="shared" si="2"/>
        <v>26</v>
      </c>
      <c r="B29" s="26" t="s">
        <v>76</v>
      </c>
      <c r="C29" s="25"/>
      <c r="D29" s="27" t="s">
        <v>49</v>
      </c>
      <c r="E29" s="1" t="s">
        <v>42</v>
      </c>
      <c r="F29" s="25"/>
      <c r="I29" s="1" t="s">
        <v>171</v>
      </c>
      <c r="J29" s="27"/>
      <c r="K29" s="27"/>
      <c r="L29" s="27"/>
      <c r="M29" s="27"/>
      <c r="N29" s="27"/>
      <c r="T29" s="1"/>
      <c r="U29" s="1"/>
      <c r="W29" s="1"/>
      <c r="X29" s="1"/>
      <c r="Z29" s="2" t="str">
        <f t="shared" si="3"/>
        <v/>
      </c>
      <c r="AA29" s="2" t="str">
        <f t="shared" si="4"/>
        <v/>
      </c>
    </row>
    <row r="30" spans="1:27" x14ac:dyDescent="0.2">
      <c r="A30" s="8">
        <f t="shared" si="2"/>
        <v>27</v>
      </c>
      <c r="B30" s="26" t="s">
        <v>241</v>
      </c>
      <c r="C30" s="25" t="s">
        <v>121</v>
      </c>
      <c r="D30" s="27" t="s">
        <v>49</v>
      </c>
      <c r="E30" s="1" t="s">
        <v>42</v>
      </c>
      <c r="F30" s="25"/>
      <c r="I30" s="1" t="s">
        <v>171</v>
      </c>
      <c r="J30" s="27"/>
      <c r="K30" s="27"/>
      <c r="L30" s="27"/>
      <c r="M30" s="27"/>
      <c r="N30" s="27"/>
      <c r="T30" s="1"/>
      <c r="U30" s="1"/>
      <c r="W30" s="1"/>
      <c r="X30" s="1"/>
      <c r="Z30" s="2" t="str">
        <f t="shared" si="3"/>
        <v/>
      </c>
      <c r="AA30" s="2" t="str">
        <f t="shared" si="4"/>
        <v/>
      </c>
    </row>
    <row r="31" spans="1:27" x14ac:dyDescent="0.2">
      <c r="A31" s="8">
        <f t="shared" si="2"/>
        <v>28</v>
      </c>
      <c r="B31" s="26" t="s">
        <v>403</v>
      </c>
      <c r="C31" s="25" t="s">
        <v>122</v>
      </c>
      <c r="D31" s="27" t="s">
        <v>49</v>
      </c>
      <c r="E31" s="1" t="s">
        <v>42</v>
      </c>
      <c r="F31" s="25"/>
      <c r="I31" s="1" t="s">
        <v>171</v>
      </c>
      <c r="J31" s="27"/>
      <c r="K31" s="27"/>
      <c r="L31" s="27"/>
      <c r="M31" s="27"/>
      <c r="N31" s="27"/>
      <c r="T31" s="1"/>
      <c r="U31" s="1"/>
      <c r="W31" s="1"/>
      <c r="X31" s="1"/>
      <c r="Z31" s="2" t="str">
        <f t="shared" si="3"/>
        <v/>
      </c>
      <c r="AA31" s="2" t="str">
        <f t="shared" si="4"/>
        <v/>
      </c>
    </row>
    <row r="32" spans="1:27" x14ac:dyDescent="0.2">
      <c r="A32" s="8">
        <f t="shared" si="2"/>
        <v>29</v>
      </c>
      <c r="B32" s="26" t="s">
        <v>84</v>
      </c>
      <c r="C32" s="25"/>
      <c r="D32" s="27"/>
      <c r="E32" s="1"/>
      <c r="F32" s="25"/>
      <c r="I32" s="1" t="s">
        <v>171</v>
      </c>
      <c r="J32" s="27"/>
      <c r="K32" s="27"/>
      <c r="L32" s="27"/>
      <c r="M32" s="27"/>
      <c r="N32" s="27"/>
      <c r="T32" s="1"/>
      <c r="U32" s="1"/>
      <c r="W32" s="1"/>
      <c r="X32" s="1"/>
      <c r="Z32" s="2" t="str">
        <f t="shared" si="3"/>
        <v/>
      </c>
      <c r="AA32" s="2" t="str">
        <f t="shared" si="4"/>
        <v/>
      </c>
    </row>
    <row r="33" spans="1:27" x14ac:dyDescent="0.2">
      <c r="A33" s="8">
        <f t="shared" si="2"/>
        <v>30</v>
      </c>
      <c r="B33" s="26" t="s">
        <v>77</v>
      </c>
      <c r="C33" s="25"/>
      <c r="D33" s="27"/>
      <c r="E33" s="1"/>
      <c r="F33" s="25"/>
      <c r="I33" s="1" t="s">
        <v>171</v>
      </c>
      <c r="J33" s="27"/>
      <c r="K33" s="27"/>
      <c r="L33" s="27"/>
      <c r="M33" s="27"/>
      <c r="N33" s="27"/>
      <c r="T33" s="1"/>
      <c r="U33" s="1"/>
      <c r="W33" s="1"/>
      <c r="X33" s="1"/>
      <c r="Z33" s="2" t="str">
        <f t="shared" si="3"/>
        <v>//30</v>
      </c>
      <c r="AA33" s="2" t="str">
        <f t="shared" si="4"/>
        <v xml:space="preserve">//30 </v>
      </c>
    </row>
    <row r="34" spans="1:27" x14ac:dyDescent="0.2">
      <c r="A34" s="8">
        <f t="shared" si="2"/>
        <v>31</v>
      </c>
      <c r="B34" s="26" t="s">
        <v>397</v>
      </c>
      <c r="C34" s="25"/>
      <c r="D34" s="27"/>
      <c r="E34" s="1"/>
      <c r="F34" s="25"/>
      <c r="I34" s="1" t="s">
        <v>171</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171</v>
      </c>
      <c r="J35" s="27">
        <v>-8</v>
      </c>
      <c r="K35" s="27"/>
      <c r="L35" s="27"/>
      <c r="M35" s="27"/>
      <c r="N35" s="27"/>
      <c r="Q35" s="29" t="s">
        <v>387</v>
      </c>
      <c r="T35" s="1"/>
      <c r="U35" s="1"/>
      <c r="W35" s="1"/>
      <c r="X35" s="1"/>
      <c r="Z35" s="2" t="str">
        <f t="shared" si="3"/>
        <v/>
      </c>
      <c r="AA35" s="2" t="str">
        <f t="shared" si="4"/>
        <v/>
      </c>
    </row>
    <row r="36" spans="1:27" x14ac:dyDescent="0.2">
      <c r="A36" s="8">
        <f t="shared" si="2"/>
        <v>33</v>
      </c>
      <c r="B36" s="26"/>
      <c r="C36" s="25"/>
      <c r="D36" s="27"/>
      <c r="E36" s="1"/>
      <c r="F36" s="25"/>
      <c r="I36" s="1" t="s">
        <v>171</v>
      </c>
      <c r="J36" s="27">
        <v>-8</v>
      </c>
      <c r="K36" s="27"/>
      <c r="L36" s="27"/>
      <c r="M36" s="27"/>
      <c r="N36" s="27"/>
      <c r="Q36" s="29" t="s">
        <v>386</v>
      </c>
      <c r="T36" s="1"/>
      <c r="U36" s="1"/>
      <c r="W36" s="1"/>
      <c r="X36" s="1"/>
      <c r="Z36" s="2" t="str">
        <f t="shared" si="3"/>
        <v/>
      </c>
      <c r="AA36" s="2" t="str">
        <f t="shared" si="4"/>
        <v/>
      </c>
    </row>
    <row r="37" spans="1:27" x14ac:dyDescent="0.2">
      <c r="A37" s="8">
        <f t="shared" si="2"/>
        <v>34</v>
      </c>
      <c r="B37" s="26"/>
      <c r="C37" s="25"/>
      <c r="D37" s="27"/>
      <c r="E37" s="1"/>
      <c r="F37" s="25"/>
      <c r="I37" s="1" t="s">
        <v>171</v>
      </c>
      <c r="J37" s="27">
        <v>-9</v>
      </c>
      <c r="K37" s="27"/>
      <c r="L37" s="27"/>
      <c r="M37" s="27"/>
      <c r="N37" s="27"/>
      <c r="T37" s="1"/>
      <c r="U37" s="1"/>
      <c r="W37" s="1">
        <f>A$12</f>
        <v>9</v>
      </c>
      <c r="X37" s="1"/>
      <c r="Y37" s="7" t="s">
        <v>78</v>
      </c>
      <c r="Z37" s="2" t="str">
        <f t="shared" si="3"/>
        <v/>
      </c>
      <c r="AA37" s="2" t="str">
        <f t="shared" si="4"/>
        <v>//34 Objective Complete: Go to your dorm and unpack your bags.</v>
      </c>
    </row>
    <row r="38" spans="1:27" x14ac:dyDescent="0.2">
      <c r="A38" s="8">
        <f t="shared" si="2"/>
        <v>35</v>
      </c>
      <c r="B38" s="26"/>
      <c r="C38" s="25"/>
      <c r="D38" s="27"/>
      <c r="E38" s="1"/>
      <c r="F38" s="25"/>
      <c r="I38" s="1" t="s">
        <v>171</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456</v>
      </c>
      <c r="C39" s="25"/>
      <c r="D39" s="27"/>
      <c r="E39" s="1"/>
      <c r="F39" s="25"/>
      <c r="I39" s="1" t="s">
        <v>159</v>
      </c>
      <c r="J39" s="27"/>
      <c r="K39" s="27"/>
      <c r="L39" s="27"/>
      <c r="M39" s="27"/>
      <c r="N39" s="27"/>
      <c r="T39" s="1"/>
      <c r="U39" s="1"/>
      <c r="W39" s="1"/>
      <c r="X39" s="1"/>
      <c r="Z39" s="2" t="str">
        <f t="shared" si="3"/>
        <v/>
      </c>
      <c r="AA39" s="2" t="str">
        <f t="shared" si="4"/>
        <v/>
      </c>
    </row>
    <row r="40" spans="1:27" x14ac:dyDescent="0.2">
      <c r="A40" s="8">
        <f t="shared" si="2"/>
        <v>37</v>
      </c>
      <c r="B40" s="26" t="s">
        <v>79</v>
      </c>
      <c r="C40" s="25"/>
      <c r="D40" s="27" t="s">
        <v>50</v>
      </c>
      <c r="E40" s="1" t="s">
        <v>42</v>
      </c>
      <c r="F40" s="25"/>
      <c r="H40" s="1"/>
      <c r="I40" s="1" t="s">
        <v>159</v>
      </c>
      <c r="J40" s="27"/>
      <c r="K40" s="27"/>
      <c r="L40" s="27"/>
      <c r="M40" s="27"/>
      <c r="N40" s="27"/>
      <c r="T40" s="1"/>
      <c r="U40" s="1"/>
      <c r="W40" s="1"/>
      <c r="X40" s="1"/>
      <c r="Z40" s="2" t="str">
        <f t="shared" si="3"/>
        <v/>
      </c>
      <c r="AA40" s="2" t="str">
        <f t="shared" si="4"/>
        <v/>
      </c>
    </row>
    <row r="41" spans="1:27" x14ac:dyDescent="0.2">
      <c r="A41" s="8">
        <f t="shared" si="2"/>
        <v>38</v>
      </c>
      <c r="B41" s="26" t="s">
        <v>80</v>
      </c>
      <c r="C41" s="25" t="s">
        <v>123</v>
      </c>
      <c r="D41" s="27" t="s">
        <v>50</v>
      </c>
      <c r="E41" s="1" t="s">
        <v>42</v>
      </c>
      <c r="F41" s="25"/>
      <c r="H41" s="1"/>
      <c r="I41" s="1" t="s">
        <v>159</v>
      </c>
      <c r="J41" s="27"/>
      <c r="K41" s="27"/>
      <c r="L41" s="27"/>
      <c r="M41" s="27"/>
      <c r="N41" s="27"/>
      <c r="T41" s="1"/>
      <c r="U41" s="1"/>
      <c r="W41" s="1"/>
      <c r="X41" s="1"/>
      <c r="Z41" s="2" t="str">
        <f t="shared" si="3"/>
        <v/>
      </c>
      <c r="AA41" s="2" t="str">
        <f t="shared" si="4"/>
        <v/>
      </c>
    </row>
    <row r="42" spans="1:27" x14ac:dyDescent="0.2">
      <c r="A42" s="8">
        <f t="shared" si="2"/>
        <v>39</v>
      </c>
      <c r="B42" s="26" t="s">
        <v>81</v>
      </c>
      <c r="C42" s="25"/>
      <c r="D42" s="27" t="s">
        <v>50</v>
      </c>
      <c r="E42" s="1" t="s">
        <v>42</v>
      </c>
      <c r="F42" s="25"/>
      <c r="H42" s="1"/>
      <c r="I42" s="1" t="s">
        <v>159</v>
      </c>
      <c r="J42" s="27"/>
      <c r="K42" s="27"/>
      <c r="L42" s="27"/>
      <c r="M42" s="27"/>
      <c r="N42" s="27"/>
      <c r="T42" s="1"/>
      <c r="U42" s="1"/>
      <c r="W42" s="1"/>
      <c r="X42" s="1"/>
      <c r="Z42" s="2" t="str">
        <f t="shared" si="3"/>
        <v/>
      </c>
      <c r="AA42" s="2" t="str">
        <f t="shared" si="4"/>
        <v/>
      </c>
    </row>
    <row r="43" spans="1:27" x14ac:dyDescent="0.2">
      <c r="A43" s="8">
        <f t="shared" si="2"/>
        <v>40</v>
      </c>
      <c r="B43" s="26" t="s">
        <v>242</v>
      </c>
      <c r="C43" s="25" t="s">
        <v>124</v>
      </c>
      <c r="D43" s="27" t="s">
        <v>50</v>
      </c>
      <c r="E43" s="1" t="s">
        <v>43</v>
      </c>
      <c r="F43" s="25"/>
      <c r="H43" s="1"/>
      <c r="I43" s="1" t="s">
        <v>159</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125</v>
      </c>
      <c r="D44" s="27" t="s">
        <v>50</v>
      </c>
      <c r="E44" s="1" t="s">
        <v>42</v>
      </c>
      <c r="F44" s="25"/>
      <c r="H44" s="1"/>
      <c r="I44" s="1" t="s">
        <v>159</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153</v>
      </c>
      <c r="H45" s="1"/>
      <c r="I45" s="1" t="s">
        <v>159</v>
      </c>
      <c r="J45" s="27"/>
      <c r="K45" s="27"/>
      <c r="L45" s="27"/>
      <c r="M45" s="27"/>
      <c r="N45" s="27"/>
      <c r="T45" s="1"/>
      <c r="U45" s="1"/>
      <c r="W45" s="1"/>
      <c r="X45" s="1"/>
      <c r="Z45" s="2" t="str">
        <f t="shared" si="3"/>
        <v/>
      </c>
      <c r="AA45" s="2" t="str">
        <f t="shared" si="4"/>
        <v/>
      </c>
    </row>
    <row r="46" spans="1:27" x14ac:dyDescent="0.2">
      <c r="A46" s="8">
        <f t="shared" si="2"/>
        <v>43</v>
      </c>
      <c r="B46" s="26" t="s">
        <v>82</v>
      </c>
      <c r="C46" s="25"/>
      <c r="D46" s="27"/>
      <c r="E46" s="1"/>
      <c r="F46" s="25"/>
      <c r="G46" s="27" t="s">
        <v>52</v>
      </c>
      <c r="H46" s="1" t="s">
        <v>42</v>
      </c>
      <c r="I46" s="1" t="s">
        <v>159</v>
      </c>
      <c r="J46" s="27"/>
      <c r="K46" s="27"/>
      <c r="L46" s="27"/>
      <c r="M46" s="27"/>
      <c r="N46" s="27"/>
      <c r="T46" s="1"/>
      <c r="U46" s="1"/>
      <c r="W46" s="1"/>
      <c r="X46" s="1"/>
      <c r="Z46" s="2" t="str">
        <f t="shared" si="3"/>
        <v/>
      </c>
      <c r="AA46" s="2" t="str">
        <f t="shared" si="4"/>
        <v/>
      </c>
    </row>
    <row r="47" spans="1:27" x14ac:dyDescent="0.2">
      <c r="A47" s="8">
        <f t="shared" si="2"/>
        <v>44</v>
      </c>
      <c r="B47" s="26" t="s">
        <v>435</v>
      </c>
      <c r="C47" s="25"/>
      <c r="D47" s="27"/>
      <c r="E47" s="1"/>
      <c r="F47" s="25" t="s">
        <v>417</v>
      </c>
      <c r="G47" s="27" t="s">
        <v>52</v>
      </c>
      <c r="H47" s="1" t="s">
        <v>42</v>
      </c>
      <c r="I47" s="1" t="s">
        <v>159</v>
      </c>
      <c r="J47" s="27"/>
      <c r="K47" s="27"/>
      <c r="L47" s="27"/>
      <c r="M47" s="27"/>
      <c r="N47" s="27"/>
      <c r="T47" s="1"/>
      <c r="U47" s="1"/>
      <c r="W47" s="1"/>
      <c r="X47" s="1"/>
      <c r="Z47" s="2" t="str">
        <f t="shared" si="3"/>
        <v/>
      </c>
      <c r="AA47" s="2" t="str">
        <f t="shared" si="4"/>
        <v/>
      </c>
    </row>
    <row r="48" spans="1:27" x14ac:dyDescent="0.2">
      <c r="A48" s="8">
        <f t="shared" si="2"/>
        <v>45</v>
      </c>
      <c r="B48" s="26" t="s">
        <v>418</v>
      </c>
      <c r="C48" s="25"/>
      <c r="D48" s="27"/>
      <c r="E48" s="1"/>
      <c r="F48" s="25" t="s">
        <v>154</v>
      </c>
      <c r="G48" s="27" t="s">
        <v>52</v>
      </c>
      <c r="H48" s="1" t="s">
        <v>42</v>
      </c>
      <c r="I48" s="1" t="s">
        <v>159</v>
      </c>
      <c r="J48" s="27"/>
      <c r="K48" s="27"/>
      <c r="L48" s="27"/>
      <c r="M48" s="27"/>
      <c r="N48" s="27"/>
      <c r="T48" s="1"/>
      <c r="U48" s="1"/>
      <c r="W48" s="1"/>
      <c r="X48" s="1"/>
      <c r="Z48" s="2" t="str">
        <f t="shared" si="3"/>
        <v>//45</v>
      </c>
      <c r="AA48" s="2" t="str">
        <f t="shared" si="4"/>
        <v xml:space="preserve">//45 </v>
      </c>
    </row>
    <row r="49" spans="1:27" x14ac:dyDescent="0.2">
      <c r="A49" s="8">
        <f t="shared" si="2"/>
        <v>46</v>
      </c>
      <c r="B49" s="26" t="s">
        <v>436</v>
      </c>
      <c r="C49" s="25"/>
      <c r="D49" s="27"/>
      <c r="E49" s="1"/>
      <c r="F49" s="25" t="s">
        <v>155</v>
      </c>
      <c r="G49" s="27" t="s">
        <v>52</v>
      </c>
      <c r="H49" s="1" t="s">
        <v>42</v>
      </c>
      <c r="I49" s="1" t="s">
        <v>159</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156</v>
      </c>
      <c r="G50" s="27" t="s">
        <v>52</v>
      </c>
      <c r="H50" s="1" t="s">
        <v>42</v>
      </c>
      <c r="I50" s="1" t="s">
        <v>159</v>
      </c>
      <c r="J50" s="27"/>
      <c r="K50" s="27"/>
      <c r="L50" s="27"/>
      <c r="M50" s="27"/>
      <c r="N50" s="27"/>
      <c r="T50" s="1"/>
      <c r="U50" s="1"/>
      <c r="W50" s="1"/>
      <c r="X50" s="1"/>
      <c r="Z50" s="2" t="str">
        <f t="shared" si="3"/>
        <v/>
      </c>
      <c r="AA50" s="2" t="str">
        <f t="shared" si="4"/>
        <v/>
      </c>
    </row>
    <row r="51" spans="1:27" x14ac:dyDescent="0.2">
      <c r="A51" s="8">
        <f t="shared" si="2"/>
        <v>48</v>
      </c>
      <c r="B51" s="26" t="s">
        <v>17</v>
      </c>
      <c r="C51" s="25" t="s">
        <v>126</v>
      </c>
      <c r="D51" s="27" t="s">
        <v>50</v>
      </c>
      <c r="E51" s="1" t="s">
        <v>47</v>
      </c>
      <c r="F51" s="25"/>
      <c r="I51" s="1" t="s">
        <v>159</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419</v>
      </c>
      <c r="G52" s="27" t="s">
        <v>52</v>
      </c>
      <c r="H52" s="1" t="s">
        <v>45</v>
      </c>
      <c r="I52" s="1" t="s">
        <v>159</v>
      </c>
      <c r="J52" s="27"/>
      <c r="K52" s="27"/>
      <c r="L52" s="27"/>
      <c r="M52" s="27"/>
      <c r="N52" s="27"/>
      <c r="T52" s="1"/>
      <c r="U52" s="1"/>
      <c r="W52" s="1"/>
      <c r="X52" s="1"/>
      <c r="Z52" s="2" t="str">
        <f t="shared" si="3"/>
        <v/>
      </c>
      <c r="AA52" s="2" t="str">
        <f t="shared" si="4"/>
        <v/>
      </c>
    </row>
    <row r="53" spans="1:27" x14ac:dyDescent="0.2">
      <c r="A53" s="8">
        <f t="shared" si="2"/>
        <v>50</v>
      </c>
      <c r="B53" s="26" t="s">
        <v>17</v>
      </c>
      <c r="C53" s="25" t="s">
        <v>450</v>
      </c>
      <c r="D53" s="27" t="s">
        <v>50</v>
      </c>
      <c r="E53" s="1" t="s">
        <v>45</v>
      </c>
      <c r="F53" s="25"/>
      <c r="I53" s="1" t="s">
        <v>159</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159</v>
      </c>
      <c r="J54" s="33">
        <v>-5</v>
      </c>
      <c r="K54" s="27"/>
      <c r="L54" s="27"/>
      <c r="M54" s="27"/>
      <c r="N54" s="33">
        <f>$A$55</f>
        <v>52</v>
      </c>
      <c r="O54" s="34">
        <f>$A$61</f>
        <v>58</v>
      </c>
      <c r="P54" s="34">
        <f>$A$67</f>
        <v>64</v>
      </c>
      <c r="Q54" s="29" t="s">
        <v>83</v>
      </c>
      <c r="R54" s="29" t="s">
        <v>200</v>
      </c>
      <c r="S54" s="29" t="s">
        <v>208</v>
      </c>
      <c r="T54" s="1"/>
      <c r="U54" s="1"/>
      <c r="W54" s="1"/>
      <c r="X54" s="1"/>
      <c r="Z54" s="2" t="str">
        <f t="shared" si="3"/>
        <v/>
      </c>
      <c r="AA54" s="2" t="str">
        <f t="shared" si="4"/>
        <v/>
      </c>
    </row>
    <row r="55" spans="1:27" x14ac:dyDescent="0.2">
      <c r="A55" s="8">
        <f t="shared" si="2"/>
        <v>52</v>
      </c>
      <c r="B55" s="26" t="s">
        <v>85</v>
      </c>
      <c r="C55" s="25"/>
      <c r="D55" s="27" t="s">
        <v>50</v>
      </c>
      <c r="E55" s="1" t="s">
        <v>45</v>
      </c>
      <c r="F55" s="25"/>
      <c r="G55" s="27" t="s">
        <v>52</v>
      </c>
      <c r="H55" s="1" t="s">
        <v>45</v>
      </c>
      <c r="I55" s="1" t="s">
        <v>159</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404</v>
      </c>
      <c r="D56" s="27" t="s">
        <v>50</v>
      </c>
      <c r="E56" s="1" t="s">
        <v>43</v>
      </c>
      <c r="F56" s="25"/>
      <c r="I56" s="1" t="s">
        <v>159</v>
      </c>
      <c r="J56" s="27"/>
      <c r="K56" s="27"/>
      <c r="L56" s="27"/>
      <c r="M56" s="27"/>
      <c r="N56" s="27"/>
      <c r="T56" s="1"/>
      <c r="U56" s="1"/>
      <c r="W56" s="1"/>
      <c r="X56" s="1"/>
      <c r="Z56" s="2" t="str">
        <f t="shared" si="3"/>
        <v/>
      </c>
      <c r="AA56" s="2" t="str">
        <f t="shared" si="4"/>
        <v/>
      </c>
    </row>
    <row r="57" spans="1:27" x14ac:dyDescent="0.2">
      <c r="A57" s="8">
        <f t="shared" si="2"/>
        <v>54</v>
      </c>
      <c r="B57" s="26" t="s">
        <v>405</v>
      </c>
      <c r="C57" s="25"/>
      <c r="D57" s="27"/>
      <c r="E57" s="1"/>
      <c r="F57" s="25" t="s">
        <v>157</v>
      </c>
      <c r="G57" s="27" t="s">
        <v>52</v>
      </c>
      <c r="H57" s="1" t="s">
        <v>45</v>
      </c>
      <c r="I57" s="1" t="s">
        <v>159</v>
      </c>
      <c r="J57" s="27"/>
      <c r="K57" s="27"/>
      <c r="L57" s="27"/>
      <c r="M57" s="27"/>
      <c r="N57" s="27"/>
      <c r="T57" s="1"/>
      <c r="U57" s="1"/>
      <c r="W57" s="1"/>
      <c r="X57" s="1"/>
      <c r="Z57" s="2" t="str">
        <f t="shared" si="3"/>
        <v/>
      </c>
      <c r="AA57" s="2" t="str">
        <f t="shared" si="4"/>
        <v/>
      </c>
    </row>
    <row r="58" spans="1:27" x14ac:dyDescent="0.2">
      <c r="A58" s="8">
        <f t="shared" si="2"/>
        <v>55</v>
      </c>
      <c r="B58" s="26" t="s">
        <v>486</v>
      </c>
      <c r="C58" s="25"/>
      <c r="D58" s="27"/>
      <c r="E58" s="1"/>
      <c r="F58" s="25" t="s">
        <v>406</v>
      </c>
      <c r="G58" s="27" t="s">
        <v>52</v>
      </c>
      <c r="H58" s="1" t="s">
        <v>42</v>
      </c>
      <c r="I58" s="1" t="s">
        <v>159</v>
      </c>
      <c r="J58" s="27"/>
      <c r="K58" s="27"/>
      <c r="L58" s="27"/>
      <c r="M58" s="27"/>
      <c r="N58" s="27"/>
      <c r="T58" s="1"/>
      <c r="U58" s="1"/>
      <c r="W58" s="1"/>
      <c r="X58" s="1"/>
      <c r="Z58" s="2" t="str">
        <f t="shared" si="3"/>
        <v>//55</v>
      </c>
      <c r="AA58" s="2" t="str">
        <f t="shared" si="4"/>
        <v xml:space="preserve">//55 </v>
      </c>
    </row>
    <row r="59" spans="1:27" x14ac:dyDescent="0.2">
      <c r="A59" s="8">
        <f t="shared" si="2"/>
        <v>56</v>
      </c>
      <c r="B59" s="26" t="s">
        <v>407</v>
      </c>
      <c r="C59" s="25" t="s">
        <v>127</v>
      </c>
      <c r="D59" s="27" t="s">
        <v>50</v>
      </c>
      <c r="E59" s="1" t="s">
        <v>42</v>
      </c>
      <c r="F59" s="25"/>
      <c r="H59" s="1"/>
      <c r="I59" s="1" t="s">
        <v>159</v>
      </c>
      <c r="J59" s="27"/>
      <c r="K59" s="27"/>
      <c r="L59" s="27"/>
      <c r="M59" s="27"/>
      <c r="N59" s="27"/>
      <c r="T59" s="1"/>
      <c r="U59" s="1"/>
      <c r="W59" s="1"/>
      <c r="X59" s="1"/>
      <c r="Z59" s="2" t="str">
        <f t="shared" si="3"/>
        <v/>
      </c>
      <c r="AA59" s="2" t="str">
        <f t="shared" si="4"/>
        <v/>
      </c>
    </row>
    <row r="60" spans="1:27" x14ac:dyDescent="0.2">
      <c r="A60" s="8">
        <f t="shared" si="2"/>
        <v>57</v>
      </c>
      <c r="B60" s="26" t="s">
        <v>487</v>
      </c>
      <c r="C60" s="25"/>
      <c r="D60" s="27"/>
      <c r="E60" s="1"/>
      <c r="F60" s="25"/>
      <c r="I60" s="1" t="s">
        <v>159</v>
      </c>
      <c r="J60" s="33">
        <f>$A$67</f>
        <v>64</v>
      </c>
      <c r="K60" s="27"/>
      <c r="L60" s="27"/>
      <c r="M60" s="27"/>
      <c r="N60" s="27"/>
      <c r="T60" s="1"/>
      <c r="U60" s="1"/>
      <c r="W60" s="1"/>
      <c r="X60" s="1"/>
      <c r="Z60" s="2" t="str">
        <f t="shared" si="3"/>
        <v/>
      </c>
      <c r="AA60" s="2" t="str">
        <f t="shared" si="4"/>
        <v/>
      </c>
    </row>
    <row r="61" spans="1:27" x14ac:dyDescent="0.2">
      <c r="A61" s="8">
        <f t="shared" si="2"/>
        <v>58</v>
      </c>
      <c r="B61" s="26" t="s">
        <v>437</v>
      </c>
      <c r="C61" s="25"/>
      <c r="D61" s="27" t="s">
        <v>50</v>
      </c>
      <c r="E61" s="1" t="s">
        <v>45</v>
      </c>
      <c r="F61" s="25"/>
      <c r="G61" s="27" t="s">
        <v>52</v>
      </c>
      <c r="H61" s="1" t="s">
        <v>42</v>
      </c>
      <c r="I61" s="1" t="s">
        <v>159</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438</v>
      </c>
      <c r="G62" s="27" t="s">
        <v>52</v>
      </c>
      <c r="H62" s="1" t="s">
        <v>43</v>
      </c>
      <c r="I62" s="1" t="s">
        <v>159</v>
      </c>
      <c r="J62" s="27"/>
      <c r="K62" s="27"/>
      <c r="L62" s="27"/>
      <c r="M62" s="27"/>
      <c r="N62" s="27"/>
      <c r="T62" s="1"/>
      <c r="U62" s="1"/>
      <c r="W62" s="1"/>
      <c r="X62" s="1"/>
      <c r="Z62" s="2" t="str">
        <f t="shared" si="3"/>
        <v/>
      </c>
      <c r="AA62" s="2" t="str">
        <f t="shared" si="4"/>
        <v/>
      </c>
    </row>
    <row r="63" spans="1:27" x14ac:dyDescent="0.2">
      <c r="A63" s="8">
        <f t="shared" si="2"/>
        <v>60</v>
      </c>
      <c r="B63" s="26" t="s">
        <v>17</v>
      </c>
      <c r="C63" s="36" t="s">
        <v>371</v>
      </c>
      <c r="D63" s="27" t="s">
        <v>50</v>
      </c>
      <c r="E63" s="1" t="s">
        <v>45</v>
      </c>
      <c r="F63" s="25"/>
      <c r="H63" s="1"/>
      <c r="I63" s="1" t="s">
        <v>159</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457</v>
      </c>
      <c r="G64" s="27" t="s">
        <v>52</v>
      </c>
      <c r="H64" s="2" t="s">
        <v>42</v>
      </c>
      <c r="I64" s="1" t="s">
        <v>159</v>
      </c>
      <c r="J64" s="27"/>
      <c r="K64" s="27"/>
      <c r="L64" s="27"/>
      <c r="M64" s="27"/>
      <c r="N64" s="27"/>
      <c r="T64" s="1"/>
      <c r="U64" s="1"/>
      <c r="W64" s="1"/>
      <c r="X64" s="1"/>
      <c r="Z64" s="2" t="str">
        <f t="shared" si="3"/>
        <v/>
      </c>
      <c r="AA64" s="2" t="str">
        <f t="shared" si="4"/>
        <v/>
      </c>
    </row>
    <row r="65" spans="1:27" x14ac:dyDescent="0.2">
      <c r="A65" s="8">
        <f t="shared" si="2"/>
        <v>62</v>
      </c>
      <c r="B65" s="26" t="s">
        <v>458</v>
      </c>
      <c r="C65" s="25"/>
      <c r="D65" s="27"/>
      <c r="E65" s="1"/>
      <c r="F65" s="25"/>
      <c r="H65" s="1"/>
      <c r="I65" s="1" t="s">
        <v>159</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158</v>
      </c>
      <c r="G66" s="27" t="s">
        <v>52</v>
      </c>
      <c r="H66" s="1" t="s">
        <v>43</v>
      </c>
      <c r="I66" s="1" t="s">
        <v>159</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159</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86</v>
      </c>
      <c r="C68" s="25"/>
      <c r="D68" s="27"/>
      <c r="E68" s="1"/>
      <c r="F68" s="25"/>
      <c r="I68" s="1" t="s">
        <v>165</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459</v>
      </c>
      <c r="C69" s="25"/>
      <c r="D69" s="27"/>
      <c r="E69" s="1"/>
      <c r="F69" s="25"/>
      <c r="I69" s="1" t="s">
        <v>165</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460</v>
      </c>
      <c r="C70" s="25"/>
      <c r="D70" s="27" t="s">
        <v>51</v>
      </c>
      <c r="E70" s="1" t="s">
        <v>45</v>
      </c>
      <c r="F70" s="25"/>
      <c r="I70" s="1" t="s">
        <v>165</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399</v>
      </c>
      <c r="C71" s="25"/>
      <c r="D71" s="27"/>
      <c r="E71" s="1"/>
      <c r="F71" s="25"/>
      <c r="I71" s="1" t="s">
        <v>165</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87</v>
      </c>
      <c r="C72" s="25"/>
      <c r="D72" s="27"/>
      <c r="E72" s="1"/>
      <c r="F72" s="25"/>
      <c r="I72" s="1" t="s">
        <v>165</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420</v>
      </c>
      <c r="C73" s="25" t="s">
        <v>243</v>
      </c>
      <c r="D73" s="27" t="s">
        <v>51</v>
      </c>
      <c r="E73" s="1" t="s">
        <v>45</v>
      </c>
      <c r="F73" s="25"/>
      <c r="I73" s="1" t="s">
        <v>165</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244</v>
      </c>
      <c r="C74" s="25" t="s">
        <v>461</v>
      </c>
      <c r="D74" s="27" t="s">
        <v>51</v>
      </c>
      <c r="E74" s="1" t="s">
        <v>47</v>
      </c>
      <c r="F74" s="25"/>
      <c r="I74" s="1" t="s">
        <v>165</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128</v>
      </c>
      <c r="D75" s="27" t="s">
        <v>51</v>
      </c>
      <c r="E75" s="1" t="s">
        <v>45</v>
      </c>
      <c r="F75" s="25"/>
      <c r="I75" s="1" t="s">
        <v>165</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165</v>
      </c>
      <c r="J76" s="33">
        <v>-5</v>
      </c>
      <c r="K76" s="27"/>
      <c r="L76" s="27"/>
      <c r="M76" s="27"/>
      <c r="N76" s="33">
        <f>$A$80</f>
        <v>77</v>
      </c>
      <c r="O76" s="33">
        <f>A77</f>
        <v>74</v>
      </c>
      <c r="P76" s="33">
        <f>$A$78</f>
        <v>75</v>
      </c>
      <c r="Q76" s="1" t="s">
        <v>213</v>
      </c>
      <c r="R76" s="1" t="s">
        <v>201</v>
      </c>
      <c r="S76" s="1" t="s">
        <v>209</v>
      </c>
      <c r="T76" s="1"/>
      <c r="U76" s="1"/>
      <c r="W76" s="1"/>
      <c r="X76" s="1"/>
      <c r="Z76" s="2" t="str">
        <f t="shared" si="7"/>
        <v/>
      </c>
      <c r="AA76" s="2" t="str">
        <f t="shared" si="8"/>
        <v/>
      </c>
    </row>
    <row r="77" spans="1:27" x14ac:dyDescent="0.2">
      <c r="A77" s="8">
        <f t="shared" si="6"/>
        <v>74</v>
      </c>
      <c r="B77" s="26" t="s">
        <v>485</v>
      </c>
      <c r="C77" s="25" t="s">
        <v>245</v>
      </c>
      <c r="D77" s="27" t="s">
        <v>51</v>
      </c>
      <c r="E77" s="1" t="s">
        <v>42</v>
      </c>
      <c r="F77" s="25"/>
      <c r="I77" s="1" t="s">
        <v>165</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88</v>
      </c>
      <c r="C78" s="25" t="s">
        <v>129</v>
      </c>
      <c r="D78" s="27" t="s">
        <v>51</v>
      </c>
      <c r="E78" s="1" t="s">
        <v>42</v>
      </c>
      <c r="F78" s="25"/>
      <c r="I78" s="1" t="s">
        <v>165</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246</v>
      </c>
      <c r="C79" s="25" t="s">
        <v>130</v>
      </c>
      <c r="D79" s="27" t="s">
        <v>51</v>
      </c>
      <c r="E79" s="1" t="s">
        <v>42</v>
      </c>
      <c r="F79" s="25"/>
      <c r="I79" s="1" t="s">
        <v>165</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247</v>
      </c>
      <c r="C80" s="25" t="s">
        <v>131</v>
      </c>
      <c r="D80" s="27" t="s">
        <v>51</v>
      </c>
      <c r="E80" s="1" t="s">
        <v>42</v>
      </c>
      <c r="F80" s="25"/>
      <c r="I80" s="1" t="s">
        <v>165</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421</v>
      </c>
      <c r="C81" s="25" t="s">
        <v>462</v>
      </c>
      <c r="D81" s="27" t="s">
        <v>51</v>
      </c>
      <c r="E81" s="1" t="s">
        <v>47</v>
      </c>
      <c r="F81" s="25"/>
      <c r="I81" s="1" t="s">
        <v>165</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89</v>
      </c>
      <c r="C82" s="25" t="s">
        <v>132</v>
      </c>
      <c r="D82" s="27" t="s">
        <v>51</v>
      </c>
      <c r="E82" s="1" t="s">
        <v>42</v>
      </c>
      <c r="F82" s="25"/>
      <c r="I82" s="1" t="s">
        <v>165</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463</v>
      </c>
      <c r="C83" s="25"/>
      <c r="D83" s="27"/>
      <c r="E83" s="1"/>
      <c r="F83" s="25"/>
      <c r="I83" s="1" t="s">
        <v>165</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90</v>
      </c>
      <c r="C84" s="25"/>
      <c r="D84" s="27"/>
      <c r="E84" s="1"/>
      <c r="F84" s="25"/>
      <c r="I84" s="1" t="s">
        <v>165</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441</v>
      </c>
      <c r="C85" s="25"/>
      <c r="D85" s="27"/>
      <c r="E85" s="1"/>
      <c r="F85" s="25"/>
      <c r="I85" s="1" t="s">
        <v>165</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165</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439</v>
      </c>
      <c r="C87" s="25"/>
      <c r="D87" s="27" t="s">
        <v>57</v>
      </c>
      <c r="E87" s="1" t="s">
        <v>42</v>
      </c>
      <c r="F87" s="25"/>
      <c r="I87" s="1" t="s">
        <v>163</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249</v>
      </c>
      <c r="C88" s="25" t="s">
        <v>248</v>
      </c>
      <c r="D88" s="27" t="s">
        <v>57</v>
      </c>
      <c r="E88" s="1" t="s">
        <v>42</v>
      </c>
      <c r="F88" s="25"/>
      <c r="I88" s="1" t="s">
        <v>163</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250</v>
      </c>
      <c r="C89" s="25" t="s">
        <v>213</v>
      </c>
      <c r="D89" s="27" t="s">
        <v>57</v>
      </c>
      <c r="E89" s="1" t="s">
        <v>42</v>
      </c>
      <c r="F89" s="25"/>
      <c r="I89" s="1" t="s">
        <v>163</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440</v>
      </c>
      <c r="C90" s="25" t="s">
        <v>251</v>
      </c>
      <c r="D90" s="27" t="s">
        <v>57</v>
      </c>
      <c r="E90" s="1" t="s">
        <v>45</v>
      </c>
      <c r="F90" s="25"/>
      <c r="I90" s="1" t="s">
        <v>163</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252</v>
      </c>
      <c r="D91" s="27" t="s">
        <v>57</v>
      </c>
      <c r="E91" s="1" t="s">
        <v>43</v>
      </c>
      <c r="F91" s="25"/>
      <c r="I91" s="1" t="s">
        <v>163</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253</v>
      </c>
      <c r="C92" s="25" t="s">
        <v>464</v>
      </c>
      <c r="D92" s="27" t="s">
        <v>57</v>
      </c>
      <c r="E92" s="1" t="s">
        <v>43</v>
      </c>
      <c r="F92" s="25"/>
      <c r="I92" s="1" t="s">
        <v>163</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254</v>
      </c>
      <c r="C93" s="25" t="s">
        <v>408</v>
      </c>
      <c r="D93" s="27" t="s">
        <v>57</v>
      </c>
      <c r="E93" s="1" t="s">
        <v>44</v>
      </c>
      <c r="F93" s="25"/>
      <c r="I93" s="1" t="s">
        <v>163</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422</v>
      </c>
      <c r="C94" s="25"/>
      <c r="D94" s="27" t="s">
        <v>57</v>
      </c>
      <c r="E94" s="1" t="s">
        <v>42</v>
      </c>
      <c r="F94" s="25"/>
      <c r="I94" s="1" t="s">
        <v>163</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467</v>
      </c>
      <c r="C95" s="25"/>
      <c r="D95" s="27" t="s">
        <v>57</v>
      </c>
      <c r="E95" s="1" t="s">
        <v>42</v>
      </c>
      <c r="F95" s="25"/>
      <c r="I95" s="1" t="s">
        <v>163</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91</v>
      </c>
      <c r="C96" s="25" t="s">
        <v>133</v>
      </c>
      <c r="D96" s="27" t="s">
        <v>57</v>
      </c>
      <c r="E96" s="1" t="s">
        <v>42</v>
      </c>
      <c r="F96" s="25"/>
      <c r="I96" s="1" t="s">
        <v>163</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451</v>
      </c>
      <c r="C97" s="25"/>
      <c r="D97" s="27" t="s">
        <v>57</v>
      </c>
      <c r="E97" s="1" t="s">
        <v>42</v>
      </c>
      <c r="F97" s="25"/>
      <c r="I97" s="1" t="s">
        <v>163</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255</v>
      </c>
      <c r="C98" s="25"/>
      <c r="D98" s="27" t="s">
        <v>57</v>
      </c>
      <c r="E98" s="1" t="s">
        <v>47</v>
      </c>
      <c r="F98" s="25"/>
      <c r="I98" s="1" t="s">
        <v>163</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92</v>
      </c>
      <c r="C99" s="25" t="s">
        <v>256</v>
      </c>
      <c r="D99" s="27" t="s">
        <v>57</v>
      </c>
      <c r="E99" s="1" t="s">
        <v>42</v>
      </c>
      <c r="F99" s="25"/>
      <c r="I99" s="1" t="s">
        <v>163</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163</v>
      </c>
      <c r="J100" s="27">
        <v>-5</v>
      </c>
      <c r="K100" s="27"/>
      <c r="L100" s="27"/>
      <c r="M100" s="27"/>
      <c r="N100" s="27">
        <f>$A$107</f>
        <v>104</v>
      </c>
      <c r="O100" s="27">
        <f>$A$101</f>
        <v>98</v>
      </c>
      <c r="P100" s="27"/>
      <c r="Q100" s="1" t="s">
        <v>195</v>
      </c>
      <c r="R100" s="1" t="s">
        <v>468</v>
      </c>
      <c r="S100" s="1"/>
      <c r="T100" s="1"/>
      <c r="U100" s="1"/>
      <c r="W100" s="1"/>
      <c r="X100" s="1"/>
      <c r="Z100" s="2" t="str">
        <f t="shared" si="7"/>
        <v/>
      </c>
      <c r="AA100" s="2" t="str">
        <f t="shared" si="8"/>
        <v/>
      </c>
    </row>
    <row r="101" spans="1:27" x14ac:dyDescent="0.2">
      <c r="A101" s="8">
        <f t="shared" si="6"/>
        <v>98</v>
      </c>
      <c r="B101" s="26" t="s">
        <v>93</v>
      </c>
      <c r="C101" s="25" t="s">
        <v>134</v>
      </c>
      <c r="D101" s="27" t="s">
        <v>57</v>
      </c>
      <c r="E101" s="1" t="s">
        <v>42</v>
      </c>
      <c r="F101" s="25"/>
      <c r="I101" s="1" t="s">
        <v>163</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94</v>
      </c>
      <c r="C102" s="25"/>
      <c r="D102" s="27" t="s">
        <v>57</v>
      </c>
      <c r="E102" s="1" t="s">
        <v>47</v>
      </c>
      <c r="F102" s="25"/>
      <c r="I102" s="1" t="s">
        <v>163</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95</v>
      </c>
      <c r="C103" s="25"/>
      <c r="D103" s="27" t="s">
        <v>57</v>
      </c>
      <c r="E103" s="1" t="s">
        <v>42</v>
      </c>
      <c r="F103" s="25"/>
      <c r="I103" s="1" t="s">
        <v>163</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257</v>
      </c>
      <c r="C104" s="25" t="s">
        <v>409</v>
      </c>
      <c r="D104" s="27" t="s">
        <v>57</v>
      </c>
      <c r="E104" s="1" t="s">
        <v>44</v>
      </c>
      <c r="F104" s="25"/>
      <c r="I104" s="1" t="s">
        <v>163</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423</v>
      </c>
      <c r="C105" s="25"/>
      <c r="D105" s="27" t="s">
        <v>57</v>
      </c>
      <c r="E105" s="1" t="s">
        <v>42</v>
      </c>
      <c r="F105" s="25"/>
      <c r="I105" s="1" t="s">
        <v>163</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424</v>
      </c>
      <c r="D106" s="27" t="s">
        <v>57</v>
      </c>
      <c r="E106" s="1" t="s">
        <v>42</v>
      </c>
      <c r="F106" s="25"/>
      <c r="I106" s="1" t="s">
        <v>163</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163</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135</v>
      </c>
      <c r="D108" s="27"/>
      <c r="E108" s="1"/>
      <c r="F108" s="25"/>
      <c r="I108" s="1" t="s">
        <v>164</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96</v>
      </c>
      <c r="C109" s="25"/>
      <c r="D109" s="27" t="s">
        <v>54</v>
      </c>
      <c r="E109" s="1" t="s">
        <v>42</v>
      </c>
      <c r="F109" s="25"/>
      <c r="I109" s="1" t="s">
        <v>164</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164</v>
      </c>
      <c r="J110" s="33">
        <v>-5</v>
      </c>
      <c r="K110" s="27"/>
      <c r="L110" s="27"/>
      <c r="M110" s="27"/>
      <c r="N110" s="33">
        <f>$A$111</f>
        <v>108</v>
      </c>
      <c r="O110" s="33">
        <f>$A$114</f>
        <v>111</v>
      </c>
      <c r="P110" s="33">
        <f>$A$116</f>
        <v>113</v>
      </c>
      <c r="Q110" s="1" t="s">
        <v>196</v>
      </c>
      <c r="R110" s="1" t="s">
        <v>202</v>
      </c>
      <c r="S110" s="1" t="s">
        <v>210</v>
      </c>
      <c r="T110" s="1"/>
      <c r="U110" s="1"/>
      <c r="W110" s="1"/>
      <c r="X110" s="1"/>
      <c r="Z110" s="2" t="str">
        <f t="shared" si="7"/>
        <v/>
      </c>
      <c r="AA110" s="2" t="str">
        <f t="shared" si="8"/>
        <v/>
      </c>
    </row>
    <row r="111" spans="1:27" x14ac:dyDescent="0.2">
      <c r="A111" s="8">
        <f t="shared" si="6"/>
        <v>108</v>
      </c>
      <c r="B111" s="26" t="s">
        <v>97</v>
      </c>
      <c r="C111" s="25" t="s">
        <v>136</v>
      </c>
      <c r="D111" s="27" t="s">
        <v>54</v>
      </c>
      <c r="E111" s="1" t="s">
        <v>43</v>
      </c>
      <c r="F111" s="25"/>
      <c r="I111" s="1" t="s">
        <v>164</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98</v>
      </c>
      <c r="C112" s="25" t="s">
        <v>137</v>
      </c>
      <c r="D112" s="27" t="s">
        <v>54</v>
      </c>
      <c r="E112" s="1" t="s">
        <v>42</v>
      </c>
      <c r="F112" s="25"/>
      <c r="I112" s="1" t="s">
        <v>164</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138</v>
      </c>
      <c r="D113" s="27" t="s">
        <v>54</v>
      </c>
      <c r="E113" s="1" t="s">
        <v>43</v>
      </c>
      <c r="F113" s="25"/>
      <c r="I113" s="1" t="s">
        <v>164</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99</v>
      </c>
      <c r="C114" s="25" t="s">
        <v>139</v>
      </c>
      <c r="D114" s="27" t="s">
        <v>54</v>
      </c>
      <c r="E114" s="1" t="s">
        <v>42</v>
      </c>
      <c r="F114" s="25"/>
      <c r="I114" s="1" t="s">
        <v>164</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140</v>
      </c>
      <c r="D115" s="27" t="s">
        <v>54</v>
      </c>
      <c r="E115" s="1" t="s">
        <v>42</v>
      </c>
      <c r="F115" s="25"/>
      <c r="I115" s="1" t="s">
        <v>164</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100</v>
      </c>
      <c r="C116" s="25" t="s">
        <v>452</v>
      </c>
      <c r="D116" s="27" t="s">
        <v>54</v>
      </c>
      <c r="E116" s="1" t="s">
        <v>42</v>
      </c>
      <c r="F116" s="25"/>
      <c r="I116" s="1" t="s">
        <v>164</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483</v>
      </c>
      <c r="D117" s="27" t="s">
        <v>54</v>
      </c>
      <c r="E117" s="1" t="s">
        <v>42</v>
      </c>
      <c r="F117" s="25"/>
      <c r="I117" s="1" t="s">
        <v>164</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258</v>
      </c>
      <c r="C118" s="25" t="s">
        <v>141</v>
      </c>
      <c r="D118" s="27" t="s">
        <v>54</v>
      </c>
      <c r="E118" s="1" t="s">
        <v>42</v>
      </c>
      <c r="F118" s="25"/>
      <c r="I118" s="1" t="s">
        <v>164</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425</v>
      </c>
      <c r="C119" s="25" t="s">
        <v>469</v>
      </c>
      <c r="D119" s="27" t="s">
        <v>54</v>
      </c>
      <c r="E119" s="1" t="s">
        <v>42</v>
      </c>
      <c r="F119" s="25"/>
      <c r="I119" s="1" t="s">
        <v>164</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470</v>
      </c>
      <c r="C120" s="25"/>
      <c r="D120" s="27"/>
      <c r="E120" s="1"/>
      <c r="F120" s="25"/>
      <c r="I120" s="1" t="s">
        <v>164</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426</v>
      </c>
      <c r="C121" s="25"/>
      <c r="D121" s="27"/>
      <c r="E121" s="1"/>
      <c r="F121" s="25"/>
      <c r="I121" s="1" t="s">
        <v>164</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259</v>
      </c>
      <c r="C122" s="25"/>
      <c r="D122" s="27"/>
      <c r="E122" s="1"/>
      <c r="F122" s="25"/>
      <c r="I122" s="1" t="s">
        <v>164</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164</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101</v>
      </c>
      <c r="C124" s="25"/>
      <c r="D124" s="27" t="s">
        <v>56</v>
      </c>
      <c r="E124" s="1" t="s">
        <v>42</v>
      </c>
      <c r="F124" s="25"/>
      <c r="I124" s="1" t="s">
        <v>162</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260</v>
      </c>
      <c r="C125" s="25" t="s">
        <v>142</v>
      </c>
      <c r="D125" s="27" t="s">
        <v>56</v>
      </c>
      <c r="E125" s="1" t="s">
        <v>42</v>
      </c>
      <c r="F125" s="25"/>
      <c r="I125" s="1" t="s">
        <v>162</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471</v>
      </c>
      <c r="D126" s="27" t="s">
        <v>56</v>
      </c>
      <c r="E126" s="1" t="s">
        <v>43</v>
      </c>
      <c r="F126" s="25"/>
      <c r="I126" s="1" t="s">
        <v>162</v>
      </c>
      <c r="J126" s="33">
        <v>-5</v>
      </c>
      <c r="K126" s="27"/>
      <c r="L126" s="27"/>
      <c r="M126" s="27"/>
      <c r="N126" s="33">
        <f>$A$127</f>
        <v>124</v>
      </c>
      <c r="O126" s="33">
        <f>$A$128</f>
        <v>125</v>
      </c>
      <c r="P126" s="33">
        <f>$A$129</f>
        <v>126</v>
      </c>
      <c r="Q126" s="1" t="s">
        <v>410</v>
      </c>
      <c r="R126" s="1" t="s">
        <v>203</v>
      </c>
      <c r="S126" s="1" t="s">
        <v>211</v>
      </c>
      <c r="T126" s="1"/>
      <c r="U126" s="1"/>
      <c r="W126" s="1"/>
      <c r="X126" s="1"/>
      <c r="Z126" s="2" t="str">
        <f t="shared" si="7"/>
        <v/>
      </c>
      <c r="AA126" s="2" t="str">
        <f t="shared" si="8"/>
        <v/>
      </c>
    </row>
    <row r="127" spans="1:27" x14ac:dyDescent="0.2">
      <c r="A127" s="8">
        <f t="shared" si="6"/>
        <v>124</v>
      </c>
      <c r="B127" s="26" t="s">
        <v>17</v>
      </c>
      <c r="C127" s="25" t="s">
        <v>143</v>
      </c>
      <c r="D127" s="27" t="s">
        <v>56</v>
      </c>
      <c r="E127" s="1" t="s">
        <v>42</v>
      </c>
      <c r="F127" s="25"/>
      <c r="I127" s="1" t="s">
        <v>162</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144</v>
      </c>
      <c r="D128" s="27" t="s">
        <v>56</v>
      </c>
      <c r="E128" s="1" t="s">
        <v>43</v>
      </c>
      <c r="F128" s="25"/>
      <c r="I128" s="1" t="s">
        <v>162</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145</v>
      </c>
      <c r="D129" s="27" t="s">
        <v>56</v>
      </c>
      <c r="E129" s="1" t="s">
        <v>45</v>
      </c>
      <c r="F129" s="25"/>
      <c r="I129" s="1" t="s">
        <v>162</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411</v>
      </c>
      <c r="D130" s="27" t="s">
        <v>56</v>
      </c>
      <c r="E130" s="1" t="s">
        <v>42</v>
      </c>
      <c r="F130" s="25"/>
      <c r="I130" s="1" t="s">
        <v>162</v>
      </c>
      <c r="J130" s="27">
        <v>-5</v>
      </c>
      <c r="K130" s="27"/>
      <c r="L130" s="27"/>
      <c r="M130" s="27"/>
      <c r="N130" s="27">
        <f>$A$131</f>
        <v>128</v>
      </c>
      <c r="O130" s="27">
        <f>A138</f>
        <v>135</v>
      </c>
      <c r="P130" s="27"/>
      <c r="Q130" s="1" t="s">
        <v>197</v>
      </c>
      <c r="R130" s="1" t="s">
        <v>204</v>
      </c>
      <c r="S130" s="1"/>
      <c r="T130" s="1"/>
      <c r="U130" s="1"/>
      <c r="W130" s="1"/>
      <c r="X130" s="1"/>
      <c r="Z130" s="2" t="str">
        <f t="shared" si="7"/>
        <v/>
      </c>
      <c r="AA130" s="2" t="str">
        <f t="shared" si="8"/>
        <v/>
      </c>
    </row>
    <row r="131" spans="1:27" x14ac:dyDescent="0.2">
      <c r="A131" s="8">
        <f t="shared" si="6"/>
        <v>128</v>
      </c>
      <c r="B131" s="26" t="s">
        <v>261</v>
      </c>
      <c r="C131" s="25"/>
      <c r="D131" s="27" t="s">
        <v>56</v>
      </c>
      <c r="E131" s="1" t="s">
        <v>42</v>
      </c>
      <c r="F131" s="25"/>
      <c r="I131" s="1" t="s">
        <v>162</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472</v>
      </c>
      <c r="C132" s="25"/>
      <c r="D132" s="27" t="s">
        <v>56</v>
      </c>
      <c r="E132" s="1" t="s">
        <v>42</v>
      </c>
      <c r="F132" s="25"/>
      <c r="I132" s="1" t="s">
        <v>162</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427</v>
      </c>
      <c r="D133" s="27" t="s">
        <v>56</v>
      </c>
      <c r="E133" s="1" t="s">
        <v>42</v>
      </c>
      <c r="F133" s="25"/>
      <c r="I133" s="1" t="s">
        <v>162</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262</v>
      </c>
      <c r="D134" s="27" t="s">
        <v>56</v>
      </c>
      <c r="E134" s="1" t="s">
        <v>43</v>
      </c>
      <c r="F134" s="25"/>
      <c r="I134" s="1" t="s">
        <v>162</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264</v>
      </c>
      <c r="C135" s="36" t="s">
        <v>263</v>
      </c>
      <c r="D135" s="27" t="s">
        <v>56</v>
      </c>
      <c r="E135" s="1" t="s">
        <v>45</v>
      </c>
      <c r="F135" s="25"/>
      <c r="I135" s="1" t="s">
        <v>162</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473</v>
      </c>
      <c r="C136" s="25" t="s">
        <v>265</v>
      </c>
      <c r="D136" s="27" t="s">
        <v>56</v>
      </c>
      <c r="E136" s="1" t="s">
        <v>43</v>
      </c>
      <c r="F136" s="25"/>
      <c r="I136" s="1" t="s">
        <v>162</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266</v>
      </c>
      <c r="D137" s="27" t="s">
        <v>56</v>
      </c>
      <c r="E137" s="1" t="s">
        <v>43</v>
      </c>
      <c r="F137" s="25"/>
      <c r="I137" s="1" t="s">
        <v>162</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162</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267</v>
      </c>
      <c r="C139" s="25"/>
      <c r="D139" s="27"/>
      <c r="E139" s="1"/>
      <c r="F139" s="25"/>
      <c r="I139" s="1" t="s">
        <v>168</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146</v>
      </c>
      <c r="D140" s="27"/>
      <c r="E140" s="1"/>
      <c r="F140" s="25"/>
      <c r="I140" s="1" t="s">
        <v>168</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102</v>
      </c>
      <c r="C141" s="25"/>
      <c r="D141" s="27" t="s">
        <v>55</v>
      </c>
      <c r="E141" s="1" t="s">
        <v>42</v>
      </c>
      <c r="F141" s="25"/>
      <c r="I141" s="1" t="s">
        <v>168</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103</v>
      </c>
      <c r="C142" s="25"/>
      <c r="D142" s="27" t="s">
        <v>55</v>
      </c>
      <c r="E142" s="1" t="s">
        <v>42</v>
      </c>
      <c r="F142" s="25"/>
      <c r="I142" s="1" t="s">
        <v>168</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147</v>
      </c>
      <c r="D143" s="27" t="s">
        <v>55</v>
      </c>
      <c r="E143" s="1" t="s">
        <v>42</v>
      </c>
      <c r="F143" s="25"/>
      <c r="I143" s="1" t="s">
        <v>168</v>
      </c>
      <c r="J143" s="27">
        <v>-5</v>
      </c>
      <c r="K143" s="27"/>
      <c r="L143" s="27"/>
      <c r="M143" s="27"/>
      <c r="N143" s="27">
        <f>$A$144</f>
        <v>141</v>
      </c>
      <c r="O143" s="27">
        <f>$A$145</f>
        <v>142</v>
      </c>
      <c r="P143" s="27">
        <f>$A$146</f>
        <v>143</v>
      </c>
      <c r="Q143" s="1" t="s">
        <v>372</v>
      </c>
      <c r="R143" s="1" t="s">
        <v>205</v>
      </c>
      <c r="S143" s="1" t="s">
        <v>93</v>
      </c>
      <c r="T143" s="1"/>
      <c r="U143" s="1"/>
      <c r="W143" s="1"/>
      <c r="X143" s="1"/>
      <c r="Z143" s="2" t="str">
        <f t="shared" si="10"/>
        <v>//140</v>
      </c>
      <c r="AA143" s="2" t="str">
        <f t="shared" si="11"/>
        <v xml:space="preserve">//140 </v>
      </c>
    </row>
    <row r="144" spans="1:27" x14ac:dyDescent="0.2">
      <c r="A144" s="8">
        <f t="shared" si="9"/>
        <v>141</v>
      </c>
      <c r="B144" s="26" t="s">
        <v>17</v>
      </c>
      <c r="C144" s="25" t="s">
        <v>148</v>
      </c>
      <c r="D144" s="27" t="s">
        <v>55</v>
      </c>
      <c r="E144" s="1" t="s">
        <v>42</v>
      </c>
      <c r="F144" s="25"/>
      <c r="I144" s="1" t="s">
        <v>168</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149</v>
      </c>
      <c r="D145" s="27" t="s">
        <v>55</v>
      </c>
      <c r="E145" s="1" t="s">
        <v>43</v>
      </c>
      <c r="F145" s="25"/>
      <c r="I145" s="1" t="s">
        <v>168</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93</v>
      </c>
      <c r="D146" s="27" t="s">
        <v>55</v>
      </c>
      <c r="E146" s="1" t="s">
        <v>42</v>
      </c>
      <c r="F146" s="25"/>
      <c r="I146" s="1" t="s">
        <v>168</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268</v>
      </c>
      <c r="C147" s="25"/>
      <c r="D147" s="27" t="s">
        <v>55</v>
      </c>
      <c r="E147" s="1" t="s">
        <v>42</v>
      </c>
      <c r="F147" s="25"/>
      <c r="I147" s="1" t="s">
        <v>168</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474</v>
      </c>
      <c r="D148" s="27" t="s">
        <v>55</v>
      </c>
      <c r="E148" s="1" t="s">
        <v>42</v>
      </c>
      <c r="F148" s="25"/>
      <c r="I148" s="1" t="s">
        <v>168</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428</v>
      </c>
      <c r="C149" s="25"/>
      <c r="D149" s="27" t="s">
        <v>55</v>
      </c>
      <c r="E149" s="1" t="s">
        <v>47</v>
      </c>
      <c r="F149" s="25"/>
      <c r="I149" s="1" t="s">
        <v>168</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475</v>
      </c>
      <c r="C150" s="25"/>
      <c r="D150" s="27" t="s">
        <v>55</v>
      </c>
      <c r="E150" s="1" t="s">
        <v>47</v>
      </c>
      <c r="F150" s="25"/>
      <c r="I150" s="1" t="s">
        <v>168</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269</v>
      </c>
      <c r="D151" s="27" t="s">
        <v>55</v>
      </c>
      <c r="E151" s="1" t="s">
        <v>47</v>
      </c>
      <c r="F151" s="25"/>
      <c r="I151" s="1" t="s">
        <v>168</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104</v>
      </c>
      <c r="C152" s="25" t="s">
        <v>150</v>
      </c>
      <c r="D152" s="27" t="s">
        <v>55</v>
      </c>
      <c r="E152" s="1" t="s">
        <v>42</v>
      </c>
      <c r="F152" s="25"/>
      <c r="I152" s="1" t="s">
        <v>168</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429</v>
      </c>
      <c r="C153" s="25"/>
      <c r="D153" s="27"/>
      <c r="E153" s="1"/>
      <c r="F153" s="25"/>
      <c r="I153" s="1" t="s">
        <v>168</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168</v>
      </c>
      <c r="J154" s="27">
        <v>-9</v>
      </c>
      <c r="K154" s="27"/>
      <c r="L154" s="27"/>
      <c r="M154" s="27"/>
      <c r="N154" s="27"/>
      <c r="O154" s="27"/>
      <c r="P154" s="27"/>
      <c r="Q154" s="1"/>
      <c r="R154" s="1"/>
      <c r="S154" s="1"/>
      <c r="T154" s="1"/>
      <c r="U154" s="1"/>
      <c r="W154" s="1">
        <f>$A$35</f>
        <v>32</v>
      </c>
      <c r="X154" s="1"/>
      <c r="Y154" s="7" t="s">
        <v>198</v>
      </c>
      <c r="Z154" s="2" t="str">
        <f t="shared" si="10"/>
        <v/>
      </c>
      <c r="AA154" s="2" t="str">
        <f t="shared" si="11"/>
        <v>//151 Objective Complete: Explore the school!</v>
      </c>
    </row>
    <row r="155" spans="1:27" x14ac:dyDescent="0.2">
      <c r="A155" s="8">
        <f t="shared" si="9"/>
        <v>152</v>
      </c>
      <c r="B155" s="26"/>
      <c r="C155" s="25"/>
      <c r="D155" s="27"/>
      <c r="E155" s="1"/>
      <c r="F155" s="25"/>
      <c r="I155" s="1" t="s">
        <v>168</v>
      </c>
      <c r="J155" s="27">
        <v>-9</v>
      </c>
      <c r="K155" s="27"/>
      <c r="L155" s="27"/>
      <c r="M155" s="27"/>
      <c r="N155" s="27"/>
      <c r="O155" s="27"/>
      <c r="P155" s="27"/>
      <c r="Q155" s="1"/>
      <c r="R155" s="1"/>
      <c r="S155" s="1"/>
      <c r="T155" s="1"/>
      <c r="U155" s="1"/>
      <c r="W155" s="1">
        <f>$A$36</f>
        <v>33</v>
      </c>
      <c r="X155" s="1"/>
      <c r="Y155" s="7" t="s">
        <v>206</v>
      </c>
      <c r="Z155" s="2" t="str">
        <f t="shared" si="10"/>
        <v/>
      </c>
      <c r="AA155" s="2" t="str">
        <f t="shared" si="11"/>
        <v>//152 Objective Complete: Talk to some students.</v>
      </c>
    </row>
    <row r="156" spans="1:27" x14ac:dyDescent="0.2">
      <c r="A156" s="8">
        <f t="shared" si="9"/>
        <v>153</v>
      </c>
      <c r="B156" s="26"/>
      <c r="C156" s="25"/>
      <c r="D156" s="27"/>
      <c r="E156" s="1"/>
      <c r="F156" s="25"/>
      <c r="I156" s="1" t="s">
        <v>168</v>
      </c>
      <c r="J156" s="27">
        <v>-8</v>
      </c>
      <c r="K156" s="27"/>
      <c r="L156" s="27"/>
      <c r="M156" s="27"/>
      <c r="N156" s="27"/>
      <c r="O156" s="27"/>
      <c r="P156" s="27"/>
      <c r="Q156" s="1" t="s">
        <v>385</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168</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159</v>
      </c>
      <c r="J158" s="27">
        <v>-9</v>
      </c>
      <c r="K158" s="27"/>
      <c r="L158" s="27"/>
      <c r="M158" s="27"/>
      <c r="N158" s="27"/>
      <c r="O158" s="27"/>
      <c r="P158" s="27"/>
      <c r="Q158" s="1"/>
      <c r="R158" s="1"/>
      <c r="S158" s="1"/>
      <c r="T158" s="1"/>
      <c r="U158" s="1"/>
      <c r="W158" s="1">
        <f>$A$156</f>
        <v>153</v>
      </c>
      <c r="X158" s="1"/>
      <c r="Y158" s="7" t="s">
        <v>385</v>
      </c>
      <c r="Z158" s="2" t="str">
        <f t="shared" si="10"/>
        <v>//155</v>
      </c>
      <c r="AA158" s="2" t="str">
        <f t="shared" si="11"/>
        <v>//155 Go finish exploring</v>
      </c>
    </row>
    <row r="159" spans="1:27" x14ac:dyDescent="0.2">
      <c r="A159" s="8">
        <f t="shared" si="9"/>
        <v>156</v>
      </c>
      <c r="B159" s="26" t="s">
        <v>17</v>
      </c>
      <c r="C159" s="25" t="s">
        <v>270</v>
      </c>
      <c r="D159" s="27"/>
      <c r="E159" s="1"/>
      <c r="F159" s="25"/>
      <c r="I159" s="1" t="s">
        <v>159</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271</v>
      </c>
      <c r="C160" s="25"/>
      <c r="D160" s="27" t="s">
        <v>52</v>
      </c>
      <c r="E160" s="1" t="s">
        <v>42</v>
      </c>
      <c r="F160" s="25"/>
      <c r="I160" s="1" t="s">
        <v>159</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105</v>
      </c>
      <c r="C161" s="25" t="s">
        <v>272</v>
      </c>
      <c r="D161" s="27" t="s">
        <v>52</v>
      </c>
      <c r="E161" s="1" t="s">
        <v>45</v>
      </c>
      <c r="F161" s="25"/>
      <c r="I161" s="1" t="s">
        <v>159</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93</v>
      </c>
      <c r="D162" s="27" t="s">
        <v>52</v>
      </c>
      <c r="E162" s="1" t="s">
        <v>42</v>
      </c>
      <c r="F162" s="25"/>
      <c r="I162" s="1" t="s">
        <v>159</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106</v>
      </c>
      <c r="C163" s="25" t="s">
        <v>151</v>
      </c>
      <c r="D163" s="27" t="s">
        <v>52</v>
      </c>
      <c r="E163" s="1" t="s">
        <v>45</v>
      </c>
      <c r="F163" s="25"/>
      <c r="I163" s="1" t="s">
        <v>159</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107</v>
      </c>
      <c r="C164" s="25" t="s">
        <v>476</v>
      </c>
      <c r="D164" s="27" t="s">
        <v>52</v>
      </c>
      <c r="E164" s="1" t="s">
        <v>46</v>
      </c>
      <c r="F164" s="25"/>
      <c r="I164" s="1" t="s">
        <v>159</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273</v>
      </c>
      <c r="D165" s="27" t="s">
        <v>52</v>
      </c>
      <c r="E165" s="1" t="s">
        <v>42</v>
      </c>
      <c r="F165" s="25"/>
      <c r="I165" s="1" t="s">
        <v>159</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274</v>
      </c>
      <c r="C166" s="25" t="s">
        <v>152</v>
      </c>
      <c r="D166" s="27" t="s">
        <v>52</v>
      </c>
      <c r="E166" s="1" t="s">
        <v>42</v>
      </c>
      <c r="F166" s="25"/>
      <c r="I166" s="1" t="s">
        <v>159</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108</v>
      </c>
      <c r="C167" s="25" t="s">
        <v>275</v>
      </c>
      <c r="D167" s="27" t="s">
        <v>52</v>
      </c>
      <c r="E167" s="1" t="s">
        <v>42</v>
      </c>
      <c r="F167" s="25"/>
      <c r="I167" s="1" t="s">
        <v>159</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430</v>
      </c>
      <c r="D168" s="27" t="s">
        <v>52</v>
      </c>
      <c r="E168" s="1" t="s">
        <v>45</v>
      </c>
      <c r="F168" s="25"/>
      <c r="I168" s="1" t="s">
        <v>159</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276</v>
      </c>
      <c r="D169" s="27" t="s">
        <v>52</v>
      </c>
      <c r="E169" s="1" t="s">
        <v>45</v>
      </c>
      <c r="F169" s="25"/>
      <c r="I169" s="1" t="s">
        <v>159</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378</v>
      </c>
      <c r="D170" s="27" t="s">
        <v>52</v>
      </c>
      <c r="E170" s="1" t="s">
        <v>42</v>
      </c>
      <c r="F170" s="25"/>
      <c r="I170" s="1" t="s">
        <v>159</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277</v>
      </c>
      <c r="D171" s="27" t="s">
        <v>52</v>
      </c>
      <c r="E171" s="1" t="s">
        <v>42</v>
      </c>
      <c r="F171" s="25"/>
      <c r="I171" s="1" t="s">
        <v>159</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279</v>
      </c>
      <c r="C172" s="25" t="s">
        <v>278</v>
      </c>
      <c r="D172" s="27" t="s">
        <v>52</v>
      </c>
      <c r="E172" s="1" t="s">
        <v>45</v>
      </c>
      <c r="F172" s="25"/>
      <c r="I172" s="1" t="s">
        <v>159</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370</v>
      </c>
      <c r="C173" s="25"/>
      <c r="D173" s="27" t="s">
        <v>52</v>
      </c>
      <c r="E173" s="1" t="s">
        <v>42</v>
      </c>
      <c r="F173" s="25"/>
      <c r="I173" s="1" t="s">
        <v>159</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477</v>
      </c>
      <c r="D174" s="27" t="s">
        <v>52</v>
      </c>
      <c r="E174" s="1" t="s">
        <v>45</v>
      </c>
      <c r="F174" s="25"/>
      <c r="I174" s="1" t="s">
        <v>159</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281</v>
      </c>
      <c r="C175" s="25" t="s">
        <v>280</v>
      </c>
      <c r="D175" s="27" t="s">
        <v>52</v>
      </c>
      <c r="E175" s="1" t="s">
        <v>46</v>
      </c>
      <c r="F175" s="25"/>
      <c r="I175" s="1" t="s">
        <v>159</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282</v>
      </c>
      <c r="D176" s="27" t="s">
        <v>52</v>
      </c>
      <c r="E176" s="1" t="s">
        <v>42</v>
      </c>
      <c r="F176" s="25"/>
      <c r="I176" s="1" t="s">
        <v>159</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283</v>
      </c>
      <c r="D177" s="27" t="s">
        <v>52</v>
      </c>
      <c r="E177" s="1" t="s">
        <v>42</v>
      </c>
      <c r="F177" s="25"/>
      <c r="I177" s="1" t="s">
        <v>159</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284</v>
      </c>
      <c r="D178" s="27" t="s">
        <v>52</v>
      </c>
      <c r="E178" s="1" t="s">
        <v>42</v>
      </c>
      <c r="F178" s="25"/>
      <c r="I178" s="1" t="s">
        <v>159</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285</v>
      </c>
      <c r="D179" s="27" t="s">
        <v>52</v>
      </c>
      <c r="E179" s="1" t="s">
        <v>42</v>
      </c>
      <c r="F179" s="25"/>
      <c r="I179" s="1" t="s">
        <v>159</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398</v>
      </c>
      <c r="C180" s="25" t="s">
        <v>286</v>
      </c>
      <c r="D180" s="27" t="s">
        <v>52</v>
      </c>
      <c r="E180" s="1" t="s">
        <v>42</v>
      </c>
      <c r="F180" s="25"/>
      <c r="I180" s="1" t="s">
        <v>159</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287</v>
      </c>
      <c r="D181" s="27" t="s">
        <v>52</v>
      </c>
      <c r="E181" s="1" t="s">
        <v>42</v>
      </c>
      <c r="F181" s="25"/>
      <c r="I181" s="1" t="s">
        <v>159</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478</v>
      </c>
      <c r="C182" s="25" t="s">
        <v>288</v>
      </c>
      <c r="D182" s="27" t="s">
        <v>52</v>
      </c>
      <c r="E182" s="1" t="s">
        <v>42</v>
      </c>
      <c r="F182" s="25"/>
      <c r="I182" s="1" t="s">
        <v>159</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479</v>
      </c>
      <c r="C183" s="25" t="s">
        <v>289</v>
      </c>
      <c r="D183" s="27" t="s">
        <v>52</v>
      </c>
      <c r="E183" s="1" t="s">
        <v>42</v>
      </c>
      <c r="F183" s="25"/>
      <c r="I183" s="1" t="s">
        <v>159</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291</v>
      </c>
      <c r="C184" s="25" t="s">
        <v>290</v>
      </c>
      <c r="D184" s="27" t="s">
        <v>52</v>
      </c>
      <c r="E184" s="1" t="s">
        <v>42</v>
      </c>
      <c r="F184" s="25"/>
      <c r="I184" s="1" t="s">
        <v>159</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431</v>
      </c>
      <c r="D185" s="27" t="s">
        <v>52</v>
      </c>
      <c r="E185" s="1" t="s">
        <v>42</v>
      </c>
      <c r="F185" s="25"/>
      <c r="I185" s="1" t="s">
        <v>159</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480</v>
      </c>
      <c r="C186" s="25" t="s">
        <v>292</v>
      </c>
      <c r="D186" s="27" t="s">
        <v>52</v>
      </c>
      <c r="E186" s="1" t="s">
        <v>45</v>
      </c>
      <c r="F186" s="25"/>
      <c r="I186" s="1" t="s">
        <v>159</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109</v>
      </c>
      <c r="C187" s="25" t="s">
        <v>293</v>
      </c>
      <c r="D187" s="27" t="s">
        <v>52</v>
      </c>
      <c r="E187" s="1" t="s">
        <v>45</v>
      </c>
      <c r="F187" s="25"/>
      <c r="I187" s="1" t="s">
        <v>159</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110</v>
      </c>
      <c r="C188" s="25"/>
      <c r="D188" s="27"/>
      <c r="E188" s="1"/>
      <c r="F188" s="25"/>
      <c r="I188" s="1" t="s">
        <v>159</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111</v>
      </c>
      <c r="C189" s="25"/>
      <c r="D189" s="27"/>
      <c r="E189" s="1"/>
      <c r="F189" s="25"/>
      <c r="I189" s="1" t="s">
        <v>159</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481</v>
      </c>
      <c r="C190" s="25"/>
      <c r="D190" s="27"/>
      <c r="E190" s="1"/>
      <c r="F190" s="25"/>
      <c r="I190" s="1" t="s">
        <v>159</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84</v>
      </c>
      <c r="C191" s="25"/>
      <c r="D191" s="27"/>
      <c r="E191" s="1"/>
      <c r="F191" s="25"/>
      <c r="I191" s="1" t="s">
        <v>159</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294</v>
      </c>
      <c r="C192" s="25"/>
      <c r="D192" s="27"/>
      <c r="E192" s="1"/>
      <c r="F192" s="25"/>
      <c r="I192" s="1" t="s">
        <v>159</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295</v>
      </c>
      <c r="C193" s="25"/>
      <c r="D193" s="27"/>
      <c r="E193" s="1"/>
      <c r="F193" s="25"/>
      <c r="I193" s="1" t="s">
        <v>159</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159</v>
      </c>
      <c r="J194" s="27">
        <v>-8</v>
      </c>
      <c r="K194" s="27"/>
      <c r="L194" s="27"/>
      <c r="M194" s="27"/>
      <c r="N194" s="27"/>
      <c r="O194" s="27"/>
      <c r="P194" s="27"/>
      <c r="Q194" s="1" t="s">
        <v>384</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159</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c r="C196" s="25"/>
      <c r="D196" s="27"/>
      <c r="E196" s="1"/>
      <c r="F196" s="25"/>
      <c r="I196" s="1" t="s">
        <v>171</v>
      </c>
      <c r="J196" s="27">
        <v>-14</v>
      </c>
      <c r="K196" s="27"/>
      <c r="L196" s="27"/>
      <c r="M196" s="27"/>
      <c r="N196" s="27">
        <v>0</v>
      </c>
      <c r="O196" s="27"/>
      <c r="P196" s="27"/>
      <c r="Q196" s="1"/>
      <c r="R196" s="1"/>
      <c r="S196" s="1"/>
      <c r="T196" s="1"/>
      <c r="U196" s="1"/>
      <c r="W196" s="1"/>
      <c r="X196" s="1"/>
      <c r="Z196" s="2" t="str">
        <f t="shared" si="10"/>
        <v/>
      </c>
      <c r="AA196" s="2" t="str">
        <f t="shared" si="11"/>
        <v/>
      </c>
    </row>
    <row r="197" spans="1:27" x14ac:dyDescent="0.2">
      <c r="A197" s="8">
        <f t="shared" ref="A197:A260" si="12">1+A196</f>
        <v>194</v>
      </c>
      <c r="B197" s="26" t="s">
        <v>394</v>
      </c>
      <c r="C197" s="25"/>
      <c r="D197" s="27"/>
      <c r="E197" s="1"/>
      <c r="F197" s="25"/>
      <c r="I197" s="1" t="s">
        <v>171</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112</v>
      </c>
      <c r="C198" s="25"/>
      <c r="D198" s="27"/>
      <c r="E198" s="1"/>
      <c r="F198" s="25"/>
      <c r="I198" s="1" t="s">
        <v>171</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171</v>
      </c>
      <c r="J199" s="27">
        <v>-9</v>
      </c>
      <c r="K199" s="27"/>
      <c r="L199" s="27"/>
      <c r="M199" s="27"/>
      <c r="N199" s="27"/>
      <c r="O199" s="27"/>
      <c r="P199" s="27"/>
      <c r="Q199" s="1"/>
      <c r="R199" s="1"/>
      <c r="S199" s="1"/>
      <c r="T199" s="1"/>
      <c r="U199" s="1"/>
      <c r="W199" s="1">
        <f>$A$194</f>
        <v>191</v>
      </c>
      <c r="X199" s="1"/>
      <c r="Y199" s="7" t="s">
        <v>199</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171</v>
      </c>
      <c r="J200" s="27">
        <v>-8</v>
      </c>
      <c r="K200" s="27"/>
      <c r="L200" s="27"/>
      <c r="M200" s="27"/>
      <c r="N200" s="27"/>
      <c r="O200" s="27"/>
      <c r="P200" s="27"/>
      <c r="Q200" s="1" t="s">
        <v>466</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171</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412</v>
      </c>
      <c r="C202" s="25"/>
      <c r="D202" s="27"/>
      <c r="E202" s="1"/>
      <c r="F202" s="25"/>
      <c r="I202" s="1" t="s">
        <v>169</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169</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169</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169</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169</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169</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169</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169</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169</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296</v>
      </c>
      <c r="D211" s="27" t="s">
        <v>49</v>
      </c>
      <c r="E211" s="1" t="s">
        <v>42</v>
      </c>
      <c r="F211" s="25"/>
      <c r="I211" s="1" t="s">
        <v>169</v>
      </c>
      <c r="J211" s="27"/>
      <c r="K211" s="27"/>
      <c r="L211" s="27"/>
      <c r="M211" s="27"/>
      <c r="N211" s="27"/>
      <c r="O211" s="27"/>
      <c r="P211" s="27"/>
      <c r="Q211" s="1"/>
      <c r="R211" s="1"/>
      <c r="S211" s="1"/>
      <c r="T211" s="1"/>
      <c r="U211" s="1"/>
      <c r="W211" s="1"/>
      <c r="X211" s="1"/>
      <c r="Y211" s="7" t="s">
        <v>379</v>
      </c>
      <c r="Z211" s="2" t="str">
        <f t="shared" si="13"/>
        <v/>
      </c>
      <c r="AA211" s="2" t="str">
        <f t="shared" si="14"/>
        <v>//208 CHOICE 1: Karolina + Neha</v>
      </c>
    </row>
    <row r="212" spans="1:27" x14ac:dyDescent="0.2">
      <c r="A212" s="8">
        <f t="shared" si="12"/>
        <v>209</v>
      </c>
      <c r="B212" s="26" t="s">
        <v>17</v>
      </c>
      <c r="C212" s="25"/>
      <c r="D212" s="27"/>
      <c r="E212" s="1"/>
      <c r="F212" s="25" t="s">
        <v>297</v>
      </c>
      <c r="G212" s="27" t="s">
        <v>229</v>
      </c>
      <c r="H212" s="2" t="s">
        <v>42</v>
      </c>
      <c r="I212" s="1" t="s">
        <v>169</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169</v>
      </c>
      <c r="J213" s="27">
        <v>-6</v>
      </c>
      <c r="K213" s="27"/>
      <c r="L213" s="27"/>
      <c r="M213" s="27"/>
      <c r="N213" s="27"/>
      <c r="O213" s="27"/>
      <c r="P213" s="27"/>
      <c r="Q213" s="1"/>
      <c r="R213" s="1"/>
      <c r="S213" s="1"/>
      <c r="T213" s="1"/>
      <c r="U213" s="1"/>
      <c r="W213" s="1">
        <f>$A$78</f>
        <v>75</v>
      </c>
      <c r="X213" s="1">
        <f>$A$215</f>
        <v>212</v>
      </c>
      <c r="Y213" s="7" t="s">
        <v>302</v>
      </c>
      <c r="Z213" s="2" t="str">
        <f t="shared" si="13"/>
        <v>//210</v>
      </c>
      <c r="AA213" s="2" t="str">
        <f t="shared" si="14"/>
        <v>//210 If 71, go to 201</v>
      </c>
    </row>
    <row r="214" spans="1:27" x14ac:dyDescent="0.2">
      <c r="A214" s="8">
        <f t="shared" si="12"/>
        <v>211</v>
      </c>
      <c r="B214" s="26"/>
      <c r="C214" s="25"/>
      <c r="D214" s="27"/>
      <c r="E214" s="1"/>
      <c r="F214" s="25"/>
      <c r="I214" s="1" t="s">
        <v>169</v>
      </c>
      <c r="J214" s="27">
        <v>-6</v>
      </c>
      <c r="K214" s="27"/>
      <c r="L214" s="27"/>
      <c r="M214" s="27"/>
      <c r="N214" s="27"/>
      <c r="O214" s="27"/>
      <c r="P214" s="27"/>
      <c r="Q214" s="1"/>
      <c r="R214" s="1"/>
      <c r="S214" s="1"/>
      <c r="T214" s="1"/>
      <c r="U214" s="1"/>
      <c r="W214" s="1"/>
      <c r="X214" s="1">
        <f>$A$218</f>
        <v>215</v>
      </c>
      <c r="Y214" s="7" t="s">
        <v>303</v>
      </c>
      <c r="Z214" s="2" t="str">
        <f t="shared" si="13"/>
        <v/>
      </c>
      <c r="AA214" s="2" t="str">
        <f t="shared" si="14"/>
        <v>//211 else, go to 204</v>
      </c>
    </row>
    <row r="215" spans="1:27" x14ac:dyDescent="0.2">
      <c r="A215" s="8">
        <f t="shared" si="12"/>
        <v>212</v>
      </c>
      <c r="B215" s="26" t="s">
        <v>298</v>
      </c>
      <c r="C215" s="25"/>
      <c r="D215" s="27"/>
      <c r="E215" s="1"/>
      <c r="F215" s="25"/>
      <c r="G215" s="27" t="s">
        <v>229</v>
      </c>
      <c r="H215" s="2" t="s">
        <v>42</v>
      </c>
      <c r="I215" s="1" t="s">
        <v>169</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299</v>
      </c>
      <c r="C216" s="25"/>
      <c r="D216" s="27"/>
      <c r="E216" s="1"/>
      <c r="F216" s="25"/>
      <c r="G216" s="27" t="s">
        <v>229</v>
      </c>
      <c r="H216" s="2" t="s">
        <v>43</v>
      </c>
      <c r="I216" s="1" t="s">
        <v>169</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301</v>
      </c>
      <c r="C217" s="25"/>
      <c r="D217" s="27"/>
      <c r="E217" s="1"/>
      <c r="F217" s="25" t="s">
        <v>300</v>
      </c>
      <c r="G217" s="27" t="s">
        <v>229</v>
      </c>
      <c r="H217" s="2" t="s">
        <v>43</v>
      </c>
      <c r="I217" s="1" t="s">
        <v>169</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304</v>
      </c>
      <c r="C218" s="25"/>
      <c r="D218" s="27" t="s">
        <v>49</v>
      </c>
      <c r="E218" s="1" t="s">
        <v>42</v>
      </c>
      <c r="F218" s="25"/>
      <c r="G218" s="27" t="s">
        <v>229</v>
      </c>
      <c r="H218" s="2" t="s">
        <v>42</v>
      </c>
      <c r="I218" s="1" t="s">
        <v>169</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305</v>
      </c>
      <c r="G219" s="27" t="s">
        <v>229</v>
      </c>
      <c r="H219" s="2" t="s">
        <v>42</v>
      </c>
      <c r="I219" s="1" t="s">
        <v>169</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307</v>
      </c>
      <c r="C220" s="25" t="s">
        <v>306</v>
      </c>
      <c r="D220" s="27" t="s">
        <v>49</v>
      </c>
      <c r="E220" s="1" t="s">
        <v>45</v>
      </c>
      <c r="F220" s="25"/>
      <c r="I220" s="1" t="s">
        <v>169</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484</v>
      </c>
      <c r="C221" s="25" t="s">
        <v>308</v>
      </c>
      <c r="D221" s="27" t="s">
        <v>49</v>
      </c>
      <c r="E221" s="1" t="s">
        <v>43</v>
      </c>
      <c r="F221" s="25"/>
      <c r="I221" s="1" t="s">
        <v>169</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310</v>
      </c>
      <c r="C222" s="25"/>
      <c r="D222" s="27"/>
      <c r="E222" s="1"/>
      <c r="F222" s="25" t="s">
        <v>309</v>
      </c>
      <c r="G222" s="27" t="s">
        <v>229</v>
      </c>
      <c r="H222" s="2" t="s">
        <v>43</v>
      </c>
      <c r="I222" s="1" t="s">
        <v>169</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311</v>
      </c>
      <c r="C223" s="25"/>
      <c r="D223" s="27"/>
      <c r="E223" s="1"/>
      <c r="F223" s="25"/>
      <c r="I223" s="1" t="s">
        <v>169</v>
      </c>
      <c r="J223" s="27"/>
      <c r="K223" s="27"/>
      <c r="L223" s="27"/>
      <c r="M223" s="27"/>
      <c r="N223" s="27"/>
      <c r="O223" s="27"/>
      <c r="P223" s="27"/>
      <c r="Q223" s="1"/>
      <c r="R223" s="1"/>
      <c r="S223" s="1"/>
      <c r="T223" s="1"/>
      <c r="U223" s="1"/>
      <c r="W223" s="1"/>
      <c r="X223" s="1"/>
      <c r="Y223" s="7" t="s">
        <v>334</v>
      </c>
      <c r="Z223" s="2" t="str">
        <f t="shared" si="13"/>
        <v>//220</v>
      </c>
      <c r="AA223" s="2" t="str">
        <f t="shared" si="14"/>
        <v>//220 No Sprites</v>
      </c>
    </row>
    <row r="224" spans="1:27" x14ac:dyDescent="0.2">
      <c r="A224" s="8">
        <f t="shared" si="12"/>
        <v>221</v>
      </c>
      <c r="B224" s="26" t="s">
        <v>313</v>
      </c>
      <c r="C224" s="25"/>
      <c r="D224" s="27" t="s">
        <v>49</v>
      </c>
      <c r="E224" s="1" t="s">
        <v>43</v>
      </c>
      <c r="F224" s="25"/>
      <c r="G224" s="27" t="s">
        <v>229</v>
      </c>
      <c r="H224" s="2" t="s">
        <v>43</v>
      </c>
      <c r="I224" s="1" t="s">
        <v>388</v>
      </c>
      <c r="J224" s="27"/>
      <c r="K224" s="27"/>
      <c r="L224" s="27"/>
      <c r="M224" s="27"/>
      <c r="N224" s="27"/>
      <c r="O224" s="27"/>
      <c r="P224" s="27"/>
      <c r="Q224" s="1"/>
      <c r="R224" s="1"/>
      <c r="S224" s="1"/>
      <c r="T224" s="1"/>
      <c r="U224" s="1"/>
      <c r="W224" s="1"/>
      <c r="X224" s="1"/>
      <c r="Y224" s="7" t="s">
        <v>312</v>
      </c>
      <c r="Z224" s="2" t="str">
        <f t="shared" si="13"/>
        <v/>
      </c>
      <c r="AA224" s="2" t="str">
        <f t="shared" si="14"/>
        <v>//221 Karolina and Neha's Dorm</v>
      </c>
    </row>
    <row r="225" spans="1:27" x14ac:dyDescent="0.2">
      <c r="A225" s="8">
        <f t="shared" si="12"/>
        <v>222</v>
      </c>
      <c r="B225" s="26" t="s">
        <v>17</v>
      </c>
      <c r="C225" s="25"/>
      <c r="D225" s="27"/>
      <c r="E225" s="1"/>
      <c r="F225" s="25"/>
      <c r="I225" s="1" t="s">
        <v>388</v>
      </c>
      <c r="J225" s="27">
        <v>-15</v>
      </c>
      <c r="K225" s="27"/>
      <c r="L225" s="27"/>
      <c r="M225" s="27"/>
      <c r="N225" s="27"/>
      <c r="O225" s="27"/>
      <c r="P225" s="27"/>
      <c r="Q225" s="1" t="s">
        <v>395</v>
      </c>
      <c r="R225" s="1"/>
      <c r="S225" s="1"/>
      <c r="T225" s="1"/>
      <c r="U225" s="1"/>
      <c r="W225" s="1"/>
      <c r="X225" s="1"/>
      <c r="Y225" s="7" t="s">
        <v>314</v>
      </c>
      <c r="Z225" s="2" t="str">
        <f t="shared" si="13"/>
        <v/>
      </c>
      <c r="AA225" s="2" t="str">
        <f t="shared" si="14"/>
        <v>//222 TODO: popup</v>
      </c>
    </row>
    <row r="226" spans="1:27" x14ac:dyDescent="0.2">
      <c r="A226" s="8">
        <f t="shared" si="12"/>
        <v>223</v>
      </c>
      <c r="B226" s="26" t="s">
        <v>315</v>
      </c>
      <c r="C226" s="25"/>
      <c r="D226" s="27" t="s">
        <v>49</v>
      </c>
      <c r="E226" s="1" t="s">
        <v>43</v>
      </c>
      <c r="F226" s="25"/>
      <c r="G226" s="27" t="s">
        <v>229</v>
      </c>
      <c r="H226" s="2" t="s">
        <v>43</v>
      </c>
      <c r="I226" s="1" t="s">
        <v>388</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270</v>
      </c>
      <c r="D227" s="27"/>
      <c r="E227" s="1"/>
      <c r="F227" s="25"/>
      <c r="I227" s="1" t="s">
        <v>169</v>
      </c>
      <c r="J227" s="27"/>
      <c r="K227" s="27"/>
      <c r="L227" s="27"/>
      <c r="M227" s="27"/>
      <c r="N227" s="27"/>
      <c r="O227" s="27"/>
      <c r="P227" s="27"/>
      <c r="Q227" s="1"/>
      <c r="R227" s="1"/>
      <c r="S227" s="1"/>
      <c r="T227" s="1"/>
      <c r="U227" s="1"/>
      <c r="W227" s="1"/>
      <c r="X227" s="1"/>
      <c r="Y227" s="7" t="s">
        <v>380</v>
      </c>
      <c r="Z227" s="2" t="str">
        <f t="shared" si="13"/>
        <v/>
      </c>
      <c r="AA227" s="2" t="str">
        <f t="shared" si="14"/>
        <v>//224 CHOICE 2: Ellie + Tegan</v>
      </c>
    </row>
    <row r="228" spans="1:27" x14ac:dyDescent="0.2">
      <c r="A228" s="8">
        <f t="shared" si="12"/>
        <v>225</v>
      </c>
      <c r="B228" s="26" t="s">
        <v>316</v>
      </c>
      <c r="C228" s="25"/>
      <c r="D228" s="27" t="s">
        <v>56</v>
      </c>
      <c r="E228" s="1" t="s">
        <v>42</v>
      </c>
      <c r="F228" s="25"/>
      <c r="G228" s="27" t="s">
        <v>57</v>
      </c>
      <c r="H228" s="2" t="s">
        <v>42</v>
      </c>
      <c r="I228" s="1" t="s">
        <v>169</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317</v>
      </c>
      <c r="G229" s="27" t="s">
        <v>57</v>
      </c>
      <c r="H229" s="2" t="s">
        <v>42</v>
      </c>
      <c r="I229" s="1" t="s">
        <v>169</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319</v>
      </c>
      <c r="C230" s="25" t="s">
        <v>318</v>
      </c>
      <c r="D230" s="27" t="s">
        <v>56</v>
      </c>
      <c r="E230" s="1" t="s">
        <v>43</v>
      </c>
      <c r="F230" s="25"/>
      <c r="I230" s="1" t="s">
        <v>169</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453</v>
      </c>
      <c r="C231" s="25"/>
      <c r="D231" s="27"/>
      <c r="E231" s="1"/>
      <c r="F231" s="25"/>
      <c r="I231" s="1" t="s">
        <v>169</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432</v>
      </c>
      <c r="C232" s="25" t="s">
        <v>490</v>
      </c>
      <c r="D232" s="27" t="s">
        <v>56</v>
      </c>
      <c r="E232" s="1" t="s">
        <v>43</v>
      </c>
      <c r="F232" s="25"/>
      <c r="I232" s="1" t="s">
        <v>169</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320</v>
      </c>
      <c r="C233" s="25"/>
      <c r="D233" s="27"/>
      <c r="E233" s="1"/>
      <c r="F233" s="25" t="s">
        <v>433</v>
      </c>
      <c r="G233" s="27" t="s">
        <v>57</v>
      </c>
      <c r="H233" s="2" t="s">
        <v>42</v>
      </c>
      <c r="I233" s="1" t="s">
        <v>169</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321</v>
      </c>
      <c r="C234" s="25"/>
      <c r="D234" s="27" t="s">
        <v>56</v>
      </c>
      <c r="E234" s="1" t="s">
        <v>43</v>
      </c>
      <c r="F234" s="25"/>
      <c r="G234" s="27" t="s">
        <v>57</v>
      </c>
      <c r="H234" s="2" t="s">
        <v>43</v>
      </c>
      <c r="I234" s="1" t="s">
        <v>392</v>
      </c>
      <c r="J234" s="27"/>
      <c r="K234" s="27"/>
      <c r="L234" s="27"/>
      <c r="M234" s="27"/>
      <c r="N234" s="27"/>
      <c r="O234" s="27"/>
      <c r="P234" s="27"/>
      <c r="Q234" s="1"/>
      <c r="R234" s="1"/>
      <c r="S234" s="1"/>
      <c r="T234" s="1"/>
      <c r="U234" s="1"/>
      <c r="W234" s="1"/>
      <c r="X234" s="1"/>
      <c r="Y234" s="7" t="s">
        <v>322</v>
      </c>
      <c r="Z234" s="2" t="str">
        <f t="shared" si="13"/>
        <v/>
      </c>
      <c r="AA234" s="2" t="str">
        <f t="shared" si="14"/>
        <v>//231 Tegan &amp; Tyler's dorm</v>
      </c>
    </row>
    <row r="235" spans="1:27" x14ac:dyDescent="0.2">
      <c r="A235" s="8">
        <f t="shared" si="12"/>
        <v>232</v>
      </c>
      <c r="B235" s="26" t="s">
        <v>17</v>
      </c>
      <c r="C235" s="25"/>
      <c r="D235" s="27"/>
      <c r="E235" s="1"/>
      <c r="F235" s="25"/>
      <c r="I235" s="1" t="s">
        <v>392</v>
      </c>
      <c r="J235" s="27">
        <v>-15</v>
      </c>
      <c r="K235" s="27"/>
      <c r="L235" s="27"/>
      <c r="M235" s="27"/>
      <c r="N235" s="27"/>
      <c r="O235" s="27"/>
      <c r="P235" s="27"/>
      <c r="Q235" s="1" t="s">
        <v>396</v>
      </c>
      <c r="R235" s="1"/>
      <c r="S235" s="1"/>
      <c r="T235" s="1"/>
      <c r="U235" s="1"/>
      <c r="W235" s="1"/>
      <c r="X235" s="1"/>
      <c r="Y235" s="7" t="s">
        <v>314</v>
      </c>
      <c r="Z235" s="2" t="str">
        <f t="shared" si="13"/>
        <v/>
      </c>
      <c r="AA235" s="2" t="str">
        <f t="shared" si="14"/>
        <v>//232 TODO: popup</v>
      </c>
    </row>
    <row r="236" spans="1:27" x14ac:dyDescent="0.2">
      <c r="A236" s="8">
        <f t="shared" si="12"/>
        <v>233</v>
      </c>
      <c r="B236" s="26" t="s">
        <v>323</v>
      </c>
      <c r="C236" s="25"/>
      <c r="D236" s="27" t="s">
        <v>56</v>
      </c>
      <c r="E236" s="1" t="s">
        <v>43</v>
      </c>
      <c r="F236" s="25"/>
      <c r="G236" s="27" t="s">
        <v>57</v>
      </c>
      <c r="H236" s="2" t="s">
        <v>43</v>
      </c>
      <c r="I236" s="1" t="s">
        <v>392</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482</v>
      </c>
      <c r="C237" s="25" t="s">
        <v>324</v>
      </c>
      <c r="D237" s="27" t="s">
        <v>54</v>
      </c>
      <c r="E237" s="1" t="s">
        <v>42</v>
      </c>
      <c r="F237" s="25"/>
      <c r="I237" s="1" t="s">
        <v>169</v>
      </c>
      <c r="J237" s="27"/>
      <c r="K237" s="27"/>
      <c r="L237" s="27"/>
      <c r="M237" s="27"/>
      <c r="N237" s="27"/>
      <c r="O237" s="27"/>
      <c r="P237" s="27"/>
      <c r="Q237" s="1"/>
      <c r="R237" s="1"/>
      <c r="S237" s="1"/>
      <c r="T237" s="1"/>
      <c r="U237" s="1"/>
      <c r="W237" s="1"/>
      <c r="X237" s="1"/>
      <c r="Y237" s="7" t="s">
        <v>381</v>
      </c>
      <c r="Z237" s="2" t="str">
        <f t="shared" si="13"/>
        <v/>
      </c>
      <c r="AA237" s="2" t="str">
        <f t="shared" si="14"/>
        <v>//234 CHOICE 4: Claire + Raquel</v>
      </c>
    </row>
    <row r="238" spans="1:27" x14ac:dyDescent="0.2">
      <c r="A238" s="8">
        <f t="shared" si="12"/>
        <v>235</v>
      </c>
      <c r="B238" s="26" t="s">
        <v>17</v>
      </c>
      <c r="C238" s="25"/>
      <c r="D238" s="27"/>
      <c r="E238" s="1"/>
      <c r="F238" s="25" t="s">
        <v>325</v>
      </c>
      <c r="G238" s="27" t="s">
        <v>55</v>
      </c>
      <c r="H238" s="2" t="s">
        <v>42</v>
      </c>
      <c r="I238" s="1" t="s">
        <v>169</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326</v>
      </c>
      <c r="D239" s="27" t="s">
        <v>54</v>
      </c>
      <c r="E239" s="1" t="s">
        <v>42</v>
      </c>
      <c r="F239" s="25"/>
      <c r="I239" s="1" t="s">
        <v>169</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327</v>
      </c>
      <c r="G240" s="27" t="s">
        <v>55</v>
      </c>
      <c r="H240" s="2" t="s">
        <v>42</v>
      </c>
      <c r="I240" s="1" t="s">
        <v>169</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328</v>
      </c>
      <c r="C241" s="25" t="s">
        <v>329</v>
      </c>
      <c r="D241" s="27" t="s">
        <v>54</v>
      </c>
      <c r="E241" s="1" t="s">
        <v>42</v>
      </c>
      <c r="F241" s="25"/>
      <c r="I241" s="1" t="s">
        <v>169</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330</v>
      </c>
      <c r="C242" s="25"/>
      <c r="D242" s="27" t="s">
        <v>54</v>
      </c>
      <c r="E242" s="1" t="s">
        <v>43</v>
      </c>
      <c r="F242" s="25"/>
      <c r="G242" s="27" t="s">
        <v>55</v>
      </c>
      <c r="H242" s="2" t="s">
        <v>43</v>
      </c>
      <c r="I242" s="1" t="s">
        <v>169</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331</v>
      </c>
      <c r="D243" s="27" t="s">
        <v>54</v>
      </c>
      <c r="E243" s="1" t="s">
        <v>42</v>
      </c>
      <c r="F243" s="25"/>
      <c r="I243" s="1" t="s">
        <v>169</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332</v>
      </c>
      <c r="C244" s="25"/>
      <c r="D244" s="27"/>
      <c r="E244" s="1"/>
      <c r="F244" s="25"/>
      <c r="I244" s="1" t="s">
        <v>169</v>
      </c>
      <c r="J244" s="27"/>
      <c r="K244" s="27"/>
      <c r="L244" s="27"/>
      <c r="M244" s="27"/>
      <c r="N244" s="27"/>
      <c r="O244" s="27"/>
      <c r="P244" s="27"/>
      <c r="Q244" s="1"/>
      <c r="R244" s="1"/>
      <c r="S244" s="1"/>
      <c r="T244" s="1"/>
      <c r="U244" s="1"/>
      <c r="W244" s="1"/>
      <c r="X244" s="1"/>
      <c r="Y244" s="7" t="s">
        <v>334</v>
      </c>
      <c r="Z244" s="2" t="str">
        <f t="shared" si="13"/>
        <v/>
      </c>
      <c r="AA244" s="2" t="str">
        <f t="shared" si="14"/>
        <v>//241 No Sprites</v>
      </c>
    </row>
    <row r="245" spans="1:27" x14ac:dyDescent="0.2">
      <c r="A245" s="8">
        <f t="shared" si="12"/>
        <v>242</v>
      </c>
      <c r="B245" s="26" t="s">
        <v>333</v>
      </c>
      <c r="C245" s="25"/>
      <c r="D245" s="27"/>
      <c r="E245" s="1"/>
      <c r="F245" s="25"/>
      <c r="I245" s="1" t="s">
        <v>168</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168</v>
      </c>
      <c r="J246" s="33">
        <v>-15</v>
      </c>
      <c r="K246" s="27"/>
      <c r="L246" s="27"/>
      <c r="M246" s="27"/>
      <c r="N246" s="27"/>
      <c r="O246" s="27"/>
      <c r="P246" s="27"/>
      <c r="Q246" s="1" t="s">
        <v>396</v>
      </c>
      <c r="R246" s="1"/>
      <c r="S246" s="1"/>
      <c r="T246" s="1"/>
      <c r="U246" s="1"/>
      <c r="W246" s="1"/>
      <c r="X246" s="1"/>
      <c r="Y246" s="7" t="s">
        <v>314</v>
      </c>
      <c r="Z246" s="2" t="str">
        <f t="shared" si="13"/>
        <v/>
      </c>
      <c r="AA246" s="2" t="str">
        <f t="shared" si="14"/>
        <v>//243 TODO: popup</v>
      </c>
    </row>
    <row r="247" spans="1:27" x14ac:dyDescent="0.2">
      <c r="A247" s="8">
        <f t="shared" si="12"/>
        <v>244</v>
      </c>
      <c r="B247" s="26" t="s">
        <v>335</v>
      </c>
      <c r="C247" s="25"/>
      <c r="D247" s="27" t="s">
        <v>54</v>
      </c>
      <c r="E247" s="1" t="s">
        <v>43</v>
      </c>
      <c r="F247" s="25"/>
      <c r="G247" s="27" t="s">
        <v>55</v>
      </c>
      <c r="H247" s="2" t="s">
        <v>43</v>
      </c>
      <c r="I247" s="1" t="s">
        <v>168</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413</v>
      </c>
      <c r="C248" s="25" t="s">
        <v>336</v>
      </c>
      <c r="D248" s="27" t="s">
        <v>50</v>
      </c>
      <c r="E248" s="1" t="s">
        <v>42</v>
      </c>
      <c r="F248" s="25"/>
      <c r="I248" s="1" t="s">
        <v>169</v>
      </c>
      <c r="J248" s="27"/>
      <c r="K248" s="27"/>
      <c r="L248" s="27"/>
      <c r="M248" s="27"/>
      <c r="N248" s="27"/>
      <c r="O248" s="27"/>
      <c r="P248" s="27"/>
      <c r="Q248" s="1"/>
      <c r="R248" s="1"/>
      <c r="S248" s="1"/>
      <c r="T248" s="1"/>
      <c r="U248" s="1"/>
      <c r="W248" s="1"/>
      <c r="X248" s="1"/>
      <c r="Y248" s="7" t="s">
        <v>382</v>
      </c>
      <c r="Z248" s="2" t="str">
        <f t="shared" si="13"/>
        <v>//245</v>
      </c>
      <c r="AA248" s="2" t="str">
        <f t="shared" si="14"/>
        <v>//245 CHOICE 4: Alistair + Tadashi</v>
      </c>
    </row>
    <row r="249" spans="1:27" x14ac:dyDescent="0.2">
      <c r="A249" s="8">
        <f t="shared" si="12"/>
        <v>246</v>
      </c>
      <c r="B249" s="26"/>
      <c r="C249" s="25"/>
      <c r="D249" s="27"/>
      <c r="E249" s="1"/>
      <c r="F249" s="25"/>
      <c r="I249" s="1" t="s">
        <v>169</v>
      </c>
      <c r="J249" s="27">
        <v>-6</v>
      </c>
      <c r="K249" s="27"/>
      <c r="L249" s="27"/>
      <c r="M249" s="27"/>
      <c r="N249" s="27"/>
      <c r="O249" s="27"/>
      <c r="P249" s="27"/>
      <c r="Q249" s="1"/>
      <c r="R249" s="1"/>
      <c r="S249" s="1"/>
      <c r="T249" s="1"/>
      <c r="U249" s="1"/>
      <c r="W249" s="1">
        <f>$A$55</f>
        <v>52</v>
      </c>
      <c r="X249" s="1">
        <f>$A$251</f>
        <v>248</v>
      </c>
      <c r="Y249" s="7" t="s">
        <v>337</v>
      </c>
      <c r="Z249" s="2" t="str">
        <f t="shared" si="13"/>
        <v/>
      </c>
      <c r="AA249" s="2" t="str">
        <f t="shared" si="14"/>
        <v>//246 go to 237</v>
      </c>
    </row>
    <row r="250" spans="1:27" x14ac:dyDescent="0.2">
      <c r="A250" s="8">
        <f t="shared" si="12"/>
        <v>247</v>
      </c>
      <c r="B250" s="26"/>
      <c r="C250" s="25"/>
      <c r="D250" s="27"/>
      <c r="E250" s="1"/>
      <c r="F250" s="25"/>
      <c r="I250" s="1" t="s">
        <v>169</v>
      </c>
      <c r="J250" s="27">
        <v>-13</v>
      </c>
      <c r="K250" s="27"/>
      <c r="L250" s="27"/>
      <c r="M250" s="27"/>
      <c r="N250" s="27"/>
      <c r="O250" s="27"/>
      <c r="P250" s="27"/>
      <c r="Q250" s="1"/>
      <c r="R250" s="1"/>
      <c r="S250" s="1"/>
      <c r="T250" s="1"/>
      <c r="U250" s="1"/>
      <c r="W250" s="1"/>
      <c r="X250" s="1">
        <f>$A$255</f>
        <v>252</v>
      </c>
      <c r="Y250" s="7" t="s">
        <v>338</v>
      </c>
      <c r="Z250" s="2" t="str">
        <f t="shared" si="13"/>
        <v/>
      </c>
      <c r="AA250" s="2" t="str">
        <f t="shared" si="14"/>
        <v>//247 go to 241</v>
      </c>
    </row>
    <row r="251" spans="1:27" x14ac:dyDescent="0.2">
      <c r="A251" s="8">
        <f t="shared" si="12"/>
        <v>248</v>
      </c>
      <c r="B251" s="26" t="s">
        <v>455</v>
      </c>
      <c r="C251" s="25"/>
      <c r="D251" s="27"/>
      <c r="E251" s="1"/>
      <c r="F251" s="25"/>
      <c r="G251" s="27" t="s">
        <v>52</v>
      </c>
      <c r="H251" s="2" t="s">
        <v>42</v>
      </c>
      <c r="I251" s="1" t="s">
        <v>169</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442</v>
      </c>
      <c r="C252" s="25"/>
      <c r="D252" s="27"/>
      <c r="E252" s="1"/>
      <c r="F252" s="25"/>
      <c r="G252" s="27" t="s">
        <v>52</v>
      </c>
      <c r="H252" s="2" t="s">
        <v>42</v>
      </c>
      <c r="I252" s="1" t="s">
        <v>169</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339</v>
      </c>
      <c r="C253" s="25"/>
      <c r="D253" s="27"/>
      <c r="E253" s="1"/>
      <c r="F253" s="25"/>
      <c r="G253" s="27" t="s">
        <v>52</v>
      </c>
      <c r="H253" s="2" t="s">
        <v>43</v>
      </c>
      <c r="I253" s="1" t="s">
        <v>169</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341</v>
      </c>
      <c r="C254" s="25"/>
      <c r="D254" s="27"/>
      <c r="E254" s="1"/>
      <c r="F254" s="25" t="s">
        <v>340</v>
      </c>
      <c r="G254" s="27" t="s">
        <v>52</v>
      </c>
      <c r="H254" s="2" t="s">
        <v>42</v>
      </c>
      <c r="I254" s="1" t="s">
        <v>169</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488</v>
      </c>
      <c r="C255" s="25"/>
      <c r="D255" s="27"/>
      <c r="E255" s="1"/>
      <c r="F255" s="25" t="s">
        <v>414</v>
      </c>
      <c r="G255" s="27" t="s">
        <v>52</v>
      </c>
      <c r="H255" s="2" t="s">
        <v>42</v>
      </c>
      <c r="I255" s="1" t="s">
        <v>169</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443</v>
      </c>
      <c r="C256" s="25"/>
      <c r="D256" s="27"/>
      <c r="E256" s="1"/>
      <c r="F256" s="25"/>
      <c r="G256" s="27" t="s">
        <v>52</v>
      </c>
      <c r="H256" s="2" t="s">
        <v>43</v>
      </c>
      <c r="I256" s="1" t="s">
        <v>169</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342</v>
      </c>
      <c r="G257" s="27" t="s">
        <v>52</v>
      </c>
      <c r="H257" s="2" t="s">
        <v>43</v>
      </c>
      <c r="I257" s="1" t="s">
        <v>169</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343</v>
      </c>
      <c r="D258" s="27" t="s">
        <v>50</v>
      </c>
      <c r="E258" s="1" t="s">
        <v>45</v>
      </c>
      <c r="F258" s="25"/>
      <c r="I258" s="1" t="s">
        <v>169</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345</v>
      </c>
      <c r="C259" s="25"/>
      <c r="D259" s="27"/>
      <c r="E259" s="1"/>
      <c r="F259" s="25" t="s">
        <v>344</v>
      </c>
      <c r="G259" s="27" t="s">
        <v>52</v>
      </c>
      <c r="H259" s="2" t="s">
        <v>43</v>
      </c>
      <c r="I259" s="1" t="s">
        <v>169</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346</v>
      </c>
      <c r="C260" s="25"/>
      <c r="D260" s="27" t="s">
        <v>50</v>
      </c>
      <c r="E260" s="1" t="s">
        <v>42</v>
      </c>
      <c r="F260" s="25"/>
      <c r="G260" s="27" t="s">
        <v>52</v>
      </c>
      <c r="H260" s="2" t="s">
        <v>42</v>
      </c>
      <c r="I260" s="1" t="s">
        <v>169</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415</v>
      </c>
      <c r="C261" s="25"/>
      <c r="D261" s="27" t="s">
        <v>50</v>
      </c>
      <c r="E261" s="1" t="s">
        <v>42</v>
      </c>
      <c r="F261" s="25"/>
      <c r="G261" s="27" t="s">
        <v>52</v>
      </c>
      <c r="H261" s="2" t="s">
        <v>42</v>
      </c>
      <c r="I261" s="1" t="s">
        <v>163</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163</v>
      </c>
      <c r="J262" s="27">
        <v>-15</v>
      </c>
      <c r="K262" s="27"/>
      <c r="L262" s="27"/>
      <c r="M262" s="27"/>
      <c r="N262" s="27"/>
      <c r="O262" s="27"/>
      <c r="P262" s="27"/>
      <c r="Q262" s="1" t="s">
        <v>396</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347</v>
      </c>
      <c r="C263" s="25"/>
      <c r="D263" s="27" t="s">
        <v>50</v>
      </c>
      <c r="E263" s="1" t="s">
        <v>43</v>
      </c>
      <c r="F263" s="25"/>
      <c r="G263" s="27" t="s">
        <v>52</v>
      </c>
      <c r="H263" s="2" t="s">
        <v>43</v>
      </c>
      <c r="I263" s="1" t="s">
        <v>163</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416</v>
      </c>
      <c r="C264" s="25"/>
      <c r="D264" s="27"/>
      <c r="E264" s="1"/>
      <c r="F264" s="25"/>
      <c r="I264" s="1" t="s">
        <v>171</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171</v>
      </c>
      <c r="J265" s="27">
        <v>-9</v>
      </c>
      <c r="K265" s="27"/>
      <c r="L265" s="27"/>
      <c r="M265" s="27"/>
      <c r="N265" s="27"/>
      <c r="O265" s="27"/>
      <c r="P265" s="27"/>
      <c r="Q265" s="1"/>
      <c r="R265" s="1"/>
      <c r="S265" s="1"/>
      <c r="T265" s="1"/>
      <c r="U265" s="1"/>
      <c r="W265" s="1">
        <f>$A$200</f>
        <v>197</v>
      </c>
      <c r="X265" s="1"/>
      <c r="Y265" s="7" t="s">
        <v>348</v>
      </c>
      <c r="Z265" s="2" t="str">
        <f t="shared" si="18"/>
        <v/>
      </c>
      <c r="AA265" s="2" t="str">
        <f t="shared" si="19"/>
        <v>//262 Objective Copmlete: Go to they gym and take your picture!</v>
      </c>
    </row>
    <row r="266" spans="1:27" x14ac:dyDescent="0.2">
      <c r="A266" s="8">
        <f t="shared" si="15"/>
        <v>263</v>
      </c>
      <c r="B266" s="26" t="s">
        <v>349</v>
      </c>
      <c r="C266" s="25"/>
      <c r="D266" s="27"/>
      <c r="E266" s="1"/>
      <c r="F266" s="25"/>
      <c r="I266" s="1" t="s">
        <v>171</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350</v>
      </c>
      <c r="C267" s="25"/>
      <c r="D267" s="27"/>
      <c r="E267" s="1"/>
      <c r="F267" s="25"/>
      <c r="I267" s="1" t="s">
        <v>171</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434</v>
      </c>
      <c r="C268" s="25"/>
      <c r="D268" s="27"/>
      <c r="E268" s="1"/>
      <c r="F268" s="25"/>
      <c r="I268" s="1" t="s">
        <v>171</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351</v>
      </c>
      <c r="C269" s="25"/>
      <c r="D269" s="27"/>
      <c r="E269" s="1"/>
      <c r="F269" s="25"/>
      <c r="I269" s="1" t="s">
        <v>171</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352</v>
      </c>
      <c r="C270" s="25"/>
      <c r="D270" s="27"/>
      <c r="E270" s="1"/>
      <c r="F270" s="25"/>
      <c r="I270" s="1" t="s">
        <v>171</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353</v>
      </c>
      <c r="C271" s="25"/>
      <c r="D271" s="27"/>
      <c r="E271" s="1"/>
      <c r="F271" s="25"/>
      <c r="I271" s="1" t="s">
        <v>171</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354</v>
      </c>
      <c r="C272" s="25"/>
      <c r="D272" s="27"/>
      <c r="E272" s="1"/>
      <c r="F272" s="25"/>
      <c r="I272" s="1" t="s">
        <v>171</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84</v>
      </c>
      <c r="C273" s="25"/>
      <c r="D273" s="27"/>
      <c r="E273" s="1"/>
      <c r="F273" s="25"/>
      <c r="I273" s="1" t="s">
        <v>171</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355</v>
      </c>
      <c r="C274" s="25"/>
      <c r="D274" s="27"/>
      <c r="E274" s="1"/>
      <c r="F274" s="25"/>
      <c r="I274" s="1" t="s">
        <v>171</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356</v>
      </c>
      <c r="C275" s="25"/>
      <c r="D275" s="27"/>
      <c r="E275" s="1"/>
      <c r="F275" s="25"/>
      <c r="I275" s="1" t="s">
        <v>171</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357</v>
      </c>
      <c r="C276" s="25"/>
      <c r="D276" s="27"/>
      <c r="E276" s="1"/>
      <c r="F276" s="25"/>
      <c r="I276" s="1" t="s">
        <v>171</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358</v>
      </c>
      <c r="C277" s="25"/>
      <c r="D277" s="27"/>
      <c r="E277" s="1"/>
      <c r="F277" s="25"/>
      <c r="I277" s="1" t="s">
        <v>171</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359</v>
      </c>
      <c r="C278" s="25"/>
      <c r="D278" s="27"/>
      <c r="E278" s="1"/>
      <c r="F278" s="25"/>
      <c r="I278" s="1" t="s">
        <v>171</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360</v>
      </c>
      <c r="C279" s="25"/>
      <c r="D279" s="27"/>
      <c r="E279" s="1"/>
      <c r="F279" s="25"/>
      <c r="I279" s="1" t="s">
        <v>171</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361</v>
      </c>
      <c r="D280" s="27"/>
      <c r="E280" s="1"/>
      <c r="F280" s="25"/>
      <c r="I280" s="1" t="s">
        <v>171</v>
      </c>
      <c r="J280" s="27"/>
      <c r="K280" s="27"/>
      <c r="L280" s="27"/>
      <c r="M280" s="27"/>
      <c r="N280" s="27"/>
      <c r="O280" s="27"/>
      <c r="P280" s="27"/>
      <c r="Q280" s="1"/>
      <c r="R280" s="1"/>
      <c r="S280" s="1"/>
      <c r="T280" s="1"/>
      <c r="U280" s="1"/>
      <c r="W280" s="1"/>
      <c r="X280" s="1"/>
      <c r="Y280" s="7" t="s">
        <v>363</v>
      </c>
      <c r="Z280" s="2" t="str">
        <f t="shared" si="18"/>
        <v/>
      </c>
      <c r="AA280" s="2" t="str">
        <f t="shared" si="19"/>
        <v>//277 Dialogue Box</v>
      </c>
    </row>
    <row r="281" spans="1:27" x14ac:dyDescent="0.2">
      <c r="A281" s="8">
        <f t="shared" si="15"/>
        <v>278</v>
      </c>
      <c r="B281" s="26" t="s">
        <v>362</v>
      </c>
      <c r="C281" s="25"/>
      <c r="D281" s="27"/>
      <c r="E281" s="1"/>
      <c r="F281" s="25"/>
      <c r="I281" s="1" t="s">
        <v>171</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364</v>
      </c>
      <c r="C282" s="25"/>
      <c r="D282" s="27"/>
      <c r="E282" s="1"/>
      <c r="F282" s="25"/>
      <c r="I282" s="1" t="s">
        <v>171</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365</v>
      </c>
      <c r="C283" s="25"/>
      <c r="D283" s="27"/>
      <c r="E283" s="1"/>
      <c r="F283" s="25"/>
      <c r="I283" s="1" t="s">
        <v>171</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366</v>
      </c>
      <c r="C284" s="25"/>
      <c r="D284" s="27"/>
      <c r="E284" s="1"/>
      <c r="F284" s="25"/>
      <c r="I284" s="1" t="s">
        <v>171</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367</v>
      </c>
      <c r="C285" s="25"/>
      <c r="D285" s="27"/>
      <c r="E285" s="1"/>
      <c r="F285" s="25"/>
      <c r="I285" s="1" t="s">
        <v>171</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368</v>
      </c>
      <c r="C286" s="25"/>
      <c r="D286" s="27"/>
      <c r="E286" s="1"/>
      <c r="F286" s="25"/>
      <c r="I286" s="1" t="s">
        <v>171</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369</v>
      </c>
      <c r="C287" s="25"/>
      <c r="D287" s="27"/>
      <c r="E287" s="1"/>
      <c r="F287" s="25"/>
      <c r="I287" s="1" t="s">
        <v>171</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113</v>
      </c>
      <c r="C288" s="25"/>
      <c r="D288" s="27"/>
      <c r="E288" s="1"/>
      <c r="F288" s="25"/>
      <c r="I288" s="1" t="s">
        <v>171</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xr:uid="{00000000-0002-0000-0100-000000000000}">
      <formula1>$B$41:$B$52</formula1>
    </dataValidation>
    <dataValidation type="list" allowBlank="1" showInputMessage="1" showErrorMessage="1" sqref="E3:E245" xr:uid="{00000000-0002-0000-0100-000001000000}">
      <formula1>$B$68:$B$73</formula1>
    </dataValidation>
    <dataValidation type="list" allowBlank="1" showInputMessage="1" showErrorMessage="1" sqref="I3:I265" xr:uid="{00000000-0002-0000-0100-000002000000}">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Constants!$B$24:$B$40</xm:f>
          </x14:formula1>
          <xm:sqref>K3:K245</xm:sqref>
        </x14:dataValidation>
        <x14:dataValidation type="list" allowBlank="1" showInputMessage="1" showErrorMessage="1" xr:uid="{00000000-0002-0000-0100-000004000000}">
          <x14:formula1>
            <xm:f>Constants!$B$43:$B$54</xm:f>
          </x14:formula1>
          <xm:sqref>G3:G245</xm:sqref>
        </x14:dataValidation>
        <x14:dataValidation type="list" allowBlank="1" showInputMessage="1" showErrorMessage="1" xr:uid="{00000000-0002-0000-0100-000005000000}">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AA291"/>
  <sheetViews>
    <sheetView workbookViewId="0"/>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373</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375</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376</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374</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stood there for a couple of seconds, a look of utter shock on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 I had an important phone call this morning and meetings this afternoon and-",</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user.scholarname +"! You’re here, you’ve made it. Just focus on getting these bags to your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and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I got the sudden urge to cover myself.)",//20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 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wasn't completely wrong.) Well, it's nice to meet you Karolina! I'm assuming those bags in the hallway are yours... 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his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than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with warm mass, instinctively reaching out and grabbing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speaking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 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was.",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have been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"(With it being such a huge cafeteria, there was nobody in it apart from myself and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messing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 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start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didn't hear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"(I was barely able to catch a glimpse of movement on his laptop. Something I couldn't quite decipher changed on his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 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 was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 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 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 You could’ve at least made an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 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 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 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I'm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"It-It’s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and looked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sometimes I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 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 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is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 along with nearly every single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"null",</v>
      </c>
      <c r="C198" s="4" t="str">
        <f>IF(C199="",
"];",IF('Chapter 1 (Input)'!C196="",
CHAR(34) &amp;"null"&amp; CHAR(34) &amp;",",
CHAR(34) &amp;'Chapter 1 (Input)'!C196&amp; CHAR(34) &amp;",")&amp;$W198)</f>
        <v>"null",</v>
      </c>
      <c r="D198" s="4" t="str">
        <f>IF(D199="",
"];",IF('Chapter 1 (Input)'!D196="",
CHAR(34) &amp;"null"&amp; CHAR(34) &amp;",",
"personnages."&amp;
VLOOKUP('Chapter 1 (Input)'!D196,Constants!$B$43:$C$54,2,FALSE)&amp;
"[" &amp;
VLOOKUP('Chapter 1 (Input)'!E196,Constants!$B$69:$C$80,2,FALSE) &amp;
"],")&amp;$W198)</f>
        <v>"null",</v>
      </c>
      <c r="E198" s="4" t="str">
        <f>IF(E199="",
"];",IF('Chapter 1 (Input)'!F196="",
CHAR(34) &amp;"null"&amp; CHAR(34) &amp;",",
CHAR(34) &amp;'Chapter 1 (Input)'!F196&amp; CHAR(34) &amp;",")&amp;$W198)</f>
        <v>"null",</v>
      </c>
      <c r="F198" s="4" t="str">
        <f>IF(F199="",
"];",IF('Chapter 1 (Input)'!G196="",
CHAR(34) &amp;"null"&amp; CHAR(34) &amp;",",
"personnages."&amp;
VLOOKUP('Chapter 1 (Input)'!G196,Constants!$B$43:$C$54,2,FALSE)&amp;
"[" &amp;
VLOOKUP('Chapter 1 (Input)'!H196, Constants!$B$69:$C$80,2,FALSE) &amp;
"],")&amp;$W198)</f>
        <v>"null",</v>
      </c>
      <c r="G198" s="3" t="str">
        <f>IF(G199="",
"];",IF('Chapter 1 (Input)'!I196="",
CHAR(34) &amp;"null"&amp; CHAR(34) &amp;",",
"locations."&amp;
'Chapter 1 (Input)'!I196&amp;",")&amp;$W198)</f>
        <v>locations.dorm,</v>
      </c>
      <c r="H198" s="3" t="str">
        <f>IF(H199="",
"];",IF('Chapter 1 (Input)'!J196="",
"-1"&amp;",",
'Chapter 1 (Input)'!J196&amp;",")&amp;$W198)</f>
        <v>-14,</v>
      </c>
      <c r="I198" s="3" t="str">
        <f>IF(I199="",
"];",IF('Chapter 1 (Input)'!K196="",
"0"&amp;",",
VLOOKUP('Chapter 1 (Input)'!K196, Constants!$C$25:$D$37,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0,</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15"/>
        <v>false,</v>
      </c>
      <c r="U198" s="3" t="str">
        <f>IF(U199="",
"];",IF('Chapter 1 (Input)'!W196="",
"-1"&amp;",",
'Chapter 1 (Input)'!W196&amp;",")&amp;$W198)</f>
        <v>-1,</v>
      </c>
      <c r="V198" s="3" t="str">
        <f>IF(V199="",
"];",IF('Chapter 1 (Input)'!X196="",
"-1"&amp;",",
'Chapter 1 (Input)'!X196&amp;",")&amp;$W198)</f>
        <v>-1,</v>
      </c>
      <c r="W198" s="18" t="str">
        <f>'Chapter 1 (Input)'!AA196</f>
        <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 students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215,//211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 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 games with him and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user.scholarname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-13,//247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252,//247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seems very calm in my presence. It kind of mades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personnages.tadashi[1],//250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 two of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 had never thought of studying as fun, Alistair and Tadashi’s banter made it entirely worthwhile. I was soon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was.)",</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 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G6070"/>
  <sheetViews>
    <sheetView showGridLines="0" topLeftCell="D1" zoomScaleNormal="100" workbookViewId="0">
      <pane xSplit="3" ySplit="1" topLeftCell="G279" activePane="bottomRight" state="frozen"/>
      <selection activeCell="D1" sqref="D1"/>
      <selection pane="topRight" activeCell="G1" sqref="G1"/>
      <selection pane="bottomLeft" activeCell="D2" sqref="D2"/>
      <selection pane="bottomRight" activeCell="K298" sqref="K298"/>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stood there for a couple of seconds, a look of utter shock on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user.scholarname +"! You’re here, you’ve made it. Just focus on getting these bags to your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and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I got the sudden urge to cover myself.)",//20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wasn't completely wrong.) Well, it's nice to meet you Karolina! I'm assuming those bags in the hallway are yours... 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than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with warm mass, instinctively reaching out and grabbing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speaking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was.",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have been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"(With it being such a huge cafeteria, there was nobody in it apart from myself and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messing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didn't hear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"(I was barely able to catch a glimpse of movement on his laptop. Something I couldn't quite decipher changed on his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 was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 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I'm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and looked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 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is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 along with nearly every single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"null",</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 students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 games with him and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seems very calm in my presence. It kind of mades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 two of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 had never thought of studying as fun, Alistair and Tadashi’s banter made it entirely worthwhile. I was soon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was.)",</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 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 I had an important phone call this morning and meetings this afternoon and-",</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 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his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start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 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 You could’ve at least made an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"It-It’s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sometimes I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user.scholarname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 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personnages.tadashi[1],//250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-13,//247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215,//211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252,//247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Pip</cp:lastModifiedBy>
  <dcterms:created xsi:type="dcterms:W3CDTF">2018-01-22T02:08:04Z</dcterms:created>
  <dcterms:modified xsi:type="dcterms:W3CDTF">2018-06-02T22:26:10Z</dcterms:modified>
</cp:coreProperties>
</file>