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Applications/MAMP/htdocs/se/chapters (excel)/"/>
    </mc:Choice>
  </mc:AlternateContent>
  <bookViews>
    <workbookView xWindow="0" yWindow="460" windowWidth="28800" windowHeight="16440"/>
  </bookViews>
  <sheets>
    <sheet name="Chapter 0 (Input)" sheetId="1" r:id="rId1"/>
    <sheet name="Chapter 0 (Generated)" sheetId="3" r:id="rId2"/>
    <sheet name="Code (Generated)" sheetId="4" r:id="rId3"/>
  </sheets>
  <definedNames>
    <definedName name="MyData" localSheetId="2">'Chapter 0 (Generated)'!$B$25:$V$136</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353" i="4" l="1"/>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X112" i="1"/>
  <c r="X115" i="1"/>
  <c r="A119" i="1"/>
  <c r="A120" i="1"/>
  <c r="X114" i="1"/>
  <c r="X113" i="1"/>
  <c r="P105" i="1"/>
  <c r="W117" i="1"/>
  <c r="O105" i="1"/>
  <c r="W116" i="1"/>
  <c r="N105" i="1"/>
  <c r="W115" i="1"/>
  <c r="P101" i="1"/>
  <c r="W114" i="1"/>
  <c r="O101" i="1"/>
  <c r="W113" i="1"/>
  <c r="N101" i="1"/>
  <c r="W112" i="1"/>
  <c r="B136" i="3"/>
  <c r="AB136" i="3"/>
  <c r="AB137" i="3"/>
  <c r="Z134" i="1"/>
  <c r="AA134" i="1"/>
  <c r="W136" i="3"/>
  <c r="V136" i="3"/>
  <c r="U136" i="3"/>
  <c r="A121" i="1"/>
  <c r="A122" i="1"/>
  <c r="A123" i="1"/>
  <c r="A124" i="1"/>
  <c r="A125" i="1"/>
  <c r="A126" i="1"/>
  <c r="A127" i="1"/>
  <c r="A128" i="1"/>
  <c r="A129" i="1"/>
  <c r="A130" i="1"/>
  <c r="A131" i="1"/>
  <c r="A132" i="1"/>
  <c r="A133" i="1"/>
  <c r="Z133" i="1"/>
  <c r="AA133" i="1"/>
  <c r="W135" i="3"/>
  <c r="U135" i="3"/>
  <c r="Z132" i="1"/>
  <c r="AA132" i="1"/>
  <c r="W134" i="3"/>
  <c r="U134" i="3"/>
  <c r="Z131" i="1"/>
  <c r="AA131" i="1"/>
  <c r="W133" i="3"/>
  <c r="U133" i="3"/>
  <c r="Z130" i="1"/>
  <c r="AA130" i="1"/>
  <c r="W132" i="3"/>
  <c r="U132" i="3"/>
  <c r="T136" i="3"/>
  <c r="S136" i="3"/>
  <c r="R136" i="3"/>
  <c r="R135" i="3"/>
  <c r="R134" i="3"/>
  <c r="R133" i="3"/>
  <c r="R132" i="3"/>
  <c r="Z129" i="1"/>
  <c r="AA129" i="1"/>
  <c r="W131" i="3"/>
  <c r="R131" i="3"/>
  <c r="Z128" i="1"/>
  <c r="AA128" i="1"/>
  <c r="W130" i="3"/>
  <c r="R130" i="3"/>
  <c r="Z127" i="1"/>
  <c r="AA127" i="1"/>
  <c r="W129" i="3"/>
  <c r="R129" i="3"/>
  <c r="Z126" i="1"/>
  <c r="AA126" i="1"/>
  <c r="W128" i="3"/>
  <c r="R128" i="3"/>
  <c r="Z125" i="1"/>
  <c r="AA125" i="1"/>
  <c r="W127" i="3"/>
  <c r="R127" i="3"/>
  <c r="Z124" i="1"/>
  <c r="AA124" i="1"/>
  <c r="W126" i="3"/>
  <c r="R126" i="3"/>
  <c r="Z123" i="1"/>
  <c r="AA123" i="1"/>
  <c r="W125" i="3"/>
  <c r="R125" i="3"/>
  <c r="Z122" i="1"/>
  <c r="AA122" i="1"/>
  <c r="W124" i="3"/>
  <c r="R124" i="3"/>
  <c r="Z121" i="1"/>
  <c r="AA121" i="1"/>
  <c r="W123" i="3"/>
  <c r="R123" i="3"/>
  <c r="Z120" i="1"/>
  <c r="AA120" i="1"/>
  <c r="W122" i="3"/>
  <c r="R122" i="3"/>
  <c r="Z119" i="1"/>
  <c r="AA119" i="1"/>
  <c r="W121" i="3"/>
  <c r="R121" i="3"/>
  <c r="Z118" i="1"/>
  <c r="AA118" i="1"/>
  <c r="W120" i="3"/>
  <c r="R120" i="3"/>
  <c r="Z117" i="1"/>
  <c r="AA117" i="1"/>
  <c r="W119" i="3"/>
  <c r="R119" i="3"/>
  <c r="Z116" i="1"/>
  <c r="AA116" i="1"/>
  <c r="W118" i="3"/>
  <c r="R118" i="3"/>
  <c r="Z115" i="1"/>
  <c r="AA115" i="1"/>
  <c r="W117" i="3"/>
  <c r="R117" i="3"/>
  <c r="Z114" i="1"/>
  <c r="AA114" i="1"/>
  <c r="W116" i="3"/>
  <c r="R116" i="3"/>
  <c r="Z113" i="1"/>
  <c r="AA113" i="1"/>
  <c r="W115" i="3"/>
  <c r="R115" i="3"/>
  <c r="Z112" i="1"/>
  <c r="AA112" i="1"/>
  <c r="W114" i="3"/>
  <c r="R114" i="3"/>
  <c r="Z111" i="1"/>
  <c r="AA111" i="1"/>
  <c r="W113" i="3"/>
  <c r="R113" i="3"/>
  <c r="Z110" i="1"/>
  <c r="AA110" i="1"/>
  <c r="W112" i="3"/>
  <c r="R112" i="3"/>
  <c r="Z109" i="1"/>
  <c r="AA109" i="1"/>
  <c r="W111" i="3"/>
  <c r="R111" i="3"/>
  <c r="Z108" i="1"/>
  <c r="AA108" i="1"/>
  <c r="W110" i="3"/>
  <c r="R110" i="3"/>
  <c r="Z107" i="1"/>
  <c r="AA107" i="1"/>
  <c r="W109" i="3"/>
  <c r="R109" i="3"/>
  <c r="Z106" i="1"/>
  <c r="AA106" i="1"/>
  <c r="W108" i="3"/>
  <c r="R108" i="3"/>
  <c r="Z105" i="1"/>
  <c r="AA105" i="1"/>
  <c r="W107" i="3"/>
  <c r="R107" i="3"/>
  <c r="Z104" i="1"/>
  <c r="AA104" i="1"/>
  <c r="W106" i="3"/>
  <c r="R106" i="3"/>
  <c r="Z103" i="1"/>
  <c r="AA103" i="1"/>
  <c r="W105" i="3"/>
  <c r="R105" i="3"/>
  <c r="Z102" i="1"/>
  <c r="AA102" i="1"/>
  <c r="W104" i="3"/>
  <c r="R104" i="3"/>
  <c r="Z101" i="1"/>
  <c r="AA101" i="1"/>
  <c r="W103" i="3"/>
  <c r="R103" i="3"/>
  <c r="Z100" i="1"/>
  <c r="AA100" i="1"/>
  <c r="W102" i="3"/>
  <c r="R102" i="3"/>
  <c r="Z99" i="1"/>
  <c r="AA99" i="1"/>
  <c r="W101" i="3"/>
  <c r="R101" i="3"/>
  <c r="Z98" i="1"/>
  <c r="AA98" i="1"/>
  <c r="W100" i="3"/>
  <c r="R100" i="3"/>
  <c r="Z97" i="1"/>
  <c r="AA97" i="1"/>
  <c r="W99" i="3"/>
  <c r="R99" i="3"/>
  <c r="Z96" i="1"/>
  <c r="AA96" i="1"/>
  <c r="W98" i="3"/>
  <c r="R98" i="3"/>
  <c r="Z95" i="1"/>
  <c r="AA95" i="1"/>
  <c r="W97" i="3"/>
  <c r="R97" i="3"/>
  <c r="Z94" i="1"/>
  <c r="AA94" i="1"/>
  <c r="W96" i="3"/>
  <c r="R96" i="3"/>
  <c r="Z93" i="1"/>
  <c r="AA93" i="1"/>
  <c r="W95" i="3"/>
  <c r="R95" i="3"/>
  <c r="Z92" i="1"/>
  <c r="AA92" i="1"/>
  <c r="W94" i="3"/>
  <c r="R94" i="3"/>
  <c r="Z91" i="1"/>
  <c r="AA91" i="1"/>
  <c r="W93" i="3"/>
  <c r="R93" i="3"/>
  <c r="Z90" i="1"/>
  <c r="AA90" i="1"/>
  <c r="W92" i="3"/>
  <c r="R92" i="3"/>
  <c r="Z89" i="1"/>
  <c r="AA89" i="1"/>
  <c r="W91" i="3"/>
  <c r="R91" i="3"/>
  <c r="Z88" i="1"/>
  <c r="AA88" i="1"/>
  <c r="W90" i="3"/>
  <c r="R90" i="3"/>
  <c r="Z87" i="1"/>
  <c r="AA87" i="1"/>
  <c r="W89" i="3"/>
  <c r="R89" i="3"/>
  <c r="Z86" i="1"/>
  <c r="AA86" i="1"/>
  <c r="W88" i="3"/>
  <c r="R88" i="3"/>
  <c r="Z85" i="1"/>
  <c r="AA85" i="1"/>
  <c r="W87" i="3"/>
  <c r="R87" i="3"/>
  <c r="Z84" i="1"/>
  <c r="AA84" i="1"/>
  <c r="W86" i="3"/>
  <c r="R86" i="3"/>
  <c r="Z83" i="1"/>
  <c r="AA83" i="1"/>
  <c r="W85" i="3"/>
  <c r="R85" i="3"/>
  <c r="Z82" i="1"/>
  <c r="AA82" i="1"/>
  <c r="W84" i="3"/>
  <c r="R84" i="3"/>
  <c r="Z81" i="1"/>
  <c r="AA81" i="1"/>
  <c r="W83" i="3"/>
  <c r="R83" i="3"/>
  <c r="Z80" i="1"/>
  <c r="AA80" i="1"/>
  <c r="W82" i="3"/>
  <c r="R82" i="3"/>
  <c r="Z79" i="1"/>
  <c r="AA79" i="1"/>
  <c r="W81" i="3"/>
  <c r="R81" i="3"/>
  <c r="Z78" i="1"/>
  <c r="AA78" i="1"/>
  <c r="W80" i="3"/>
  <c r="R80" i="3"/>
  <c r="Z77" i="1"/>
  <c r="AA77" i="1"/>
  <c r="W79" i="3"/>
  <c r="R79" i="3"/>
  <c r="Z76" i="1"/>
  <c r="AA76" i="1"/>
  <c r="W78" i="3"/>
  <c r="R78" i="3"/>
  <c r="Z75" i="1"/>
  <c r="AA75" i="1"/>
  <c r="W77" i="3"/>
  <c r="R77" i="3"/>
  <c r="Z74" i="1"/>
  <c r="AA74" i="1"/>
  <c r="W76" i="3"/>
  <c r="R76" i="3"/>
  <c r="Z73" i="1"/>
  <c r="AA73" i="1"/>
  <c r="W75" i="3"/>
  <c r="R75" i="3"/>
  <c r="Z72" i="1"/>
  <c r="AA72" i="1"/>
  <c r="W74" i="3"/>
  <c r="R74" i="3"/>
  <c r="Z71" i="1"/>
  <c r="AA71" i="1"/>
  <c r="W73" i="3"/>
  <c r="R73" i="3"/>
  <c r="Z70" i="1"/>
  <c r="AA70" i="1"/>
  <c r="W72" i="3"/>
  <c r="R72" i="3"/>
  <c r="Z69" i="1"/>
  <c r="AA69" i="1"/>
  <c r="W71" i="3"/>
  <c r="R71" i="3"/>
  <c r="Z68" i="1"/>
  <c r="AA68" i="1"/>
  <c r="W70" i="3"/>
  <c r="R70" i="3"/>
  <c r="Z67" i="1"/>
  <c r="AA67" i="1"/>
  <c r="W69" i="3"/>
  <c r="R69" i="3"/>
  <c r="Z66" i="1"/>
  <c r="AA66" i="1"/>
  <c r="W68" i="3"/>
  <c r="R68" i="3"/>
  <c r="Z65" i="1"/>
  <c r="AA65" i="1"/>
  <c r="W67" i="3"/>
  <c r="R67" i="3"/>
  <c r="Z64" i="1"/>
  <c r="AA64" i="1"/>
  <c r="W66" i="3"/>
  <c r="R66" i="3"/>
  <c r="Z63" i="1"/>
  <c r="AA63" i="1"/>
  <c r="W65" i="3"/>
  <c r="R65" i="3"/>
  <c r="Z62" i="1"/>
  <c r="AA62" i="1"/>
  <c r="W64" i="3"/>
  <c r="R64" i="3"/>
  <c r="Z61" i="1"/>
  <c r="AA61" i="1"/>
  <c r="W63" i="3"/>
  <c r="R63" i="3"/>
  <c r="Z60" i="1"/>
  <c r="AA60" i="1"/>
  <c r="W62" i="3"/>
  <c r="R62" i="3"/>
  <c r="Z59" i="1"/>
  <c r="AA59" i="1"/>
  <c r="W61" i="3"/>
  <c r="R61" i="3"/>
  <c r="Z58" i="1"/>
  <c r="AA58" i="1"/>
  <c r="W60" i="3"/>
  <c r="R60" i="3"/>
  <c r="Z57" i="1"/>
  <c r="AA57" i="1"/>
  <c r="W59" i="3"/>
  <c r="R59" i="3"/>
  <c r="Z56" i="1"/>
  <c r="AA56" i="1"/>
  <c r="W58" i="3"/>
  <c r="R58" i="3"/>
  <c r="Z55" i="1"/>
  <c r="AA55" i="1"/>
  <c r="W57" i="3"/>
  <c r="R57" i="3"/>
  <c r="Z54" i="1"/>
  <c r="AA54" i="1"/>
  <c r="W56" i="3"/>
  <c r="R56" i="3"/>
  <c r="Z53" i="1"/>
  <c r="AA53" i="1"/>
  <c r="W55" i="3"/>
  <c r="R55" i="3"/>
  <c r="Z52" i="1"/>
  <c r="AA52" i="1"/>
  <c r="W54" i="3"/>
  <c r="R54" i="3"/>
  <c r="Z51" i="1"/>
  <c r="AA51" i="1"/>
  <c r="W53" i="3"/>
  <c r="R53" i="3"/>
  <c r="Z50" i="1"/>
  <c r="AA50" i="1"/>
  <c r="W52" i="3"/>
  <c r="R52" i="3"/>
  <c r="Z49" i="1"/>
  <c r="AA49" i="1"/>
  <c r="W51" i="3"/>
  <c r="R51" i="3"/>
  <c r="Z48" i="1"/>
  <c r="AA48" i="1"/>
  <c r="W50" i="3"/>
  <c r="R50" i="3"/>
  <c r="Z47" i="1"/>
  <c r="AA47" i="1"/>
  <c r="W49" i="3"/>
  <c r="R49" i="3"/>
  <c r="Z46" i="1"/>
  <c r="AA46" i="1"/>
  <c r="W48" i="3"/>
  <c r="R48" i="3"/>
  <c r="Z45" i="1"/>
  <c r="AA45" i="1"/>
  <c r="W47" i="3"/>
  <c r="R47" i="3"/>
  <c r="Z44" i="1"/>
  <c r="AA44" i="1"/>
  <c r="W46" i="3"/>
  <c r="R46" i="3"/>
  <c r="Z43" i="1"/>
  <c r="AA43" i="1"/>
  <c r="W45" i="3"/>
  <c r="R45" i="3"/>
  <c r="Z42" i="1"/>
  <c r="AA42" i="1"/>
  <c r="W44" i="3"/>
  <c r="R44" i="3"/>
  <c r="Z41" i="1"/>
  <c r="AA41" i="1"/>
  <c r="W43" i="3"/>
  <c r="R43" i="3"/>
  <c r="Z40" i="1"/>
  <c r="AA40" i="1"/>
  <c r="W42" i="3"/>
  <c r="R42" i="3"/>
  <c r="Z39" i="1"/>
  <c r="AA39" i="1"/>
  <c r="W41" i="3"/>
  <c r="R41" i="3"/>
  <c r="Z38" i="1"/>
  <c r="AA38" i="1"/>
  <c r="W40" i="3"/>
  <c r="R40" i="3"/>
  <c r="Z37" i="1"/>
  <c r="AA37" i="1"/>
  <c r="W39" i="3"/>
  <c r="R39" i="3"/>
  <c r="Z36" i="1"/>
  <c r="AA36" i="1"/>
  <c r="W38" i="3"/>
  <c r="R38" i="3"/>
  <c r="Z35" i="1"/>
  <c r="AA35" i="1"/>
  <c r="W37" i="3"/>
  <c r="R37" i="3"/>
  <c r="Z34" i="1"/>
  <c r="AA34" i="1"/>
  <c r="W36" i="3"/>
  <c r="R36" i="3"/>
  <c r="Z33" i="1"/>
  <c r="AA33" i="1"/>
  <c r="W35" i="3"/>
  <c r="R35" i="3"/>
  <c r="Z32" i="1"/>
  <c r="AA32" i="1"/>
  <c r="W34" i="3"/>
  <c r="R34" i="3"/>
  <c r="Z31" i="1"/>
  <c r="AA31" i="1"/>
  <c r="W33" i="3"/>
  <c r="R33" i="3"/>
  <c r="Z30" i="1"/>
  <c r="AA30" i="1"/>
  <c r="W32" i="3"/>
  <c r="R32" i="3"/>
  <c r="Q136" i="3"/>
  <c r="P136" i="3"/>
  <c r="O136" i="3"/>
  <c r="O135" i="3"/>
  <c r="N136" i="3"/>
  <c r="M136" i="3"/>
  <c r="M135" i="3"/>
  <c r="L136" i="3"/>
  <c r="L135" i="3"/>
  <c r="K136"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L100" i="1"/>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I136" i="3"/>
  <c r="H136" i="3"/>
  <c r="H135" i="3"/>
  <c r="G136" i="3"/>
  <c r="G135" i="3"/>
  <c r="F136" i="3"/>
  <c r="E136" i="3"/>
  <c r="D136" i="3"/>
  <c r="C136" i="3"/>
  <c r="V135" i="3"/>
  <c r="T135" i="3"/>
  <c r="S135" i="3"/>
  <c r="S134" i="3"/>
  <c r="S133" i="3"/>
  <c r="S132" i="3"/>
  <c r="S131" i="3"/>
  <c r="Q135" i="3"/>
  <c r="P135" i="3"/>
  <c r="P134" i="3"/>
  <c r="P133" i="3"/>
  <c r="P132" i="3"/>
  <c r="P131" i="3"/>
  <c r="P130" i="3"/>
  <c r="P129" i="3"/>
  <c r="P128" i="3"/>
  <c r="P127" i="3"/>
  <c r="N135"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M100" i="1"/>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I135" i="3"/>
  <c r="I134" i="3"/>
  <c r="I133" i="3"/>
  <c r="F135" i="3"/>
  <c r="E135" i="3"/>
  <c r="E134" i="3"/>
  <c r="R2" i="3"/>
  <c r="R3" i="3"/>
  <c r="R4" i="3"/>
  <c r="R5" i="3"/>
  <c r="R6" i="3"/>
  <c r="R7" i="3"/>
  <c r="D135" i="3"/>
  <c r="D134" i="3"/>
  <c r="D133" i="3"/>
  <c r="C135" i="3"/>
  <c r="C134" i="3"/>
  <c r="V134" i="3"/>
  <c r="V133" i="3"/>
  <c r="V132" i="3"/>
  <c r="V131" i="3"/>
  <c r="V130" i="3"/>
  <c r="V129" i="3"/>
  <c r="V128" i="3"/>
  <c r="V127" i="3"/>
  <c r="V126" i="3"/>
  <c r="V125" i="3"/>
  <c r="V124" i="3"/>
  <c r="V123" i="3"/>
  <c r="V122" i="3"/>
  <c r="V121" i="3"/>
  <c r="V120"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Q134" i="3"/>
  <c r="Q133" i="3"/>
  <c r="N134" i="3"/>
  <c r="N133" i="3"/>
  <c r="N132" i="3"/>
  <c r="N131" i="3"/>
  <c r="N130" i="3"/>
  <c r="N129" i="3"/>
  <c r="N128" i="3"/>
  <c r="N127" i="3"/>
  <c r="M134" i="3"/>
  <c r="M133" i="3"/>
  <c r="M132" i="3"/>
  <c r="M131" i="3"/>
  <c r="M130" i="3"/>
  <c r="M129" i="3"/>
  <c r="M128" i="3"/>
  <c r="M127" i="3"/>
  <c r="L134" i="3"/>
  <c r="G134" i="3"/>
  <c r="G133" i="3"/>
  <c r="G132" i="3"/>
  <c r="F134" i="3"/>
  <c r="F133" i="3"/>
  <c r="F132" i="3"/>
  <c r="F131" i="3"/>
  <c r="F130" i="3"/>
  <c r="E133" i="3"/>
  <c r="E132" i="3"/>
  <c r="E131" i="3"/>
  <c r="E130" i="3"/>
  <c r="E129" i="3"/>
  <c r="E128" i="3"/>
  <c r="E127" i="3"/>
  <c r="C133" i="3"/>
  <c r="C132" i="3"/>
  <c r="C131" i="3"/>
  <c r="C130" i="3"/>
  <c r="Q132" i="3"/>
  <c r="I132" i="3"/>
  <c r="I131" i="3"/>
  <c r="I130" i="3"/>
  <c r="I129" i="3"/>
  <c r="I128" i="3"/>
  <c r="I127"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U131" i="3"/>
  <c r="U130" i="3"/>
  <c r="U129" i="3"/>
  <c r="U128" i="3"/>
  <c r="Q131" i="3"/>
  <c r="Q130" i="3"/>
  <c r="Q129" i="3"/>
  <c r="S130" i="3"/>
  <c r="S129" i="3"/>
  <c r="S128" i="3"/>
  <c r="S127"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U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O93" i="1"/>
  <c r="M95" i="3"/>
  <c r="M94" i="3"/>
  <c r="M93" i="3"/>
  <c r="M92" i="3"/>
  <c r="M91" i="3"/>
  <c r="M90" i="3"/>
  <c r="M89" i="3"/>
  <c r="M88" i="3"/>
  <c r="O85" i="1"/>
  <c r="M87" i="3"/>
  <c r="M86" i="3"/>
  <c r="M85" i="3"/>
  <c r="M84" i="3"/>
  <c r="M83" i="3"/>
  <c r="M82" i="3"/>
  <c r="M81" i="3"/>
  <c r="M80" i="3"/>
  <c r="M79" i="3"/>
  <c r="M78" i="3"/>
  <c r="M77" i="3"/>
  <c r="M76" i="3"/>
  <c r="M75" i="3"/>
  <c r="M74" i="3"/>
  <c r="O71" i="1"/>
  <c r="M73" i="3"/>
  <c r="M72" i="3"/>
  <c r="M71" i="3"/>
  <c r="M70" i="3"/>
  <c r="M69" i="3"/>
  <c r="M68" i="3"/>
  <c r="M67" i="3"/>
  <c r="M66" i="3"/>
  <c r="M65" i="3"/>
  <c r="M64" i="3"/>
  <c r="M63" i="3"/>
  <c r="M62" i="3"/>
  <c r="O59" i="1"/>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Z247" i="1"/>
  <c r="AA247" i="1"/>
  <c r="Z246" i="1"/>
  <c r="AA246" i="1"/>
  <c r="Z245" i="1"/>
  <c r="AA245" i="1"/>
  <c r="Z244" i="1"/>
  <c r="AA244" i="1"/>
  <c r="Z243" i="1"/>
  <c r="AA243" i="1"/>
  <c r="Z242" i="1"/>
  <c r="AA242" i="1"/>
  <c r="Z241" i="1"/>
  <c r="AA241" i="1"/>
  <c r="Z240" i="1"/>
  <c r="AA240" i="1"/>
  <c r="Z239" i="1"/>
  <c r="AA239" i="1"/>
  <c r="Z238" i="1"/>
  <c r="AA238" i="1"/>
  <c r="Z237" i="1"/>
  <c r="AA237" i="1"/>
  <c r="Z236" i="1"/>
  <c r="AA236" i="1"/>
  <c r="Z235" i="1"/>
  <c r="AA235" i="1"/>
  <c r="Z234" i="1"/>
  <c r="AA234" i="1"/>
  <c r="Z233" i="1"/>
  <c r="AA233" i="1"/>
  <c r="Z232" i="1"/>
  <c r="AA232" i="1"/>
  <c r="Z231" i="1"/>
  <c r="AA231" i="1"/>
  <c r="Z230" i="1"/>
  <c r="AA230" i="1"/>
  <c r="Z229" i="1"/>
  <c r="AA229" i="1"/>
  <c r="Z228" i="1"/>
  <c r="AA228" i="1"/>
  <c r="Z227" i="1"/>
  <c r="AA227" i="1"/>
  <c r="Z226" i="1"/>
  <c r="AA226" i="1"/>
  <c r="Z225" i="1"/>
  <c r="AA225" i="1"/>
  <c r="Z224" i="1"/>
  <c r="AA224" i="1"/>
  <c r="Z223" i="1"/>
  <c r="AA223" i="1"/>
  <c r="Z222" i="1"/>
  <c r="AA222" i="1"/>
  <c r="Z221" i="1"/>
  <c r="AA221" i="1"/>
  <c r="Z220" i="1"/>
  <c r="AA220" i="1"/>
  <c r="Z219" i="1"/>
  <c r="AA219" i="1"/>
  <c r="Z218" i="1"/>
  <c r="AA218" i="1"/>
  <c r="Z217" i="1"/>
  <c r="AA217" i="1"/>
  <c r="Z216" i="1"/>
  <c r="AA216" i="1"/>
  <c r="Z215" i="1"/>
  <c r="AA215" i="1"/>
  <c r="Z214" i="1"/>
  <c r="AA214" i="1"/>
  <c r="Z213" i="1"/>
  <c r="AA213" i="1"/>
  <c r="Z212" i="1"/>
  <c r="AA212" i="1"/>
  <c r="Z211" i="1"/>
  <c r="AA211" i="1"/>
  <c r="Z210" i="1"/>
  <c r="AA210" i="1"/>
  <c r="Z209" i="1"/>
  <c r="AA209" i="1"/>
  <c r="Z208" i="1"/>
  <c r="AA208" i="1"/>
  <c r="Z207" i="1"/>
  <c r="AA207" i="1"/>
  <c r="Z206" i="1"/>
  <c r="AA206" i="1"/>
  <c r="Z205" i="1"/>
  <c r="AA205" i="1"/>
  <c r="Z204" i="1"/>
  <c r="AA204" i="1"/>
  <c r="Z203" i="1"/>
  <c r="AA203" i="1"/>
  <c r="Z202" i="1"/>
  <c r="AA202" i="1"/>
  <c r="Z201" i="1"/>
  <c r="AA201" i="1"/>
  <c r="Z200" i="1"/>
  <c r="AA200" i="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W111" i="1"/>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B135" i="3"/>
  <c r="Z136"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W98" i="1"/>
  <c r="U100" i="3"/>
  <c r="U99" i="3"/>
  <c r="U98" i="3"/>
  <c r="U97" i="3"/>
  <c r="U96" i="3"/>
  <c r="U95" i="3"/>
  <c r="U94" i="3"/>
  <c r="U93" i="3"/>
  <c r="U92" i="3"/>
  <c r="U91" i="3"/>
  <c r="U90" i="3"/>
  <c r="U89" i="3"/>
  <c r="U88" i="3"/>
  <c r="U87" i="3"/>
  <c r="U86" i="3"/>
  <c r="U85" i="3"/>
  <c r="U84" i="3"/>
  <c r="U83" i="3"/>
  <c r="W80" i="1"/>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I126" i="3"/>
  <c r="I125" i="3"/>
  <c r="I124" i="3"/>
  <c r="I123" i="3"/>
  <c r="I122" i="3"/>
  <c r="I121" i="3"/>
  <c r="I120" i="3"/>
  <c r="I119" i="3"/>
  <c r="I118" i="3"/>
  <c r="I117" i="3"/>
  <c r="I116" i="3"/>
  <c r="I115" i="3"/>
  <c r="I114" i="3"/>
  <c r="I113" i="3"/>
  <c r="K110" i="1"/>
  <c r="V2" i="3"/>
  <c r="V3" i="3"/>
  <c r="I112" i="3"/>
  <c r="I111" i="3"/>
  <c r="I110" i="3"/>
  <c r="I109" i="3"/>
  <c r="I108" i="3"/>
  <c r="I107" i="3"/>
  <c r="I106" i="3"/>
  <c r="I105" i="3"/>
  <c r="I104" i="3"/>
  <c r="I103" i="3"/>
  <c r="I102" i="3"/>
  <c r="I101" i="3"/>
  <c r="I100" i="3"/>
  <c r="K97" i="1"/>
  <c r="V4"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N93" i="1"/>
  <c r="L95" i="3"/>
  <c r="L94" i="3"/>
  <c r="L93" i="3"/>
  <c r="L92" i="3"/>
  <c r="L91" i="3"/>
  <c r="L90" i="3"/>
  <c r="L89" i="3"/>
  <c r="L88" i="3"/>
  <c r="N85" i="1"/>
  <c r="L87" i="3"/>
  <c r="L86" i="3"/>
  <c r="L85" i="3"/>
  <c r="L84" i="3"/>
  <c r="L83" i="3"/>
  <c r="L82" i="3"/>
  <c r="L81" i="3"/>
  <c r="L80" i="3"/>
  <c r="L79" i="3"/>
  <c r="L78" i="3"/>
  <c r="L77" i="3"/>
  <c r="L76" i="3"/>
  <c r="L75" i="3"/>
  <c r="L74" i="3"/>
  <c r="N71" i="1"/>
  <c r="L73" i="3"/>
  <c r="L72" i="3"/>
  <c r="L71" i="3"/>
  <c r="L70" i="3"/>
  <c r="L69" i="3"/>
  <c r="L68" i="3"/>
  <c r="L67" i="3"/>
  <c r="L66" i="3"/>
  <c r="L65" i="3"/>
  <c r="L64" i="3"/>
  <c r="L63" i="3"/>
  <c r="L62" i="3"/>
  <c r="N59" i="1"/>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H134" i="3"/>
  <c r="H133" i="3"/>
  <c r="H132" i="3"/>
  <c r="H131" i="3"/>
  <c r="H130" i="3"/>
  <c r="H129" i="3"/>
  <c r="H128" i="3"/>
  <c r="H127" i="3"/>
  <c r="H126" i="3"/>
  <c r="H125" i="3"/>
  <c r="H124" i="3"/>
  <c r="H123" i="3"/>
  <c r="J120" i="1"/>
  <c r="H122" i="3"/>
  <c r="J119" i="1"/>
  <c r="H121" i="3"/>
  <c r="J118" i="1"/>
  <c r="H120" i="3"/>
  <c r="H119" i="3"/>
  <c r="H118" i="3"/>
  <c r="H117" i="3"/>
  <c r="H116" i="3"/>
  <c r="H115" i="3"/>
  <c r="H114" i="3"/>
  <c r="H113" i="3"/>
  <c r="H112" i="3"/>
  <c r="H111" i="3"/>
  <c r="J108" i="1"/>
  <c r="H110" i="3"/>
  <c r="J107" i="1"/>
  <c r="H109" i="3"/>
  <c r="J106" i="1"/>
  <c r="H108" i="3"/>
  <c r="H107" i="3"/>
  <c r="J104" i="1"/>
  <c r="H106" i="3"/>
  <c r="J103" i="1"/>
  <c r="H105" i="3"/>
  <c r="J102" i="1"/>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Z137" i="3"/>
  <c r="Z25" i="3"/>
  <c r="AB25" i="3"/>
  <c r="B134" i="3"/>
  <c r="AA24" i="1"/>
  <c r="B133" i="3"/>
  <c r="B132" i="3"/>
  <c r="B131" i="3"/>
  <c r="S2" i="1"/>
  <c r="S3" i="1"/>
  <c r="S4" i="1"/>
  <c r="S5" i="1"/>
  <c r="S6" i="1"/>
  <c r="S7" i="1"/>
  <c r="S8" i="1"/>
  <c r="S9" i="1"/>
  <c r="S10" i="1"/>
  <c r="B130" i="3"/>
  <c r="D2" i="4"/>
  <c r="S2" i="3"/>
  <c r="S3" i="3"/>
  <c r="S4" i="3"/>
  <c r="S5" i="3"/>
  <c r="S6" i="3"/>
  <c r="S7" i="3"/>
  <c r="B129" i="3"/>
  <c r="V5" i="3"/>
  <c r="V6" i="3"/>
  <c r="V7" i="3"/>
  <c r="V8" i="3"/>
  <c r="V9" i="3"/>
  <c r="V10" i="3"/>
  <c r="V11" i="3"/>
  <c r="B128" i="3"/>
  <c r="Z26" i="1"/>
  <c r="AA26" i="1"/>
  <c r="W28" i="3"/>
  <c r="Z25" i="1"/>
  <c r="V12" i="3"/>
  <c r="V13" i="3"/>
  <c r="V14" i="3"/>
  <c r="E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127" i="3"/>
  <c r="Z27" i="1"/>
  <c r="AA27" i="1"/>
  <c r="W29" i="3"/>
  <c r="E3" i="4"/>
  <c r="A1" i="1"/>
  <c r="A2" i="1"/>
  <c r="A3" i="1"/>
  <c r="A4" i="1"/>
  <c r="A5" i="1"/>
  <c r="A6" i="1"/>
  <c r="A7" i="1"/>
  <c r="A8" i="1"/>
  <c r="A9" i="1"/>
  <c r="A10" i="1"/>
  <c r="A11" i="1"/>
  <c r="A12" i="1"/>
  <c r="A13" i="1"/>
  <c r="A14" i="1"/>
  <c r="A15" i="1"/>
  <c r="A16" i="1"/>
  <c r="A17" i="1"/>
  <c r="A1" i="3"/>
  <c r="B23" i="3"/>
  <c r="B126" i="3"/>
  <c r="E4" i="4"/>
  <c r="Z28" i="1"/>
  <c r="AA28" i="1"/>
  <c r="W30" i="3"/>
  <c r="B25" i="3"/>
  <c r="B26" i="3"/>
  <c r="A18" i="1"/>
  <c r="A19" i="1"/>
  <c r="A20" i="1"/>
  <c r="A21" i="1"/>
  <c r="C23" i="3"/>
  <c r="B24" i="3"/>
  <c r="AA25" i="1"/>
  <c r="W27" i="3"/>
  <c r="A2" i="3"/>
  <c r="B125" i="3"/>
  <c r="E5" i="4"/>
  <c r="E6" i="4"/>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Z29" i="1"/>
  <c r="AA29" i="1"/>
  <c r="W31" i="3"/>
  <c r="B31" i="3"/>
  <c r="B30" i="3"/>
  <c r="B29" i="3"/>
  <c r="C25" i="3"/>
  <c r="D23" i="3"/>
  <c r="A3" i="3"/>
  <c r="D25" i="3"/>
  <c r="E23" i="3"/>
  <c r="A4" i="3"/>
  <c r="E25" i="3"/>
  <c r="F23" i="3"/>
  <c r="A5" i="3"/>
  <c r="F25" i="3"/>
  <c r="G23" i="3"/>
  <c r="A6" i="3"/>
  <c r="G25" i="3"/>
  <c r="H23" i="3"/>
  <c r="A7" i="3"/>
  <c r="H25" i="3"/>
  <c r="I23" i="3"/>
  <c r="A8" i="3"/>
  <c r="I25" i="3"/>
  <c r="J23" i="3"/>
  <c r="A9" i="3"/>
  <c r="J25" i="3"/>
  <c r="K23" i="3"/>
  <c r="A10" i="3"/>
  <c r="K25" i="3"/>
  <c r="L23" i="3"/>
  <c r="A11" i="3"/>
  <c r="L25" i="3"/>
  <c r="M23" i="3"/>
  <c r="A12" i="3"/>
  <c r="M25" i="3"/>
  <c r="N23" i="3"/>
  <c r="A13" i="3"/>
  <c r="N25" i="3"/>
  <c r="O23" i="3"/>
  <c r="A14" i="3"/>
  <c r="O25" i="3"/>
  <c r="P23" i="3"/>
  <c r="A15" i="3"/>
  <c r="P25" i="3"/>
  <c r="Q23" i="3"/>
  <c r="A16" i="3"/>
  <c r="Q25" i="3"/>
  <c r="R23" i="3"/>
  <c r="A17" i="3"/>
  <c r="R25" i="3"/>
  <c r="S23" i="3"/>
  <c r="A18" i="3"/>
  <c r="S25" i="3"/>
  <c r="T23" i="3"/>
  <c r="A19" i="3"/>
  <c r="T25" i="3"/>
  <c r="U23" i="3"/>
  <c r="A20" i="3"/>
  <c r="U25" i="3"/>
  <c r="V23" i="3"/>
  <c r="A21" i="3"/>
  <c r="V25" i="3"/>
  <c r="C26" i="3"/>
  <c r="D26" i="3"/>
  <c r="E26" i="3"/>
  <c r="F26" i="3"/>
  <c r="G26" i="3"/>
  <c r="H26" i="3"/>
  <c r="I26" i="3"/>
  <c r="J26" i="3"/>
  <c r="K26" i="3"/>
  <c r="L26" i="3"/>
  <c r="M26" i="3"/>
  <c r="N26" i="3"/>
  <c r="O26" i="3"/>
  <c r="P26" i="3"/>
  <c r="Q26" i="3"/>
  <c r="R26" i="3"/>
  <c r="S26" i="3"/>
  <c r="T26" i="3"/>
  <c r="U26" i="3"/>
  <c r="V26" i="3"/>
  <c r="G6" i="4"/>
  <c r="C24" i="3"/>
  <c r="E7" i="4"/>
  <c r="G7" i="4"/>
  <c r="D24" i="3"/>
  <c r="E24" i="3"/>
  <c r="E8" i="4"/>
  <c r="G8" i="4"/>
  <c r="E9" i="4"/>
  <c r="G9" i="4"/>
  <c r="F24" i="3"/>
  <c r="G24" i="3"/>
  <c r="E10" i="4"/>
  <c r="G10" i="4"/>
  <c r="H24" i="3"/>
  <c r="E11" i="4"/>
  <c r="G11" i="4"/>
  <c r="I24" i="3"/>
  <c r="E12" i="4"/>
  <c r="G12" i="4"/>
  <c r="J24" i="3"/>
  <c r="E13" i="4"/>
  <c r="G13" i="4"/>
  <c r="K24" i="3"/>
  <c r="E14" i="4"/>
  <c r="G14" i="4"/>
  <c r="L24" i="3"/>
  <c r="E15" i="4"/>
  <c r="G15" i="4"/>
  <c r="M24" i="3"/>
  <c r="E16" i="4"/>
  <c r="G16" i="4"/>
  <c r="N24" i="3"/>
  <c r="E17" i="4"/>
  <c r="G17" i="4"/>
  <c r="O24" i="3"/>
  <c r="E18" i="4"/>
  <c r="G18" i="4"/>
  <c r="P24" i="3"/>
  <c r="E19" i="4"/>
  <c r="G19" i="4"/>
  <c r="Q24" i="3"/>
  <c r="E20" i="4"/>
  <c r="G20" i="4"/>
  <c r="S24" i="3"/>
  <c r="R24" i="3"/>
  <c r="E21" i="4"/>
  <c r="G21" i="4"/>
  <c r="T24" i="3"/>
  <c r="E22" i="4"/>
  <c r="G22" i="4"/>
  <c r="U24" i="3"/>
  <c r="E23" i="4"/>
  <c r="G23" i="4"/>
  <c r="G2" i="4"/>
  <c r="G3" i="4"/>
  <c r="V24" i="3"/>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E83" i="4"/>
  <c r="G83" i="4"/>
  <c r="G82"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X116" i="1"/>
  <c r="E98" i="4"/>
  <c r="G98" i="4"/>
  <c r="X117" i="1"/>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E99" i="4"/>
  <c r="G99" i="4"/>
  <c r="E100" i="4"/>
  <c r="G100" i="4"/>
  <c r="E101" i="4"/>
  <c r="G101" i="4"/>
  <c r="E102" i="4"/>
  <c r="G102" i="4"/>
  <c r="E103" i="4"/>
  <c r="G103" i="4"/>
  <c r="E104" i="4"/>
  <c r="G104" i="4"/>
  <c r="E105" i="4"/>
  <c r="G105" i="4"/>
  <c r="E106" i="4"/>
  <c r="G106" i="4"/>
  <c r="E107" i="4"/>
  <c r="G107" i="4"/>
  <c r="E108" i="4"/>
  <c r="G108" i="4"/>
  <c r="E109" i="4"/>
  <c r="G109" i="4"/>
  <c r="E110" i="4"/>
  <c r="G110" i="4"/>
  <c r="S31" i="3"/>
  <c r="S30" i="3"/>
  <c r="S29" i="3"/>
  <c r="S28" i="3"/>
  <c r="S27" i="3"/>
  <c r="T31" i="3"/>
  <c r="T30" i="3"/>
  <c r="T29" i="3"/>
  <c r="T28" i="3"/>
  <c r="T27" i="3"/>
  <c r="G31" i="3"/>
  <c r="G30" i="3"/>
  <c r="G29" i="3"/>
  <c r="G28" i="3"/>
  <c r="G27" i="3"/>
  <c r="O31" i="3"/>
  <c r="O30" i="3"/>
  <c r="O29" i="3"/>
  <c r="O28" i="3"/>
  <c r="O27" i="3"/>
  <c r="D31" i="3"/>
  <c r="D30" i="3"/>
  <c r="D29" i="3"/>
  <c r="D28" i="3"/>
  <c r="D27" i="3"/>
  <c r="N31" i="3"/>
  <c r="N30" i="3"/>
  <c r="N29" i="3"/>
  <c r="N28" i="3"/>
  <c r="N27" i="3"/>
  <c r="R31" i="3"/>
  <c r="R30" i="3"/>
  <c r="R29" i="3"/>
  <c r="R28" i="3"/>
  <c r="R27" i="3"/>
  <c r="L31" i="3"/>
  <c r="L30" i="3"/>
  <c r="L29" i="3"/>
  <c r="L28" i="3"/>
  <c r="L27" i="3"/>
  <c r="Q31" i="3"/>
  <c r="Q30" i="3"/>
  <c r="Q29" i="3"/>
  <c r="Q28" i="3"/>
  <c r="Q27" i="3"/>
  <c r="F31" i="3"/>
  <c r="F30" i="3"/>
  <c r="F29" i="3"/>
  <c r="F28" i="3"/>
  <c r="F27" i="3"/>
  <c r="M31" i="3"/>
  <c r="M30" i="3"/>
  <c r="M29" i="3"/>
  <c r="M28" i="3"/>
  <c r="M27" i="3"/>
  <c r="C31" i="3"/>
  <c r="C30" i="3"/>
  <c r="C29" i="3"/>
  <c r="C28" i="3"/>
  <c r="C27" i="3"/>
  <c r="I31" i="3"/>
  <c r="I30" i="3"/>
  <c r="I29" i="3"/>
  <c r="I28" i="3"/>
  <c r="I27" i="3"/>
  <c r="E31" i="3"/>
  <c r="E30" i="3"/>
  <c r="E29" i="3"/>
  <c r="E28" i="3"/>
  <c r="E27" i="3"/>
  <c r="K31" i="3"/>
  <c r="K30" i="3"/>
  <c r="K29" i="3"/>
  <c r="K28" i="3"/>
  <c r="K27" i="3"/>
  <c r="V31" i="3"/>
  <c r="V30" i="3"/>
  <c r="V29" i="3"/>
  <c r="V28" i="3"/>
  <c r="V27" i="3"/>
  <c r="J31" i="3"/>
  <c r="J30" i="3"/>
  <c r="J29" i="3"/>
  <c r="J28" i="3"/>
  <c r="J27" i="3"/>
  <c r="U31" i="3"/>
  <c r="U30" i="3"/>
  <c r="U29" i="3"/>
  <c r="U28" i="3"/>
  <c r="U27" i="3"/>
  <c r="H31" i="3"/>
  <c r="H30" i="3"/>
  <c r="H29" i="3"/>
  <c r="H28" i="3"/>
  <c r="H27" i="3"/>
  <c r="P31" i="3"/>
  <c r="P30" i="3"/>
  <c r="P29" i="3"/>
  <c r="P28" i="3"/>
  <c r="P27" i="3"/>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150" i="4"/>
  <c r="G150" i="4"/>
  <c r="E151" i="4"/>
  <c r="G151" i="4"/>
  <c r="E152" i="4"/>
  <c r="G152" i="4"/>
  <c r="E153" i="4"/>
  <c r="G153" i="4"/>
  <c r="E154" i="4"/>
  <c r="G154" i="4"/>
  <c r="E155" i="4"/>
  <c r="G155" i="4"/>
  <c r="E156" i="4"/>
  <c r="G156" i="4"/>
  <c r="E157" i="4"/>
  <c r="G157" i="4"/>
  <c r="E158" i="4"/>
  <c r="G158" i="4"/>
  <c r="E159" i="4"/>
  <c r="G159" i="4"/>
  <c r="E160" i="4"/>
  <c r="G160" i="4"/>
  <c r="E161" i="4"/>
  <c r="G161" i="4"/>
  <c r="E162" i="4"/>
  <c r="G162" i="4"/>
  <c r="E163" i="4"/>
  <c r="G163" i="4"/>
  <c r="E164" i="4"/>
  <c r="G164" i="4"/>
  <c r="E165" i="4"/>
  <c r="G165" i="4"/>
  <c r="E166" i="4"/>
  <c r="G166" i="4"/>
  <c r="E167" i="4"/>
  <c r="G167" i="4"/>
  <c r="E168" i="4"/>
  <c r="G168" i="4"/>
  <c r="E169" i="4"/>
  <c r="G169" i="4"/>
  <c r="E170" i="4"/>
  <c r="G170" i="4"/>
  <c r="E171" i="4"/>
  <c r="G171" i="4"/>
  <c r="E172" i="4"/>
  <c r="G172" i="4"/>
  <c r="E173" i="4"/>
  <c r="G173" i="4"/>
  <c r="E174" i="4"/>
  <c r="G174" i="4"/>
  <c r="E175" i="4"/>
  <c r="G175" i="4"/>
  <c r="E176" i="4"/>
  <c r="G176" i="4"/>
  <c r="E177" i="4"/>
  <c r="G177" i="4"/>
  <c r="E178" i="4"/>
  <c r="G178" i="4"/>
  <c r="E179" i="4"/>
  <c r="G179" i="4"/>
  <c r="E180" i="4"/>
  <c r="G180" i="4"/>
  <c r="E181" i="4"/>
  <c r="G181" i="4"/>
  <c r="E182" i="4"/>
  <c r="G182" i="4"/>
  <c r="E183" i="4"/>
  <c r="G183" i="4"/>
  <c r="E184" i="4"/>
  <c r="G184" i="4"/>
  <c r="E185" i="4"/>
  <c r="G185" i="4"/>
  <c r="E186" i="4"/>
  <c r="G186" i="4"/>
  <c r="E187" i="4"/>
  <c r="G187" i="4"/>
  <c r="E188" i="4"/>
  <c r="G188" i="4"/>
  <c r="E189" i="4"/>
  <c r="G189" i="4"/>
  <c r="E190" i="4"/>
  <c r="G190" i="4"/>
  <c r="E191" i="4"/>
  <c r="G191" i="4"/>
  <c r="E192" i="4"/>
  <c r="G192" i="4"/>
  <c r="E193" i="4"/>
  <c r="G193" i="4"/>
  <c r="E194" i="4"/>
  <c r="G194" i="4"/>
  <c r="E195" i="4"/>
  <c r="G195" i="4"/>
  <c r="E196" i="4"/>
  <c r="G196" i="4"/>
  <c r="E197" i="4"/>
  <c r="G197" i="4"/>
  <c r="E198" i="4"/>
  <c r="G198" i="4"/>
  <c r="E199" i="4"/>
  <c r="G199" i="4"/>
  <c r="E200" i="4"/>
  <c r="G200" i="4"/>
  <c r="E201" i="4"/>
  <c r="G201" i="4"/>
  <c r="E202" i="4"/>
  <c r="G202" i="4"/>
  <c r="E203" i="4"/>
  <c r="G203" i="4"/>
  <c r="E204" i="4"/>
  <c r="G204" i="4"/>
  <c r="E205" i="4"/>
  <c r="G205" i="4"/>
  <c r="E206" i="4"/>
  <c r="G206" i="4"/>
  <c r="E207" i="4"/>
  <c r="G207" i="4"/>
  <c r="E208" i="4"/>
  <c r="G208" i="4"/>
  <c r="E209" i="4"/>
  <c r="G209" i="4"/>
  <c r="E210" i="4"/>
  <c r="G210" i="4"/>
  <c r="E211" i="4"/>
  <c r="G211" i="4"/>
  <c r="E212" i="4"/>
  <c r="G212" i="4"/>
  <c r="E213" i="4"/>
  <c r="G213" i="4"/>
  <c r="E214" i="4"/>
  <c r="G214" i="4"/>
  <c r="B28" i="3"/>
  <c r="G5" i="4"/>
  <c r="E215" i="4"/>
  <c r="G215" i="4"/>
  <c r="B27" i="3"/>
  <c r="G4" i="4"/>
  <c r="E216" i="4"/>
  <c r="G216" i="4"/>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E217" i="4"/>
  <c r="G217" i="4"/>
  <c r="E218" i="4"/>
  <c r="G218" i="4"/>
  <c r="E219" i="4"/>
  <c r="G219" i="4"/>
  <c r="E220" i="4"/>
  <c r="G220" i="4"/>
  <c r="E221" i="4"/>
  <c r="G221" i="4"/>
  <c r="E222" i="4"/>
  <c r="G222" i="4"/>
  <c r="E223" i="4"/>
  <c r="G223" i="4"/>
  <c r="E224" i="4"/>
  <c r="G224" i="4"/>
  <c r="E225" i="4"/>
  <c r="G225" i="4"/>
  <c r="E226" i="4"/>
  <c r="G226" i="4"/>
  <c r="E227" i="4"/>
  <c r="G227" i="4"/>
  <c r="E228" i="4"/>
  <c r="G228" i="4"/>
  <c r="E229" i="4"/>
  <c r="G229" i="4"/>
  <c r="E230" i="4"/>
  <c r="G230" i="4"/>
  <c r="E231" i="4"/>
  <c r="G231" i="4"/>
  <c r="E232" i="4"/>
  <c r="G232" i="4"/>
  <c r="E233" i="4"/>
  <c r="G233" i="4"/>
  <c r="E234" i="4"/>
  <c r="G234" i="4"/>
  <c r="E235" i="4"/>
  <c r="G235" i="4"/>
  <c r="E236" i="4"/>
  <c r="G236" i="4"/>
  <c r="E237" i="4"/>
  <c r="G237" i="4"/>
  <c r="E238" i="4"/>
  <c r="G238" i="4"/>
  <c r="E239" i="4"/>
  <c r="G239" i="4"/>
  <c r="E240" i="4"/>
  <c r="G240" i="4"/>
  <c r="E241" i="4"/>
  <c r="G241" i="4"/>
  <c r="E242" i="4"/>
  <c r="G242" i="4"/>
  <c r="E243" i="4"/>
  <c r="G243" i="4"/>
  <c r="E244" i="4"/>
  <c r="G244" i="4"/>
  <c r="E245" i="4"/>
  <c r="G245" i="4"/>
  <c r="E246" i="4"/>
  <c r="G246" i="4"/>
  <c r="E247" i="4"/>
  <c r="G247" i="4"/>
  <c r="E248" i="4"/>
  <c r="G248" i="4"/>
  <c r="E249" i="4"/>
  <c r="G249" i="4"/>
  <c r="E250" i="4"/>
  <c r="G250" i="4"/>
  <c r="E251" i="4"/>
  <c r="G251" i="4"/>
  <c r="E252" i="4"/>
  <c r="G252" i="4"/>
  <c r="E253" i="4"/>
  <c r="G253" i="4"/>
  <c r="E254" i="4"/>
  <c r="G254" i="4"/>
  <c r="E255" i="4"/>
  <c r="G255" i="4"/>
  <c r="E256" i="4"/>
  <c r="G256" i="4"/>
  <c r="E257" i="4"/>
  <c r="G257" i="4"/>
  <c r="E258" i="4"/>
  <c r="G258" i="4"/>
  <c r="E259" i="4"/>
  <c r="G259" i="4"/>
  <c r="E260" i="4"/>
  <c r="G260" i="4"/>
  <c r="E261" i="4"/>
  <c r="G261" i="4"/>
  <c r="E262" i="4"/>
  <c r="G262" i="4"/>
  <c r="E263" i="4"/>
  <c r="G263" i="4"/>
  <c r="E264" i="4"/>
  <c r="G264" i="4"/>
  <c r="E265" i="4"/>
  <c r="G265" i="4"/>
  <c r="E266" i="4"/>
  <c r="G266" i="4"/>
  <c r="E267" i="4"/>
  <c r="G267" i="4"/>
  <c r="E268" i="4"/>
  <c r="G268" i="4"/>
  <c r="E269" i="4"/>
  <c r="G269" i="4"/>
  <c r="E270" i="4"/>
  <c r="G270" i="4"/>
  <c r="E271" i="4"/>
  <c r="G271" i="4"/>
  <c r="E272" i="4"/>
  <c r="G272" i="4"/>
  <c r="E273" i="4"/>
  <c r="G273" i="4"/>
  <c r="E274" i="4"/>
  <c r="G274" i="4"/>
  <c r="E275" i="4"/>
  <c r="G275" i="4"/>
  <c r="E276" i="4"/>
  <c r="G276" i="4"/>
  <c r="E277" i="4"/>
  <c r="G277" i="4"/>
  <c r="E278" i="4"/>
  <c r="G278" i="4"/>
  <c r="E279" i="4"/>
  <c r="G279" i="4"/>
  <c r="E280" i="4"/>
  <c r="G280" i="4"/>
  <c r="E281" i="4"/>
  <c r="G281" i="4"/>
  <c r="E282" i="4"/>
  <c r="G282" i="4"/>
  <c r="E283" i="4"/>
  <c r="G283" i="4"/>
  <c r="E284" i="4"/>
  <c r="G284" i="4"/>
  <c r="E285" i="4"/>
  <c r="G285" i="4"/>
  <c r="E286" i="4"/>
  <c r="G286" i="4"/>
  <c r="E287" i="4"/>
  <c r="G287" i="4"/>
  <c r="E288" i="4"/>
  <c r="G288" i="4"/>
  <c r="E289" i="4"/>
  <c r="G289" i="4"/>
  <c r="E290" i="4"/>
  <c r="G290" i="4"/>
  <c r="E291" i="4"/>
  <c r="G291" i="4"/>
  <c r="E292" i="4"/>
  <c r="G292" i="4"/>
  <c r="E293" i="4"/>
  <c r="G293" i="4"/>
  <c r="E294" i="4"/>
  <c r="G294" i="4"/>
  <c r="E295" i="4"/>
  <c r="G295" i="4"/>
  <c r="E296" i="4"/>
  <c r="G296" i="4"/>
  <c r="E297" i="4"/>
  <c r="G297" i="4"/>
  <c r="E298" i="4"/>
  <c r="G298" i="4"/>
  <c r="E299" i="4"/>
  <c r="G299" i="4"/>
  <c r="E300" i="4"/>
  <c r="G300" i="4"/>
  <c r="E301" i="4"/>
  <c r="G301" i="4"/>
  <c r="E302" i="4"/>
  <c r="G302" i="4"/>
  <c r="E303" i="4"/>
  <c r="G303" i="4"/>
  <c r="E304" i="4"/>
  <c r="G304" i="4"/>
  <c r="E305" i="4"/>
  <c r="G305" i="4"/>
  <c r="E306" i="4"/>
  <c r="G306" i="4"/>
  <c r="E307" i="4"/>
  <c r="G307" i="4"/>
  <c r="E308" i="4"/>
  <c r="G308" i="4"/>
  <c r="E309" i="4"/>
  <c r="G309" i="4"/>
  <c r="E310" i="4"/>
  <c r="G310" i="4"/>
  <c r="E311" i="4"/>
  <c r="G311" i="4"/>
  <c r="E312" i="4"/>
  <c r="G312" i="4"/>
  <c r="E313" i="4"/>
  <c r="G313" i="4"/>
  <c r="E314" i="4"/>
  <c r="G314" i="4"/>
  <c r="E315" i="4"/>
  <c r="G315" i="4"/>
  <c r="E316" i="4"/>
  <c r="G316" i="4"/>
  <c r="E317" i="4"/>
  <c r="G317" i="4"/>
  <c r="E318" i="4"/>
  <c r="G318" i="4"/>
  <c r="E319" i="4"/>
  <c r="G319" i="4"/>
  <c r="E320" i="4"/>
  <c r="G320" i="4"/>
  <c r="E321" i="4"/>
  <c r="G321" i="4"/>
  <c r="E322" i="4"/>
  <c r="G322" i="4"/>
  <c r="E323" i="4"/>
  <c r="G323" i="4"/>
  <c r="E324" i="4"/>
  <c r="G324" i="4"/>
  <c r="E325" i="4"/>
  <c r="G325" i="4"/>
  <c r="E326" i="4"/>
  <c r="G326" i="4"/>
  <c r="E327" i="4"/>
  <c r="G327" i="4"/>
  <c r="E328" i="4"/>
  <c r="G328" i="4"/>
  <c r="E329" i="4"/>
  <c r="G329" i="4"/>
  <c r="E330" i="4"/>
  <c r="G330" i="4"/>
  <c r="E331" i="4"/>
  <c r="G331" i="4"/>
  <c r="E332" i="4"/>
  <c r="G332" i="4"/>
  <c r="E333" i="4"/>
  <c r="G333" i="4"/>
  <c r="E334" i="4"/>
  <c r="G334" i="4"/>
  <c r="E335" i="4"/>
  <c r="G335" i="4"/>
  <c r="E336" i="4"/>
  <c r="G336" i="4"/>
  <c r="E337" i="4"/>
  <c r="G337" i="4"/>
  <c r="E338" i="4"/>
  <c r="G338" i="4"/>
  <c r="E339" i="4"/>
  <c r="G339" i="4"/>
  <c r="E340" i="4"/>
  <c r="G340" i="4"/>
  <c r="E341" i="4"/>
  <c r="G341" i="4"/>
  <c r="E342" i="4"/>
  <c r="G342" i="4"/>
  <c r="E343" i="4"/>
  <c r="G343" i="4"/>
  <c r="E344" i="4"/>
  <c r="G344" i="4"/>
  <c r="E345" i="4"/>
  <c r="G345" i="4"/>
  <c r="E346" i="4"/>
  <c r="G346" i="4"/>
  <c r="E347" i="4"/>
  <c r="G347" i="4"/>
  <c r="E348" i="4"/>
  <c r="G348" i="4"/>
  <c r="E349" i="4"/>
  <c r="G349" i="4"/>
  <c r="E350" i="4"/>
  <c r="G350" i="4"/>
  <c r="E351" i="4"/>
  <c r="G351" i="4"/>
  <c r="E352" i="4"/>
  <c r="G352" i="4"/>
  <c r="E353" i="4"/>
  <c r="G353" i="4"/>
  <c r="E354" i="4"/>
  <c r="G354" i="4"/>
  <c r="E355" i="4"/>
  <c r="G355" i="4"/>
  <c r="E356" i="4"/>
  <c r="G356" i="4"/>
  <c r="E357" i="4"/>
  <c r="G357" i="4"/>
  <c r="E358" i="4"/>
  <c r="G358" i="4"/>
  <c r="E359" i="4"/>
  <c r="G359" i="4"/>
  <c r="E360" i="4"/>
  <c r="G360" i="4"/>
  <c r="E361" i="4"/>
  <c r="G361" i="4"/>
  <c r="E362" i="4"/>
  <c r="G362" i="4"/>
  <c r="E363" i="4"/>
  <c r="G363" i="4"/>
  <c r="E364" i="4"/>
  <c r="G364" i="4"/>
  <c r="E365" i="4"/>
  <c r="G365" i="4"/>
  <c r="E366" i="4"/>
  <c r="G366" i="4"/>
  <c r="E367" i="4"/>
  <c r="G367" i="4"/>
  <c r="E368" i="4"/>
  <c r="G368" i="4"/>
  <c r="E369" i="4"/>
  <c r="G369" i="4"/>
  <c r="E370" i="4"/>
  <c r="G370" i="4"/>
  <c r="E371" i="4"/>
  <c r="G371" i="4"/>
  <c r="E372" i="4"/>
  <c r="G372" i="4"/>
  <c r="E373" i="4"/>
  <c r="G373" i="4"/>
  <c r="E374" i="4"/>
  <c r="G374" i="4"/>
  <c r="E375" i="4"/>
  <c r="G375" i="4"/>
  <c r="E376" i="4"/>
  <c r="G376" i="4"/>
  <c r="E377" i="4"/>
  <c r="G377" i="4"/>
  <c r="E378" i="4"/>
  <c r="G378" i="4"/>
  <c r="E379" i="4"/>
  <c r="G379" i="4"/>
  <c r="E380" i="4"/>
  <c r="G380" i="4"/>
  <c r="E381" i="4"/>
  <c r="G381" i="4"/>
  <c r="E382" i="4"/>
  <c r="G382" i="4"/>
  <c r="E383" i="4"/>
  <c r="G383" i="4"/>
  <c r="E384" i="4"/>
  <c r="G384" i="4"/>
  <c r="E385" i="4"/>
  <c r="G385" i="4"/>
  <c r="E386" i="4"/>
  <c r="G386" i="4"/>
  <c r="E387" i="4"/>
  <c r="G387" i="4"/>
  <c r="E388" i="4"/>
  <c r="G388" i="4"/>
  <c r="E389" i="4"/>
  <c r="G389" i="4"/>
  <c r="E390" i="4"/>
  <c r="G390" i="4"/>
  <c r="E391" i="4"/>
  <c r="G391" i="4"/>
  <c r="E392" i="4"/>
  <c r="G392" i="4"/>
  <c r="E393" i="4"/>
  <c r="G393" i="4"/>
  <c r="E394" i="4"/>
  <c r="G394" i="4"/>
  <c r="E395" i="4"/>
  <c r="G395" i="4"/>
  <c r="E396" i="4"/>
  <c r="G396" i="4"/>
  <c r="E397" i="4"/>
  <c r="G397" i="4"/>
  <c r="E398" i="4"/>
  <c r="G398" i="4"/>
  <c r="E399" i="4"/>
  <c r="G399" i="4"/>
  <c r="E400" i="4"/>
  <c r="G400" i="4"/>
  <c r="E401" i="4"/>
  <c r="G401" i="4"/>
  <c r="E402" i="4"/>
  <c r="G402" i="4"/>
  <c r="E403" i="4"/>
  <c r="G403" i="4"/>
  <c r="E404" i="4"/>
  <c r="G404" i="4"/>
  <c r="E405" i="4"/>
  <c r="G405" i="4"/>
  <c r="E406" i="4"/>
  <c r="G406" i="4"/>
  <c r="E407" i="4"/>
  <c r="G407" i="4"/>
  <c r="E408" i="4"/>
  <c r="G408" i="4"/>
  <c r="E409" i="4"/>
  <c r="G409" i="4"/>
  <c r="E410" i="4"/>
  <c r="G410" i="4"/>
  <c r="E411" i="4"/>
  <c r="G411" i="4"/>
  <c r="E412" i="4"/>
  <c r="G412" i="4"/>
  <c r="E413" i="4"/>
  <c r="G413" i="4"/>
  <c r="E414" i="4"/>
  <c r="G414" i="4"/>
  <c r="E415" i="4"/>
  <c r="G415" i="4"/>
  <c r="E416" i="4"/>
  <c r="G416" i="4"/>
  <c r="E417" i="4"/>
  <c r="G417" i="4"/>
  <c r="E418" i="4"/>
  <c r="G418" i="4"/>
  <c r="E419" i="4"/>
  <c r="G419" i="4"/>
  <c r="E420" i="4"/>
  <c r="G420" i="4"/>
  <c r="E421" i="4"/>
  <c r="G421" i="4"/>
  <c r="E422" i="4"/>
  <c r="G422" i="4"/>
  <c r="E423" i="4"/>
  <c r="G423" i="4"/>
  <c r="E424" i="4"/>
  <c r="G424" i="4"/>
  <c r="E425" i="4"/>
  <c r="G425" i="4"/>
  <c r="E426" i="4"/>
  <c r="G426" i="4"/>
  <c r="E427" i="4"/>
  <c r="G427" i="4"/>
  <c r="E428" i="4"/>
  <c r="G428" i="4"/>
  <c r="E429" i="4"/>
  <c r="G429" i="4"/>
  <c r="E430" i="4"/>
  <c r="G430" i="4"/>
  <c r="E431" i="4"/>
  <c r="G431" i="4"/>
  <c r="E432" i="4"/>
  <c r="G432" i="4"/>
  <c r="E433" i="4"/>
  <c r="G433" i="4"/>
  <c r="E434" i="4"/>
  <c r="G434" i="4"/>
  <c r="E435" i="4"/>
  <c r="G435" i="4"/>
  <c r="E436" i="4"/>
  <c r="G436" i="4"/>
  <c r="E437" i="4"/>
  <c r="G437" i="4"/>
  <c r="E438" i="4"/>
  <c r="G438" i="4"/>
  <c r="E439" i="4"/>
  <c r="G439" i="4"/>
  <c r="E440" i="4"/>
  <c r="G440" i="4"/>
  <c r="E441" i="4"/>
  <c r="G441" i="4"/>
  <c r="E442" i="4"/>
  <c r="G442" i="4"/>
  <c r="E443" i="4"/>
  <c r="G443" i="4"/>
  <c r="E444" i="4"/>
  <c r="G444" i="4"/>
  <c r="E445" i="4"/>
  <c r="G445" i="4"/>
  <c r="E446" i="4"/>
  <c r="G446" i="4"/>
  <c r="E447" i="4"/>
  <c r="G447" i="4"/>
  <c r="E448" i="4"/>
  <c r="G448" i="4"/>
  <c r="E449" i="4"/>
  <c r="G449" i="4"/>
  <c r="E450" i="4"/>
  <c r="G450" i="4"/>
  <c r="E451" i="4"/>
  <c r="G451" i="4"/>
  <c r="E452" i="4"/>
  <c r="G452" i="4"/>
  <c r="E453" i="4"/>
  <c r="G453" i="4"/>
  <c r="E454" i="4"/>
  <c r="G454" i="4"/>
  <c r="E455" i="4"/>
  <c r="G455" i="4"/>
  <c r="E456" i="4"/>
  <c r="G456" i="4"/>
  <c r="E457" i="4"/>
  <c r="G457" i="4"/>
  <c r="E458" i="4"/>
  <c r="G458" i="4"/>
  <c r="E459" i="4"/>
  <c r="G459" i="4"/>
  <c r="E460" i="4"/>
  <c r="G460" i="4"/>
  <c r="E461" i="4"/>
  <c r="G461" i="4"/>
  <c r="E462" i="4"/>
  <c r="G462" i="4"/>
  <c r="E463" i="4"/>
  <c r="G463" i="4"/>
  <c r="E464" i="4"/>
  <c r="G464" i="4"/>
  <c r="E465" i="4"/>
  <c r="G465" i="4"/>
  <c r="E466" i="4"/>
  <c r="G466" i="4"/>
  <c r="E467" i="4"/>
  <c r="G467" i="4"/>
  <c r="E468" i="4"/>
  <c r="G468" i="4"/>
  <c r="E469" i="4"/>
  <c r="G469" i="4"/>
  <c r="E470" i="4"/>
  <c r="G470" i="4"/>
  <c r="E471" i="4"/>
  <c r="G471" i="4"/>
  <c r="E472" i="4"/>
  <c r="G472" i="4"/>
  <c r="E473" i="4"/>
  <c r="G473" i="4"/>
  <c r="E474" i="4"/>
  <c r="G474" i="4"/>
  <c r="E475" i="4"/>
  <c r="G475" i="4"/>
  <c r="E476" i="4"/>
  <c r="G476" i="4"/>
  <c r="E477" i="4"/>
  <c r="G477" i="4"/>
  <c r="E478" i="4"/>
  <c r="G478" i="4"/>
  <c r="E479" i="4"/>
  <c r="G479" i="4"/>
  <c r="E480" i="4"/>
  <c r="G480" i="4"/>
  <c r="E481" i="4"/>
  <c r="G481" i="4"/>
  <c r="E482" i="4"/>
  <c r="G482" i="4"/>
  <c r="E483" i="4"/>
  <c r="G483" i="4"/>
  <c r="E484" i="4"/>
  <c r="G484" i="4"/>
  <c r="E485" i="4"/>
  <c r="G485" i="4"/>
  <c r="E486" i="4"/>
  <c r="G486" i="4"/>
  <c r="E487" i="4"/>
  <c r="G487" i="4"/>
  <c r="E488" i="4"/>
  <c r="G488" i="4"/>
  <c r="E489" i="4"/>
  <c r="G489" i="4"/>
  <c r="E490" i="4"/>
  <c r="G490" i="4"/>
  <c r="E491" i="4"/>
  <c r="G491" i="4"/>
  <c r="E492" i="4"/>
  <c r="G492" i="4"/>
  <c r="E493" i="4"/>
  <c r="G493" i="4"/>
  <c r="E494" i="4"/>
  <c r="G494" i="4"/>
  <c r="E495" i="4"/>
  <c r="G495" i="4"/>
  <c r="E496" i="4"/>
  <c r="G496" i="4"/>
  <c r="E497" i="4"/>
  <c r="G497" i="4"/>
  <c r="E498" i="4"/>
  <c r="G498" i="4"/>
  <c r="E499" i="4"/>
  <c r="G499" i="4"/>
  <c r="E500" i="4"/>
  <c r="G500" i="4"/>
  <c r="E501" i="4"/>
  <c r="G501" i="4"/>
  <c r="E502" i="4"/>
  <c r="G502" i="4"/>
  <c r="E503" i="4"/>
  <c r="G503" i="4"/>
  <c r="E504" i="4"/>
  <c r="G504" i="4"/>
  <c r="E505" i="4"/>
  <c r="G505" i="4"/>
  <c r="E506" i="4"/>
  <c r="G506" i="4"/>
  <c r="E507" i="4"/>
  <c r="G507" i="4"/>
  <c r="E508" i="4"/>
  <c r="G508" i="4"/>
  <c r="E509" i="4"/>
  <c r="G509" i="4"/>
  <c r="E510" i="4"/>
  <c r="G510" i="4"/>
  <c r="E511" i="4"/>
  <c r="G511" i="4"/>
  <c r="E512" i="4"/>
  <c r="G512" i="4"/>
  <c r="E513" i="4"/>
  <c r="G513" i="4"/>
  <c r="E514" i="4"/>
  <c r="G514" i="4"/>
  <c r="E515" i="4"/>
  <c r="G515" i="4"/>
  <c r="E516" i="4"/>
  <c r="G516" i="4"/>
  <c r="E517" i="4"/>
  <c r="G517" i="4"/>
  <c r="E518" i="4"/>
  <c r="G518" i="4"/>
  <c r="E519" i="4"/>
  <c r="G519" i="4"/>
  <c r="E520" i="4"/>
  <c r="G520" i="4"/>
  <c r="E521" i="4"/>
  <c r="G521" i="4"/>
  <c r="E522" i="4"/>
  <c r="G522" i="4"/>
  <c r="E523" i="4"/>
  <c r="G523" i="4"/>
  <c r="E524" i="4"/>
  <c r="G524" i="4"/>
  <c r="E525" i="4"/>
  <c r="G525" i="4"/>
  <c r="E526" i="4"/>
  <c r="G526" i="4"/>
  <c r="E527" i="4"/>
  <c r="G527" i="4"/>
  <c r="E528" i="4"/>
  <c r="G528" i="4"/>
  <c r="E529" i="4"/>
  <c r="G529" i="4"/>
  <c r="E530" i="4"/>
  <c r="G530" i="4"/>
  <c r="E531" i="4"/>
  <c r="G531" i="4"/>
  <c r="E532" i="4"/>
  <c r="G532" i="4"/>
  <c r="E533" i="4"/>
  <c r="G533" i="4"/>
  <c r="E534" i="4"/>
  <c r="G534" i="4"/>
  <c r="E535" i="4"/>
  <c r="G535" i="4"/>
  <c r="E536" i="4"/>
  <c r="G536" i="4"/>
  <c r="E537" i="4"/>
  <c r="G537" i="4"/>
  <c r="E538" i="4"/>
  <c r="G538" i="4"/>
  <c r="E539" i="4"/>
  <c r="G539" i="4"/>
  <c r="E540" i="4"/>
  <c r="G540" i="4"/>
  <c r="E541" i="4"/>
  <c r="G541" i="4"/>
  <c r="E542" i="4"/>
  <c r="G542" i="4"/>
  <c r="E543" i="4"/>
  <c r="G543" i="4"/>
  <c r="E544" i="4"/>
  <c r="G544" i="4"/>
  <c r="E545" i="4"/>
  <c r="G545" i="4"/>
  <c r="E546" i="4"/>
  <c r="G546" i="4"/>
  <c r="E547" i="4"/>
  <c r="G547" i="4"/>
  <c r="E548" i="4"/>
  <c r="G548" i="4"/>
  <c r="E549" i="4"/>
  <c r="G549" i="4"/>
  <c r="E550" i="4"/>
  <c r="G550" i="4"/>
  <c r="E551" i="4"/>
  <c r="G551" i="4"/>
  <c r="E552" i="4"/>
  <c r="G552" i="4"/>
  <c r="E553" i="4"/>
  <c r="G553" i="4"/>
  <c r="E554" i="4"/>
  <c r="G554" i="4"/>
  <c r="E555" i="4"/>
  <c r="G555" i="4"/>
  <c r="E556" i="4"/>
  <c r="G556" i="4"/>
  <c r="E557" i="4"/>
  <c r="G557" i="4"/>
  <c r="E558" i="4"/>
  <c r="G558" i="4"/>
  <c r="E559" i="4"/>
  <c r="G559" i="4"/>
  <c r="E560" i="4"/>
  <c r="G560" i="4"/>
  <c r="E561" i="4"/>
  <c r="G561" i="4"/>
  <c r="E562" i="4"/>
  <c r="G562" i="4"/>
  <c r="E563" i="4"/>
  <c r="G563" i="4"/>
  <c r="E564" i="4"/>
  <c r="G564" i="4"/>
  <c r="E565" i="4"/>
  <c r="G565" i="4"/>
  <c r="E566" i="4"/>
  <c r="G566" i="4"/>
  <c r="E567" i="4"/>
  <c r="G567" i="4"/>
  <c r="E568" i="4"/>
  <c r="G568" i="4"/>
  <c r="E569" i="4"/>
  <c r="G569" i="4"/>
  <c r="E570" i="4"/>
  <c r="G570" i="4"/>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E2242" i="4"/>
  <c r="E2243" i="4"/>
  <c r="G2242" i="4"/>
  <c r="G2241" i="4"/>
  <c r="E2244" i="4"/>
  <c r="G2243" i="4"/>
  <c r="E2245" i="4"/>
  <c r="G2244" i="4"/>
  <c r="E2246" i="4"/>
  <c r="G2245" i="4"/>
  <c r="E2247" i="4"/>
  <c r="G2246" i="4"/>
  <c r="E2248" i="4"/>
  <c r="G2247" i="4"/>
  <c r="E2249" i="4"/>
  <c r="G2248" i="4"/>
  <c r="G2249" i="4"/>
  <c r="E2250" i="4"/>
  <c r="E2251" i="4"/>
  <c r="G2250" i="4"/>
  <c r="E2252" i="4"/>
  <c r="G2251" i="4"/>
  <c r="E2253" i="4"/>
  <c r="G2252" i="4"/>
  <c r="E2254" i="4"/>
  <c r="G2253" i="4"/>
  <c r="E2255" i="4"/>
  <c r="G2254" i="4"/>
  <c r="E2256" i="4"/>
  <c r="G2255" i="4"/>
  <c r="E2257" i="4"/>
  <c r="G2256" i="4"/>
  <c r="G2257" i="4"/>
  <c r="E2258" i="4"/>
  <c r="E2259" i="4"/>
  <c r="G2258" i="4"/>
  <c r="E2260" i="4"/>
  <c r="G2259" i="4"/>
  <c r="E2261" i="4"/>
  <c r="G2260" i="4"/>
  <c r="E2262" i="4"/>
  <c r="G2261" i="4"/>
  <c r="E2263" i="4"/>
  <c r="G2262" i="4"/>
  <c r="E2264" i="4"/>
  <c r="G2263" i="4"/>
  <c r="E2265" i="4"/>
  <c r="G2264" i="4"/>
  <c r="G2265" i="4"/>
  <c r="E2266" i="4"/>
  <c r="E2267" i="4"/>
  <c r="G2266" i="4"/>
  <c r="E2268" i="4"/>
  <c r="G2267" i="4"/>
  <c r="E2269" i="4"/>
  <c r="G2268" i="4"/>
  <c r="E2270" i="4"/>
  <c r="G2269" i="4"/>
  <c r="E2271" i="4"/>
  <c r="G2270" i="4"/>
  <c r="E2272" i="4"/>
  <c r="G2271" i="4"/>
  <c r="E2273" i="4"/>
  <c r="G2272" i="4"/>
  <c r="G2273" i="4"/>
  <c r="E2274" i="4"/>
  <c r="E2275" i="4"/>
  <c r="G2274" i="4"/>
  <c r="E2276" i="4"/>
  <c r="G2275" i="4"/>
  <c r="E2277" i="4"/>
  <c r="G2276" i="4"/>
  <c r="E2278" i="4"/>
  <c r="G2277" i="4"/>
  <c r="E2279" i="4"/>
  <c r="G2278" i="4"/>
  <c r="E2280" i="4"/>
  <c r="G2279" i="4"/>
  <c r="E2281" i="4"/>
  <c r="G2280" i="4"/>
  <c r="G2281" i="4"/>
  <c r="E2282" i="4"/>
  <c r="E2283" i="4"/>
  <c r="G2282" i="4"/>
  <c r="E2284" i="4"/>
  <c r="G2283" i="4"/>
  <c r="E2285" i="4"/>
  <c r="G2284" i="4"/>
  <c r="E2286" i="4"/>
  <c r="G2285" i="4"/>
  <c r="E2287" i="4"/>
  <c r="G2286" i="4"/>
  <c r="E2288" i="4"/>
  <c r="G2287" i="4"/>
  <c r="E2289" i="4"/>
  <c r="G2288" i="4"/>
  <c r="G2289" i="4"/>
  <c r="E2290" i="4"/>
  <c r="E2291" i="4"/>
  <c r="G2290" i="4"/>
  <c r="E2292" i="4"/>
  <c r="G2291" i="4"/>
  <c r="E2293" i="4"/>
  <c r="G2292" i="4"/>
  <c r="E2294" i="4"/>
  <c r="G2293" i="4"/>
  <c r="E2295" i="4"/>
  <c r="G2294" i="4"/>
  <c r="E2296" i="4"/>
  <c r="G2295" i="4"/>
  <c r="E2297" i="4"/>
  <c r="G2296" i="4"/>
  <c r="G2297" i="4"/>
  <c r="E2298" i="4"/>
  <c r="E2299" i="4"/>
  <c r="G2298" i="4"/>
  <c r="E2300" i="4"/>
  <c r="G2299" i="4"/>
  <c r="E2301" i="4"/>
  <c r="G2300" i="4"/>
  <c r="E2302" i="4"/>
  <c r="G2301" i="4"/>
  <c r="E2303" i="4"/>
  <c r="G2302" i="4"/>
  <c r="E2304" i="4"/>
  <c r="G2303" i="4"/>
  <c r="E2305" i="4"/>
  <c r="G2304" i="4"/>
  <c r="G2305" i="4"/>
  <c r="E2306" i="4"/>
  <c r="E2307" i="4"/>
  <c r="G2306" i="4"/>
  <c r="E2308" i="4"/>
  <c r="G2307" i="4"/>
  <c r="E2309" i="4"/>
  <c r="G2308" i="4"/>
  <c r="E2310" i="4"/>
  <c r="G2309" i="4"/>
  <c r="E2311" i="4"/>
  <c r="G2310" i="4"/>
  <c r="E2312" i="4"/>
  <c r="G2311" i="4"/>
  <c r="E2313" i="4"/>
  <c r="G2312" i="4"/>
  <c r="G2313" i="4"/>
  <c r="E2314" i="4"/>
  <c r="E2315" i="4"/>
  <c r="G2314" i="4"/>
  <c r="E2316" i="4"/>
  <c r="G2315" i="4"/>
  <c r="E2317" i="4"/>
  <c r="G2316" i="4"/>
  <c r="E2318" i="4"/>
  <c r="G2317" i="4"/>
  <c r="E2319" i="4"/>
  <c r="G2318" i="4"/>
  <c r="E2320" i="4"/>
  <c r="G2319" i="4"/>
  <c r="E2321" i="4"/>
  <c r="G2320" i="4"/>
  <c r="G2321" i="4"/>
  <c r="E2322" i="4"/>
  <c r="E2323" i="4"/>
  <c r="G2322" i="4"/>
  <c r="E2324" i="4"/>
  <c r="G2323" i="4"/>
  <c r="E2325" i="4"/>
  <c r="G2324" i="4"/>
  <c r="E2326" i="4"/>
  <c r="G2325" i="4"/>
  <c r="E2327" i="4"/>
  <c r="G2326" i="4"/>
  <c r="E2328" i="4"/>
  <c r="G2327" i="4"/>
  <c r="E2329" i="4"/>
  <c r="G2328" i="4"/>
  <c r="G2329" i="4"/>
  <c r="E2330" i="4"/>
  <c r="E2331" i="4"/>
  <c r="G2330" i="4"/>
  <c r="E2332" i="4"/>
  <c r="G2331" i="4"/>
  <c r="E2333" i="4"/>
  <c r="G2332" i="4"/>
  <c r="E2334" i="4"/>
  <c r="G2333" i="4"/>
  <c r="E2335" i="4"/>
  <c r="G2334" i="4"/>
  <c r="E2336" i="4"/>
  <c r="G2335" i="4"/>
  <c r="E2337" i="4"/>
  <c r="G2336" i="4"/>
  <c r="G2337" i="4"/>
  <c r="E2338" i="4"/>
  <c r="E2339" i="4"/>
  <c r="G2338" i="4"/>
  <c r="E2340" i="4"/>
  <c r="G2339" i="4"/>
  <c r="E2341" i="4"/>
  <c r="G2340" i="4"/>
  <c r="E2342" i="4"/>
  <c r="G2341" i="4"/>
  <c r="E2343" i="4"/>
  <c r="G2342" i="4"/>
  <c r="E2344" i="4"/>
  <c r="G2343" i="4"/>
  <c r="E2345" i="4"/>
  <c r="G2344" i="4"/>
  <c r="G2345" i="4"/>
  <c r="E2346" i="4"/>
  <c r="E2347" i="4"/>
  <c r="G2346" i="4"/>
  <c r="E2348" i="4"/>
  <c r="G2347" i="4"/>
  <c r="E2349" i="4"/>
  <c r="G2348" i="4"/>
  <c r="E2350" i="4"/>
  <c r="G2349" i="4"/>
  <c r="E2351" i="4"/>
  <c r="G2350" i="4"/>
  <c r="E2352" i="4"/>
  <c r="G2351" i="4"/>
  <c r="E2353" i="4"/>
  <c r="G2352" i="4"/>
  <c r="G2353" i="4"/>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<sst xmlns="http://schemas.openxmlformats.org/spreadsheetml/2006/main" count="670" uniqueCount="286">
  <si>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</si>
  <si>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</si>
  <si>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</si>
  <si>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</si>
  <si>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</si>
  <si>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</si>
  <si>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</si>
  <si>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</si>
  <si>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</si>
  <si>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</si>
  <si>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</si>
  <si>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</si>
  <si>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</si>
  <si>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</si>
  <si>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</si>
  <si>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</si>
  <si>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</si>
  <si>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</si>
  <si>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</si>
  <si>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</si>
  <si>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</si>
  <si>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</si>
  <si>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</si>
  <si>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</si>
  <si>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</si>
  <si>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</si>
  <si>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</si>
  <si>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</si>
  <si>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</si>
  <si>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</si>
  <si>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</si>
  <si>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</si>
  <si>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</si>
  <si>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</si>
  <si>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</si>
  <si>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</si>
  <si>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</si>
  <si>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</si>
  <si>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</si>
  <si>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</si>
  <si>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</si>
  <si>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</si>
  <si>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</si>
  <si>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</si>
  <si>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</si>
  <si>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</si>
  <si>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</si>
  <si>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</si>
  <si>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</si>
  <si>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</si>
  <si>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</si>
  <si>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</si>
  <si>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</si>
  <si>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</si>
  <si>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</si>
  <si>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</si>
  <si>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</si>
  <si>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</si>
  <si>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</si>
  <si>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</si>
  <si>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</si>
  <si>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</si>
  <si>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</si>
  <si>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</si>
  <si>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</si>
  <si>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</si>
  <si>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</si>
  <si>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</si>
  <si>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</si>
  <si>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</si>
  <si>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</si>
  <si>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</si>
  <si>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</si>
  <si>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</si>
  <si>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</si>
  <si>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</si>
  <si>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</si>
  <si>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</si>
  <si>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</si>
  <si>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</si>
  <si>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</si>
  <si>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</si>
  <si>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</si>
  <si>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</si>
  <si>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</si>
  <si>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</si>
  <si>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</si>
  <si>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</si>
  <si>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</si>
  <si>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</si>
  <si>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</si>
  <si>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</si>
  <si>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</si>
  <si>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</si>
  <si>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</si>
  <si>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</si>
  <si>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</si>
  <si>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</si>
  <si>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</si>
  <si>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</si>
  <si>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</si>
  <si>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</si>
  <si>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</si>
  <si>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</si>
  <si>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</si>
  <si>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</si>
  <si>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</si>
  <si>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</si>
  <si>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</si>
  <si>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</si>
  <si>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</si>
  <si>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</si>
  <si>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</si>
  <si>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</si>
  <si>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</si>
  <si>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</si>
  <si>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</si>
  <si>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</si>
  <si>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</si>
  <si>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</si>
  <si>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</si>
  <si>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</si>
  <si>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</si>
  <si>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</si>
  <si>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</si>
  <si>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</si>
  <si>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</si>
  <si>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</si>
  <si>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</si>
  <si>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</si>
  <si>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</si>
  <si>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</si>
  <si>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</si>
  <si>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</si>
  <si>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</si>
  <si>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My name is " + CharaX_username + " and I was assigned by the principal to help you with all the formalities here at Arlington.</t>
  </si>
  <si>
    <t>(Ugh, I hate paperwork. But at least now I’m not completely lost.)</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</si>
  <si>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</si>
  <si>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</si>
  <si>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</si>
  <si>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</si>
  <si>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</si>
  <si>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</si>
  <si>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</si>
  <si>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</si>
  <si>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</si>
  <si>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</si>
  <si>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</si>
  <si>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</si>
  <si>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</si>
  <si>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</si>
  <si>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</si>
  <si>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*Pant* Why do I feel so tired?</t>
  </si>
  <si>
    <t>Hi again!</t>
  </si>
  <si>
    <t>Oh! I forgot to tell you about energy.</t>
  </si>
  <si>
    <t>You’ll need your energy to fulfill your destiny here at Arlington Academy. You will also meet a lot of characters that will be with you until the very end.</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</si>
  <si>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</si>
  <si>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</si>
  <si>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</si>
  <si>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</si>
  <si>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</si>
  <si>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</si>
  <si>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</si>
  <si>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</si>
  <si>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</si>
  <si>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</si>
  <si>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</si>
  <si>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</si>
  <si>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</si>
  <si>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</si>
  <si>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</si>
  <si>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</si>
  <si>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</si>
  <si>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</si>
  <si>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</si>
  <si>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</si>
  <si>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</si>
  <si>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</si>
  <si>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(We walked until we met a beautiful lady in the hallway.)</t>
  </si>
  <si>
    <t>(Lady Arlington was probably in her forties, considering her position in the school, but she looked much younger.)</t>
  </si>
  <si>
    <t>(Lady Arlington turned to look at us.)</t>
  </si>
  <si>
    <t>Thank you, I’ll be handling it from no-</t>
  </si>
  <si>
    <t>*GASP*</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</si>
  <si>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</si>
  <si>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</si>
  <si>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</si>
  <si>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(I watched the shuttle that carried me here from the airport drive away as I sat my suitcase down on the ground.)</t>
  </si>
  <si>
    <t>(Shoot, I don’t know what to do! Where is my dorm? Where are my classes? Is there anything I should do before unpacking? I should ask someone.)</t>
  </si>
  <si>
    <t>(There was an emptiness in my stomach as I remembered my friends and family back home.)</t>
  </si>
  <si>
    <t>(I firmly grasped the handle of my suitcase.)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</si>
  <si>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</si>
  <si>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</si>
  <si>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</si>
  <si>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</si>
  <si>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</si>
  <si>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</si>
  <si>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</si>
  <si>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</si>
  <si>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</si>
  <si>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</si>
  <si>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</si>
  <si>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</si>
  <si>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</si>
  <si>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</si>
  <si>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</si>
  <si>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</si>
  <si>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</si>
  <si>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</si>
  <si>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</si>
  <si>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</si>
  <si>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</si>
  <si>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</si>
  <si>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</si>
  <si>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</si>
  <si>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</si>
  <si>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</si>
  <si>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</si>
  <si>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</si>
  <si>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already knew about these…)</t>
  </si>
  <si>
    <t>The Academy already has your choice registered in our computers, but I’d like you to sign and fill in this form to confirm your choice once and for all.</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</si>
  <si>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</si>
  <si>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</si>
  <si>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</si>
  <si>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</si>
  <si>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</si>
  <si>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</si>
  <si>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</si>
  <si>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</si>
  <si>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</si>
  <si>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</si>
  <si>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</si>
  <si>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</si>
  <si>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</si>
  <si>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</si>
  <si>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</si>
  <si>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</si>
  <si>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By clicking on the wardrobe, you can change your appearance and your outfit!</t>
  </si>
  <si>
    <t>I can’t wait!</t>
  </si>
  <si>
    <t>Click on the laptop on your desk and you’ll be transported right here, in the game!</t>
  </si>
  <si>
    <t>Sounds like a challenge!</t>
  </si>
  <si>
    <t>Can you repeat all of this, please?</t>
  </si>
  <si>
    <t>Um, what’s with the gas mask?</t>
  </si>
  <si>
    <t>Hi! Yes, that’s me, I just arrived a few minutes ago.</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</si>
  <si>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</si>
  <si>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</si>
  <si>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</si>
  <si>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</si>
  <si>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</si>
  <si>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</si>
  <si>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</si>
  <si>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</si>
  <si>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</si>
  <si>
    <t>MySQL</t>
  </si>
  <si>
    <t>chapter0</t>
  </si>
  <si>
    <t>id int,</t>
  </si>
  <si>
    <t>INSERT INTO chapter0_story (id) SELECT id FROM userinfo</t>
  </si>
  <si>
    <t>BOOLEAN DEFAULT false</t>
  </si>
  <si>
    <t>int DEFAULT 0</t>
  </si>
  <si>
    <t>Explore the School!</t>
  </si>
  <si>
    <t>Go Talk to the Person inside Classroom 1</t>
  </si>
  <si>
    <t>(Her eyes met mine and...)</t>
  </si>
  <si>
    <t>(I need to find someone.)</t>
  </si>
  <si>
    <t>It’s nice to meet you! Now, follow me please. Before I show you where your dorm and classrooms are, you have some paperwork to fill out.</t>
  </si>
  <si>
    <t>And lastly, there is the &lt;b&gt;Department of Fashion&lt;/b&gt;, for students who love to design, model and keep up with the trends. If you are sharp, ambitious and stylish, this department is for you!</t>
  </si>
  <si>
    <t>You can access this place anytime you’re visiting Arlington Academy. Click “My Dorm” on the pink navigation bar above my head.</t>
  </si>
  <si>
    <t>Clicking on your bag will bring you out to the city! Of course, the city is still unavailable for now. But once the full version of the game is released, you’ll gain access to shops and mini-games!</t>
  </si>
  <si>
    <t>Finally, you can click on the book on your desk to have access to all of the illustrations you’ve collected throughout your time at Arlington! You can also see how many achievements you’ve unlocked. Not many people manage to completely finish the game…maybe you’ll be one of them!</t>
  </si>
  <si>
    <t>Arlington Academy has 7 departments in total: Business, Commerce and Politics, Pure and Applied Sciences, Health Sciences and Biology, Fine Arts, Performing Arts, Fashion, and Athletics.</t>
  </si>
  <si>
    <t>(This is so exciting! Everybody here looks so... famous.)</t>
  </si>
  <si>
    <t>&lt;em&gt;Sigh&lt;/em&gt;</t>
  </si>
  <si>
    <t>Hi, " + CharaX_username + "! (Finally, a smiling face!)</t>
  </si>
  <si>
    <t>It’s important for the school’s administration to know as much about you as possible. That way, Arlington can give you the education you need to tackle the world when you graduate.</t>
  </si>
  <si>
    <t>Each department houses students with specific skills and personality traits, and it’s up to you to choose which one suits you best based on who you are and your talents!</t>
  </si>
  <si>
    <t>HA! She’s nice alright… Until you start breaking any rules.</t>
  </si>
  <si>
    <t>(No matter where I looked, nobody was smiling or laughing. The students here looked so serious and... unreachable.)</t>
  </si>
  <si>
    <t>Next is the &lt;b&gt;Department of Athletics&lt;/b&gt;, for students with extraordinary skills in sports and other physical disciplines. If you are hardworking, headstrong, and love to compete, this department is for you!</t>
  </si>
  <si>
    <t>Choose wisely! You won’t be able to change it afterwards.</t>
  </si>
  <si>
    <t>Haha! You’ll find that the students at Arlington Academy aren’t so simple to figure out.</t>
  </si>
  <si>
    <t>Thank you! I’m so excited to start.</t>
  </si>
  <si>
    <t>(The trip to Arlington was long, but I finally arrived!)</t>
  </si>
  <si>
    <t>(I'm ready to start fresh here at this school! After all, I worked so hard to get here.)</t>
  </si>
  <si>
    <t>(I desperately looked around to spot a friendly face, someone I could get help from, but as my eyes scanned the entrance of the school my heart began to sink.)</t>
  </si>
  <si>
    <t>(I miss them. There's just something about this place that makes me feel so out-of-place.)</t>
  </si>
  <si>
    <t>Since you applied and got accepted to the academy in the first place, I’m sure you’re aware of this, but I'm going to explain how the departments work around here for the sake of getting you prepared.</t>
  </si>
  <si>
    <t>Some people will be relatively easy to get along with, and others… not so much.</t>
  </si>
  <si>
    <t>(The principal looked at me as if she had just seen a ghost. The longer she stared at me, the more anxious I felt. It got to the point that I didn't know where to look)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</si>
</sst>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7"/>
  <sheetViews>
    <sheetView tabSelected="1" topLeftCell="A23" workbookViewId="0">
      <pane xSplit="1" ySplit="2" topLeftCell="B25" activePane="bottomRight" state="frozen"/>
      <selection activeCell="A23" sqref="A23"/>
      <selection pane="topRight" activeCell="B23" sqref="B23"/>
      <selection pane="bottomLeft" activeCell="A25" sqref="A25"/>
      <selection pane="bottomRight" activeCell="D29" sqref="D29"/>
    </sheetView>
  </sheetViews>
  <sheetFormatPr baseColWidth="10" defaultColWidth="8.83203125" defaultRowHeight="11" x14ac:dyDescent="0.15"/>
  <cols>
    <col min="1" max="1" width="5.33203125" style="2" bestFit="1" customWidth="1"/>
    <col min="2" max="2" width="9.5" style="2" customWidth="1"/>
    <col min="3" max="3" width="7.83203125" style="2" customWidth="1"/>
    <col min="4" max="4" width="11.6640625" style="5" bestFit="1" customWidth="1"/>
    <col min="5" max="5" width="14.83203125" style="2" customWidth="1"/>
    <col min="6" max="6" width="7.83203125" style="2" bestFit="1" customWidth="1"/>
    <col min="7" max="7" width="10.5" style="27" bestFit="1" customWidth="1"/>
    <col min="8" max="8" width="14.83203125" style="2" customWidth="1"/>
    <col min="9" max="9" width="8.6640625" style="2" bestFit="1" customWidth="1"/>
    <col min="10" max="10" width="13.1640625" style="5" bestFit="1" customWidth="1"/>
    <col min="11" max="11" width="8.6640625" style="5" bestFit="1" customWidth="1"/>
    <col min="12" max="12" width="14" style="5" bestFit="1" customWidth="1"/>
    <col min="13" max="13" width="11.33203125" style="5" bestFit="1" customWidth="1"/>
    <col min="14" max="16" width="12.1640625" style="5" bestFit="1" customWidth="1"/>
    <col min="17" max="19" width="12.1640625" style="29" bestFit="1" customWidth="1"/>
    <col min="20" max="21" width="15.6640625" style="2" customWidth="1"/>
    <col min="22" max="22" width="9.5" style="2" bestFit="1" customWidth="1"/>
    <col min="23" max="23" width="15.6640625" style="2" bestFit="1" customWidth="1"/>
    <col min="24" max="24" width="12.1640625" style="2" bestFit="1" customWidth="1"/>
    <col min="25" max="25" width="10.5" style="7" bestFit="1" customWidth="1"/>
    <col min="26" max="27" width="14.83203125" style="2" bestFit="1" customWidth="1"/>
    <col min="28" max="16384" width="8.83203125" style="2"/>
  </cols>
  <sheetData>
    <row r="1" spans="1:21" x14ac:dyDescent="0.15">
      <c r="A1" s="2">
        <f>0</f>
        <v>0</v>
      </c>
      <c r="B1" s="2" t="s">
        <v>19</v>
      </c>
      <c r="C1" s="1" t="s">
        <v>0</v>
      </c>
      <c r="P1" s="2" t="s">
        <v>75</v>
      </c>
      <c r="R1" s="29" t="s">
        <v>121</v>
      </c>
      <c r="S1" s="37">
        <v>-11</v>
      </c>
    </row>
    <row r="2" spans="1:21" x14ac:dyDescent="0.15">
      <c r="A2" s="2">
        <f>1+A1</f>
        <v>1</v>
      </c>
      <c r="B2" s="2" t="s">
        <v>24</v>
      </c>
      <c r="C2" s="1" t="s">
        <v>1</v>
      </c>
      <c r="P2" s="2" t="s">
        <v>76</v>
      </c>
      <c r="R2" s="29" t="s">
        <v>122</v>
      </c>
      <c r="S2" s="29">
        <f>-1+S1</f>
        <v>-12</v>
      </c>
      <c r="T2" s="1"/>
      <c r="U2" s="1"/>
    </row>
    <row r="3" spans="1:21" x14ac:dyDescent="0.15">
      <c r="A3" s="2">
        <f t="shared" ref="A3:A21" si="0">1+A2</f>
        <v>2</v>
      </c>
      <c r="B3" s="2" t="s">
        <v>20</v>
      </c>
      <c r="C3" s="1" t="s">
        <v>2</v>
      </c>
      <c r="P3" s="2" t="s">
        <v>74</v>
      </c>
      <c r="R3" s="29" t="s">
        <v>123</v>
      </c>
      <c r="S3" s="29">
        <f t="shared" ref="S3:S10" si="1">-1+S2</f>
        <v>-13</v>
      </c>
      <c r="T3" s="1"/>
      <c r="U3" s="1"/>
    </row>
    <row r="4" spans="1:21" x14ac:dyDescent="0.15">
      <c r="A4" s="2">
        <f t="shared" si="0"/>
        <v>3</v>
      </c>
      <c r="B4" s="2" t="s">
        <v>21</v>
      </c>
      <c r="C4" s="1" t="s">
        <v>3</v>
      </c>
      <c r="P4" s="2" t="s">
        <v>77</v>
      </c>
      <c r="R4" s="29" t="s">
        <v>124</v>
      </c>
      <c r="S4" s="29">
        <f t="shared" si="1"/>
        <v>-14</v>
      </c>
      <c r="T4" s="1"/>
      <c r="U4" s="1"/>
    </row>
    <row r="5" spans="1:21" x14ac:dyDescent="0.15">
      <c r="A5" s="2">
        <f t="shared" si="0"/>
        <v>4</v>
      </c>
      <c r="B5" s="2" t="s">
        <v>22</v>
      </c>
      <c r="C5" s="1" t="s">
        <v>4</v>
      </c>
      <c r="P5" s="2" t="s">
        <v>78</v>
      </c>
      <c r="R5" s="29" t="s">
        <v>125</v>
      </c>
      <c r="S5" s="29">
        <f t="shared" si="1"/>
        <v>-15</v>
      </c>
      <c r="T5" s="1"/>
      <c r="U5" s="1"/>
    </row>
    <row r="6" spans="1:21" x14ac:dyDescent="0.15">
      <c r="A6" s="2">
        <f t="shared" si="0"/>
        <v>5</v>
      </c>
      <c r="B6" s="2" t="s">
        <v>23</v>
      </c>
      <c r="C6" s="1" t="s">
        <v>5</v>
      </c>
      <c r="P6" s="2" t="s">
        <v>79</v>
      </c>
      <c r="R6" s="29" t="s">
        <v>126</v>
      </c>
      <c r="S6" s="29">
        <f t="shared" si="1"/>
        <v>-16</v>
      </c>
      <c r="T6" s="1"/>
      <c r="U6" s="1"/>
    </row>
    <row r="7" spans="1:21" x14ac:dyDescent="0.15">
      <c r="A7" s="2">
        <f t="shared" si="0"/>
        <v>6</v>
      </c>
      <c r="B7" s="2" t="s">
        <v>25</v>
      </c>
      <c r="C7" s="1" t="s">
        <v>6</v>
      </c>
      <c r="P7" s="2" t="s">
        <v>80</v>
      </c>
      <c r="R7" s="29" t="s">
        <v>127</v>
      </c>
      <c r="S7" s="29">
        <f t="shared" si="1"/>
        <v>-17</v>
      </c>
      <c r="T7" s="1"/>
      <c r="U7" s="1"/>
    </row>
    <row r="8" spans="1:21" x14ac:dyDescent="0.15">
      <c r="A8" s="2">
        <f t="shared" si="0"/>
        <v>7</v>
      </c>
      <c r="B8" s="2" t="s">
        <v>26</v>
      </c>
      <c r="C8" s="1" t="s">
        <v>7</v>
      </c>
      <c r="P8" s="2" t="s">
        <v>81</v>
      </c>
      <c r="R8" s="29" t="s">
        <v>128</v>
      </c>
      <c r="S8" s="29">
        <f t="shared" si="1"/>
        <v>-18</v>
      </c>
      <c r="T8" s="1"/>
      <c r="U8" s="1"/>
    </row>
    <row r="9" spans="1:21" x14ac:dyDescent="0.15">
      <c r="A9" s="2">
        <f t="shared" si="0"/>
        <v>8</v>
      </c>
      <c r="B9" s="2" t="s">
        <v>27</v>
      </c>
      <c r="C9" s="1" t="s">
        <v>8</v>
      </c>
      <c r="P9" s="2" t="s">
        <v>82</v>
      </c>
      <c r="R9" s="29" t="s">
        <v>129</v>
      </c>
      <c r="S9" s="29">
        <f t="shared" si="1"/>
        <v>-19</v>
      </c>
      <c r="T9" s="1"/>
      <c r="U9" s="1"/>
    </row>
    <row r="10" spans="1:21" x14ac:dyDescent="0.15">
      <c r="A10" s="2">
        <f t="shared" si="0"/>
        <v>9</v>
      </c>
      <c r="B10" s="2" t="s">
        <v>28</v>
      </c>
      <c r="C10" s="1" t="s">
        <v>9</v>
      </c>
      <c r="P10" s="2" t="s">
        <v>83</v>
      </c>
      <c r="R10" s="29" t="s">
        <v>130</v>
      </c>
      <c r="S10" s="29">
        <f t="shared" si="1"/>
        <v>-20</v>
      </c>
      <c r="T10" s="1"/>
      <c r="U10" s="1"/>
    </row>
    <row r="11" spans="1:21" x14ac:dyDescent="0.15">
      <c r="A11" s="2">
        <f t="shared" si="0"/>
        <v>10</v>
      </c>
      <c r="B11" s="2" t="s">
        <v>29</v>
      </c>
      <c r="C11" s="1" t="s">
        <v>10</v>
      </c>
      <c r="P11" s="2" t="s">
        <v>84</v>
      </c>
      <c r="T11" s="1"/>
      <c r="U11" s="1"/>
    </row>
    <row r="12" spans="1:21" x14ac:dyDescent="0.15">
      <c r="A12" s="2">
        <f t="shared" si="0"/>
        <v>11</v>
      </c>
      <c r="B12" s="2" t="s">
        <v>30</v>
      </c>
      <c r="C12" s="1" t="s">
        <v>11</v>
      </c>
      <c r="P12" s="2" t="s">
        <v>85</v>
      </c>
    </row>
    <row r="13" spans="1:21" x14ac:dyDescent="0.15">
      <c r="A13" s="2">
        <f t="shared" si="0"/>
        <v>12</v>
      </c>
      <c r="B13" s="2" t="s">
        <v>31</v>
      </c>
      <c r="C13" s="1" t="s">
        <v>12</v>
      </c>
      <c r="P13" s="2" t="s">
        <v>86</v>
      </c>
    </row>
    <row r="14" spans="1:21" x14ac:dyDescent="0.15">
      <c r="A14" s="2">
        <f t="shared" si="0"/>
        <v>13</v>
      </c>
      <c r="B14" s="2" t="s">
        <v>32</v>
      </c>
      <c r="C14" s="1" t="s">
        <v>13</v>
      </c>
      <c r="P14" s="2" t="s">
        <v>87</v>
      </c>
    </row>
    <row r="15" spans="1:21" x14ac:dyDescent="0.15">
      <c r="A15" s="2">
        <f t="shared" si="0"/>
        <v>14</v>
      </c>
      <c r="B15" s="2" t="s">
        <v>33</v>
      </c>
      <c r="C15" s="1" t="s">
        <v>14</v>
      </c>
    </row>
    <row r="16" spans="1:21" x14ac:dyDescent="0.15">
      <c r="A16" s="2">
        <f t="shared" si="0"/>
        <v>15</v>
      </c>
      <c r="B16" s="2" t="s">
        <v>34</v>
      </c>
      <c r="C16" s="1" t="s">
        <v>15</v>
      </c>
    </row>
    <row r="17" spans="1:27" x14ac:dyDescent="0.15">
      <c r="A17" s="2">
        <f t="shared" si="0"/>
        <v>16</v>
      </c>
      <c r="B17" s="2" t="s">
        <v>113</v>
      </c>
      <c r="C17" s="1" t="s">
        <v>16</v>
      </c>
    </row>
    <row r="18" spans="1:27" x14ac:dyDescent="0.15">
      <c r="A18" s="2">
        <f t="shared" si="0"/>
        <v>17</v>
      </c>
      <c r="B18" s="2" t="s">
        <v>112</v>
      </c>
      <c r="C18" s="1" t="s">
        <v>115</v>
      </c>
      <c r="D18" s="1"/>
      <c r="H18" s="5"/>
      <c r="I18" s="5"/>
      <c r="O18" s="2"/>
      <c r="P18" s="2"/>
      <c r="Q18" s="2"/>
      <c r="R18" s="5"/>
      <c r="S18" s="5"/>
      <c r="Y18" s="1"/>
    </row>
    <row r="19" spans="1:27" x14ac:dyDescent="0.15">
      <c r="A19" s="2">
        <f t="shared" si="0"/>
        <v>18</v>
      </c>
      <c r="B19" s="2" t="s">
        <v>35</v>
      </c>
      <c r="C19" s="1" t="s">
        <v>116</v>
      </c>
    </row>
    <row r="20" spans="1:27" x14ac:dyDescent="0.15">
      <c r="A20" s="2">
        <f t="shared" si="0"/>
        <v>19</v>
      </c>
      <c r="B20" s="2" t="s">
        <v>36</v>
      </c>
      <c r="C20" s="1" t="s">
        <v>117</v>
      </c>
    </row>
    <row r="21" spans="1:27" x14ac:dyDescent="0.15">
      <c r="A21" s="2">
        <f t="shared" si="0"/>
        <v>20</v>
      </c>
      <c r="B21" s="2" t="s">
        <v>37</v>
      </c>
      <c r="C21" s="1" t="s">
        <v>118</v>
      </c>
    </row>
    <row r="23" spans="1:27" x14ac:dyDescent="0.15">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15">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15">
      <c r="A25" s="8">
        <f>0</f>
        <v>0</v>
      </c>
      <c r="B25" s="26" t="s">
        <v>279</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15">
      <c r="A26" s="8">
        <f>1+A25</f>
        <v>1</v>
      </c>
      <c r="B26" s="26" t="s">
        <v>280</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15">
      <c r="A27" s="8">
        <f t="shared" ref="A27:A113" si="4">1+A26</f>
        <v>2</v>
      </c>
      <c r="B27" s="26" t="s">
        <v>186</v>
      </c>
      <c r="C27" s="25"/>
      <c r="D27" s="27"/>
      <c r="E27" s="1"/>
      <c r="F27" s="25"/>
      <c r="I27" s="1" t="s">
        <v>76</v>
      </c>
      <c r="J27" s="27"/>
      <c r="K27" s="27"/>
      <c r="L27" s="27"/>
      <c r="M27" s="27"/>
      <c r="N27" s="27"/>
      <c r="T27" s="1"/>
      <c r="U27" s="1"/>
      <c r="W27" s="1"/>
      <c r="X27" s="1"/>
      <c r="Z27" s="2" t="str">
        <f t="shared" si="2"/>
        <v/>
      </c>
      <c r="AA27" s="2" t="str">
        <f t="shared" si="3"/>
        <v/>
      </c>
    </row>
    <row r="28" spans="1:27" x14ac:dyDescent="0.15">
      <c r="A28" s="8">
        <f t="shared" si="4"/>
        <v>3</v>
      </c>
      <c r="B28" s="26" t="s">
        <v>268</v>
      </c>
      <c r="C28" s="25"/>
      <c r="D28" s="27"/>
      <c r="E28" s="1"/>
      <c r="F28" s="25"/>
      <c r="I28" s="1" t="s">
        <v>76</v>
      </c>
      <c r="J28" s="27"/>
      <c r="K28" s="27"/>
      <c r="L28" s="27"/>
      <c r="M28" s="27"/>
      <c r="N28" s="27"/>
      <c r="T28" s="1"/>
      <c r="U28" s="1"/>
      <c r="W28" s="1"/>
      <c r="X28" s="1"/>
      <c r="Z28" s="2" t="str">
        <f t="shared" si="2"/>
        <v/>
      </c>
      <c r="AA28" s="2" t="str">
        <f t="shared" si="3"/>
        <v/>
      </c>
    </row>
    <row r="29" spans="1:27" x14ac:dyDescent="0.15">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15">
      <c r="A30" s="8">
        <f t="shared" si="4"/>
        <v>5</v>
      </c>
      <c r="B30" s="26" t="s">
        <v>187</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15">
      <c r="A31" s="8">
        <f t="shared" si="4"/>
        <v>6</v>
      </c>
      <c r="B31" s="26" t="s">
        <v>281</v>
      </c>
      <c r="C31" s="25"/>
      <c r="D31" s="27"/>
      <c r="E31" s="1"/>
      <c r="F31" s="25"/>
      <c r="I31" s="1" t="s">
        <v>76</v>
      </c>
      <c r="J31" s="27"/>
      <c r="K31" s="27"/>
      <c r="L31" s="27"/>
      <c r="M31" s="27"/>
      <c r="N31" s="27"/>
      <c r="T31" s="1"/>
      <c r="U31" s="1"/>
      <c r="W31" s="1"/>
      <c r="X31" s="1"/>
      <c r="Z31" s="2" t="str">
        <f t="shared" si="2"/>
        <v/>
      </c>
      <c r="AA31" s="2" t="str">
        <f t="shared" si="3"/>
        <v/>
      </c>
    </row>
    <row r="32" spans="1:27" x14ac:dyDescent="0.15">
      <c r="A32" s="8">
        <f t="shared" si="4"/>
        <v>7</v>
      </c>
      <c r="B32" s="26" t="s">
        <v>274</v>
      </c>
      <c r="C32" s="25"/>
      <c r="D32" s="27"/>
      <c r="E32" s="1"/>
      <c r="F32" s="25"/>
      <c r="I32" s="1" t="s">
        <v>76</v>
      </c>
      <c r="J32" s="27"/>
      <c r="K32" s="27"/>
      <c r="L32" s="27"/>
      <c r="M32" s="27"/>
      <c r="N32" s="27"/>
      <c r="T32" s="1"/>
      <c r="U32" s="1"/>
      <c r="W32" s="1"/>
      <c r="X32" s="1"/>
      <c r="Z32" s="2" t="str">
        <f t="shared" si="2"/>
        <v/>
      </c>
      <c r="AA32" s="2" t="str">
        <f t="shared" si="3"/>
        <v/>
      </c>
    </row>
    <row r="33" spans="1:27" x14ac:dyDescent="0.15">
      <c r="A33" s="8">
        <f t="shared" si="4"/>
        <v>8</v>
      </c>
      <c r="B33" s="26" t="s">
        <v>188</v>
      </c>
      <c r="C33" s="25"/>
      <c r="D33" s="27"/>
      <c r="E33" s="1"/>
      <c r="F33" s="25"/>
      <c r="I33" s="1" t="s">
        <v>76</v>
      </c>
      <c r="J33" s="27"/>
      <c r="K33" s="27"/>
      <c r="L33" s="27"/>
      <c r="M33" s="27"/>
      <c r="N33" s="27"/>
      <c r="T33" s="1"/>
      <c r="U33" s="1"/>
      <c r="W33" s="1"/>
      <c r="X33" s="1"/>
      <c r="Z33" s="2" t="str">
        <f t="shared" si="2"/>
        <v/>
      </c>
      <c r="AA33" s="2" t="str">
        <f t="shared" si="3"/>
        <v/>
      </c>
    </row>
    <row r="34" spans="1:27" x14ac:dyDescent="0.15">
      <c r="A34" s="8">
        <f t="shared" si="4"/>
        <v>9</v>
      </c>
      <c r="B34" s="26" t="s">
        <v>282</v>
      </c>
      <c r="C34" s="25"/>
      <c r="D34" s="27"/>
      <c r="E34" s="1"/>
      <c r="F34" s="25"/>
      <c r="I34" s="1" t="s">
        <v>76</v>
      </c>
      <c r="J34" s="34"/>
      <c r="K34" s="27"/>
      <c r="L34" s="27"/>
      <c r="M34" s="27"/>
      <c r="N34" s="27"/>
      <c r="T34" s="1"/>
      <c r="U34" s="1"/>
      <c r="W34" s="1"/>
      <c r="X34" s="1"/>
      <c r="Z34" s="2" t="str">
        <f t="shared" si="2"/>
        <v/>
      </c>
      <c r="AA34" s="2" t="str">
        <f t="shared" si="3"/>
        <v/>
      </c>
    </row>
    <row r="35" spans="1:27" x14ac:dyDescent="0.15">
      <c r="A35" s="8">
        <f t="shared" si="4"/>
        <v>10</v>
      </c>
      <c r="B35" s="26" t="s">
        <v>269</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15">
      <c r="A36" s="8">
        <f t="shared" si="4"/>
        <v>11</v>
      </c>
      <c r="B36" s="26" t="s">
        <v>198</v>
      </c>
      <c r="C36" s="25"/>
      <c r="D36" s="27"/>
      <c r="E36" s="1"/>
      <c r="F36" s="25"/>
      <c r="I36" s="1" t="s">
        <v>76</v>
      </c>
      <c r="J36" s="27"/>
      <c r="K36" s="27"/>
      <c r="L36" s="27"/>
      <c r="M36" s="27"/>
      <c r="N36" s="27"/>
      <c r="T36" s="1"/>
      <c r="U36" s="1"/>
      <c r="W36" s="1"/>
      <c r="X36" s="1"/>
      <c r="Z36" s="2" t="str">
        <f t="shared" si="2"/>
        <v/>
      </c>
      <c r="AA36" s="2" t="str">
        <f t="shared" si="3"/>
        <v/>
      </c>
    </row>
    <row r="37" spans="1:27" x14ac:dyDescent="0.15">
      <c r="A37" s="8">
        <f t="shared" si="4"/>
        <v>12</v>
      </c>
      <c r="B37" s="26" t="s">
        <v>189</v>
      </c>
      <c r="C37" s="25"/>
      <c r="D37" s="27"/>
      <c r="E37" s="1"/>
      <c r="F37" s="25"/>
      <c r="I37" s="1" t="s">
        <v>76</v>
      </c>
      <c r="J37" s="27"/>
      <c r="K37" s="27"/>
      <c r="L37" s="27"/>
      <c r="M37" s="27"/>
      <c r="N37" s="27"/>
      <c r="T37" s="1"/>
      <c r="U37" s="1"/>
      <c r="W37" s="1"/>
      <c r="X37" s="1"/>
      <c r="Z37" s="2" t="str">
        <f t="shared" si="2"/>
        <v/>
      </c>
      <c r="AA37" s="2" t="str">
        <f t="shared" si="3"/>
        <v/>
      </c>
    </row>
    <row r="38" spans="1:27" x14ac:dyDescent="0.15">
      <c r="A38" s="8">
        <f t="shared" si="4"/>
        <v>13</v>
      </c>
      <c r="B38" s="26" t="s">
        <v>261</v>
      </c>
      <c r="C38" s="25"/>
      <c r="D38" s="27"/>
      <c r="E38" s="1"/>
      <c r="F38" s="25"/>
      <c r="I38" s="1" t="s">
        <v>76</v>
      </c>
      <c r="J38" s="27"/>
      <c r="K38" s="27"/>
      <c r="L38" s="27"/>
      <c r="M38" s="27"/>
      <c r="N38" s="27"/>
      <c r="T38" s="1"/>
      <c r="U38" s="1"/>
      <c r="W38" s="1"/>
      <c r="X38" s="1"/>
      <c r="Z38" s="2" t="str">
        <f t="shared" si="2"/>
        <v/>
      </c>
      <c r="AA38" s="2" t="str">
        <f t="shared" si="3"/>
        <v/>
      </c>
    </row>
    <row r="39" spans="1:27" x14ac:dyDescent="0.15">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15">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15">
      <c r="A41" s="8">
        <f t="shared" si="4"/>
        <v>16</v>
      </c>
      <c r="B41" s="26" t="s">
        <v>17</v>
      </c>
      <c r="C41" s="25" t="s">
        <v>208</v>
      </c>
      <c r="D41" s="27" t="s">
        <v>133</v>
      </c>
      <c r="E41" s="1" t="s">
        <v>43</v>
      </c>
      <c r="F41" s="25"/>
      <c r="I41" s="1" t="s">
        <v>76</v>
      </c>
      <c r="J41" s="34"/>
      <c r="K41" s="27"/>
      <c r="L41" s="27"/>
      <c r="M41" s="27"/>
      <c r="N41" s="27"/>
      <c r="T41" s="36"/>
      <c r="U41" s="1"/>
      <c r="W41" s="1"/>
      <c r="X41" s="1"/>
      <c r="Z41" s="2" t="str">
        <f t="shared" si="2"/>
        <v/>
      </c>
      <c r="AA41" s="2" t="str">
        <f t="shared" si="3"/>
        <v/>
      </c>
    </row>
    <row r="42" spans="1:27" x14ac:dyDescent="0.15">
      <c r="A42" s="8">
        <f t="shared" si="4"/>
        <v>17</v>
      </c>
      <c r="B42" s="26" t="s">
        <v>270</v>
      </c>
      <c r="C42" s="25" t="s">
        <v>135</v>
      </c>
      <c r="D42" s="27" t="s">
        <v>133</v>
      </c>
      <c r="E42" s="1" t="s">
        <v>42</v>
      </c>
      <c r="F42" s="25"/>
      <c r="I42" s="1" t="s">
        <v>76</v>
      </c>
      <c r="J42" s="34"/>
      <c r="K42" s="27"/>
      <c r="L42" s="27"/>
      <c r="M42" s="27"/>
      <c r="N42" s="27"/>
      <c r="T42" s="36"/>
      <c r="U42" s="1"/>
      <c r="W42" s="1"/>
      <c r="X42" s="1"/>
      <c r="Z42" s="2" t="str">
        <f t="shared" si="2"/>
        <v/>
      </c>
      <c r="AA42" s="2" t="str">
        <f t="shared" si="3"/>
        <v/>
      </c>
    </row>
    <row r="43" spans="1:27" x14ac:dyDescent="0.15">
      <c r="A43" s="8">
        <f t="shared" si="4"/>
        <v>18</v>
      </c>
      <c r="B43" s="26" t="s">
        <v>136</v>
      </c>
      <c r="C43" s="25" t="s">
        <v>262</v>
      </c>
      <c r="D43" s="27" t="s">
        <v>133</v>
      </c>
      <c r="E43" s="1" t="s">
        <v>42</v>
      </c>
      <c r="F43" s="25"/>
      <c r="I43" s="1" t="s">
        <v>76</v>
      </c>
      <c r="J43" s="27"/>
      <c r="K43" s="27"/>
      <c r="L43" s="27"/>
      <c r="M43" s="27"/>
      <c r="N43" s="27"/>
      <c r="T43" s="1"/>
      <c r="U43" s="1"/>
      <c r="W43" s="1"/>
      <c r="X43" s="1"/>
      <c r="Z43" s="2" t="str">
        <f t="shared" si="2"/>
        <v/>
      </c>
      <c r="AA43" s="2" t="str">
        <f t="shared" si="3"/>
        <v/>
      </c>
    </row>
    <row r="44" spans="1:27" x14ac:dyDescent="0.15">
      <c r="A44" s="8">
        <f t="shared" si="4"/>
        <v>19</v>
      </c>
      <c r="B44" s="26" t="s">
        <v>209</v>
      </c>
      <c r="C44" s="25"/>
      <c r="D44" s="27"/>
      <c r="E44" s="1"/>
      <c r="F44" s="25"/>
      <c r="I44" s="1" t="s">
        <v>76</v>
      </c>
      <c r="J44" s="27"/>
      <c r="K44" s="27"/>
      <c r="L44" s="27"/>
      <c r="M44" s="27"/>
      <c r="N44" s="27"/>
      <c r="T44" s="1"/>
      <c r="U44" s="1"/>
      <c r="W44" s="1"/>
      <c r="X44" s="1"/>
      <c r="Z44" s="2" t="str">
        <f t="shared" si="2"/>
        <v/>
      </c>
      <c r="AA44" s="2" t="str">
        <f t="shared" si="3"/>
        <v/>
      </c>
    </row>
    <row r="45" spans="1:27" x14ac:dyDescent="0.15">
      <c r="A45" s="8">
        <f>1+A44</f>
        <v>20</v>
      </c>
      <c r="B45" s="26" t="s">
        <v>210</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15">
      <c r="A46" s="8">
        <f t="shared" si="4"/>
        <v>21</v>
      </c>
      <c r="B46" s="26" t="s">
        <v>17</v>
      </c>
      <c r="C46" s="25" t="s">
        <v>271</v>
      </c>
      <c r="D46" s="27" t="s">
        <v>133</v>
      </c>
      <c r="E46" s="1" t="s">
        <v>42</v>
      </c>
      <c r="F46" s="25"/>
      <c r="I46" s="1" t="s">
        <v>74</v>
      </c>
      <c r="J46" s="27"/>
      <c r="K46" s="27"/>
      <c r="L46" s="27"/>
      <c r="M46" s="27"/>
      <c r="N46" s="27"/>
      <c r="T46" s="1"/>
      <c r="U46" s="1"/>
      <c r="W46" s="1"/>
      <c r="X46" s="1"/>
      <c r="Z46" s="2" t="str">
        <f t="shared" si="2"/>
        <v/>
      </c>
      <c r="AA46" s="2" t="str">
        <f t="shared" si="3"/>
        <v/>
      </c>
    </row>
    <row r="47" spans="1:27" x14ac:dyDescent="0.15">
      <c r="A47" s="8">
        <f t="shared" si="4"/>
        <v>22</v>
      </c>
      <c r="B47" s="26" t="s">
        <v>17</v>
      </c>
      <c r="C47" s="25" t="s">
        <v>283</v>
      </c>
      <c r="D47" s="27" t="s">
        <v>133</v>
      </c>
      <c r="E47" s="1" t="s">
        <v>42</v>
      </c>
      <c r="F47" s="25"/>
      <c r="I47" s="1" t="s">
        <v>74</v>
      </c>
      <c r="J47" s="27"/>
      <c r="K47" s="27"/>
      <c r="L47" s="27"/>
      <c r="M47" s="27"/>
      <c r="N47" s="27"/>
      <c r="T47" s="1"/>
      <c r="U47" s="1"/>
      <c r="W47" s="1"/>
      <c r="X47" s="1"/>
      <c r="Z47" s="2" t="str">
        <f t="shared" si="2"/>
        <v/>
      </c>
      <c r="AA47" s="2" t="str">
        <f t="shared" si="3"/>
        <v/>
      </c>
    </row>
    <row r="48" spans="1:27" x14ac:dyDescent="0.15">
      <c r="A48" s="8">
        <f t="shared" si="4"/>
        <v>23</v>
      </c>
      <c r="B48" s="26" t="s">
        <v>218</v>
      </c>
      <c r="C48" s="25" t="s">
        <v>267</v>
      </c>
      <c r="D48" s="27" t="s">
        <v>133</v>
      </c>
      <c r="E48" s="1" t="s">
        <v>42</v>
      </c>
      <c r="F48" s="25"/>
      <c r="I48" s="1" t="s">
        <v>74</v>
      </c>
      <c r="J48" s="27"/>
      <c r="K48" s="27"/>
      <c r="L48" s="27"/>
      <c r="M48" s="27"/>
      <c r="N48" s="27"/>
      <c r="T48" s="1"/>
      <c r="U48" s="1"/>
      <c r="W48" s="1"/>
      <c r="X48" s="1"/>
      <c r="Z48" s="2" t="str">
        <f t="shared" si="2"/>
        <v/>
      </c>
      <c r="AA48" s="2" t="str">
        <f t="shared" si="3"/>
        <v/>
      </c>
    </row>
    <row r="49" spans="1:27" x14ac:dyDescent="0.15">
      <c r="A49" s="8">
        <f t="shared" si="4"/>
        <v>24</v>
      </c>
      <c r="B49" s="26" t="s">
        <v>17</v>
      </c>
      <c r="C49" s="25" t="s">
        <v>272</v>
      </c>
      <c r="D49" s="27" t="s">
        <v>133</v>
      </c>
      <c r="E49" s="1" t="s">
        <v>42</v>
      </c>
      <c r="F49" s="25"/>
      <c r="I49" s="1" t="s">
        <v>74</v>
      </c>
      <c r="J49" s="27"/>
      <c r="K49" s="27"/>
      <c r="L49" s="27"/>
      <c r="M49" s="27"/>
      <c r="N49" s="27"/>
      <c r="T49" s="1"/>
      <c r="U49" s="1"/>
      <c r="W49" s="1"/>
      <c r="X49" s="1"/>
      <c r="Z49" s="2" t="str">
        <f t="shared" si="2"/>
        <v/>
      </c>
      <c r="AA49" s="2" t="str">
        <f t="shared" si="3"/>
        <v/>
      </c>
    </row>
    <row r="50" spans="1:27" x14ac:dyDescent="0.15">
      <c r="A50" s="8">
        <f t="shared" si="4"/>
        <v>25</v>
      </c>
      <c r="B50" s="26" t="s">
        <v>17</v>
      </c>
      <c r="C50" s="25" t="s">
        <v>224</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15">
      <c r="A51" s="8">
        <f t="shared" si="4"/>
        <v>26</v>
      </c>
      <c r="B51" s="26" t="s">
        <v>17</v>
      </c>
      <c r="C51" s="25" t="s">
        <v>225</v>
      </c>
      <c r="D51" s="27" t="s">
        <v>133</v>
      </c>
      <c r="E51" s="1" t="s">
        <v>42</v>
      </c>
      <c r="F51" s="25"/>
      <c r="I51" s="1" t="s">
        <v>74</v>
      </c>
      <c r="J51" s="27"/>
      <c r="K51" s="27"/>
      <c r="L51" s="27"/>
      <c r="M51" s="27"/>
      <c r="N51" s="27"/>
      <c r="T51" s="1"/>
      <c r="U51" s="1"/>
      <c r="W51" s="1"/>
      <c r="X51" s="1"/>
      <c r="Z51" s="2" t="str">
        <f t="shared" si="2"/>
        <v/>
      </c>
      <c r="AA51" s="2" t="str">
        <f t="shared" si="3"/>
        <v/>
      </c>
    </row>
    <row r="52" spans="1:27" x14ac:dyDescent="0.15">
      <c r="A52" s="8">
        <f t="shared" si="4"/>
        <v>27</v>
      </c>
      <c r="B52" s="26" t="s">
        <v>17</v>
      </c>
      <c r="C52" s="25" t="s">
        <v>226</v>
      </c>
      <c r="D52" s="27" t="s">
        <v>133</v>
      </c>
      <c r="E52" s="1" t="s">
        <v>42</v>
      </c>
      <c r="F52" s="25"/>
      <c r="I52" s="1" t="s">
        <v>74</v>
      </c>
      <c r="J52" s="27"/>
      <c r="K52" s="27"/>
      <c r="L52" s="27"/>
      <c r="M52" s="27"/>
      <c r="N52" s="27"/>
      <c r="T52" s="1"/>
      <c r="U52" s="1"/>
      <c r="W52" s="1"/>
      <c r="X52" s="1"/>
      <c r="Z52" s="2" t="str">
        <f t="shared" si="2"/>
        <v/>
      </c>
      <c r="AA52" s="2" t="str">
        <f t="shared" si="3"/>
        <v/>
      </c>
    </row>
    <row r="53" spans="1:27" x14ac:dyDescent="0.15">
      <c r="A53" s="8">
        <f t="shared" si="4"/>
        <v>28</v>
      </c>
      <c r="B53" s="26" t="s">
        <v>17</v>
      </c>
      <c r="C53" s="25" t="s">
        <v>275</v>
      </c>
      <c r="D53" s="27" t="s">
        <v>133</v>
      </c>
      <c r="E53" s="1" t="s">
        <v>42</v>
      </c>
      <c r="F53" s="25"/>
      <c r="I53" s="1" t="s">
        <v>74</v>
      </c>
      <c r="J53" s="27"/>
      <c r="K53" s="27"/>
      <c r="L53" s="27"/>
      <c r="M53" s="27"/>
      <c r="N53" s="27"/>
      <c r="T53" s="1"/>
      <c r="U53" s="1"/>
      <c r="W53" s="1"/>
      <c r="X53" s="1"/>
      <c r="Z53" s="2" t="str">
        <f t="shared" si="2"/>
        <v/>
      </c>
      <c r="AA53" s="2" t="str">
        <f t="shared" si="3"/>
        <v/>
      </c>
    </row>
    <row r="54" spans="1:27" x14ac:dyDescent="0.15">
      <c r="A54" s="8">
        <f t="shared" si="4"/>
        <v>29</v>
      </c>
      <c r="B54" s="26" t="s">
        <v>17</v>
      </c>
      <c r="C54" s="25" t="s">
        <v>227</v>
      </c>
      <c r="D54" s="27" t="s">
        <v>133</v>
      </c>
      <c r="E54" s="1" t="s">
        <v>42</v>
      </c>
      <c r="F54" s="25"/>
      <c r="I54" s="1" t="s">
        <v>74</v>
      </c>
      <c r="J54" s="27"/>
      <c r="K54" s="27"/>
      <c r="L54" s="27"/>
      <c r="M54" s="27"/>
      <c r="N54" s="27"/>
      <c r="T54" s="1"/>
      <c r="U54" s="1"/>
      <c r="W54" s="1"/>
      <c r="X54" s="1"/>
      <c r="Z54" s="2" t="str">
        <f t="shared" si="2"/>
        <v/>
      </c>
      <c r="AA54" s="2" t="str">
        <f t="shared" si="3"/>
        <v/>
      </c>
    </row>
    <row r="55" spans="1:27" x14ac:dyDescent="0.15">
      <c r="A55" s="8">
        <f>1+A54</f>
        <v>30</v>
      </c>
      <c r="B55" s="26" t="s">
        <v>17</v>
      </c>
      <c r="C55" s="25" t="s">
        <v>228</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15">
      <c r="A56" s="8">
        <f>1+A55</f>
        <v>31</v>
      </c>
      <c r="B56" s="26" t="s">
        <v>17</v>
      </c>
      <c r="C56" s="25" t="s">
        <v>263</v>
      </c>
      <c r="D56" s="27" t="s">
        <v>133</v>
      </c>
      <c r="E56" s="1" t="s">
        <v>42</v>
      </c>
      <c r="F56" s="25"/>
      <c r="I56" s="1" t="s">
        <v>74</v>
      </c>
      <c r="J56" s="27"/>
      <c r="K56" s="27"/>
      <c r="L56" s="27"/>
      <c r="M56" s="27"/>
      <c r="N56" s="27"/>
      <c r="T56" s="1"/>
      <c r="U56" s="1"/>
      <c r="W56" s="1"/>
      <c r="X56" s="1"/>
      <c r="Z56" s="2" t="str">
        <f t="shared" si="2"/>
        <v/>
      </c>
      <c r="AA56" s="2" t="str">
        <f t="shared" si="3"/>
        <v/>
      </c>
    </row>
    <row r="57" spans="1:27" x14ac:dyDescent="0.15">
      <c r="A57" s="8">
        <f t="shared" si="4"/>
        <v>32</v>
      </c>
      <c r="B57" s="26" t="s">
        <v>17</v>
      </c>
      <c r="C57" s="25" t="s">
        <v>219</v>
      </c>
      <c r="D57" s="27" t="s">
        <v>133</v>
      </c>
      <c r="E57" s="1" t="s">
        <v>42</v>
      </c>
      <c r="F57" s="25"/>
      <c r="I57" s="1" t="s">
        <v>74</v>
      </c>
      <c r="J57" s="27"/>
      <c r="K57" s="27"/>
      <c r="L57" s="27"/>
      <c r="M57" s="27"/>
      <c r="N57" s="27"/>
      <c r="T57" s="1"/>
      <c r="U57" s="1"/>
      <c r="W57" s="1"/>
      <c r="X57" s="1"/>
      <c r="Z57" s="2" t="str">
        <f t="shared" si="2"/>
        <v/>
      </c>
      <c r="AA57" s="2" t="str">
        <f t="shared" si="3"/>
        <v/>
      </c>
    </row>
    <row r="58" spans="1:27" x14ac:dyDescent="0.15">
      <c r="A58" s="8">
        <f t="shared" si="4"/>
        <v>33</v>
      </c>
      <c r="B58" s="26" t="s">
        <v>223</v>
      </c>
      <c r="C58" s="25" t="s">
        <v>276</v>
      </c>
      <c r="D58" s="27" t="s">
        <v>133</v>
      </c>
      <c r="E58" s="1" t="s">
        <v>42</v>
      </c>
      <c r="F58" s="25"/>
      <c r="I58" s="1" t="s">
        <v>74</v>
      </c>
      <c r="J58" s="27"/>
      <c r="K58" s="27"/>
      <c r="L58" s="27"/>
      <c r="M58" s="27"/>
      <c r="N58" s="27"/>
      <c r="T58" s="1"/>
      <c r="U58" s="1"/>
      <c r="W58" s="1"/>
      <c r="X58" s="1"/>
      <c r="Z58" s="2" t="str">
        <f t="shared" si="2"/>
        <v/>
      </c>
      <c r="AA58" s="2" t="str">
        <f t="shared" si="3"/>
        <v/>
      </c>
    </row>
    <row r="59" spans="1:27" x14ac:dyDescent="0.15">
      <c r="A59" s="8">
        <f t="shared" si="4"/>
        <v>34</v>
      </c>
      <c r="B59" s="26"/>
      <c r="C59" s="25" t="s">
        <v>220</v>
      </c>
      <c r="D59" s="27" t="s">
        <v>133</v>
      </c>
      <c r="E59" s="1" t="s">
        <v>42</v>
      </c>
      <c r="F59" s="25"/>
      <c r="I59" s="1" t="s">
        <v>74</v>
      </c>
      <c r="J59" s="38">
        <v>-5</v>
      </c>
      <c r="K59" s="27"/>
      <c r="L59" s="27"/>
      <c r="M59" s="27"/>
      <c r="N59" s="27">
        <f>A49</f>
        <v>24</v>
      </c>
      <c r="O59" s="5">
        <f>A60</f>
        <v>35</v>
      </c>
      <c r="Q59" s="29" t="s">
        <v>222</v>
      </c>
      <c r="R59" s="29" t="s">
        <v>221</v>
      </c>
      <c r="T59" s="1"/>
      <c r="U59" s="1"/>
      <c r="W59" s="1"/>
      <c r="X59" s="1"/>
      <c r="Z59" s="2" t="str">
        <f t="shared" si="2"/>
        <v/>
      </c>
      <c r="AA59" s="2" t="str">
        <f t="shared" si="3"/>
        <v/>
      </c>
    </row>
    <row r="60" spans="1:27" x14ac:dyDescent="0.15">
      <c r="A60" s="8">
        <f t="shared" si="4"/>
        <v>35</v>
      </c>
      <c r="B60" s="26" t="s">
        <v>17</v>
      </c>
      <c r="C60" s="25" t="s">
        <v>229</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15">
      <c r="A61" s="8">
        <f t="shared" si="4"/>
        <v>36</v>
      </c>
      <c r="B61" s="26" t="s">
        <v>230</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15">
      <c r="A62" s="8">
        <f t="shared" si="4"/>
        <v>37</v>
      </c>
      <c r="B62" s="26" t="s">
        <v>137</v>
      </c>
      <c r="C62" s="25"/>
      <c r="D62" s="27"/>
      <c r="E62" s="1"/>
      <c r="F62" s="25"/>
      <c r="I62" s="1" t="s">
        <v>74</v>
      </c>
      <c r="J62" s="38">
        <v>-3</v>
      </c>
      <c r="K62" s="27"/>
      <c r="L62" s="27"/>
      <c r="M62" s="27"/>
      <c r="N62" s="27"/>
      <c r="T62" s="1"/>
      <c r="U62" s="1"/>
      <c r="W62" s="1"/>
      <c r="X62" s="1"/>
      <c r="Y62" s="7" t="s">
        <v>139</v>
      </c>
      <c r="Z62" s="2" t="str">
        <f t="shared" si="2"/>
        <v/>
      </c>
      <c r="AA62" s="2" t="str">
        <f t="shared" si="3"/>
        <v>//37 Department Form</v>
      </c>
    </row>
    <row r="63" spans="1:27" x14ac:dyDescent="0.15">
      <c r="A63" s="8">
        <f t="shared" si="4"/>
        <v>38</v>
      </c>
      <c r="B63" s="26" t="s">
        <v>138</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15">
      <c r="A64" s="8">
        <f t="shared" si="4"/>
        <v>39</v>
      </c>
      <c r="B64" s="26" t="s">
        <v>17</v>
      </c>
      <c r="C64" s="25" t="s">
        <v>140</v>
      </c>
      <c r="D64" s="27" t="s">
        <v>133</v>
      </c>
      <c r="E64" s="1" t="s">
        <v>43</v>
      </c>
      <c r="F64" s="25"/>
      <c r="I64" s="1" t="s">
        <v>74</v>
      </c>
      <c r="J64" s="27"/>
      <c r="K64" s="27"/>
      <c r="L64" s="27"/>
      <c r="M64" s="27"/>
      <c r="N64" s="27"/>
      <c r="T64" s="1"/>
      <c r="U64" s="1"/>
      <c r="W64" s="1"/>
      <c r="X64" s="1"/>
      <c r="Z64" s="2" t="str">
        <f t="shared" si="2"/>
        <v/>
      </c>
      <c r="AA64" s="2" t="str">
        <f t="shared" si="3"/>
        <v/>
      </c>
    </row>
    <row r="65" spans="1:27" x14ac:dyDescent="0.15">
      <c r="A65" s="8">
        <f t="shared" si="4"/>
        <v>40</v>
      </c>
      <c r="B65" s="26" t="s">
        <v>17</v>
      </c>
      <c r="C65" s="25" t="s">
        <v>141</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15">
      <c r="A66" s="8">
        <f t="shared" si="4"/>
        <v>41</v>
      </c>
      <c r="B66" s="26" t="s">
        <v>142</v>
      </c>
      <c r="C66" s="25" t="s">
        <v>143</v>
      </c>
      <c r="D66" s="27" t="s">
        <v>133</v>
      </c>
      <c r="E66" s="1" t="s">
        <v>42</v>
      </c>
      <c r="F66" s="25"/>
      <c r="I66" s="1" t="s">
        <v>86</v>
      </c>
      <c r="J66" s="34"/>
      <c r="K66" s="27"/>
      <c r="L66" s="27"/>
      <c r="M66" s="27"/>
      <c r="N66" s="27"/>
      <c r="T66" s="1"/>
      <c r="U66" s="1"/>
      <c r="W66" s="1"/>
      <c r="X66" s="1"/>
      <c r="Z66" s="2" t="str">
        <f t="shared" ref="Z66:Z90" si="5">IF(MOD(A66,5)=0, "//"&amp;A66, "")</f>
        <v/>
      </c>
      <c r="AA66" s="2" t="str">
        <f t="shared" ref="AA66:AA90" si="6">IF(Z66&lt;&gt;"",
Z66&amp;" "&amp;Y66,
IF(Y66&lt;&gt;"", "//"&amp;A66&amp; " " &amp;Y66, ""))</f>
        <v/>
      </c>
    </row>
    <row r="67" spans="1:27" x14ac:dyDescent="0.15">
      <c r="A67" s="8">
        <f t="shared" si="4"/>
        <v>42</v>
      </c>
      <c r="B67" s="26" t="s">
        <v>17</v>
      </c>
      <c r="C67" s="25" t="s">
        <v>264</v>
      </c>
      <c r="D67" s="27" t="s">
        <v>133</v>
      </c>
      <c r="E67" s="1" t="s">
        <v>42</v>
      </c>
      <c r="F67" s="25"/>
      <c r="I67" s="1" t="s">
        <v>86</v>
      </c>
      <c r="J67" s="34"/>
      <c r="K67" s="27"/>
      <c r="L67" s="27"/>
      <c r="M67" s="27"/>
      <c r="N67" s="27"/>
      <c r="T67" s="1"/>
      <c r="U67" s="1"/>
      <c r="W67" s="1"/>
      <c r="X67" s="1"/>
      <c r="Z67" s="2" t="str">
        <f t="shared" si="5"/>
        <v/>
      </c>
      <c r="AA67" s="2" t="str">
        <f t="shared" si="6"/>
        <v/>
      </c>
    </row>
    <row r="68" spans="1:27" x14ac:dyDescent="0.15">
      <c r="A68" s="8">
        <f t="shared" si="4"/>
        <v>43</v>
      </c>
      <c r="B68" s="26" t="s">
        <v>17</v>
      </c>
      <c r="C68" s="25" t="s">
        <v>236</v>
      </c>
      <c r="D68" s="27" t="s">
        <v>133</v>
      </c>
      <c r="E68" s="1" t="s">
        <v>42</v>
      </c>
      <c r="F68" s="25"/>
      <c r="I68" s="1" t="s">
        <v>86</v>
      </c>
      <c r="J68" s="34"/>
      <c r="K68" s="27"/>
      <c r="L68" s="27"/>
      <c r="M68" s="27"/>
      <c r="N68" s="27"/>
      <c r="T68" s="1"/>
      <c r="U68" s="1"/>
      <c r="W68" s="1"/>
      <c r="X68" s="1"/>
      <c r="Z68" s="2" t="str">
        <f t="shared" si="5"/>
        <v/>
      </c>
      <c r="AA68" s="2" t="str">
        <f t="shared" si="6"/>
        <v/>
      </c>
    </row>
    <row r="69" spans="1:27" x14ac:dyDescent="0.15">
      <c r="A69" s="8">
        <f t="shared" si="4"/>
        <v>44</v>
      </c>
      <c r="B69" s="26" t="s">
        <v>237</v>
      </c>
      <c r="C69" s="25" t="s">
        <v>265</v>
      </c>
      <c r="D69" s="27" t="s">
        <v>133</v>
      </c>
      <c r="E69" s="1" t="s">
        <v>42</v>
      </c>
      <c r="F69" s="25"/>
      <c r="I69" s="1" t="s">
        <v>86</v>
      </c>
      <c r="J69" s="34"/>
      <c r="K69" s="27"/>
      <c r="L69" s="27"/>
      <c r="M69" s="27"/>
      <c r="N69" s="27"/>
      <c r="T69" s="1"/>
      <c r="U69" s="1"/>
      <c r="W69" s="1"/>
      <c r="X69" s="1"/>
      <c r="Z69" s="2" t="str">
        <f t="shared" si="5"/>
        <v/>
      </c>
      <c r="AA69" s="2" t="str">
        <f t="shared" si="6"/>
        <v/>
      </c>
    </row>
    <row r="70" spans="1:27" x14ac:dyDescent="0.15">
      <c r="A70" s="8">
        <f t="shared" si="4"/>
        <v>45</v>
      </c>
      <c r="B70" s="26" t="s">
        <v>17</v>
      </c>
      <c r="C70" s="25" t="s">
        <v>238</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15">
      <c r="A71" s="8">
        <f t="shared" si="4"/>
        <v>46</v>
      </c>
      <c r="B71" s="26"/>
      <c r="C71" s="25" t="s">
        <v>266</v>
      </c>
      <c r="D71" s="27" t="s">
        <v>133</v>
      </c>
      <c r="E71" s="1" t="s">
        <v>42</v>
      </c>
      <c r="F71" s="25"/>
      <c r="I71" s="1" t="s">
        <v>86</v>
      </c>
      <c r="J71" s="34">
        <v>-5</v>
      </c>
      <c r="K71" s="27"/>
      <c r="L71" s="27"/>
      <c r="M71" s="27"/>
      <c r="N71" s="27">
        <f>A72</f>
        <v>47</v>
      </c>
      <c r="O71" s="5">
        <f>A67</f>
        <v>42</v>
      </c>
      <c r="Q71" s="29" t="s">
        <v>239</v>
      </c>
      <c r="R71" s="29" t="s">
        <v>240</v>
      </c>
      <c r="T71" s="1"/>
      <c r="U71" s="1"/>
      <c r="W71" s="1"/>
      <c r="X71" s="1"/>
      <c r="Z71" s="2" t="str">
        <f t="shared" si="5"/>
        <v/>
      </c>
      <c r="AA71" s="2" t="str">
        <f t="shared" si="6"/>
        <v/>
      </c>
    </row>
    <row r="72" spans="1:27" x14ac:dyDescent="0.15">
      <c r="A72" s="8">
        <f t="shared" si="4"/>
        <v>47</v>
      </c>
      <c r="B72" s="26" t="s">
        <v>144</v>
      </c>
      <c r="C72" s="25" t="s">
        <v>145</v>
      </c>
      <c r="D72" s="27" t="s">
        <v>133</v>
      </c>
      <c r="E72" s="1" t="s">
        <v>42</v>
      </c>
      <c r="F72" s="25"/>
      <c r="I72" s="1" t="s">
        <v>86</v>
      </c>
      <c r="J72" s="27"/>
      <c r="K72" s="27"/>
      <c r="L72" s="27"/>
      <c r="M72" s="27"/>
      <c r="N72" s="27"/>
      <c r="T72" s="1"/>
      <c r="U72" s="1"/>
      <c r="W72" s="1"/>
      <c r="X72" s="1"/>
      <c r="Z72" s="2" t="str">
        <f t="shared" si="5"/>
        <v/>
      </c>
      <c r="AA72" s="2" t="str">
        <f t="shared" si="6"/>
        <v/>
      </c>
    </row>
    <row r="73" spans="1:27" x14ac:dyDescent="0.15">
      <c r="A73" s="8">
        <f t="shared" si="4"/>
        <v>48</v>
      </c>
      <c r="B73" s="26" t="s">
        <v>146</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15">
      <c r="A74" s="8">
        <f t="shared" si="4"/>
        <v>49</v>
      </c>
      <c r="B74" s="26" t="s">
        <v>137</v>
      </c>
      <c r="C74" s="25"/>
      <c r="D74" s="27"/>
      <c r="E74" s="1"/>
      <c r="F74" s="25"/>
      <c r="H74" s="1"/>
      <c r="I74" s="1" t="s">
        <v>86</v>
      </c>
      <c r="J74" s="38">
        <v>-31</v>
      </c>
      <c r="K74" s="27"/>
      <c r="L74" s="27"/>
      <c r="M74" s="27"/>
      <c r="N74" s="27"/>
      <c r="T74" s="1"/>
      <c r="U74" s="1"/>
      <c r="W74" s="1"/>
      <c r="X74" s="1"/>
      <c r="Y74" s="7" t="s">
        <v>147</v>
      </c>
      <c r="Z74" s="2" t="str">
        <f t="shared" si="5"/>
        <v/>
      </c>
      <c r="AA74" s="2" t="str">
        <f t="shared" si="6"/>
        <v>//49 Choose your name Form</v>
      </c>
    </row>
    <row r="75" spans="1:27" x14ac:dyDescent="0.15">
      <c r="A75" s="8">
        <f t="shared" si="4"/>
        <v>50</v>
      </c>
      <c r="B75" s="26" t="s">
        <v>148</v>
      </c>
      <c r="C75" s="25" t="s">
        <v>149</v>
      </c>
      <c r="D75" s="27" t="s">
        <v>133</v>
      </c>
      <c r="E75" s="1" t="s">
        <v>42</v>
      </c>
      <c r="F75" s="25"/>
      <c r="H75" s="1"/>
      <c r="I75" s="1" t="s">
        <v>86</v>
      </c>
      <c r="J75" s="27"/>
      <c r="K75" s="27"/>
      <c r="L75" s="27"/>
      <c r="M75" s="27"/>
      <c r="N75" s="27"/>
      <c r="T75" s="1"/>
      <c r="U75" s="1"/>
      <c r="W75" s="1"/>
      <c r="X75" s="1"/>
      <c r="Z75" s="2" t="str">
        <f t="shared" ref="Z75" si="7">IF(MOD(A75,5)=0, "//"&amp;A75, "")</f>
        <v>//50</v>
      </c>
      <c r="AA75" s="2" t="str">
        <f t="shared" ref="AA75" si="8">IF(Z75&lt;&gt;"",
Z75&amp;" "&amp;Y75,
IF(Y75&lt;&gt;"", "//"&amp;A75&amp; " " &amp;Y75, ""))</f>
        <v xml:space="preserve">//50 </v>
      </c>
    </row>
    <row r="76" spans="1:27" x14ac:dyDescent="0.15">
      <c r="A76" s="8">
        <f t="shared" si="4"/>
        <v>51</v>
      </c>
      <c r="B76" s="26" t="s">
        <v>17</v>
      </c>
      <c r="C76" s="25" t="s">
        <v>150</v>
      </c>
      <c r="D76" s="27" t="s">
        <v>133</v>
      </c>
      <c r="E76" s="1" t="s">
        <v>42</v>
      </c>
      <c r="F76" s="25"/>
      <c r="H76" s="1"/>
      <c r="I76" s="1" t="s">
        <v>86</v>
      </c>
      <c r="J76" s="27"/>
      <c r="K76" s="27"/>
      <c r="L76" s="27"/>
      <c r="M76" s="27"/>
      <c r="N76" s="27"/>
      <c r="T76" s="1"/>
      <c r="U76" s="1"/>
      <c r="W76" s="1"/>
      <c r="X76" s="1"/>
      <c r="Z76" s="2" t="str">
        <f t="shared" ref="Z76:Z87" si="9">IF(MOD(A76,5)=0, "//"&amp;A76, "")</f>
        <v/>
      </c>
      <c r="AA76" s="2" t="str">
        <f t="shared" ref="AA76:AA87" si="10">IF(Z76&lt;&gt;"",
Z76&amp;" "&amp;Y76,
IF(Y76&lt;&gt;"", "//"&amp;A76&amp; " " &amp;Y76, ""))</f>
        <v/>
      </c>
    </row>
    <row r="77" spans="1:27" x14ac:dyDescent="0.15">
      <c r="A77" s="8">
        <f t="shared" si="4"/>
        <v>52</v>
      </c>
      <c r="B77" s="26" t="s">
        <v>73</v>
      </c>
      <c r="C77" s="25" t="s">
        <v>211</v>
      </c>
      <c r="D77" s="27" t="s">
        <v>133</v>
      </c>
      <c r="E77" s="1" t="s">
        <v>42</v>
      </c>
      <c r="F77" s="25"/>
      <c r="H77" s="1"/>
      <c r="I77" s="1" t="s">
        <v>86</v>
      </c>
      <c r="J77" s="27"/>
      <c r="K77" s="27"/>
      <c r="L77" s="27"/>
      <c r="M77" s="27"/>
      <c r="N77" s="27"/>
      <c r="T77" s="1"/>
      <c r="U77" s="1"/>
      <c r="W77" s="1"/>
      <c r="X77" s="1"/>
      <c r="Z77" s="2" t="str">
        <f t="shared" si="9"/>
        <v/>
      </c>
      <c r="AA77" s="2" t="str">
        <f t="shared" si="10"/>
        <v/>
      </c>
    </row>
    <row r="78" spans="1:27" x14ac:dyDescent="0.15">
      <c r="A78" s="8">
        <f t="shared" si="4"/>
        <v>53</v>
      </c>
      <c r="B78" s="26"/>
      <c r="C78" s="25"/>
      <c r="D78" s="27"/>
      <c r="E78" s="1"/>
      <c r="F78" s="25"/>
      <c r="H78" s="1"/>
      <c r="I78" s="1" t="s">
        <v>86</v>
      </c>
      <c r="J78" s="27">
        <v>-8</v>
      </c>
      <c r="K78" s="27"/>
      <c r="L78" s="27"/>
      <c r="M78" s="27"/>
      <c r="N78" s="27"/>
      <c r="Q78" s="29" t="s">
        <v>258</v>
      </c>
      <c r="T78" s="1"/>
      <c r="U78" s="1"/>
      <c r="W78" s="1"/>
      <c r="X78" s="1"/>
      <c r="Z78" s="2" t="str">
        <f t="shared" si="9"/>
        <v/>
      </c>
      <c r="AA78" s="2" t="str">
        <f t="shared" si="10"/>
        <v/>
      </c>
    </row>
    <row r="79" spans="1:27" x14ac:dyDescent="0.15">
      <c r="A79" s="8">
        <f t="shared" si="4"/>
        <v>54</v>
      </c>
      <c r="B79" s="26" t="s">
        <v>151</v>
      </c>
      <c r="C79" s="25"/>
      <c r="D79" s="27"/>
      <c r="E79" s="1"/>
      <c r="F79" s="25"/>
      <c r="H79" s="1"/>
      <c r="I79" s="1" t="s">
        <v>86</v>
      </c>
      <c r="J79" s="38">
        <v>-2</v>
      </c>
      <c r="K79" s="27"/>
      <c r="L79" s="27"/>
      <c r="M79" s="27"/>
      <c r="N79" s="27"/>
      <c r="T79" s="1"/>
      <c r="U79" s="1"/>
      <c r="W79" s="1"/>
      <c r="X79" s="1"/>
      <c r="Z79" s="2" t="str">
        <f t="shared" si="9"/>
        <v/>
      </c>
      <c r="AA79" s="2" t="str">
        <f t="shared" si="10"/>
        <v/>
      </c>
    </row>
    <row r="80" spans="1:27" x14ac:dyDescent="0.15">
      <c r="A80" s="8">
        <f t="shared" si="4"/>
        <v>55</v>
      </c>
      <c r="B80" s="26"/>
      <c r="C80" s="25"/>
      <c r="D80" s="27"/>
      <c r="E80" s="1"/>
      <c r="F80" s="25"/>
      <c r="H80" s="1"/>
      <c r="I80" s="1" t="s">
        <v>86</v>
      </c>
      <c r="J80" s="38">
        <v>-9</v>
      </c>
      <c r="K80" s="27"/>
      <c r="L80" s="27"/>
      <c r="M80" s="27"/>
      <c r="N80" s="27"/>
      <c r="T80" s="1"/>
      <c r="U80" s="1"/>
      <c r="W80" s="1">
        <f>$A$78</f>
        <v>53</v>
      </c>
      <c r="X80" s="1"/>
      <c r="Y80" s="7" t="s">
        <v>110</v>
      </c>
      <c r="Z80" s="2" t="str">
        <f t="shared" si="9"/>
        <v>//55</v>
      </c>
      <c r="AA80" s="2" t="str">
        <f t="shared" si="10"/>
        <v>//55 Objective Complete: Explore the school!</v>
      </c>
    </row>
    <row r="81" spans="1:27" x14ac:dyDescent="0.15">
      <c r="A81" s="8">
        <f t="shared" si="4"/>
        <v>56</v>
      </c>
      <c r="B81" s="26" t="s">
        <v>152</v>
      </c>
      <c r="C81" s="25" t="s">
        <v>153</v>
      </c>
      <c r="D81" s="27" t="s">
        <v>133</v>
      </c>
      <c r="E81" s="1" t="s">
        <v>43</v>
      </c>
      <c r="F81" s="25"/>
      <c r="H81" s="1"/>
      <c r="I81" s="1" t="s">
        <v>86</v>
      </c>
      <c r="J81" s="27"/>
      <c r="K81" s="27"/>
      <c r="L81" s="27"/>
      <c r="M81" s="27"/>
      <c r="N81" s="27"/>
      <c r="T81" s="1"/>
      <c r="U81" s="1"/>
      <c r="W81" s="1"/>
      <c r="X81" s="1"/>
      <c r="Z81" s="2" t="str">
        <f t="shared" si="9"/>
        <v/>
      </c>
      <c r="AA81" s="2" t="str">
        <f t="shared" si="10"/>
        <v/>
      </c>
    </row>
    <row r="82" spans="1:27" x14ac:dyDescent="0.15">
      <c r="A82" s="8">
        <f t="shared" si="4"/>
        <v>57</v>
      </c>
      <c r="B82" s="26" t="s">
        <v>17</v>
      </c>
      <c r="C82" s="25" t="s">
        <v>154</v>
      </c>
      <c r="D82" s="27" t="s">
        <v>133</v>
      </c>
      <c r="E82" s="1" t="s">
        <v>42</v>
      </c>
      <c r="F82" s="25"/>
      <c r="H82" s="1"/>
      <c r="I82" s="1" t="s">
        <v>86</v>
      </c>
      <c r="J82" s="27"/>
      <c r="K82" s="27"/>
      <c r="L82" s="27"/>
      <c r="M82" s="27"/>
      <c r="N82" s="27"/>
      <c r="T82" s="1"/>
      <c r="U82" s="1"/>
      <c r="W82" s="1"/>
      <c r="X82" s="1"/>
      <c r="Z82" s="2" t="str">
        <f t="shared" si="9"/>
        <v/>
      </c>
      <c r="AA82" s="2" t="str">
        <f t="shared" si="10"/>
        <v/>
      </c>
    </row>
    <row r="83" spans="1:27" x14ac:dyDescent="0.15">
      <c r="A83" s="8">
        <f t="shared" si="4"/>
        <v>58</v>
      </c>
      <c r="B83" s="26" t="s">
        <v>17</v>
      </c>
      <c r="C83" s="25" t="s">
        <v>251</v>
      </c>
      <c r="D83" s="27" t="s">
        <v>133</v>
      </c>
      <c r="E83" s="1" t="s">
        <v>42</v>
      </c>
      <c r="F83" s="25"/>
      <c r="H83" s="1"/>
      <c r="I83" s="1" t="s">
        <v>86</v>
      </c>
      <c r="J83" s="27"/>
      <c r="K83" s="27"/>
      <c r="L83" s="27"/>
      <c r="M83" s="27"/>
      <c r="N83" s="27"/>
      <c r="T83" s="1"/>
      <c r="U83" s="1"/>
      <c r="W83" s="1"/>
      <c r="X83" s="1"/>
      <c r="Z83" s="2" t="str">
        <f t="shared" si="9"/>
        <v/>
      </c>
      <c r="AA83" s="2" t="str">
        <f t="shared" si="10"/>
        <v/>
      </c>
    </row>
    <row r="84" spans="1:27" x14ac:dyDescent="0.15">
      <c r="A84" s="8">
        <f t="shared" si="4"/>
        <v>59</v>
      </c>
      <c r="B84" s="26" t="s">
        <v>232</v>
      </c>
      <c r="C84" s="25" t="s">
        <v>231</v>
      </c>
      <c r="D84" s="27" t="s">
        <v>133</v>
      </c>
      <c r="E84" s="1" t="s">
        <v>42</v>
      </c>
      <c r="F84" s="25"/>
      <c r="H84" s="1"/>
      <c r="I84" s="1" t="s">
        <v>86</v>
      </c>
      <c r="J84" s="27"/>
      <c r="K84" s="27"/>
      <c r="L84" s="27"/>
      <c r="M84" s="27"/>
      <c r="N84" s="27"/>
      <c r="T84" s="1"/>
      <c r="U84" s="1"/>
      <c r="W84" s="1"/>
      <c r="X84" s="1"/>
      <c r="Z84" s="2" t="str">
        <f t="shared" si="9"/>
        <v/>
      </c>
      <c r="AA84" s="2" t="str">
        <f t="shared" si="10"/>
        <v/>
      </c>
    </row>
    <row r="85" spans="1:27" x14ac:dyDescent="0.15">
      <c r="A85" s="8">
        <f t="shared" si="4"/>
        <v>60</v>
      </c>
      <c r="B85" s="26"/>
      <c r="C85" s="25" t="s">
        <v>233</v>
      </c>
      <c r="D85" s="27" t="s">
        <v>133</v>
      </c>
      <c r="E85" s="1" t="s">
        <v>42</v>
      </c>
      <c r="F85" s="25"/>
      <c r="H85" s="1"/>
      <c r="I85" s="1" t="s">
        <v>86</v>
      </c>
      <c r="J85" s="38">
        <v>-5</v>
      </c>
      <c r="K85" s="27"/>
      <c r="L85" s="27"/>
      <c r="M85" s="27"/>
      <c r="N85" s="27">
        <f>A83</f>
        <v>58</v>
      </c>
      <c r="O85" s="5">
        <f>A86</f>
        <v>61</v>
      </c>
      <c r="Q85" s="29" t="s">
        <v>234</v>
      </c>
      <c r="R85" s="29" t="s">
        <v>235</v>
      </c>
      <c r="T85" s="1"/>
      <c r="U85" s="1"/>
      <c r="W85" s="1"/>
      <c r="X85" s="1"/>
      <c r="Z85" s="2" t="str">
        <f t="shared" si="9"/>
        <v>//60</v>
      </c>
      <c r="AA85" s="2" t="str">
        <f t="shared" si="10"/>
        <v xml:space="preserve">//60 </v>
      </c>
    </row>
    <row r="86" spans="1:27" x14ac:dyDescent="0.15">
      <c r="A86" s="8">
        <f t="shared" si="4"/>
        <v>61</v>
      </c>
      <c r="B86" s="26" t="s">
        <v>17</v>
      </c>
      <c r="C86" s="25" t="s">
        <v>155</v>
      </c>
      <c r="D86" s="27" t="s">
        <v>133</v>
      </c>
      <c r="E86" s="1" t="s">
        <v>43</v>
      </c>
      <c r="F86" s="25"/>
      <c r="H86" s="1"/>
      <c r="I86" s="1" t="s">
        <v>86</v>
      </c>
      <c r="J86" s="27"/>
      <c r="K86" s="27"/>
      <c r="L86" s="27"/>
      <c r="M86" s="27"/>
      <c r="N86" s="27"/>
      <c r="T86" s="1"/>
      <c r="U86" s="1"/>
      <c r="W86" s="1"/>
      <c r="X86" s="1"/>
      <c r="Z86" s="2" t="str">
        <f t="shared" si="9"/>
        <v/>
      </c>
      <c r="AA86" s="2" t="str">
        <f t="shared" si="10"/>
        <v/>
      </c>
    </row>
    <row r="87" spans="1:27" x14ac:dyDescent="0.15">
      <c r="A87" s="8">
        <f t="shared" si="4"/>
        <v>62</v>
      </c>
      <c r="B87" s="26" t="s">
        <v>17</v>
      </c>
      <c r="C87" s="25" t="s">
        <v>284</v>
      </c>
      <c r="D87" s="27" t="s">
        <v>133</v>
      </c>
      <c r="E87" s="1" t="s">
        <v>43</v>
      </c>
      <c r="F87" s="25"/>
      <c r="I87" s="1" t="s">
        <v>86</v>
      </c>
      <c r="J87" s="27"/>
      <c r="K87" s="27"/>
      <c r="L87" s="27"/>
      <c r="M87" s="27"/>
      <c r="N87" s="27"/>
      <c r="T87" s="1"/>
      <c r="U87" s="1"/>
      <c r="W87" s="1"/>
      <c r="X87" s="1"/>
      <c r="Z87" s="2" t="str">
        <f t="shared" si="9"/>
        <v/>
      </c>
      <c r="AA87" s="2" t="str">
        <f t="shared" si="10"/>
        <v/>
      </c>
    </row>
    <row r="88" spans="1:27" x14ac:dyDescent="0.15">
      <c r="A88" s="8">
        <f t="shared" si="4"/>
        <v>63</v>
      </c>
      <c r="B88" s="26" t="s">
        <v>156</v>
      </c>
      <c r="C88" s="25" t="s">
        <v>202</v>
      </c>
      <c r="D88" s="27" t="s">
        <v>133</v>
      </c>
      <c r="E88" s="1" t="s">
        <v>42</v>
      </c>
      <c r="F88" s="25"/>
      <c r="H88" s="1"/>
      <c r="I88" s="1" t="s">
        <v>86</v>
      </c>
      <c r="J88" s="27"/>
      <c r="K88" s="27"/>
      <c r="L88" s="27"/>
      <c r="M88" s="27"/>
      <c r="N88" s="34"/>
      <c r="O88" s="35"/>
      <c r="P88" s="35"/>
      <c r="T88" s="1"/>
      <c r="U88" s="1"/>
      <c r="W88" s="1"/>
      <c r="X88" s="1"/>
      <c r="Z88" s="2" t="str">
        <f t="shared" si="5"/>
        <v/>
      </c>
      <c r="AA88" s="2" t="str">
        <f t="shared" si="6"/>
        <v/>
      </c>
    </row>
    <row r="89" spans="1:27" x14ac:dyDescent="0.15">
      <c r="A89" s="8">
        <f t="shared" si="4"/>
        <v>64</v>
      </c>
      <c r="B89" s="26" t="s">
        <v>157</v>
      </c>
      <c r="C89" s="25" t="s">
        <v>158</v>
      </c>
      <c r="D89" s="27" t="s">
        <v>133</v>
      </c>
      <c r="E89" s="1" t="s">
        <v>43</v>
      </c>
      <c r="F89" s="25"/>
      <c r="H89" s="1"/>
      <c r="I89" s="1" t="s">
        <v>86</v>
      </c>
      <c r="J89" s="27"/>
      <c r="K89" s="27"/>
      <c r="L89" s="27"/>
      <c r="M89" s="27"/>
      <c r="N89" s="27"/>
      <c r="T89" s="36"/>
      <c r="U89" s="36"/>
      <c r="W89" s="1"/>
      <c r="X89" s="1"/>
      <c r="Z89" s="2" t="str">
        <f t="shared" si="5"/>
        <v/>
      </c>
      <c r="AA89" s="2" t="str">
        <f t="shared" si="6"/>
        <v/>
      </c>
    </row>
    <row r="90" spans="1:27" x14ac:dyDescent="0.15">
      <c r="A90" s="8">
        <f t="shared" si="4"/>
        <v>65</v>
      </c>
      <c r="B90" s="26" t="s">
        <v>17</v>
      </c>
      <c r="C90" s="25" t="s">
        <v>212</v>
      </c>
      <c r="D90" s="27" t="s">
        <v>133</v>
      </c>
      <c r="E90" s="1" t="s">
        <v>42</v>
      </c>
      <c r="F90" s="25"/>
      <c r="I90" s="1" t="s">
        <v>86</v>
      </c>
      <c r="J90" s="27"/>
      <c r="K90" s="27"/>
      <c r="L90" s="27"/>
      <c r="M90" s="27"/>
      <c r="N90" s="27"/>
      <c r="T90" s="1"/>
      <c r="U90" s="1"/>
      <c r="W90" s="1"/>
      <c r="X90" s="1"/>
      <c r="Z90" s="2" t="str">
        <f t="shared" si="5"/>
        <v>//65</v>
      </c>
      <c r="AA90" s="2" t="str">
        <f t="shared" si="6"/>
        <v xml:space="preserve">//65 </v>
      </c>
    </row>
    <row r="91" spans="1:27" x14ac:dyDescent="0.15">
      <c r="A91" s="8">
        <f t="shared" si="4"/>
        <v>66</v>
      </c>
      <c r="B91" s="26" t="s">
        <v>17</v>
      </c>
      <c r="C91" s="25" t="s">
        <v>203</v>
      </c>
      <c r="D91" s="27" t="s">
        <v>133</v>
      </c>
      <c r="E91" s="1" t="s">
        <v>42</v>
      </c>
      <c r="F91" s="25"/>
      <c r="H91" s="1"/>
      <c r="I91" s="1" t="s">
        <v>86</v>
      </c>
      <c r="J91" s="27"/>
      <c r="K91" s="27"/>
      <c r="L91" s="27"/>
      <c r="M91" s="27"/>
      <c r="N91" s="27"/>
      <c r="T91" s="1"/>
      <c r="U91" s="1"/>
      <c r="W91" s="1"/>
      <c r="X91" s="1"/>
      <c r="Z91" s="2" t="str">
        <f t="shared" ref="Z91" si="11">IF(MOD(A91,5)=0, "//"&amp;A91, "")</f>
        <v/>
      </c>
      <c r="AA91" s="2" t="str">
        <f t="shared" ref="AA91" si="12">IF(Z91&lt;&gt;"",
Z91&amp;" "&amp;Y91,
IF(Y91&lt;&gt;"", "//"&amp;A91&amp; " " &amp;Y91, ""))</f>
        <v/>
      </c>
    </row>
    <row r="92" spans="1:27" x14ac:dyDescent="0.15">
      <c r="A92" s="8">
        <f t="shared" si="4"/>
        <v>67</v>
      </c>
      <c r="B92" s="26" t="s">
        <v>17</v>
      </c>
      <c r="C92" s="25" t="s">
        <v>204</v>
      </c>
      <c r="D92" s="27" t="s">
        <v>133</v>
      </c>
      <c r="E92" s="1" t="s">
        <v>42</v>
      </c>
      <c r="F92" s="25"/>
      <c r="H92" s="1"/>
      <c r="I92" s="1" t="s">
        <v>86</v>
      </c>
      <c r="J92" s="27"/>
      <c r="K92" s="27"/>
      <c r="L92" s="27"/>
      <c r="M92" s="27"/>
      <c r="N92" s="27"/>
      <c r="T92" s="1"/>
      <c r="U92" s="1"/>
      <c r="W92" s="1"/>
      <c r="X92" s="1"/>
      <c r="Z92" s="2" t="str">
        <f t="shared" ref="Z92:Z155" si="13">IF(MOD(A92,5)=0, "//"&amp;A92, "")</f>
        <v/>
      </c>
      <c r="AA92" s="2" t="str">
        <f t="shared" ref="AA92:AA155" si="14">IF(Z92&lt;&gt;"",
Z92&amp;" "&amp;Y92,
IF(Y92&lt;&gt;"", "//"&amp;A92&amp; " " &amp;Y92, ""))</f>
        <v/>
      </c>
    </row>
    <row r="93" spans="1:27" x14ac:dyDescent="0.15">
      <c r="A93" s="8">
        <f t="shared" si="4"/>
        <v>68</v>
      </c>
      <c r="B93" s="26"/>
      <c r="C93" s="25" t="s">
        <v>205</v>
      </c>
      <c r="D93" s="27" t="s">
        <v>133</v>
      </c>
      <c r="E93" s="1" t="s">
        <v>42</v>
      </c>
      <c r="F93" s="25"/>
      <c r="H93" s="1"/>
      <c r="I93" s="1" t="s">
        <v>86</v>
      </c>
      <c r="J93" s="27">
        <v>-5</v>
      </c>
      <c r="K93" s="27"/>
      <c r="L93" s="27"/>
      <c r="M93" s="27"/>
      <c r="N93" s="27">
        <f>A88</f>
        <v>63</v>
      </c>
      <c r="O93" s="5">
        <f>A94</f>
        <v>69</v>
      </c>
      <c r="Q93" s="29" t="s">
        <v>234</v>
      </c>
      <c r="R93" s="29" t="s">
        <v>159</v>
      </c>
      <c r="T93" s="1"/>
      <c r="U93" s="1"/>
      <c r="W93" s="1"/>
      <c r="X93" s="1"/>
      <c r="Z93" s="2" t="str">
        <f t="shared" si="13"/>
        <v/>
      </c>
      <c r="AA93" s="2" t="str">
        <f t="shared" si="14"/>
        <v/>
      </c>
    </row>
    <row r="94" spans="1:27" x14ac:dyDescent="0.15">
      <c r="A94" s="8">
        <f t="shared" si="4"/>
        <v>69</v>
      </c>
      <c r="B94" s="26" t="s">
        <v>160</v>
      </c>
      <c r="C94" s="25" t="s">
        <v>277</v>
      </c>
      <c r="D94" s="27" t="s">
        <v>133</v>
      </c>
      <c r="E94" s="1" t="s">
        <v>43</v>
      </c>
      <c r="F94" s="25"/>
      <c r="I94" s="1" t="s">
        <v>86</v>
      </c>
      <c r="J94" s="27"/>
      <c r="K94" s="27"/>
      <c r="L94" s="27"/>
      <c r="M94" s="27"/>
      <c r="N94" s="27"/>
      <c r="T94" s="1"/>
      <c r="U94" s="1"/>
      <c r="W94" s="1"/>
      <c r="X94" s="1"/>
      <c r="Z94" s="2" t="str">
        <f t="shared" si="13"/>
        <v/>
      </c>
      <c r="AA94" s="2" t="str">
        <f t="shared" si="14"/>
        <v/>
      </c>
    </row>
    <row r="95" spans="1:27" x14ac:dyDescent="0.15">
      <c r="A95" s="8">
        <f t="shared" si="4"/>
        <v>70</v>
      </c>
      <c r="B95" s="26" t="s">
        <v>214</v>
      </c>
      <c r="C95" s="25" t="s">
        <v>213</v>
      </c>
      <c r="D95" s="27" t="s">
        <v>133</v>
      </c>
      <c r="E95" s="1" t="s">
        <v>43</v>
      </c>
      <c r="F95" s="25"/>
      <c r="H95" s="1"/>
      <c r="I95" s="1" t="s">
        <v>86</v>
      </c>
      <c r="J95" s="27"/>
      <c r="K95" s="27"/>
      <c r="L95" s="27"/>
      <c r="M95" s="27"/>
      <c r="N95" s="27"/>
      <c r="T95" s="36"/>
      <c r="U95" s="36"/>
      <c r="W95" s="1"/>
      <c r="X95" s="1"/>
      <c r="Z95" s="2" t="str">
        <f t="shared" si="13"/>
        <v>//70</v>
      </c>
      <c r="AA95" s="2" t="str">
        <f t="shared" si="14"/>
        <v xml:space="preserve">//70 </v>
      </c>
    </row>
    <row r="96" spans="1:27" x14ac:dyDescent="0.15">
      <c r="A96" s="8">
        <f t="shared" si="4"/>
        <v>71</v>
      </c>
      <c r="B96" s="26"/>
      <c r="C96" s="25"/>
      <c r="D96" s="27"/>
      <c r="E96" s="1"/>
      <c r="F96" s="25"/>
      <c r="H96" s="1"/>
      <c r="I96" s="1" t="s">
        <v>86</v>
      </c>
      <c r="J96" s="27">
        <v>-8</v>
      </c>
      <c r="K96" s="27"/>
      <c r="L96" s="27"/>
      <c r="M96" s="27"/>
      <c r="N96" s="27"/>
      <c r="Q96" s="29" t="s">
        <v>259</v>
      </c>
      <c r="T96" s="36"/>
      <c r="U96" s="36"/>
      <c r="W96" s="1"/>
      <c r="X96" s="1"/>
      <c r="Z96" s="2" t="str">
        <f t="shared" si="13"/>
        <v/>
      </c>
      <c r="AA96" s="2" t="str">
        <f t="shared" si="14"/>
        <v/>
      </c>
    </row>
    <row r="97" spans="1:27" x14ac:dyDescent="0.15">
      <c r="A97" s="8">
        <f t="shared" si="4"/>
        <v>72</v>
      </c>
      <c r="B97" s="26"/>
      <c r="C97" s="25"/>
      <c r="D97" s="27"/>
      <c r="E97" s="1"/>
      <c r="F97" s="25"/>
      <c r="H97" s="1"/>
      <c r="I97" s="1" t="s">
        <v>86</v>
      </c>
      <c r="J97" s="38">
        <v>-2</v>
      </c>
      <c r="K97" s="27" t="str">
        <f t="shared" ref="K97" si="15">IF(J97=-2, I99, "")</f>
        <v>class1</v>
      </c>
      <c r="L97" s="27"/>
      <c r="M97" s="27"/>
      <c r="N97" s="27"/>
      <c r="T97" s="1"/>
      <c r="U97" s="1"/>
      <c r="W97" s="1"/>
      <c r="X97" s="1"/>
      <c r="Z97" s="2" t="str">
        <f t="shared" si="13"/>
        <v/>
      </c>
      <c r="AA97" s="2" t="str">
        <f t="shared" si="14"/>
        <v/>
      </c>
    </row>
    <row r="98" spans="1:27" x14ac:dyDescent="0.15">
      <c r="A98" s="8">
        <f t="shared" si="4"/>
        <v>73</v>
      </c>
      <c r="B98" s="26"/>
      <c r="C98" s="25"/>
      <c r="D98" s="27"/>
      <c r="E98" s="1"/>
      <c r="F98" s="25"/>
      <c r="H98" s="1"/>
      <c r="I98" s="1" t="s">
        <v>86</v>
      </c>
      <c r="J98" s="38">
        <v>-9</v>
      </c>
      <c r="K98" s="27"/>
      <c r="L98" s="27"/>
      <c r="M98" s="27"/>
      <c r="N98" s="27"/>
      <c r="T98" s="1"/>
      <c r="U98" s="1"/>
      <c r="W98" s="1">
        <f>$A$96</f>
        <v>71</v>
      </c>
      <c r="X98" s="1"/>
      <c r="Y98" s="7" t="s">
        <v>162</v>
      </c>
      <c r="Z98" s="2" t="str">
        <f t="shared" si="13"/>
        <v/>
      </c>
      <c r="AA98" s="2" t="str">
        <f t="shared" si="14"/>
        <v>//73 Objective Complete: Go Talk to the Person inside Classroom 1</v>
      </c>
    </row>
    <row r="99" spans="1:27" x14ac:dyDescent="0.15">
      <c r="A99" s="8">
        <f t="shared" si="4"/>
        <v>74</v>
      </c>
      <c r="B99" s="26" t="s">
        <v>17</v>
      </c>
      <c r="C99" s="25" t="s">
        <v>161</v>
      </c>
      <c r="D99" s="27" t="s">
        <v>199</v>
      </c>
      <c r="E99" s="1" t="s">
        <v>42</v>
      </c>
      <c r="F99" s="25"/>
      <c r="I99" s="1" t="s">
        <v>77</v>
      </c>
      <c r="J99" s="27"/>
      <c r="K99" s="27"/>
      <c r="L99" s="27"/>
      <c r="M99" s="27"/>
      <c r="N99" s="27"/>
      <c r="T99" s="1"/>
      <c r="U99" s="1"/>
      <c r="W99" s="1"/>
      <c r="X99" s="1"/>
      <c r="Z99" s="2" t="str">
        <f t="shared" si="13"/>
        <v/>
      </c>
      <c r="AA99" s="2" t="str">
        <f t="shared" si="14"/>
        <v/>
      </c>
    </row>
    <row r="100" spans="1:27" x14ac:dyDescent="0.15">
      <c r="A100" s="8">
        <f t="shared" si="4"/>
        <v>75</v>
      </c>
      <c r="B100" s="26"/>
      <c r="C100" s="25"/>
      <c r="D100" s="27" t="s">
        <v>199</v>
      </c>
      <c r="E100" s="1" t="s">
        <v>42</v>
      </c>
      <c r="F100" s="25"/>
      <c r="H100" s="1"/>
      <c r="I100" s="1" t="s">
        <v>77</v>
      </c>
      <c r="J100" s="38">
        <v>-4</v>
      </c>
      <c r="K100" s="27"/>
      <c r="L100" s="27">
        <f>A101</f>
        <v>76</v>
      </c>
      <c r="M100" s="27">
        <f>A105</f>
        <v>80</v>
      </c>
      <c r="N100" s="27"/>
      <c r="T100" s="1"/>
      <c r="U100" s="1"/>
      <c r="W100" s="1"/>
      <c r="X100" s="1"/>
      <c r="Z100" s="2" t="str">
        <f t="shared" si="13"/>
        <v>//75</v>
      </c>
      <c r="AA100" s="2" t="str">
        <f t="shared" si="14"/>
        <v xml:space="preserve">//75 </v>
      </c>
    </row>
    <row r="101" spans="1:27" x14ac:dyDescent="0.15">
      <c r="A101" s="8">
        <f t="shared" si="4"/>
        <v>76</v>
      </c>
      <c r="B101" s="26"/>
      <c r="C101" s="25"/>
      <c r="D101" s="27" t="s">
        <v>199</v>
      </c>
      <c r="E101" s="1" t="s">
        <v>42</v>
      </c>
      <c r="F101" s="25"/>
      <c r="H101" s="1"/>
      <c r="I101" s="1" t="s">
        <v>77</v>
      </c>
      <c r="J101" s="38">
        <v>-5</v>
      </c>
      <c r="K101" s="27"/>
      <c r="L101" s="27"/>
      <c r="M101" s="27"/>
      <c r="N101" s="27">
        <f>A102</f>
        <v>77</v>
      </c>
      <c r="O101" s="27">
        <f>A103</f>
        <v>78</v>
      </c>
      <c r="P101" s="27">
        <f>A104</f>
        <v>79</v>
      </c>
      <c r="Q101" s="1" t="s">
        <v>241</v>
      </c>
      <c r="R101" s="1" t="s">
        <v>242</v>
      </c>
      <c r="S101" s="1" t="s">
        <v>278</v>
      </c>
      <c r="T101" s="1"/>
      <c r="U101" s="1"/>
      <c r="W101" s="1"/>
      <c r="X101" s="1"/>
      <c r="Z101" s="2" t="str">
        <f t="shared" si="13"/>
        <v/>
      </c>
      <c r="AA101" s="2" t="str">
        <f t="shared" si="14"/>
        <v/>
      </c>
    </row>
    <row r="102" spans="1:27" x14ac:dyDescent="0.15">
      <c r="A102" s="8">
        <f t="shared" si="4"/>
        <v>77</v>
      </c>
      <c r="B102" s="26" t="s">
        <v>244</v>
      </c>
      <c r="C102" s="25" t="s">
        <v>243</v>
      </c>
      <c r="D102" s="27" t="s">
        <v>199</v>
      </c>
      <c r="E102" s="1" t="s">
        <v>46</v>
      </c>
      <c r="F102" s="25"/>
      <c r="I102" s="1" t="s">
        <v>77</v>
      </c>
      <c r="J102" s="27">
        <f>$A$110</f>
        <v>85</v>
      </c>
      <c r="K102" s="27"/>
      <c r="L102" s="27"/>
      <c r="M102" s="27"/>
      <c r="N102" s="27"/>
      <c r="O102" s="27"/>
      <c r="P102" s="27"/>
      <c r="Q102" s="1"/>
      <c r="R102" s="1"/>
      <c r="S102" s="1"/>
      <c r="T102" s="39">
        <v>-5</v>
      </c>
      <c r="U102" s="36"/>
      <c r="W102" s="1"/>
      <c r="X102" s="1"/>
      <c r="Z102" s="2" t="str">
        <f t="shared" si="13"/>
        <v/>
      </c>
      <c r="AA102" s="2" t="str">
        <f t="shared" si="14"/>
        <v/>
      </c>
    </row>
    <row r="103" spans="1:27" x14ac:dyDescent="0.15">
      <c r="A103" s="8">
        <f t="shared" si="4"/>
        <v>78</v>
      </c>
      <c r="B103" s="26" t="s">
        <v>246</v>
      </c>
      <c r="C103" s="25" t="s">
        <v>245</v>
      </c>
      <c r="D103" s="27" t="s">
        <v>199</v>
      </c>
      <c r="E103" s="1" t="s">
        <v>42</v>
      </c>
      <c r="F103" s="25"/>
      <c r="I103" s="1" t="s">
        <v>77</v>
      </c>
      <c r="J103" s="27">
        <f t="shared" ref="J103:J104" si="16">$A$110</f>
        <v>85</v>
      </c>
      <c r="K103" s="27"/>
      <c r="L103" s="27"/>
      <c r="M103" s="27"/>
      <c r="N103" s="27"/>
      <c r="O103" s="27"/>
      <c r="P103" s="27"/>
      <c r="Q103" s="1"/>
      <c r="R103" s="1"/>
      <c r="S103" s="1"/>
      <c r="T103" s="39">
        <v>0</v>
      </c>
      <c r="U103" s="1"/>
      <c r="W103" s="1"/>
      <c r="X103" s="1"/>
      <c r="Z103" s="2" t="str">
        <f t="shared" si="13"/>
        <v/>
      </c>
      <c r="AA103" s="2" t="str">
        <f t="shared" si="14"/>
        <v/>
      </c>
    </row>
    <row r="104" spans="1:27" x14ac:dyDescent="0.15">
      <c r="A104" s="8">
        <f t="shared" si="4"/>
        <v>79</v>
      </c>
      <c r="B104" s="26" t="s">
        <v>248</v>
      </c>
      <c r="C104" s="25" t="s">
        <v>247</v>
      </c>
      <c r="D104" s="27" t="s">
        <v>199</v>
      </c>
      <c r="E104" s="1" t="s">
        <v>42</v>
      </c>
      <c r="F104" s="25"/>
      <c r="I104" s="1" t="s">
        <v>77</v>
      </c>
      <c r="J104" s="27">
        <f t="shared" si="16"/>
        <v>85</v>
      </c>
      <c r="K104" s="27"/>
      <c r="L104" s="27"/>
      <c r="M104" s="27"/>
      <c r="N104" s="27"/>
      <c r="O104" s="27"/>
      <c r="P104" s="27"/>
      <c r="Q104" s="1"/>
      <c r="R104" s="1"/>
      <c r="S104" s="1"/>
      <c r="T104" s="39">
        <v>5</v>
      </c>
      <c r="U104" s="1"/>
      <c r="W104" s="1"/>
      <c r="X104" s="1"/>
      <c r="Z104" s="2" t="str">
        <f t="shared" si="13"/>
        <v/>
      </c>
      <c r="AA104" s="2" t="str">
        <f t="shared" si="14"/>
        <v/>
      </c>
    </row>
    <row r="105" spans="1:27" x14ac:dyDescent="0.15">
      <c r="A105" s="8">
        <f t="shared" si="4"/>
        <v>80</v>
      </c>
      <c r="B105" s="26"/>
      <c r="C105" s="25"/>
      <c r="D105" s="27" t="s">
        <v>199</v>
      </c>
      <c r="E105" s="1" t="s">
        <v>42</v>
      </c>
      <c r="F105" s="25"/>
      <c r="I105" s="1" t="s">
        <v>77</v>
      </c>
      <c r="J105" s="38">
        <v>-5</v>
      </c>
      <c r="K105" s="27"/>
      <c r="L105" s="27"/>
      <c r="M105" s="27"/>
      <c r="N105" s="27">
        <f>A106</f>
        <v>81</v>
      </c>
      <c r="O105" s="27">
        <f>A107</f>
        <v>82</v>
      </c>
      <c r="P105" s="27">
        <f>A108</f>
        <v>83</v>
      </c>
      <c r="Q105" s="1" t="s">
        <v>249</v>
      </c>
      <c r="R105" s="1" t="s">
        <v>242</v>
      </c>
      <c r="S105" s="1" t="s">
        <v>163</v>
      </c>
      <c r="T105" s="1"/>
      <c r="U105" s="1"/>
      <c r="W105" s="1"/>
      <c r="X105" s="1"/>
      <c r="Z105" s="2" t="str">
        <f t="shared" si="13"/>
        <v>//80</v>
      </c>
      <c r="AA105" s="2" t="str">
        <f t="shared" si="14"/>
        <v xml:space="preserve">//80 </v>
      </c>
    </row>
    <row r="106" spans="1:27" x14ac:dyDescent="0.15">
      <c r="A106" s="8">
        <f t="shared" si="4"/>
        <v>81</v>
      </c>
      <c r="B106" s="26" t="s">
        <v>244</v>
      </c>
      <c r="C106" s="25" t="s">
        <v>243</v>
      </c>
      <c r="D106" s="27" t="s">
        <v>199</v>
      </c>
      <c r="E106" s="1" t="s">
        <v>46</v>
      </c>
      <c r="F106" s="25"/>
      <c r="I106" s="1" t="s">
        <v>77</v>
      </c>
      <c r="J106" s="27">
        <f t="shared" ref="J106:J108" si="17">$A$110</f>
        <v>85</v>
      </c>
      <c r="K106" s="27"/>
      <c r="L106" s="27"/>
      <c r="M106" s="27"/>
      <c r="N106" s="27"/>
      <c r="O106" s="27"/>
      <c r="P106" s="27"/>
      <c r="Q106" s="1"/>
      <c r="R106" s="1"/>
      <c r="S106" s="1"/>
      <c r="T106" s="39">
        <v>-5</v>
      </c>
      <c r="U106" s="1"/>
      <c r="W106" s="1"/>
      <c r="X106" s="1"/>
      <c r="Z106" s="2" t="str">
        <f t="shared" si="13"/>
        <v/>
      </c>
      <c r="AA106" s="2" t="str">
        <f t="shared" si="14"/>
        <v/>
      </c>
    </row>
    <row r="107" spans="1:27" x14ac:dyDescent="0.15">
      <c r="A107" s="8">
        <f t="shared" si="4"/>
        <v>82</v>
      </c>
      <c r="B107" s="26" t="s">
        <v>246</v>
      </c>
      <c r="C107" s="25" t="s">
        <v>245</v>
      </c>
      <c r="D107" s="27" t="s">
        <v>199</v>
      </c>
      <c r="E107" s="1" t="s">
        <v>42</v>
      </c>
      <c r="F107" s="25"/>
      <c r="I107" s="1" t="s">
        <v>77</v>
      </c>
      <c r="J107" s="27">
        <f t="shared" si="17"/>
        <v>85</v>
      </c>
      <c r="K107" s="27"/>
      <c r="L107" s="27"/>
      <c r="M107" s="27"/>
      <c r="N107" s="27"/>
      <c r="O107" s="27"/>
      <c r="P107" s="27"/>
      <c r="Q107" s="1"/>
      <c r="R107" s="1"/>
      <c r="S107" s="1"/>
      <c r="T107" s="39">
        <v>0</v>
      </c>
      <c r="U107" s="1"/>
      <c r="W107" s="1"/>
      <c r="X107" s="1"/>
      <c r="Z107" s="2" t="str">
        <f t="shared" si="13"/>
        <v/>
      </c>
      <c r="AA107" s="2" t="str">
        <f t="shared" si="14"/>
        <v/>
      </c>
    </row>
    <row r="108" spans="1:27" x14ac:dyDescent="0.15">
      <c r="A108" s="8">
        <f t="shared" si="4"/>
        <v>83</v>
      </c>
      <c r="B108" s="26" t="s">
        <v>248</v>
      </c>
      <c r="C108" s="25" t="s">
        <v>250</v>
      </c>
      <c r="D108" s="27" t="s">
        <v>199</v>
      </c>
      <c r="E108" s="1" t="s">
        <v>42</v>
      </c>
      <c r="F108" s="25"/>
      <c r="I108" s="1" t="s">
        <v>77</v>
      </c>
      <c r="J108" s="27">
        <f t="shared" si="17"/>
        <v>85</v>
      </c>
      <c r="K108" s="27"/>
      <c r="L108" s="27"/>
      <c r="M108" s="27"/>
      <c r="N108" s="27"/>
      <c r="O108" s="27"/>
      <c r="P108" s="27"/>
      <c r="Q108" s="1"/>
      <c r="R108" s="1"/>
      <c r="S108" s="1"/>
      <c r="T108" s="39">
        <v>5</v>
      </c>
      <c r="U108" s="1"/>
      <c r="W108" s="1"/>
      <c r="X108" s="1"/>
      <c r="Z108" s="2" t="str">
        <f t="shared" si="13"/>
        <v/>
      </c>
      <c r="AA108" s="2" t="str">
        <f t="shared" si="14"/>
        <v/>
      </c>
    </row>
    <row r="109" spans="1:27" x14ac:dyDescent="0.15">
      <c r="A109" s="8">
        <f t="shared" si="4"/>
        <v>84</v>
      </c>
      <c r="B109" s="26"/>
      <c r="C109" s="25"/>
      <c r="D109" s="27"/>
      <c r="E109" s="1"/>
      <c r="F109" s="25"/>
      <c r="I109" s="1" t="s">
        <v>77</v>
      </c>
      <c r="J109" s="27">
        <v>-8</v>
      </c>
      <c r="K109" s="27"/>
      <c r="L109" s="27"/>
      <c r="M109" s="27"/>
      <c r="N109" s="27"/>
      <c r="O109" s="27"/>
      <c r="P109" s="27"/>
      <c r="Q109" s="1" t="s">
        <v>164</v>
      </c>
      <c r="R109" s="1"/>
      <c r="S109" s="1"/>
      <c r="T109" s="39"/>
      <c r="U109" s="1"/>
      <c r="W109" s="1"/>
      <c r="X109" s="1"/>
      <c r="Z109" s="2" t="str">
        <f t="shared" si="13"/>
        <v/>
      </c>
      <c r="AA109" s="2" t="str">
        <f t="shared" si="14"/>
        <v/>
      </c>
    </row>
    <row r="110" spans="1:27" x14ac:dyDescent="0.15">
      <c r="A110" s="8">
        <f t="shared" si="4"/>
        <v>85</v>
      </c>
      <c r="B110" s="26"/>
      <c r="C110" s="25"/>
      <c r="D110" s="27"/>
      <c r="E110" s="1"/>
      <c r="F110" s="25"/>
      <c r="I110" s="1" t="s">
        <v>77</v>
      </c>
      <c r="J110" s="38">
        <v>-2</v>
      </c>
      <c r="K110" s="27" t="str">
        <f>I118</f>
        <v>hall1</v>
      </c>
      <c r="L110" s="27"/>
      <c r="M110" s="27"/>
      <c r="N110" s="27"/>
      <c r="O110" s="27"/>
      <c r="P110" s="27"/>
      <c r="Q110" s="1"/>
      <c r="R110" s="1"/>
      <c r="S110" s="1"/>
      <c r="T110" s="1"/>
      <c r="U110" s="1"/>
      <c r="W110" s="1"/>
      <c r="X110" s="1"/>
      <c r="Z110" s="2" t="str">
        <f t="shared" si="13"/>
        <v>//85</v>
      </c>
      <c r="AA110" s="2" t="str">
        <f t="shared" si="14"/>
        <v xml:space="preserve">//85 </v>
      </c>
    </row>
    <row r="111" spans="1:27" x14ac:dyDescent="0.15">
      <c r="A111" s="8">
        <f t="shared" si="4"/>
        <v>86</v>
      </c>
      <c r="B111" s="26"/>
      <c r="C111" s="25"/>
      <c r="D111" s="27"/>
      <c r="E111" s="1"/>
      <c r="F111" s="25"/>
      <c r="I111" s="1" t="s">
        <v>77</v>
      </c>
      <c r="J111" s="38">
        <v>-9</v>
      </c>
      <c r="K111" s="27"/>
      <c r="L111" s="27"/>
      <c r="M111" s="27"/>
      <c r="N111" s="27"/>
      <c r="O111" s="27"/>
      <c r="P111" s="27"/>
      <c r="Q111" s="1"/>
      <c r="R111" s="1"/>
      <c r="S111" s="1"/>
      <c r="T111" s="1"/>
      <c r="U111" s="1"/>
      <c r="W111" s="1">
        <f>$A$109</f>
        <v>84</v>
      </c>
      <c r="X111" s="1"/>
      <c r="Y111" s="7" t="s">
        <v>165</v>
      </c>
      <c r="Z111" s="2" t="str">
        <f t="shared" si="13"/>
        <v/>
      </c>
      <c r="AA111" s="2" t="str">
        <f t="shared" si="14"/>
        <v>//86 Objective Complete: Go Talk to the Person inside Hallway 1</v>
      </c>
    </row>
    <row r="112" spans="1:27" x14ac:dyDescent="0.15">
      <c r="A112" s="8">
        <f t="shared" si="4"/>
        <v>87</v>
      </c>
      <c r="B112" s="26"/>
      <c r="C112" s="25"/>
      <c r="D112" s="27"/>
      <c r="E112" s="1"/>
      <c r="F112" s="25"/>
      <c r="I112" s="1" t="s">
        <v>77</v>
      </c>
      <c r="J112" s="38">
        <v>-6</v>
      </c>
      <c r="K112" s="27"/>
      <c r="L112" s="27"/>
      <c r="M112" s="27"/>
      <c r="N112" s="27"/>
      <c r="O112" s="27"/>
      <c r="P112" s="27"/>
      <c r="Q112" s="1"/>
      <c r="R112" s="1"/>
      <c r="S112" s="1"/>
      <c r="T112" s="1"/>
      <c r="U112" s="1"/>
      <c r="W112" s="1">
        <f>$N$101</f>
        <v>77</v>
      </c>
      <c r="X112" s="1">
        <f>$A$118</f>
        <v>93</v>
      </c>
      <c r="Y112" s="7" t="s">
        <v>166</v>
      </c>
      <c r="Z112" s="2" t="str">
        <f t="shared" si="13"/>
        <v/>
      </c>
      <c r="AA112" s="2" t="str">
        <f t="shared" si="14"/>
        <v>//87 ghost slide</v>
      </c>
    </row>
    <row r="113" spans="1:27" x14ac:dyDescent="0.15">
      <c r="A113" s="8">
        <f t="shared" si="4"/>
        <v>88</v>
      </c>
      <c r="B113" s="26"/>
      <c r="C113" s="25"/>
      <c r="D113" s="27"/>
      <c r="E113" s="1"/>
      <c r="F113" s="25"/>
      <c r="I113" s="1" t="s">
        <v>77</v>
      </c>
      <c r="J113" s="38">
        <v>-6</v>
      </c>
      <c r="K113" s="27"/>
      <c r="L113" s="27"/>
      <c r="M113" s="27"/>
      <c r="N113" s="27"/>
      <c r="O113" s="27"/>
      <c r="P113" s="27"/>
      <c r="Q113" s="1"/>
      <c r="R113" s="1"/>
      <c r="S113" s="1"/>
      <c r="T113" s="1"/>
      <c r="U113" s="1"/>
      <c r="W113" s="1">
        <f>$O$101</f>
        <v>78</v>
      </c>
      <c r="X113" s="1">
        <f>$A$119</f>
        <v>94</v>
      </c>
      <c r="Y113" s="7" t="s">
        <v>166</v>
      </c>
      <c r="Z113" s="2" t="str">
        <f t="shared" si="13"/>
        <v/>
      </c>
      <c r="AA113" s="2" t="str">
        <f t="shared" si="14"/>
        <v>//88 ghost slide</v>
      </c>
    </row>
    <row r="114" spans="1:27" x14ac:dyDescent="0.15">
      <c r="A114" s="8">
        <f t="shared" ref="A114" si="18">1+A113</f>
        <v>89</v>
      </c>
      <c r="B114" s="26"/>
      <c r="C114" s="25"/>
      <c r="D114" s="27"/>
      <c r="E114" s="1"/>
      <c r="F114" s="25"/>
      <c r="I114" s="1" t="s">
        <v>77</v>
      </c>
      <c r="J114" s="38">
        <v>-6</v>
      </c>
      <c r="K114" s="27"/>
      <c r="L114" s="27"/>
      <c r="M114" s="27"/>
      <c r="N114" s="34"/>
      <c r="O114" s="34"/>
      <c r="P114" s="34"/>
      <c r="Q114" s="1"/>
      <c r="R114" s="1"/>
      <c r="S114" s="1"/>
      <c r="T114" s="1"/>
      <c r="U114" s="1"/>
      <c r="W114" s="1">
        <f>$P$101</f>
        <v>79</v>
      </c>
      <c r="X114" s="1">
        <f>$A$120</f>
        <v>95</v>
      </c>
      <c r="Y114" s="7" t="s">
        <v>166</v>
      </c>
      <c r="Z114" s="2" t="str">
        <f t="shared" si="13"/>
        <v/>
      </c>
      <c r="AA114" s="2" t="str">
        <f t="shared" si="14"/>
        <v>//89 ghost slide</v>
      </c>
    </row>
    <row r="115" spans="1:27" x14ac:dyDescent="0.15">
      <c r="A115" s="8">
        <f t="shared" ref="A115:A133" si="19">1+A114</f>
        <v>90</v>
      </c>
      <c r="B115" s="26"/>
      <c r="C115" s="25"/>
      <c r="D115" s="27"/>
      <c r="E115" s="1"/>
      <c r="F115" s="25"/>
      <c r="I115" s="1" t="s">
        <v>77</v>
      </c>
      <c r="J115" s="38">
        <v>-6</v>
      </c>
      <c r="K115" s="27"/>
      <c r="L115" s="27"/>
      <c r="M115" s="27"/>
      <c r="N115" s="27"/>
      <c r="O115" s="27"/>
      <c r="P115" s="27"/>
      <c r="Q115" s="1"/>
      <c r="R115" s="1"/>
      <c r="S115" s="1"/>
      <c r="T115" s="36"/>
      <c r="U115" s="1"/>
      <c r="W115" s="1">
        <f>$N$105</f>
        <v>81</v>
      </c>
      <c r="X115" s="1">
        <f>X112</f>
        <v>93</v>
      </c>
      <c r="Y115" s="7" t="s">
        <v>166</v>
      </c>
      <c r="Z115" s="2" t="str">
        <f t="shared" si="13"/>
        <v>//90</v>
      </c>
      <c r="AA115" s="2" t="str">
        <f t="shared" si="14"/>
        <v>//90 ghost slide</v>
      </c>
    </row>
    <row r="116" spans="1:27" x14ac:dyDescent="0.15">
      <c r="A116" s="8">
        <f t="shared" si="19"/>
        <v>91</v>
      </c>
      <c r="B116" s="26"/>
      <c r="C116" s="25"/>
      <c r="D116" s="27"/>
      <c r="E116" s="1"/>
      <c r="F116" s="25"/>
      <c r="I116" s="1" t="s">
        <v>77</v>
      </c>
      <c r="J116" s="38">
        <v>-6</v>
      </c>
      <c r="K116" s="27"/>
      <c r="L116" s="27"/>
      <c r="M116" s="27"/>
      <c r="N116" s="27"/>
      <c r="O116" s="27"/>
      <c r="P116" s="27"/>
      <c r="Q116" s="1"/>
      <c r="R116" s="1"/>
      <c r="S116" s="1"/>
      <c r="T116" s="36"/>
      <c r="U116" s="1"/>
      <c r="W116" s="1">
        <f>$O$105</f>
        <v>82</v>
      </c>
      <c r="X116" s="1">
        <f t="shared" ref="X116:X117" si="20">X113</f>
        <v>94</v>
      </c>
      <c r="Y116" s="7" t="s">
        <v>166</v>
      </c>
      <c r="Z116" s="2" t="str">
        <f t="shared" si="13"/>
        <v/>
      </c>
      <c r="AA116" s="2" t="str">
        <f t="shared" si="14"/>
        <v>//91 ghost slide</v>
      </c>
    </row>
    <row r="117" spans="1:27" x14ac:dyDescent="0.15">
      <c r="A117" s="8">
        <f t="shared" si="19"/>
        <v>92</v>
      </c>
      <c r="B117" s="26"/>
      <c r="C117" s="25"/>
      <c r="D117" s="27"/>
      <c r="E117" s="1"/>
      <c r="F117" s="25"/>
      <c r="I117" s="1" t="s">
        <v>77</v>
      </c>
      <c r="J117" s="38">
        <v>-6</v>
      </c>
      <c r="K117" s="27"/>
      <c r="L117" s="27"/>
      <c r="M117" s="27"/>
      <c r="N117" s="27"/>
      <c r="O117" s="27"/>
      <c r="P117" s="27"/>
      <c r="Q117" s="1"/>
      <c r="R117" s="1"/>
      <c r="S117" s="1"/>
      <c r="T117" s="1"/>
      <c r="U117" s="1"/>
      <c r="W117" s="1">
        <f>$P$105</f>
        <v>83</v>
      </c>
      <c r="X117" s="1">
        <f t="shared" si="20"/>
        <v>95</v>
      </c>
      <c r="Y117" s="7" t="s">
        <v>166</v>
      </c>
      <c r="Z117" s="2" t="str">
        <f t="shared" si="13"/>
        <v/>
      </c>
      <c r="AA117" s="2" t="str">
        <f t="shared" si="14"/>
        <v>//92 ghost slide</v>
      </c>
    </row>
    <row r="118" spans="1:27" x14ac:dyDescent="0.15">
      <c r="A118" s="8">
        <f t="shared" si="19"/>
        <v>93</v>
      </c>
      <c r="B118" s="26" t="s">
        <v>167</v>
      </c>
      <c r="C118" s="25" t="s">
        <v>168</v>
      </c>
      <c r="D118" s="27" t="s">
        <v>133</v>
      </c>
      <c r="E118" s="1" t="s">
        <v>42</v>
      </c>
      <c r="F118" s="25"/>
      <c r="I118" s="1" t="s">
        <v>74</v>
      </c>
      <c r="J118" s="27">
        <f>$A$121</f>
        <v>96</v>
      </c>
      <c r="K118" s="27"/>
      <c r="L118" s="27"/>
      <c r="M118" s="27"/>
      <c r="N118" s="27"/>
      <c r="O118" s="27"/>
      <c r="P118" s="27"/>
      <c r="Q118" s="1"/>
      <c r="R118" s="1"/>
      <c r="S118" s="1"/>
      <c r="T118" s="36"/>
      <c r="U118" s="1"/>
      <c r="W118" s="1"/>
      <c r="X118" s="1"/>
      <c r="Z118" s="2" t="str">
        <f t="shared" si="13"/>
        <v/>
      </c>
      <c r="AA118" s="2" t="str">
        <f t="shared" si="14"/>
        <v/>
      </c>
    </row>
    <row r="119" spans="1:27" x14ac:dyDescent="0.15">
      <c r="A119" s="8">
        <f t="shared" si="19"/>
        <v>94</v>
      </c>
      <c r="B119" s="26" t="s">
        <v>169</v>
      </c>
      <c r="C119" s="25" t="s">
        <v>170</v>
      </c>
      <c r="D119" s="27" t="s">
        <v>133</v>
      </c>
      <c r="E119" s="1" t="s">
        <v>42</v>
      </c>
      <c r="F119" s="25"/>
      <c r="I119" s="1" t="s">
        <v>74</v>
      </c>
      <c r="J119" s="27">
        <f t="shared" ref="J119:J120" si="21">$A$121</f>
        <v>96</v>
      </c>
      <c r="K119" s="27"/>
      <c r="L119" s="27"/>
      <c r="M119" s="27"/>
      <c r="N119" s="27"/>
      <c r="O119" s="27"/>
      <c r="P119" s="27"/>
      <c r="Q119" s="1"/>
      <c r="R119" s="1"/>
      <c r="S119" s="1"/>
      <c r="T119" s="1"/>
      <c r="U119" s="1"/>
      <c r="W119" s="1"/>
      <c r="X119" s="1"/>
      <c r="Z119" s="2" t="str">
        <f t="shared" si="13"/>
        <v/>
      </c>
      <c r="AA119" s="2" t="str">
        <f t="shared" si="14"/>
        <v/>
      </c>
    </row>
    <row r="120" spans="1:27" x14ac:dyDescent="0.15">
      <c r="A120" s="8">
        <f t="shared" si="19"/>
        <v>95</v>
      </c>
      <c r="B120" s="26" t="s">
        <v>171</v>
      </c>
      <c r="C120" s="25" t="s">
        <v>172</v>
      </c>
      <c r="D120" s="27" t="s">
        <v>133</v>
      </c>
      <c r="E120" s="1" t="s">
        <v>42</v>
      </c>
      <c r="F120" s="25"/>
      <c r="I120" s="1" t="s">
        <v>74</v>
      </c>
      <c r="J120" s="27">
        <f t="shared" si="21"/>
        <v>96</v>
      </c>
      <c r="K120" s="27"/>
      <c r="L120" s="27"/>
      <c r="M120" s="27"/>
      <c r="N120" s="27"/>
      <c r="O120" s="27"/>
      <c r="P120" s="27"/>
      <c r="Q120" s="1"/>
      <c r="R120" s="1"/>
      <c r="S120" s="1"/>
      <c r="T120" s="1"/>
      <c r="U120" s="1"/>
      <c r="W120" s="1"/>
      <c r="X120" s="1"/>
      <c r="Z120" s="2" t="str">
        <f t="shared" si="13"/>
        <v>//95</v>
      </c>
      <c r="AA120" s="2" t="str">
        <f t="shared" si="14"/>
        <v xml:space="preserve">//95 </v>
      </c>
    </row>
    <row r="121" spans="1:27" x14ac:dyDescent="0.15">
      <c r="A121" s="8">
        <f t="shared" si="19"/>
        <v>96</v>
      </c>
      <c r="B121" s="26" t="s">
        <v>173</v>
      </c>
      <c r="C121" s="25" t="s">
        <v>174</v>
      </c>
      <c r="D121" s="27" t="s">
        <v>133</v>
      </c>
      <c r="E121" s="1" t="s">
        <v>42</v>
      </c>
      <c r="F121" s="25"/>
      <c r="I121" s="1" t="s">
        <v>74</v>
      </c>
      <c r="J121" s="27"/>
      <c r="K121" s="27"/>
      <c r="L121" s="27"/>
      <c r="M121" s="27"/>
      <c r="N121" s="27"/>
      <c r="O121" s="27"/>
      <c r="P121" s="27"/>
      <c r="Q121" s="1"/>
      <c r="R121" s="1"/>
      <c r="S121" s="1"/>
      <c r="T121" s="1"/>
      <c r="U121" s="1"/>
      <c r="W121" s="1"/>
      <c r="X121" s="1"/>
      <c r="Z121" s="2" t="str">
        <f t="shared" si="13"/>
        <v/>
      </c>
      <c r="AA121" s="2" t="str">
        <f t="shared" si="14"/>
        <v/>
      </c>
    </row>
    <row r="122" spans="1:27" x14ac:dyDescent="0.15">
      <c r="A122" s="8">
        <f t="shared" si="19"/>
        <v>97</v>
      </c>
      <c r="B122" s="26" t="s">
        <v>175</v>
      </c>
      <c r="C122" s="25" t="s">
        <v>176</v>
      </c>
      <c r="D122" s="27" t="s">
        <v>133</v>
      </c>
      <c r="E122" s="1" t="s">
        <v>42</v>
      </c>
      <c r="F122" s="25"/>
      <c r="I122" s="1" t="s">
        <v>74</v>
      </c>
      <c r="J122" s="27"/>
      <c r="K122" s="27"/>
      <c r="L122" s="27"/>
      <c r="M122" s="27"/>
      <c r="N122" s="27"/>
      <c r="O122" s="27"/>
      <c r="P122" s="27"/>
      <c r="Q122" s="1"/>
      <c r="R122" s="1"/>
      <c r="S122" s="1"/>
      <c r="T122" s="1"/>
      <c r="U122" s="1"/>
      <c r="W122" s="1"/>
      <c r="X122" s="1"/>
      <c r="Z122" s="2" t="str">
        <f t="shared" si="13"/>
        <v/>
      </c>
      <c r="AA122" s="2" t="str">
        <f t="shared" si="14"/>
        <v/>
      </c>
    </row>
    <row r="123" spans="1:27" x14ac:dyDescent="0.15">
      <c r="A123" s="8">
        <f t="shared" si="19"/>
        <v>98</v>
      </c>
      <c r="B123" s="26" t="s">
        <v>177</v>
      </c>
      <c r="C123" s="25" t="s">
        <v>273</v>
      </c>
      <c r="D123" s="27" t="s">
        <v>133</v>
      </c>
      <c r="E123" s="1" t="s">
        <v>42</v>
      </c>
      <c r="F123" s="25"/>
      <c r="I123" s="1" t="s">
        <v>74</v>
      </c>
      <c r="J123" s="27"/>
      <c r="K123" s="27"/>
      <c r="L123" s="27"/>
      <c r="M123" s="27"/>
      <c r="N123" s="27"/>
      <c r="O123" s="27"/>
      <c r="P123" s="27"/>
      <c r="Q123" s="1"/>
      <c r="R123" s="1"/>
      <c r="S123" s="1"/>
      <c r="T123" s="1"/>
      <c r="U123" s="1"/>
      <c r="W123" s="1"/>
      <c r="X123" s="1"/>
      <c r="Z123" s="2" t="str">
        <f t="shared" si="13"/>
        <v/>
      </c>
      <c r="AA123" s="2" t="str">
        <f t="shared" si="14"/>
        <v/>
      </c>
    </row>
    <row r="124" spans="1:27" x14ac:dyDescent="0.15">
      <c r="A124" s="8">
        <f t="shared" si="19"/>
        <v>99</v>
      </c>
      <c r="B124" s="26" t="s">
        <v>178</v>
      </c>
      <c r="C124" s="25"/>
      <c r="D124" s="27" t="s">
        <v>133</v>
      </c>
      <c r="E124" s="1" t="s">
        <v>42</v>
      </c>
      <c r="F124" s="25"/>
      <c r="I124" s="1" t="s">
        <v>74</v>
      </c>
      <c r="J124" s="34"/>
      <c r="K124" s="27"/>
      <c r="L124" s="27"/>
      <c r="M124" s="27"/>
      <c r="N124" s="27"/>
      <c r="O124" s="27"/>
      <c r="P124" s="27"/>
      <c r="Q124" s="1"/>
      <c r="R124" s="1"/>
      <c r="S124" s="1"/>
      <c r="T124" s="1"/>
      <c r="U124" s="1"/>
      <c r="W124" s="1"/>
      <c r="X124" s="1"/>
      <c r="Z124" s="2" t="str">
        <f t="shared" si="13"/>
        <v/>
      </c>
      <c r="AA124" s="2" t="str">
        <f t="shared" si="14"/>
        <v/>
      </c>
    </row>
    <row r="125" spans="1:27" x14ac:dyDescent="0.15">
      <c r="A125" s="8">
        <f t="shared" si="19"/>
        <v>100</v>
      </c>
      <c r="B125" s="26" t="s">
        <v>179</v>
      </c>
      <c r="C125" s="25"/>
      <c r="D125" s="27" t="s">
        <v>133</v>
      </c>
      <c r="E125" s="1" t="s">
        <v>42</v>
      </c>
      <c r="F125" s="25"/>
      <c r="G125" s="27" t="s">
        <v>59</v>
      </c>
      <c r="H125" s="2" t="s">
        <v>42</v>
      </c>
      <c r="I125" s="1" t="s">
        <v>74</v>
      </c>
      <c r="J125" s="27"/>
      <c r="K125" s="27"/>
      <c r="L125" s="27"/>
      <c r="M125" s="27"/>
      <c r="N125" s="27"/>
      <c r="O125" s="27"/>
      <c r="P125" s="27"/>
      <c r="Q125" s="1"/>
      <c r="R125" s="1"/>
      <c r="S125" s="1"/>
      <c r="T125" s="1"/>
      <c r="U125" s="1"/>
      <c r="W125" s="1"/>
      <c r="X125" s="1"/>
      <c r="Z125" s="2" t="str">
        <f t="shared" si="13"/>
        <v>//100</v>
      </c>
      <c r="AA125" s="2" t="str">
        <f t="shared" si="14"/>
        <v xml:space="preserve">//100 </v>
      </c>
    </row>
    <row r="126" spans="1:27" x14ac:dyDescent="0.15">
      <c r="A126" s="8">
        <f t="shared" si="19"/>
        <v>101</v>
      </c>
      <c r="B126" s="26" t="s">
        <v>206</v>
      </c>
      <c r="C126" s="25"/>
      <c r="D126" s="27" t="s">
        <v>133</v>
      </c>
      <c r="E126" s="1" t="s">
        <v>42</v>
      </c>
      <c r="F126" s="25"/>
      <c r="G126" s="27" t="s">
        <v>59</v>
      </c>
      <c r="H126" s="2" t="s">
        <v>42</v>
      </c>
      <c r="I126" s="1" t="s">
        <v>74</v>
      </c>
      <c r="J126" s="27"/>
      <c r="K126" s="27"/>
      <c r="L126" s="27"/>
      <c r="M126" s="27"/>
      <c r="N126" s="27"/>
      <c r="O126" s="27"/>
      <c r="P126" s="27"/>
      <c r="Q126" s="1"/>
      <c r="R126" s="1"/>
      <c r="S126" s="1"/>
      <c r="T126" s="1"/>
      <c r="U126" s="1"/>
      <c r="W126" s="1"/>
      <c r="X126" s="1"/>
      <c r="Z126" s="2" t="str">
        <f t="shared" si="13"/>
        <v/>
      </c>
      <c r="AA126" s="2" t="str">
        <f t="shared" si="14"/>
        <v/>
      </c>
    </row>
    <row r="127" spans="1:27" x14ac:dyDescent="0.15">
      <c r="A127" s="8">
        <f t="shared" si="19"/>
        <v>102</v>
      </c>
      <c r="B127" s="26" t="s">
        <v>180</v>
      </c>
      <c r="C127" s="25" t="s">
        <v>207</v>
      </c>
      <c r="D127" s="27" t="s">
        <v>133</v>
      </c>
      <c r="E127" s="1" t="s">
        <v>42</v>
      </c>
      <c r="F127" s="25"/>
      <c r="I127" s="1" t="s">
        <v>74</v>
      </c>
      <c r="J127" s="27"/>
      <c r="K127" s="27"/>
      <c r="L127" s="27"/>
      <c r="M127" s="27"/>
      <c r="N127" s="27"/>
      <c r="O127" s="27"/>
      <c r="P127" s="27"/>
      <c r="Q127" s="1"/>
      <c r="R127" s="1"/>
      <c r="S127" s="1"/>
      <c r="T127" s="1"/>
      <c r="U127" s="1"/>
      <c r="W127" s="1"/>
      <c r="X127" s="1"/>
      <c r="Z127" s="2" t="str">
        <f t="shared" si="13"/>
        <v/>
      </c>
      <c r="AA127" s="2" t="str">
        <f t="shared" si="14"/>
        <v/>
      </c>
    </row>
    <row r="128" spans="1:27" x14ac:dyDescent="0.15">
      <c r="A128" s="8">
        <f t="shared" si="19"/>
        <v>103</v>
      </c>
      <c r="B128" s="26" t="s">
        <v>260</v>
      </c>
      <c r="C128" s="25"/>
      <c r="D128" s="27"/>
      <c r="E128" s="1"/>
      <c r="F128" s="25" t="s">
        <v>181</v>
      </c>
      <c r="G128" s="27" t="s">
        <v>59</v>
      </c>
      <c r="H128" s="2" t="s">
        <v>42</v>
      </c>
      <c r="I128" s="1" t="s">
        <v>74</v>
      </c>
      <c r="J128" s="27"/>
      <c r="K128" s="27"/>
      <c r="L128" s="27"/>
      <c r="M128" s="27"/>
      <c r="N128" s="27"/>
      <c r="O128" s="27"/>
      <c r="P128" s="27"/>
      <c r="Q128" s="1"/>
      <c r="R128" s="1"/>
      <c r="S128" s="1"/>
      <c r="T128" s="1"/>
      <c r="U128" s="1"/>
      <c r="W128" s="1"/>
      <c r="X128" s="1"/>
      <c r="Z128" s="2" t="str">
        <f t="shared" si="13"/>
        <v/>
      </c>
      <c r="AA128" s="2" t="str">
        <f t="shared" si="14"/>
        <v/>
      </c>
    </row>
    <row r="129" spans="1:27" x14ac:dyDescent="0.15">
      <c r="A129" s="8">
        <f t="shared" si="19"/>
        <v>104</v>
      </c>
      <c r="B129" s="26" t="s">
        <v>215</v>
      </c>
      <c r="C129" s="25"/>
      <c r="D129" s="27"/>
      <c r="E129" s="1"/>
      <c r="F129" s="25" t="s">
        <v>182</v>
      </c>
      <c r="G129" s="27" t="s">
        <v>59</v>
      </c>
      <c r="H129" s="2" t="s">
        <v>47</v>
      </c>
      <c r="I129" s="1" t="s">
        <v>74</v>
      </c>
      <c r="J129" s="27"/>
      <c r="K129" s="27"/>
      <c r="L129" s="27"/>
      <c r="M129" s="27"/>
      <c r="N129" s="27"/>
      <c r="O129" s="27"/>
      <c r="P129" s="27"/>
      <c r="Q129" s="1"/>
      <c r="R129" s="1"/>
      <c r="S129" s="1"/>
      <c r="T129" s="1"/>
      <c r="U129" s="1"/>
      <c r="W129" s="1"/>
      <c r="X129" s="1"/>
      <c r="Z129" s="2" t="str">
        <f t="shared" si="13"/>
        <v/>
      </c>
      <c r="AA129" s="2" t="str">
        <f t="shared" si="14"/>
        <v/>
      </c>
    </row>
    <row r="130" spans="1:27" x14ac:dyDescent="0.15">
      <c r="A130" s="8">
        <f t="shared" si="19"/>
        <v>105</v>
      </c>
      <c r="B130" s="26" t="s">
        <v>285</v>
      </c>
      <c r="C130" s="25"/>
      <c r="D130" s="27"/>
      <c r="E130" s="1"/>
      <c r="F130" s="25"/>
      <c r="G130" s="27" t="s">
        <v>59</v>
      </c>
      <c r="H130" s="2" t="s">
        <v>47</v>
      </c>
      <c r="I130" s="1" t="s">
        <v>74</v>
      </c>
      <c r="J130" s="34"/>
      <c r="K130" s="27"/>
      <c r="L130" s="27"/>
      <c r="M130" s="27"/>
      <c r="N130" s="34"/>
      <c r="O130" s="34"/>
      <c r="P130" s="27"/>
      <c r="Q130" s="1"/>
      <c r="R130" s="1"/>
      <c r="S130" s="1"/>
      <c r="T130" s="1"/>
      <c r="U130" s="1"/>
      <c r="W130" s="1"/>
      <c r="X130" s="1"/>
      <c r="Z130" s="2" t="str">
        <f t="shared" si="13"/>
        <v>//105</v>
      </c>
      <c r="AA130" s="2" t="str">
        <f t="shared" si="14"/>
        <v xml:space="preserve">//105 </v>
      </c>
    </row>
    <row r="131" spans="1:27" x14ac:dyDescent="0.15">
      <c r="A131" s="8">
        <f t="shared" si="19"/>
        <v>106</v>
      </c>
      <c r="B131" s="26" t="s">
        <v>216</v>
      </c>
      <c r="C131" s="25" t="s">
        <v>183</v>
      </c>
      <c r="D131" s="27" t="s">
        <v>133</v>
      </c>
      <c r="E131" s="1" t="s">
        <v>42</v>
      </c>
      <c r="F131" s="25"/>
      <c r="I131" s="1" t="s">
        <v>74</v>
      </c>
      <c r="J131" s="27"/>
      <c r="K131" s="27"/>
      <c r="L131" s="27"/>
      <c r="M131" s="27"/>
      <c r="N131" s="27"/>
      <c r="O131" s="27"/>
      <c r="P131" s="27"/>
      <c r="Q131" s="1"/>
      <c r="R131" s="1"/>
      <c r="S131" s="1"/>
      <c r="T131" s="36"/>
      <c r="U131" s="1"/>
      <c r="W131" s="1"/>
      <c r="X131" s="1"/>
      <c r="Z131" s="2" t="str">
        <f t="shared" si="13"/>
        <v/>
      </c>
      <c r="AA131" s="2" t="str">
        <f t="shared" si="14"/>
        <v/>
      </c>
    </row>
    <row r="132" spans="1:27" x14ac:dyDescent="0.15">
      <c r="A132" s="8">
        <f t="shared" si="19"/>
        <v>107</v>
      </c>
      <c r="B132" s="26" t="s">
        <v>184</v>
      </c>
      <c r="C132" s="25"/>
      <c r="D132" s="27" t="s">
        <v>59</v>
      </c>
      <c r="E132" s="1" t="s">
        <v>47</v>
      </c>
      <c r="F132" s="25"/>
      <c r="I132" s="1" t="s">
        <v>74</v>
      </c>
      <c r="J132" s="27"/>
      <c r="K132" s="27"/>
      <c r="L132" s="27"/>
      <c r="M132" s="27"/>
      <c r="N132" s="27"/>
      <c r="O132" s="27"/>
      <c r="P132" s="27"/>
      <c r="Q132" s="1"/>
      <c r="R132" s="1"/>
      <c r="S132" s="1"/>
      <c r="T132" s="1"/>
      <c r="U132" s="1"/>
      <c r="W132" s="1"/>
      <c r="X132" s="1"/>
      <c r="Z132" s="2" t="str">
        <f t="shared" si="13"/>
        <v/>
      </c>
      <c r="AA132" s="2" t="str">
        <f t="shared" si="14"/>
        <v/>
      </c>
    </row>
    <row r="133" spans="1:27" x14ac:dyDescent="0.15">
      <c r="A133" s="8">
        <f t="shared" si="19"/>
        <v>108</v>
      </c>
      <c r="B133" s="26" t="s">
        <v>185</v>
      </c>
      <c r="C133" s="25"/>
      <c r="D133" s="27" t="s">
        <v>59</v>
      </c>
      <c r="E133" s="1" t="s">
        <v>47</v>
      </c>
      <c r="F133" s="25"/>
      <c r="I133" s="1" t="s">
        <v>74</v>
      </c>
      <c r="J133" s="27"/>
      <c r="K133" s="27"/>
      <c r="L133" s="27"/>
      <c r="M133" s="27"/>
      <c r="N133" s="27"/>
      <c r="O133" s="27"/>
      <c r="P133" s="27"/>
      <c r="Q133" s="1"/>
      <c r="R133" s="1"/>
      <c r="S133" s="1"/>
      <c r="T133" s="1"/>
      <c r="U133" s="1"/>
      <c r="W133" s="1"/>
      <c r="X133" s="1"/>
      <c r="Z133" s="2" t="str">
        <f t="shared" si="13"/>
        <v/>
      </c>
      <c r="AA133" s="2" t="str">
        <f t="shared" si="14"/>
        <v/>
      </c>
    </row>
    <row r="134" spans="1:27" x14ac:dyDescent="0.15">
      <c r="A134" s="8"/>
      <c r="B134" s="26"/>
      <c r="C134" s="25"/>
      <c r="D134" s="27"/>
      <c r="E134" s="1"/>
      <c r="F134" s="25"/>
      <c r="I134" s="1"/>
      <c r="J134" s="27"/>
      <c r="K134" s="27"/>
      <c r="L134" s="27"/>
      <c r="M134" s="27"/>
      <c r="N134" s="27"/>
      <c r="O134" s="27"/>
      <c r="P134" s="27"/>
      <c r="Q134" s="1"/>
      <c r="R134" s="1"/>
      <c r="S134" s="1"/>
      <c r="T134" s="1"/>
      <c r="U134" s="1"/>
      <c r="W134" s="1"/>
      <c r="X134" s="1"/>
      <c r="Z134" s="2" t="str">
        <f t="shared" si="13"/>
        <v>//</v>
      </c>
      <c r="AA134" s="2" t="str">
        <f t="shared" si="14"/>
        <v xml:space="preserve">// </v>
      </c>
    </row>
    <row r="135" spans="1:27" x14ac:dyDescent="0.15">
      <c r="A135" s="8"/>
      <c r="B135" s="26"/>
      <c r="C135" s="25"/>
      <c r="D135" s="27"/>
      <c r="E135" s="1"/>
      <c r="F135" s="25"/>
      <c r="I135" s="1"/>
      <c r="J135" s="27"/>
      <c r="K135" s="27"/>
      <c r="L135" s="27"/>
      <c r="M135" s="27"/>
      <c r="N135" s="27"/>
      <c r="O135" s="27"/>
      <c r="P135" s="27"/>
      <c r="Q135" s="1"/>
      <c r="R135" s="1"/>
      <c r="S135" s="1"/>
      <c r="T135" s="1"/>
      <c r="U135" s="1"/>
      <c r="W135" s="1"/>
      <c r="X135" s="1"/>
      <c r="Z135" s="2" t="str">
        <f t="shared" si="13"/>
        <v>//</v>
      </c>
      <c r="AA135" s="2" t="str">
        <f t="shared" si="14"/>
        <v xml:space="preserve">// </v>
      </c>
    </row>
    <row r="136" spans="1:27" x14ac:dyDescent="0.15">
      <c r="A136" s="8"/>
      <c r="B136" s="26"/>
      <c r="C136" s="25"/>
      <c r="D136" s="27"/>
      <c r="E136" s="1"/>
      <c r="F136" s="25"/>
      <c r="I136" s="1"/>
      <c r="J136" s="27"/>
      <c r="K136" s="27"/>
      <c r="L136" s="27"/>
      <c r="M136" s="27"/>
      <c r="N136" s="27"/>
      <c r="O136" s="27"/>
      <c r="P136" s="27"/>
      <c r="Q136" s="1"/>
      <c r="R136" s="1"/>
      <c r="S136" s="1"/>
      <c r="T136" s="1"/>
      <c r="U136" s="1"/>
      <c r="W136" s="1"/>
      <c r="X136" s="1"/>
      <c r="Z136" s="2" t="str">
        <f t="shared" si="13"/>
        <v>//</v>
      </c>
      <c r="AA136" s="2" t="str">
        <f t="shared" si="14"/>
        <v xml:space="preserve">// </v>
      </c>
    </row>
    <row r="137" spans="1:27" x14ac:dyDescent="0.15">
      <c r="A137" s="8"/>
      <c r="B137" s="26"/>
      <c r="C137" s="25"/>
      <c r="D137" s="27"/>
      <c r="E137" s="1"/>
      <c r="F137" s="25"/>
      <c r="I137" s="1"/>
      <c r="J137" s="27"/>
      <c r="K137" s="27"/>
      <c r="L137" s="27"/>
      <c r="M137" s="27"/>
      <c r="N137" s="27"/>
      <c r="O137" s="27"/>
      <c r="P137" s="27"/>
      <c r="Q137" s="1"/>
      <c r="R137" s="1"/>
      <c r="S137" s="1"/>
      <c r="T137" s="1"/>
      <c r="U137" s="1"/>
      <c r="W137" s="1"/>
      <c r="X137" s="1"/>
      <c r="Z137" s="2" t="str">
        <f t="shared" si="13"/>
        <v>//</v>
      </c>
      <c r="AA137" s="2" t="str">
        <f t="shared" si="14"/>
        <v xml:space="preserve">// </v>
      </c>
    </row>
    <row r="138" spans="1:27" x14ac:dyDescent="0.15">
      <c r="A138" s="8"/>
      <c r="B138" s="26"/>
      <c r="C138" s="25"/>
      <c r="D138" s="27"/>
      <c r="E138" s="1"/>
      <c r="F138" s="25"/>
      <c r="I138" s="1"/>
      <c r="J138" s="27"/>
      <c r="K138" s="27"/>
      <c r="L138" s="27"/>
      <c r="M138" s="27"/>
      <c r="N138" s="27"/>
      <c r="O138" s="27"/>
      <c r="P138" s="27"/>
      <c r="Q138" s="1"/>
      <c r="R138" s="1"/>
      <c r="S138" s="1"/>
      <c r="T138" s="1"/>
      <c r="U138" s="1"/>
      <c r="W138" s="1"/>
      <c r="X138" s="1"/>
      <c r="Z138" s="2" t="str">
        <f t="shared" si="13"/>
        <v>//</v>
      </c>
      <c r="AA138" s="2" t="str">
        <f t="shared" si="14"/>
        <v xml:space="preserve">// </v>
      </c>
    </row>
    <row r="139" spans="1:27" x14ac:dyDescent="0.15">
      <c r="A139" s="8"/>
      <c r="B139" s="26"/>
      <c r="C139" s="25"/>
      <c r="D139" s="27"/>
      <c r="E139" s="1"/>
      <c r="F139" s="25"/>
      <c r="I139" s="1"/>
      <c r="J139" s="27"/>
      <c r="K139" s="27"/>
      <c r="L139" s="27"/>
      <c r="M139" s="27"/>
      <c r="N139" s="27"/>
      <c r="O139" s="27"/>
      <c r="P139" s="27"/>
      <c r="Q139" s="1"/>
      <c r="R139" s="1"/>
      <c r="S139" s="1"/>
      <c r="T139" s="1"/>
      <c r="U139" s="1"/>
      <c r="W139" s="1"/>
      <c r="X139" s="1"/>
      <c r="Z139" s="2" t="str">
        <f t="shared" si="13"/>
        <v>//</v>
      </c>
      <c r="AA139" s="2" t="str">
        <f t="shared" si="14"/>
        <v xml:space="preserve">// </v>
      </c>
    </row>
    <row r="140" spans="1:27" x14ac:dyDescent="0.15">
      <c r="A140" s="8"/>
      <c r="B140" s="26"/>
      <c r="C140" s="25"/>
      <c r="D140" s="27"/>
      <c r="E140" s="1"/>
      <c r="F140" s="25"/>
      <c r="I140" s="1"/>
      <c r="J140" s="27"/>
      <c r="K140" s="27"/>
      <c r="L140" s="27"/>
      <c r="M140" s="27"/>
      <c r="N140" s="27"/>
      <c r="O140" s="27"/>
      <c r="P140" s="27"/>
      <c r="Q140" s="1"/>
      <c r="R140" s="1"/>
      <c r="S140" s="1"/>
      <c r="T140" s="1"/>
      <c r="U140" s="1"/>
      <c r="W140" s="1"/>
      <c r="X140" s="1"/>
      <c r="Z140" s="2" t="str">
        <f t="shared" si="13"/>
        <v>//</v>
      </c>
      <c r="AA140" s="2" t="str">
        <f t="shared" si="14"/>
        <v xml:space="preserve">// </v>
      </c>
    </row>
    <row r="141" spans="1:27" x14ac:dyDescent="0.15">
      <c r="A141" s="8"/>
      <c r="B141" s="26"/>
      <c r="C141" s="25"/>
      <c r="D141" s="27"/>
      <c r="E141" s="1"/>
      <c r="F141" s="25"/>
      <c r="I141" s="1"/>
      <c r="J141" s="27"/>
      <c r="K141" s="27"/>
      <c r="L141" s="27"/>
      <c r="M141" s="27"/>
      <c r="N141" s="27"/>
      <c r="O141" s="27"/>
      <c r="P141" s="27"/>
      <c r="Q141" s="1"/>
      <c r="R141" s="1"/>
      <c r="S141" s="1"/>
      <c r="T141" s="1"/>
      <c r="U141" s="1"/>
      <c r="W141" s="1"/>
      <c r="X141" s="1"/>
      <c r="Z141" s="2" t="str">
        <f t="shared" si="13"/>
        <v>//</v>
      </c>
      <c r="AA141" s="2" t="str">
        <f t="shared" si="14"/>
        <v xml:space="preserve">// </v>
      </c>
    </row>
    <row r="142" spans="1:27" x14ac:dyDescent="0.15">
      <c r="A142" s="8"/>
      <c r="B142" s="26"/>
      <c r="C142" s="25"/>
      <c r="D142" s="27"/>
      <c r="E142" s="1"/>
      <c r="F142" s="25"/>
      <c r="I142" s="1"/>
      <c r="J142" s="27"/>
      <c r="K142" s="27"/>
      <c r="L142" s="27"/>
      <c r="M142" s="27"/>
      <c r="N142" s="27"/>
      <c r="O142" s="27"/>
      <c r="P142" s="27"/>
      <c r="Q142" s="1"/>
      <c r="R142" s="1"/>
      <c r="S142" s="1"/>
      <c r="T142" s="1"/>
      <c r="U142" s="1"/>
      <c r="W142" s="1"/>
      <c r="X142" s="1"/>
      <c r="Z142" s="2" t="str">
        <f t="shared" si="13"/>
        <v>//</v>
      </c>
      <c r="AA142" s="2" t="str">
        <f t="shared" si="14"/>
        <v xml:space="preserve">// </v>
      </c>
    </row>
    <row r="143" spans="1:27" x14ac:dyDescent="0.15">
      <c r="A143" s="8"/>
      <c r="B143" s="26"/>
      <c r="C143" s="25"/>
      <c r="D143" s="27"/>
      <c r="E143" s="1"/>
      <c r="F143" s="25"/>
      <c r="I143" s="1"/>
      <c r="J143" s="27"/>
      <c r="K143" s="27"/>
      <c r="L143" s="27"/>
      <c r="M143" s="27"/>
      <c r="N143" s="27"/>
      <c r="O143" s="27"/>
      <c r="P143" s="27"/>
      <c r="Q143" s="1"/>
      <c r="R143" s="1"/>
      <c r="S143" s="1"/>
      <c r="T143" s="1"/>
      <c r="U143" s="1"/>
      <c r="W143" s="1"/>
      <c r="X143" s="1"/>
      <c r="Z143" s="2" t="str">
        <f t="shared" si="13"/>
        <v>//</v>
      </c>
      <c r="AA143" s="2" t="str">
        <f t="shared" si="14"/>
        <v xml:space="preserve">// </v>
      </c>
    </row>
    <row r="144" spans="1:27" x14ac:dyDescent="0.15">
      <c r="A144" s="8"/>
      <c r="B144" s="26"/>
      <c r="C144" s="25"/>
      <c r="D144" s="27"/>
      <c r="E144" s="1"/>
      <c r="F144" s="25"/>
      <c r="I144" s="1"/>
      <c r="J144" s="27"/>
      <c r="K144" s="27"/>
      <c r="L144" s="27"/>
      <c r="M144" s="27"/>
      <c r="N144" s="27"/>
      <c r="O144" s="27"/>
      <c r="P144" s="27"/>
      <c r="Q144" s="1"/>
      <c r="R144" s="1"/>
      <c r="S144" s="1"/>
      <c r="T144" s="1"/>
      <c r="U144" s="1"/>
      <c r="W144" s="1"/>
      <c r="X144" s="1"/>
      <c r="Z144" s="2" t="str">
        <f t="shared" si="13"/>
        <v>//</v>
      </c>
      <c r="AA144" s="2" t="str">
        <f t="shared" si="14"/>
        <v xml:space="preserve">// </v>
      </c>
    </row>
    <row r="145" spans="1:27" x14ac:dyDescent="0.15">
      <c r="A145" s="8"/>
      <c r="B145" s="26"/>
      <c r="C145" s="25"/>
      <c r="D145" s="27"/>
      <c r="E145" s="1"/>
      <c r="F145" s="25"/>
      <c r="I145" s="1"/>
      <c r="J145" s="27"/>
      <c r="K145" s="27"/>
      <c r="L145" s="27"/>
      <c r="M145" s="27"/>
      <c r="N145" s="27"/>
      <c r="O145" s="27"/>
      <c r="P145" s="27"/>
      <c r="Q145" s="1"/>
      <c r="R145" s="1"/>
      <c r="S145" s="1"/>
      <c r="T145" s="1"/>
      <c r="U145" s="1"/>
      <c r="W145" s="1"/>
      <c r="X145" s="1"/>
      <c r="Z145" s="2" t="str">
        <f t="shared" si="13"/>
        <v>//</v>
      </c>
      <c r="AA145" s="2" t="str">
        <f t="shared" si="14"/>
        <v xml:space="preserve">// </v>
      </c>
    </row>
    <row r="146" spans="1:27" x14ac:dyDescent="0.15">
      <c r="A146" s="8"/>
      <c r="B146" s="26"/>
      <c r="C146" s="25"/>
      <c r="D146" s="27"/>
      <c r="E146" s="1"/>
      <c r="F146" s="25"/>
      <c r="I146" s="1"/>
      <c r="J146" s="27"/>
      <c r="K146" s="27"/>
      <c r="L146" s="27"/>
      <c r="M146" s="27"/>
      <c r="N146" s="27"/>
      <c r="O146" s="27"/>
      <c r="P146" s="27"/>
      <c r="Q146" s="1"/>
      <c r="R146" s="1"/>
      <c r="S146" s="1"/>
      <c r="T146" s="1"/>
      <c r="U146" s="1"/>
      <c r="W146" s="1"/>
      <c r="X146" s="1"/>
      <c r="Z146" s="2" t="str">
        <f t="shared" si="13"/>
        <v>//</v>
      </c>
      <c r="AA146" s="2" t="str">
        <f t="shared" si="14"/>
        <v xml:space="preserve">// </v>
      </c>
    </row>
    <row r="147" spans="1:27" x14ac:dyDescent="0.15">
      <c r="A147" s="8"/>
      <c r="B147" s="26"/>
      <c r="C147" s="25"/>
      <c r="D147" s="27"/>
      <c r="E147" s="1"/>
      <c r="F147" s="25"/>
      <c r="I147" s="1"/>
      <c r="J147" s="27"/>
      <c r="K147" s="27"/>
      <c r="L147" s="27"/>
      <c r="M147" s="27"/>
      <c r="N147" s="27"/>
      <c r="O147" s="27"/>
      <c r="P147" s="27"/>
      <c r="Q147" s="1"/>
      <c r="R147" s="1"/>
      <c r="S147" s="1"/>
      <c r="T147" s="1"/>
      <c r="U147" s="1"/>
      <c r="W147" s="1"/>
      <c r="X147" s="1"/>
      <c r="Z147" s="2" t="str">
        <f t="shared" si="13"/>
        <v>//</v>
      </c>
      <c r="AA147" s="2" t="str">
        <f t="shared" si="14"/>
        <v xml:space="preserve">// </v>
      </c>
    </row>
    <row r="148" spans="1:27" x14ac:dyDescent="0.15">
      <c r="A148" s="8"/>
      <c r="B148" s="26"/>
      <c r="C148" s="25"/>
      <c r="D148" s="27"/>
      <c r="E148" s="1"/>
      <c r="F148" s="25"/>
      <c r="I148" s="1"/>
      <c r="J148" s="27"/>
      <c r="K148" s="27"/>
      <c r="L148" s="27"/>
      <c r="M148" s="27"/>
      <c r="N148" s="27"/>
      <c r="O148" s="27"/>
      <c r="P148" s="27"/>
      <c r="Q148" s="1"/>
      <c r="R148" s="1"/>
      <c r="S148" s="1"/>
      <c r="T148" s="1"/>
      <c r="U148" s="1"/>
      <c r="W148" s="1"/>
      <c r="X148" s="1"/>
      <c r="Z148" s="2" t="str">
        <f t="shared" si="13"/>
        <v>//</v>
      </c>
      <c r="AA148" s="2" t="str">
        <f t="shared" si="14"/>
        <v xml:space="preserve">// </v>
      </c>
    </row>
    <row r="149" spans="1:27" x14ac:dyDescent="0.15">
      <c r="A149" s="8"/>
      <c r="B149" s="26"/>
      <c r="C149" s="25"/>
      <c r="D149" s="27"/>
      <c r="E149" s="1"/>
      <c r="F149" s="25"/>
      <c r="I149" s="1"/>
      <c r="J149" s="27"/>
      <c r="K149" s="27"/>
      <c r="L149" s="27"/>
      <c r="M149" s="27"/>
      <c r="N149" s="27"/>
      <c r="O149" s="27"/>
      <c r="P149" s="27"/>
      <c r="Q149" s="1"/>
      <c r="R149" s="1"/>
      <c r="S149" s="1"/>
      <c r="T149" s="1"/>
      <c r="U149" s="1"/>
      <c r="W149" s="1"/>
      <c r="X149" s="1"/>
      <c r="Z149" s="2" t="str">
        <f t="shared" si="13"/>
        <v>//</v>
      </c>
      <c r="AA149" s="2" t="str">
        <f t="shared" si="14"/>
        <v xml:space="preserve">// </v>
      </c>
    </row>
    <row r="150" spans="1:27" x14ac:dyDescent="0.15">
      <c r="A150" s="8"/>
      <c r="B150" s="26"/>
      <c r="C150" s="25"/>
      <c r="D150" s="27"/>
      <c r="E150" s="1"/>
      <c r="F150" s="25"/>
      <c r="I150" s="1"/>
      <c r="J150" s="27"/>
      <c r="K150" s="27"/>
      <c r="L150" s="27"/>
      <c r="M150" s="27"/>
      <c r="N150" s="27"/>
      <c r="O150" s="27"/>
      <c r="P150" s="27"/>
      <c r="Q150" s="1"/>
      <c r="R150" s="1"/>
      <c r="S150" s="1"/>
      <c r="T150" s="1"/>
      <c r="U150" s="1"/>
      <c r="W150" s="1"/>
      <c r="X150" s="1"/>
      <c r="Z150" s="2" t="str">
        <f t="shared" si="13"/>
        <v>//</v>
      </c>
      <c r="AA150" s="2" t="str">
        <f t="shared" si="14"/>
        <v xml:space="preserve">// </v>
      </c>
    </row>
    <row r="151" spans="1:27" x14ac:dyDescent="0.15">
      <c r="A151" s="8"/>
      <c r="B151" s="26"/>
      <c r="C151" s="25"/>
      <c r="D151" s="27"/>
      <c r="E151" s="1"/>
      <c r="F151" s="25"/>
      <c r="I151" s="1"/>
      <c r="J151" s="27"/>
      <c r="K151" s="27"/>
      <c r="L151" s="27"/>
      <c r="M151" s="27"/>
      <c r="N151" s="27"/>
      <c r="O151" s="27"/>
      <c r="P151" s="27"/>
      <c r="Q151" s="1"/>
      <c r="R151" s="1"/>
      <c r="S151" s="1"/>
      <c r="T151" s="1"/>
      <c r="U151" s="1"/>
      <c r="W151" s="1"/>
      <c r="X151" s="1"/>
      <c r="Z151" s="2" t="str">
        <f t="shared" si="13"/>
        <v>//</v>
      </c>
      <c r="AA151" s="2" t="str">
        <f t="shared" si="14"/>
        <v xml:space="preserve">// </v>
      </c>
    </row>
    <row r="152" spans="1:27" x14ac:dyDescent="0.15">
      <c r="A152" s="8"/>
      <c r="B152" s="26"/>
      <c r="C152" s="25"/>
      <c r="D152" s="27"/>
      <c r="E152" s="1"/>
      <c r="F152" s="25"/>
      <c r="I152" s="1"/>
      <c r="J152" s="27"/>
      <c r="K152" s="27"/>
      <c r="L152" s="27"/>
      <c r="M152" s="27"/>
      <c r="N152" s="27"/>
      <c r="O152" s="27"/>
      <c r="P152" s="27"/>
      <c r="Q152" s="1"/>
      <c r="R152" s="1"/>
      <c r="S152" s="1"/>
      <c r="T152" s="1"/>
      <c r="U152" s="1"/>
      <c r="W152" s="1"/>
      <c r="X152" s="1"/>
      <c r="Z152" s="2" t="str">
        <f t="shared" si="13"/>
        <v>//</v>
      </c>
      <c r="AA152" s="2" t="str">
        <f t="shared" si="14"/>
        <v xml:space="preserve">// </v>
      </c>
    </row>
    <row r="153" spans="1:27" x14ac:dyDescent="0.15">
      <c r="A153" s="8"/>
      <c r="B153" s="26"/>
      <c r="C153" s="25"/>
      <c r="D153" s="27"/>
      <c r="E153" s="1"/>
      <c r="F153" s="25"/>
      <c r="I153" s="1"/>
      <c r="J153" s="27"/>
      <c r="K153" s="27"/>
      <c r="L153" s="27"/>
      <c r="M153" s="27"/>
      <c r="N153" s="27"/>
      <c r="O153" s="27"/>
      <c r="P153" s="27"/>
      <c r="Q153" s="1"/>
      <c r="R153" s="1"/>
      <c r="S153" s="1"/>
      <c r="T153" s="1"/>
      <c r="U153" s="1"/>
      <c r="W153" s="1"/>
      <c r="X153" s="1"/>
      <c r="Z153" s="2" t="str">
        <f t="shared" si="13"/>
        <v>//</v>
      </c>
      <c r="AA153" s="2" t="str">
        <f t="shared" si="14"/>
        <v xml:space="preserve">// </v>
      </c>
    </row>
    <row r="154" spans="1:27" x14ac:dyDescent="0.15">
      <c r="A154" s="8"/>
      <c r="B154" s="26"/>
      <c r="C154" s="25"/>
      <c r="D154" s="27"/>
      <c r="E154" s="1"/>
      <c r="F154" s="25"/>
      <c r="I154" s="1"/>
      <c r="J154" s="27"/>
      <c r="K154" s="27"/>
      <c r="L154" s="27"/>
      <c r="M154" s="27"/>
      <c r="N154" s="27"/>
      <c r="O154" s="27"/>
      <c r="P154" s="27"/>
      <c r="Q154" s="1"/>
      <c r="R154" s="1"/>
      <c r="S154" s="1"/>
      <c r="T154" s="1"/>
      <c r="U154" s="1"/>
      <c r="W154" s="1"/>
      <c r="X154" s="1"/>
      <c r="Z154" s="2" t="str">
        <f t="shared" si="13"/>
        <v>//</v>
      </c>
      <c r="AA154" s="2" t="str">
        <f t="shared" si="14"/>
        <v xml:space="preserve">// </v>
      </c>
    </row>
    <row r="155" spans="1:27" x14ac:dyDescent="0.15">
      <c r="A155" s="8"/>
      <c r="B155" s="26"/>
      <c r="C155" s="25"/>
      <c r="D155" s="27"/>
      <c r="E155" s="1"/>
      <c r="F155" s="25"/>
      <c r="I155" s="1"/>
      <c r="J155" s="27"/>
      <c r="K155" s="27"/>
      <c r="L155" s="27"/>
      <c r="M155" s="27"/>
      <c r="N155" s="27"/>
      <c r="O155" s="27"/>
      <c r="P155" s="27"/>
      <c r="Q155" s="1"/>
      <c r="R155" s="1"/>
      <c r="S155" s="1"/>
      <c r="T155" s="1"/>
      <c r="U155" s="1"/>
      <c r="W155" s="1"/>
      <c r="X155" s="1"/>
      <c r="Z155" s="2" t="str">
        <f t="shared" si="13"/>
        <v>//</v>
      </c>
      <c r="AA155" s="2" t="str">
        <f t="shared" si="14"/>
        <v xml:space="preserve">// </v>
      </c>
    </row>
    <row r="156" spans="1:27" x14ac:dyDescent="0.15">
      <c r="A156" s="8"/>
      <c r="B156" s="26"/>
      <c r="C156" s="25"/>
      <c r="D156" s="27"/>
      <c r="E156" s="1"/>
      <c r="F156" s="25"/>
      <c r="I156" s="1"/>
      <c r="J156" s="27"/>
      <c r="K156" s="27"/>
      <c r="L156" s="27"/>
      <c r="M156" s="27"/>
      <c r="N156" s="27"/>
      <c r="O156" s="27"/>
      <c r="P156" s="27"/>
      <c r="Q156" s="1"/>
      <c r="R156" s="1"/>
      <c r="S156" s="1"/>
      <c r="T156" s="1"/>
      <c r="U156" s="1"/>
      <c r="W156" s="1"/>
      <c r="X156" s="1"/>
      <c r="Z156" s="2" t="str">
        <f t="shared" ref="Z156:Z219" si="22">IF(MOD(A156,5)=0, "//"&amp;A156, "")</f>
        <v>//</v>
      </c>
      <c r="AA156" s="2" t="str">
        <f t="shared" ref="AA156:AA219" si="23">IF(Z156&lt;&gt;"",
Z156&amp;" "&amp;Y156,
IF(Y156&lt;&gt;"", "//"&amp;A156&amp; " " &amp;Y156, ""))</f>
        <v xml:space="preserve">// </v>
      </c>
    </row>
    <row r="157" spans="1:27" x14ac:dyDescent="0.15">
      <c r="A157" s="8"/>
      <c r="B157" s="26"/>
      <c r="C157" s="25"/>
      <c r="D157" s="27"/>
      <c r="E157" s="1"/>
      <c r="F157" s="25"/>
      <c r="I157" s="1"/>
      <c r="J157" s="27"/>
      <c r="K157" s="27"/>
      <c r="L157" s="27"/>
      <c r="M157" s="27"/>
      <c r="N157" s="27"/>
      <c r="O157" s="27"/>
      <c r="P157" s="27"/>
      <c r="Q157" s="1"/>
      <c r="R157" s="1"/>
      <c r="S157" s="1"/>
      <c r="T157" s="1"/>
      <c r="U157" s="1"/>
      <c r="W157" s="1"/>
      <c r="X157" s="1"/>
      <c r="Z157" s="2" t="str">
        <f t="shared" si="22"/>
        <v>//</v>
      </c>
      <c r="AA157" s="2" t="str">
        <f t="shared" si="23"/>
        <v xml:space="preserve">// </v>
      </c>
    </row>
    <row r="158" spans="1:27" x14ac:dyDescent="0.15">
      <c r="A158" s="8"/>
      <c r="B158" s="26"/>
      <c r="C158" s="25"/>
      <c r="D158" s="27"/>
      <c r="E158" s="1"/>
      <c r="F158" s="25"/>
      <c r="I158" s="1"/>
      <c r="J158" s="27"/>
      <c r="K158" s="27"/>
      <c r="L158" s="27"/>
      <c r="M158" s="27"/>
      <c r="N158" s="27"/>
      <c r="O158" s="27"/>
      <c r="P158" s="27"/>
      <c r="Q158" s="1"/>
      <c r="R158" s="1"/>
      <c r="S158" s="1"/>
      <c r="T158" s="1"/>
      <c r="U158" s="1"/>
      <c r="W158" s="1"/>
      <c r="X158" s="1"/>
      <c r="Z158" s="2" t="str">
        <f t="shared" si="22"/>
        <v>//</v>
      </c>
      <c r="AA158" s="2" t="str">
        <f t="shared" si="23"/>
        <v xml:space="preserve">// </v>
      </c>
    </row>
    <row r="159" spans="1:27" x14ac:dyDescent="0.15">
      <c r="A159" s="8"/>
      <c r="B159" s="26"/>
      <c r="C159" s="25"/>
      <c r="D159" s="27"/>
      <c r="E159" s="1"/>
      <c r="F159" s="25"/>
      <c r="I159" s="1"/>
      <c r="J159" s="27"/>
      <c r="K159" s="27"/>
      <c r="L159" s="27"/>
      <c r="M159" s="27"/>
      <c r="N159" s="27"/>
      <c r="O159" s="27"/>
      <c r="P159" s="27"/>
      <c r="Q159" s="1"/>
      <c r="R159" s="1"/>
      <c r="S159" s="1"/>
      <c r="T159" s="1"/>
      <c r="U159" s="1"/>
      <c r="W159" s="1"/>
      <c r="X159" s="1"/>
      <c r="Z159" s="2" t="str">
        <f t="shared" si="22"/>
        <v>//</v>
      </c>
      <c r="AA159" s="2" t="str">
        <f t="shared" si="23"/>
        <v xml:space="preserve">// </v>
      </c>
    </row>
    <row r="160" spans="1:27" x14ac:dyDescent="0.15">
      <c r="A160" s="8"/>
      <c r="B160" s="26"/>
      <c r="C160" s="25"/>
      <c r="D160" s="27"/>
      <c r="E160" s="1"/>
      <c r="F160" s="25"/>
      <c r="I160" s="1"/>
      <c r="J160" s="27"/>
      <c r="K160" s="27"/>
      <c r="L160" s="27"/>
      <c r="M160" s="27"/>
      <c r="N160" s="27"/>
      <c r="O160" s="27"/>
      <c r="P160" s="27"/>
      <c r="Q160" s="1"/>
      <c r="R160" s="1"/>
      <c r="S160" s="1"/>
      <c r="T160" s="1"/>
      <c r="U160" s="1"/>
      <c r="W160" s="1"/>
      <c r="X160" s="1"/>
      <c r="Z160" s="2" t="str">
        <f t="shared" si="22"/>
        <v>//</v>
      </c>
      <c r="AA160" s="2" t="str">
        <f t="shared" si="23"/>
        <v xml:space="preserve">// </v>
      </c>
    </row>
    <row r="161" spans="1:27" x14ac:dyDescent="0.15">
      <c r="A161" s="8"/>
      <c r="B161" s="26"/>
      <c r="C161" s="25"/>
      <c r="D161" s="27"/>
      <c r="E161" s="1"/>
      <c r="F161" s="25"/>
      <c r="I161" s="1"/>
      <c r="J161" s="27"/>
      <c r="K161" s="27"/>
      <c r="L161" s="27"/>
      <c r="M161" s="27"/>
      <c r="N161" s="27"/>
      <c r="O161" s="27"/>
      <c r="P161" s="27"/>
      <c r="Q161" s="1"/>
      <c r="R161" s="1"/>
      <c r="S161" s="1"/>
      <c r="T161" s="1"/>
      <c r="U161" s="1"/>
      <c r="W161" s="1"/>
      <c r="X161" s="1"/>
      <c r="Z161" s="2" t="str">
        <f t="shared" si="22"/>
        <v>//</v>
      </c>
      <c r="AA161" s="2" t="str">
        <f t="shared" si="23"/>
        <v xml:space="preserve">// </v>
      </c>
    </row>
    <row r="162" spans="1:27" x14ac:dyDescent="0.15">
      <c r="A162" s="8"/>
      <c r="B162" s="26"/>
      <c r="C162" s="25"/>
      <c r="D162" s="27"/>
      <c r="E162" s="1"/>
      <c r="F162" s="25"/>
      <c r="I162" s="1"/>
      <c r="J162" s="27"/>
      <c r="K162" s="27"/>
      <c r="L162" s="27"/>
      <c r="M162" s="27"/>
      <c r="N162" s="27"/>
      <c r="O162" s="27"/>
      <c r="P162" s="27"/>
      <c r="Q162" s="1"/>
      <c r="R162" s="1"/>
      <c r="S162" s="1"/>
      <c r="T162" s="1"/>
      <c r="U162" s="1"/>
      <c r="W162" s="1"/>
      <c r="X162" s="1"/>
      <c r="Z162" s="2" t="str">
        <f t="shared" si="22"/>
        <v>//</v>
      </c>
      <c r="AA162" s="2" t="str">
        <f t="shared" si="23"/>
        <v xml:space="preserve">// </v>
      </c>
    </row>
    <row r="163" spans="1:27" x14ac:dyDescent="0.15">
      <c r="A163" s="8"/>
      <c r="B163" s="26"/>
      <c r="C163" s="25"/>
      <c r="D163" s="27"/>
      <c r="E163" s="1"/>
      <c r="F163" s="25"/>
      <c r="I163" s="1"/>
      <c r="J163" s="27"/>
      <c r="K163" s="27"/>
      <c r="L163" s="27"/>
      <c r="M163" s="27"/>
      <c r="N163" s="27"/>
      <c r="O163" s="27"/>
      <c r="P163" s="27"/>
      <c r="Q163" s="1"/>
      <c r="R163" s="1"/>
      <c r="S163" s="1"/>
      <c r="T163" s="1"/>
      <c r="U163" s="1"/>
      <c r="W163" s="1"/>
      <c r="X163" s="1"/>
      <c r="Z163" s="2" t="str">
        <f t="shared" si="22"/>
        <v>//</v>
      </c>
      <c r="AA163" s="2" t="str">
        <f t="shared" si="23"/>
        <v xml:space="preserve">// </v>
      </c>
    </row>
    <row r="164" spans="1:27" x14ac:dyDescent="0.15">
      <c r="A164" s="8"/>
      <c r="B164" s="26"/>
      <c r="C164" s="25"/>
      <c r="D164" s="27"/>
      <c r="E164" s="1"/>
      <c r="F164" s="25"/>
      <c r="I164" s="1"/>
      <c r="J164" s="27"/>
      <c r="K164" s="27"/>
      <c r="L164" s="27"/>
      <c r="M164" s="27"/>
      <c r="N164" s="27"/>
      <c r="O164" s="27"/>
      <c r="P164" s="27"/>
      <c r="Q164" s="1"/>
      <c r="R164" s="1"/>
      <c r="S164" s="1"/>
      <c r="T164" s="1"/>
      <c r="U164" s="1"/>
      <c r="W164" s="1"/>
      <c r="X164" s="1"/>
      <c r="Z164" s="2" t="str">
        <f t="shared" si="22"/>
        <v>//</v>
      </c>
      <c r="AA164" s="2" t="str">
        <f t="shared" si="23"/>
        <v xml:space="preserve">// </v>
      </c>
    </row>
    <row r="165" spans="1:27" x14ac:dyDescent="0.15">
      <c r="A165" s="8"/>
      <c r="B165" s="26"/>
      <c r="C165" s="25"/>
      <c r="D165" s="27"/>
      <c r="E165" s="1"/>
      <c r="F165" s="25"/>
      <c r="I165" s="1"/>
      <c r="J165" s="27"/>
      <c r="K165" s="27"/>
      <c r="L165" s="27"/>
      <c r="M165" s="27"/>
      <c r="N165" s="27"/>
      <c r="O165" s="27"/>
      <c r="P165" s="27"/>
      <c r="Q165" s="1"/>
      <c r="R165" s="1"/>
      <c r="S165" s="1"/>
      <c r="T165" s="1"/>
      <c r="U165" s="1"/>
      <c r="W165" s="1"/>
      <c r="X165" s="1"/>
      <c r="Z165" s="2" t="str">
        <f t="shared" si="22"/>
        <v>//</v>
      </c>
      <c r="AA165" s="2" t="str">
        <f t="shared" si="23"/>
        <v xml:space="preserve">// </v>
      </c>
    </row>
    <row r="166" spans="1:27" x14ac:dyDescent="0.15">
      <c r="A166" s="8"/>
      <c r="B166" s="26"/>
      <c r="C166" s="25"/>
      <c r="D166" s="27"/>
      <c r="E166" s="1"/>
      <c r="F166" s="25"/>
      <c r="I166" s="1"/>
      <c r="J166" s="27"/>
      <c r="K166" s="27"/>
      <c r="L166" s="27"/>
      <c r="M166" s="27"/>
      <c r="N166" s="27"/>
      <c r="O166" s="27"/>
      <c r="P166" s="27"/>
      <c r="Q166" s="1"/>
      <c r="R166" s="1"/>
      <c r="S166" s="1"/>
      <c r="T166" s="1"/>
      <c r="U166" s="1"/>
      <c r="W166" s="1"/>
      <c r="X166" s="1"/>
      <c r="Z166" s="2" t="str">
        <f t="shared" si="22"/>
        <v>//</v>
      </c>
      <c r="AA166" s="2" t="str">
        <f t="shared" si="23"/>
        <v xml:space="preserve">// </v>
      </c>
    </row>
    <row r="167" spans="1:27" x14ac:dyDescent="0.15">
      <c r="A167" s="8"/>
      <c r="B167" s="26"/>
      <c r="C167" s="25"/>
      <c r="D167" s="27"/>
      <c r="E167" s="1"/>
      <c r="F167" s="25"/>
      <c r="I167" s="1"/>
      <c r="J167" s="27"/>
      <c r="K167" s="27"/>
      <c r="L167" s="27"/>
      <c r="M167" s="27"/>
      <c r="N167" s="27"/>
      <c r="O167" s="27"/>
      <c r="P167" s="27"/>
      <c r="Q167" s="1"/>
      <c r="R167" s="1"/>
      <c r="S167" s="1"/>
      <c r="T167" s="1"/>
      <c r="U167" s="1"/>
      <c r="W167" s="1"/>
      <c r="X167" s="1"/>
      <c r="Z167" s="2" t="str">
        <f t="shared" si="22"/>
        <v>//</v>
      </c>
      <c r="AA167" s="2" t="str">
        <f t="shared" si="23"/>
        <v xml:space="preserve">// </v>
      </c>
    </row>
    <row r="168" spans="1:27" x14ac:dyDescent="0.15">
      <c r="A168" s="8"/>
      <c r="B168" s="26"/>
      <c r="C168" s="25"/>
      <c r="D168" s="27"/>
      <c r="E168" s="1"/>
      <c r="F168" s="25"/>
      <c r="I168" s="1"/>
      <c r="J168" s="27"/>
      <c r="K168" s="27"/>
      <c r="L168" s="27"/>
      <c r="M168" s="27"/>
      <c r="N168" s="27"/>
      <c r="O168" s="27"/>
      <c r="P168" s="27"/>
      <c r="Q168" s="1"/>
      <c r="R168" s="1"/>
      <c r="S168" s="1"/>
      <c r="T168" s="1"/>
      <c r="U168" s="1"/>
      <c r="W168" s="1"/>
      <c r="X168" s="1"/>
      <c r="Z168" s="2" t="str">
        <f t="shared" si="22"/>
        <v>//</v>
      </c>
      <c r="AA168" s="2" t="str">
        <f t="shared" si="23"/>
        <v xml:space="preserve">// </v>
      </c>
    </row>
    <row r="169" spans="1:27" x14ac:dyDescent="0.15">
      <c r="A169" s="8"/>
      <c r="B169" s="26"/>
      <c r="C169" s="25"/>
      <c r="D169" s="27"/>
      <c r="E169" s="1"/>
      <c r="F169" s="25"/>
      <c r="I169" s="1"/>
      <c r="J169" s="27"/>
      <c r="K169" s="27"/>
      <c r="L169" s="27"/>
      <c r="M169" s="27"/>
      <c r="N169" s="27"/>
      <c r="O169" s="27"/>
      <c r="P169" s="27"/>
      <c r="Q169" s="1"/>
      <c r="R169" s="1"/>
      <c r="S169" s="1"/>
      <c r="T169" s="1"/>
      <c r="U169" s="1"/>
      <c r="W169" s="1"/>
      <c r="X169" s="1"/>
      <c r="Z169" s="2" t="str">
        <f t="shared" si="22"/>
        <v>//</v>
      </c>
      <c r="AA169" s="2" t="str">
        <f t="shared" si="23"/>
        <v xml:space="preserve">// </v>
      </c>
    </row>
    <row r="170" spans="1:27" x14ac:dyDescent="0.15">
      <c r="A170" s="8"/>
      <c r="B170" s="26"/>
      <c r="C170" s="25"/>
      <c r="D170" s="27"/>
      <c r="E170" s="1"/>
      <c r="F170" s="25"/>
      <c r="I170" s="1"/>
      <c r="J170" s="27"/>
      <c r="K170" s="27"/>
      <c r="L170" s="27"/>
      <c r="M170" s="27"/>
      <c r="N170" s="27"/>
      <c r="O170" s="27"/>
      <c r="P170" s="27"/>
      <c r="Q170" s="1"/>
      <c r="R170" s="1"/>
      <c r="S170" s="1"/>
      <c r="T170" s="1"/>
      <c r="U170" s="1"/>
      <c r="W170" s="1"/>
      <c r="X170" s="1"/>
      <c r="Z170" s="2" t="str">
        <f t="shared" si="22"/>
        <v>//</v>
      </c>
      <c r="AA170" s="2" t="str">
        <f t="shared" si="23"/>
        <v xml:space="preserve">// </v>
      </c>
    </row>
    <row r="171" spans="1:27" x14ac:dyDescent="0.15">
      <c r="A171" s="8"/>
      <c r="B171" s="26"/>
      <c r="C171" s="25"/>
      <c r="D171" s="27"/>
      <c r="E171" s="1"/>
      <c r="F171" s="25"/>
      <c r="I171" s="1"/>
      <c r="J171" s="27"/>
      <c r="K171" s="27"/>
      <c r="L171" s="27"/>
      <c r="M171" s="27"/>
      <c r="N171" s="27"/>
      <c r="O171" s="27"/>
      <c r="P171" s="27"/>
      <c r="Q171" s="1"/>
      <c r="R171" s="1"/>
      <c r="S171" s="1"/>
      <c r="T171" s="1"/>
      <c r="U171" s="1"/>
      <c r="W171" s="1"/>
      <c r="X171" s="1"/>
      <c r="Z171" s="2" t="str">
        <f t="shared" si="22"/>
        <v>//</v>
      </c>
      <c r="AA171" s="2" t="str">
        <f t="shared" si="23"/>
        <v xml:space="preserve">// </v>
      </c>
    </row>
    <row r="172" spans="1:27" x14ac:dyDescent="0.15">
      <c r="A172" s="8"/>
      <c r="B172" s="26"/>
      <c r="C172" s="25"/>
      <c r="D172" s="27"/>
      <c r="E172" s="1"/>
      <c r="F172" s="25"/>
      <c r="I172" s="1"/>
      <c r="J172" s="27"/>
      <c r="K172" s="27"/>
      <c r="L172" s="27"/>
      <c r="M172" s="27"/>
      <c r="N172" s="27"/>
      <c r="O172" s="27"/>
      <c r="P172" s="27"/>
      <c r="Q172" s="1"/>
      <c r="R172" s="1"/>
      <c r="S172" s="1"/>
      <c r="T172" s="1"/>
      <c r="U172" s="1"/>
      <c r="W172" s="1"/>
      <c r="X172" s="1"/>
      <c r="Z172" s="2" t="str">
        <f t="shared" si="22"/>
        <v>//</v>
      </c>
      <c r="AA172" s="2" t="str">
        <f t="shared" si="23"/>
        <v xml:space="preserve">// </v>
      </c>
    </row>
    <row r="173" spans="1:27" x14ac:dyDescent="0.15">
      <c r="A173" s="8"/>
      <c r="B173" s="26"/>
      <c r="C173" s="25"/>
      <c r="D173" s="27"/>
      <c r="E173" s="1"/>
      <c r="F173" s="25"/>
      <c r="I173" s="1"/>
      <c r="J173" s="27"/>
      <c r="K173" s="27"/>
      <c r="L173" s="27"/>
      <c r="M173" s="27"/>
      <c r="N173" s="27"/>
      <c r="O173" s="27"/>
      <c r="P173" s="27"/>
      <c r="Q173" s="1"/>
      <c r="R173" s="1"/>
      <c r="S173" s="1"/>
      <c r="T173" s="1"/>
      <c r="U173" s="1"/>
      <c r="W173" s="1"/>
      <c r="X173" s="1"/>
      <c r="Z173" s="2" t="str">
        <f t="shared" si="22"/>
        <v>//</v>
      </c>
      <c r="AA173" s="2" t="str">
        <f t="shared" si="23"/>
        <v xml:space="preserve">// </v>
      </c>
    </row>
    <row r="174" spans="1:27" x14ac:dyDescent="0.15">
      <c r="A174" s="8"/>
      <c r="B174" s="26"/>
      <c r="C174" s="25"/>
      <c r="D174" s="27"/>
      <c r="E174" s="1"/>
      <c r="F174" s="25"/>
      <c r="I174" s="1"/>
      <c r="J174" s="27"/>
      <c r="K174" s="27"/>
      <c r="L174" s="27"/>
      <c r="M174" s="27"/>
      <c r="N174" s="27"/>
      <c r="O174" s="27"/>
      <c r="P174" s="27"/>
      <c r="Q174" s="1"/>
      <c r="R174" s="1"/>
      <c r="S174" s="1"/>
      <c r="T174" s="1"/>
      <c r="U174" s="1"/>
      <c r="W174" s="1"/>
      <c r="X174" s="1"/>
      <c r="Z174" s="2" t="str">
        <f t="shared" si="22"/>
        <v>//</v>
      </c>
      <c r="AA174" s="2" t="str">
        <f t="shared" si="23"/>
        <v xml:space="preserve">// </v>
      </c>
    </row>
    <row r="175" spans="1:27" x14ac:dyDescent="0.15">
      <c r="A175" s="8"/>
      <c r="B175" s="26"/>
      <c r="C175" s="25"/>
      <c r="D175" s="27"/>
      <c r="E175" s="1"/>
      <c r="F175" s="25"/>
      <c r="I175" s="1"/>
      <c r="J175" s="27"/>
      <c r="K175" s="27"/>
      <c r="L175" s="27"/>
      <c r="M175" s="27"/>
      <c r="N175" s="27"/>
      <c r="O175" s="27"/>
      <c r="P175" s="27"/>
      <c r="Q175" s="1"/>
      <c r="R175" s="1"/>
      <c r="S175" s="1"/>
      <c r="T175" s="1"/>
      <c r="U175" s="1"/>
      <c r="W175" s="1"/>
      <c r="X175" s="1"/>
      <c r="Z175" s="2" t="str">
        <f t="shared" si="22"/>
        <v>//</v>
      </c>
      <c r="AA175" s="2" t="str">
        <f t="shared" si="23"/>
        <v xml:space="preserve">// </v>
      </c>
    </row>
    <row r="176" spans="1:27" x14ac:dyDescent="0.15">
      <c r="A176" s="8"/>
      <c r="B176" s="26"/>
      <c r="C176" s="25"/>
      <c r="D176" s="27"/>
      <c r="E176" s="1"/>
      <c r="F176" s="25"/>
      <c r="I176" s="1"/>
      <c r="J176" s="27"/>
      <c r="K176" s="27"/>
      <c r="L176" s="27"/>
      <c r="M176" s="27"/>
      <c r="N176" s="27"/>
      <c r="O176" s="27"/>
      <c r="P176" s="27"/>
      <c r="Q176" s="1"/>
      <c r="R176" s="1"/>
      <c r="S176" s="1"/>
      <c r="T176" s="1"/>
      <c r="U176" s="1"/>
      <c r="W176" s="1"/>
      <c r="X176" s="1"/>
      <c r="Z176" s="2" t="str">
        <f t="shared" si="22"/>
        <v>//</v>
      </c>
      <c r="AA176" s="2" t="str">
        <f t="shared" si="23"/>
        <v xml:space="preserve">// </v>
      </c>
    </row>
    <row r="177" spans="1:27" x14ac:dyDescent="0.15">
      <c r="A177" s="8"/>
      <c r="B177" s="26"/>
      <c r="C177" s="25"/>
      <c r="D177" s="27"/>
      <c r="E177" s="1"/>
      <c r="F177" s="25"/>
      <c r="I177" s="1"/>
      <c r="J177" s="27"/>
      <c r="K177" s="27"/>
      <c r="L177" s="27"/>
      <c r="M177" s="27"/>
      <c r="N177" s="27"/>
      <c r="O177" s="27"/>
      <c r="P177" s="27"/>
      <c r="Q177" s="1"/>
      <c r="R177" s="1"/>
      <c r="S177" s="1"/>
      <c r="T177" s="1"/>
      <c r="U177" s="1"/>
      <c r="W177" s="1"/>
      <c r="X177" s="1"/>
      <c r="Z177" s="2" t="str">
        <f t="shared" si="22"/>
        <v>//</v>
      </c>
      <c r="AA177" s="2" t="str">
        <f t="shared" si="23"/>
        <v xml:space="preserve">// </v>
      </c>
    </row>
    <row r="178" spans="1:27" x14ac:dyDescent="0.15">
      <c r="A178" s="8"/>
      <c r="B178" s="26"/>
      <c r="C178" s="25"/>
      <c r="D178" s="27"/>
      <c r="E178" s="1"/>
      <c r="F178" s="25"/>
      <c r="I178" s="1"/>
      <c r="J178" s="27"/>
      <c r="K178" s="27"/>
      <c r="L178" s="27"/>
      <c r="M178" s="27"/>
      <c r="N178" s="27"/>
      <c r="O178" s="27"/>
      <c r="P178" s="27"/>
      <c r="Q178" s="1"/>
      <c r="R178" s="1"/>
      <c r="S178" s="1"/>
      <c r="T178" s="1"/>
      <c r="U178" s="1"/>
      <c r="W178" s="1"/>
      <c r="X178" s="1"/>
      <c r="Z178" s="2" t="str">
        <f t="shared" si="22"/>
        <v>//</v>
      </c>
      <c r="AA178" s="2" t="str">
        <f t="shared" si="23"/>
        <v xml:space="preserve">// </v>
      </c>
    </row>
    <row r="179" spans="1:27" x14ac:dyDescent="0.15">
      <c r="A179" s="8"/>
      <c r="B179" s="26"/>
      <c r="C179" s="25"/>
      <c r="D179" s="27"/>
      <c r="E179" s="1"/>
      <c r="F179" s="25"/>
      <c r="I179" s="1"/>
      <c r="J179" s="27"/>
      <c r="K179" s="27"/>
      <c r="L179" s="27"/>
      <c r="M179" s="27"/>
      <c r="N179" s="27"/>
      <c r="O179" s="27"/>
      <c r="P179" s="27"/>
      <c r="Q179" s="1"/>
      <c r="R179" s="1"/>
      <c r="S179" s="1"/>
      <c r="T179" s="1"/>
      <c r="U179" s="1"/>
      <c r="W179" s="1"/>
      <c r="X179" s="1"/>
      <c r="Z179" s="2" t="str">
        <f t="shared" si="22"/>
        <v>//</v>
      </c>
      <c r="AA179" s="2" t="str">
        <f t="shared" si="23"/>
        <v xml:space="preserve">// </v>
      </c>
    </row>
    <row r="180" spans="1:27" x14ac:dyDescent="0.15">
      <c r="A180" s="8"/>
      <c r="B180" s="26"/>
      <c r="C180" s="25"/>
      <c r="D180" s="27"/>
      <c r="E180" s="1"/>
      <c r="F180" s="25"/>
      <c r="I180" s="1"/>
      <c r="J180" s="27"/>
      <c r="K180" s="27"/>
      <c r="L180" s="27"/>
      <c r="M180" s="27"/>
      <c r="N180" s="27"/>
      <c r="O180" s="27"/>
      <c r="P180" s="27"/>
      <c r="Q180" s="1"/>
      <c r="R180" s="1"/>
      <c r="S180" s="1"/>
      <c r="T180" s="1"/>
      <c r="U180" s="1"/>
      <c r="W180" s="1"/>
      <c r="X180" s="1"/>
      <c r="Z180" s="2" t="str">
        <f t="shared" si="22"/>
        <v>//</v>
      </c>
      <c r="AA180" s="2" t="str">
        <f t="shared" si="23"/>
        <v xml:space="preserve">// </v>
      </c>
    </row>
    <row r="181" spans="1:27" x14ac:dyDescent="0.15">
      <c r="A181" s="8"/>
      <c r="B181" s="26"/>
      <c r="C181" s="25"/>
      <c r="D181" s="27"/>
      <c r="E181" s="1"/>
      <c r="F181" s="25"/>
      <c r="I181" s="1"/>
      <c r="J181" s="27"/>
      <c r="K181" s="27"/>
      <c r="L181" s="27"/>
      <c r="M181" s="27"/>
      <c r="N181" s="27"/>
      <c r="O181" s="27"/>
      <c r="P181" s="27"/>
      <c r="Q181" s="1"/>
      <c r="R181" s="1"/>
      <c r="S181" s="1"/>
      <c r="T181" s="1"/>
      <c r="U181" s="1"/>
      <c r="W181" s="1"/>
      <c r="X181" s="1"/>
      <c r="Z181" s="2" t="str">
        <f t="shared" si="22"/>
        <v>//</v>
      </c>
      <c r="AA181" s="2" t="str">
        <f t="shared" si="23"/>
        <v xml:space="preserve">// </v>
      </c>
    </row>
    <row r="182" spans="1:27" x14ac:dyDescent="0.15">
      <c r="A182" s="8"/>
      <c r="B182" s="26"/>
      <c r="C182" s="25"/>
      <c r="D182" s="27"/>
      <c r="E182" s="1"/>
      <c r="F182" s="25"/>
      <c r="I182" s="1"/>
      <c r="J182" s="27"/>
      <c r="K182" s="27"/>
      <c r="L182" s="27"/>
      <c r="M182" s="27"/>
      <c r="N182" s="27"/>
      <c r="O182" s="27"/>
      <c r="P182" s="27"/>
      <c r="Q182" s="1"/>
      <c r="R182" s="1"/>
      <c r="S182" s="1"/>
      <c r="T182" s="1"/>
      <c r="U182" s="1"/>
      <c r="W182" s="1"/>
      <c r="X182" s="1"/>
      <c r="Z182" s="2" t="str">
        <f t="shared" si="22"/>
        <v>//</v>
      </c>
      <c r="AA182" s="2" t="str">
        <f t="shared" si="23"/>
        <v xml:space="preserve">// </v>
      </c>
    </row>
    <row r="183" spans="1:27" x14ac:dyDescent="0.15">
      <c r="A183" s="8"/>
      <c r="B183" s="26"/>
      <c r="C183" s="25"/>
      <c r="D183" s="27"/>
      <c r="E183" s="1"/>
      <c r="F183" s="25"/>
      <c r="I183" s="1"/>
      <c r="J183" s="27"/>
      <c r="K183" s="27"/>
      <c r="L183" s="27"/>
      <c r="M183" s="27"/>
      <c r="N183" s="27"/>
      <c r="O183" s="27"/>
      <c r="P183" s="27"/>
      <c r="Q183" s="1"/>
      <c r="R183" s="1"/>
      <c r="S183" s="1"/>
      <c r="T183" s="1"/>
      <c r="U183" s="1"/>
      <c r="W183" s="1"/>
      <c r="X183" s="1"/>
      <c r="Z183" s="2" t="str">
        <f t="shared" si="22"/>
        <v>//</v>
      </c>
      <c r="AA183" s="2" t="str">
        <f t="shared" si="23"/>
        <v xml:space="preserve">// </v>
      </c>
    </row>
    <row r="184" spans="1:27" x14ac:dyDescent="0.15">
      <c r="Z184" s="2" t="str">
        <f t="shared" si="22"/>
        <v>//</v>
      </c>
      <c r="AA184" s="2" t="str">
        <f t="shared" si="23"/>
        <v xml:space="preserve">// </v>
      </c>
    </row>
    <row r="185" spans="1:27" x14ac:dyDescent="0.15">
      <c r="Z185" s="2" t="str">
        <f t="shared" si="22"/>
        <v>//</v>
      </c>
      <c r="AA185" s="2" t="str">
        <f t="shared" si="23"/>
        <v xml:space="preserve">// </v>
      </c>
    </row>
    <row r="186" spans="1:27" x14ac:dyDescent="0.15">
      <c r="Z186" s="2" t="str">
        <f t="shared" si="22"/>
        <v>//</v>
      </c>
      <c r="AA186" s="2" t="str">
        <f t="shared" si="23"/>
        <v xml:space="preserve">// </v>
      </c>
    </row>
    <row r="187" spans="1:27" x14ac:dyDescent="0.15">
      <c r="Z187" s="2" t="str">
        <f t="shared" si="22"/>
        <v>//</v>
      </c>
      <c r="AA187" s="2" t="str">
        <f t="shared" si="23"/>
        <v xml:space="preserve">// </v>
      </c>
    </row>
    <row r="188" spans="1:27" x14ac:dyDescent="0.15">
      <c r="Z188" s="2" t="str">
        <f t="shared" si="22"/>
        <v>//</v>
      </c>
      <c r="AA188" s="2" t="str">
        <f t="shared" si="23"/>
        <v xml:space="preserve">// </v>
      </c>
    </row>
    <row r="189" spans="1:27" x14ac:dyDescent="0.15">
      <c r="Z189" s="2" t="str">
        <f t="shared" si="22"/>
        <v>//</v>
      </c>
      <c r="AA189" s="2" t="str">
        <f t="shared" si="23"/>
        <v xml:space="preserve">// </v>
      </c>
    </row>
    <row r="190" spans="1:27" x14ac:dyDescent="0.15">
      <c r="Z190" s="2" t="str">
        <f t="shared" si="22"/>
        <v>//</v>
      </c>
      <c r="AA190" s="2" t="str">
        <f t="shared" si="23"/>
        <v xml:space="preserve">// </v>
      </c>
    </row>
    <row r="191" spans="1:27" x14ac:dyDescent="0.15">
      <c r="Z191" s="2" t="str">
        <f t="shared" si="22"/>
        <v>//</v>
      </c>
      <c r="AA191" s="2" t="str">
        <f t="shared" si="23"/>
        <v xml:space="preserve">// </v>
      </c>
    </row>
    <row r="192" spans="1:27" x14ac:dyDescent="0.15">
      <c r="Z192" s="2" t="str">
        <f t="shared" si="22"/>
        <v>//</v>
      </c>
      <c r="AA192" s="2" t="str">
        <f t="shared" si="23"/>
        <v xml:space="preserve">// </v>
      </c>
    </row>
    <row r="193" spans="26:27" x14ac:dyDescent="0.15">
      <c r="Z193" s="2" t="str">
        <f t="shared" si="22"/>
        <v>//</v>
      </c>
      <c r="AA193" s="2" t="str">
        <f t="shared" si="23"/>
        <v xml:space="preserve">// </v>
      </c>
    </row>
    <row r="194" spans="26:27" x14ac:dyDescent="0.15">
      <c r="Z194" s="2" t="str">
        <f t="shared" si="22"/>
        <v>//</v>
      </c>
      <c r="AA194" s="2" t="str">
        <f t="shared" si="23"/>
        <v xml:space="preserve">// </v>
      </c>
    </row>
    <row r="195" spans="26:27" x14ac:dyDescent="0.15">
      <c r="Z195" s="2" t="str">
        <f t="shared" si="22"/>
        <v>//</v>
      </c>
      <c r="AA195" s="2" t="str">
        <f t="shared" si="23"/>
        <v xml:space="preserve">// </v>
      </c>
    </row>
    <row r="196" spans="26:27" x14ac:dyDescent="0.15">
      <c r="Z196" s="2" t="str">
        <f t="shared" si="22"/>
        <v>//</v>
      </c>
      <c r="AA196" s="2" t="str">
        <f t="shared" si="23"/>
        <v xml:space="preserve">// </v>
      </c>
    </row>
    <row r="197" spans="26:27" x14ac:dyDescent="0.15">
      <c r="Z197" s="2" t="str">
        <f t="shared" si="22"/>
        <v>//</v>
      </c>
      <c r="AA197" s="2" t="str">
        <f t="shared" si="23"/>
        <v xml:space="preserve">// </v>
      </c>
    </row>
    <row r="198" spans="26:27" x14ac:dyDescent="0.15">
      <c r="Z198" s="2" t="str">
        <f t="shared" si="22"/>
        <v>//</v>
      </c>
      <c r="AA198" s="2" t="str">
        <f t="shared" si="23"/>
        <v xml:space="preserve">// </v>
      </c>
    </row>
    <row r="199" spans="26:27" x14ac:dyDescent="0.15">
      <c r="Z199" s="2" t="str">
        <f t="shared" si="22"/>
        <v>//</v>
      </c>
      <c r="AA199" s="2" t="str">
        <f t="shared" si="23"/>
        <v xml:space="preserve">// </v>
      </c>
    </row>
    <row r="200" spans="26:27" x14ac:dyDescent="0.15">
      <c r="Z200" s="2" t="str">
        <f t="shared" si="22"/>
        <v>//</v>
      </c>
      <c r="AA200" s="2" t="str">
        <f t="shared" si="23"/>
        <v xml:space="preserve">// </v>
      </c>
    </row>
    <row r="201" spans="26:27" x14ac:dyDescent="0.15">
      <c r="Z201" s="2" t="str">
        <f t="shared" si="22"/>
        <v>//</v>
      </c>
      <c r="AA201" s="2" t="str">
        <f t="shared" si="23"/>
        <v xml:space="preserve">// </v>
      </c>
    </row>
    <row r="202" spans="26:27" x14ac:dyDescent="0.15">
      <c r="Z202" s="2" t="str">
        <f t="shared" si="22"/>
        <v>//</v>
      </c>
      <c r="AA202" s="2" t="str">
        <f t="shared" si="23"/>
        <v xml:space="preserve">// </v>
      </c>
    </row>
    <row r="203" spans="26:27" x14ac:dyDescent="0.15">
      <c r="Z203" s="2" t="str">
        <f t="shared" si="22"/>
        <v>//</v>
      </c>
      <c r="AA203" s="2" t="str">
        <f t="shared" si="23"/>
        <v xml:space="preserve">// </v>
      </c>
    </row>
    <row r="204" spans="26:27" x14ac:dyDescent="0.15">
      <c r="Z204" s="2" t="str">
        <f t="shared" si="22"/>
        <v>//</v>
      </c>
      <c r="AA204" s="2" t="str">
        <f t="shared" si="23"/>
        <v xml:space="preserve">// </v>
      </c>
    </row>
    <row r="205" spans="26:27" x14ac:dyDescent="0.15">
      <c r="Z205" s="2" t="str">
        <f t="shared" si="22"/>
        <v>//</v>
      </c>
      <c r="AA205" s="2" t="str">
        <f t="shared" si="23"/>
        <v xml:space="preserve">// </v>
      </c>
    </row>
    <row r="206" spans="26:27" x14ac:dyDescent="0.15">
      <c r="Z206" s="2" t="str">
        <f t="shared" si="22"/>
        <v>//</v>
      </c>
      <c r="AA206" s="2" t="str">
        <f t="shared" si="23"/>
        <v xml:space="preserve">// </v>
      </c>
    </row>
    <row r="207" spans="26:27" x14ac:dyDescent="0.15">
      <c r="Z207" s="2" t="str">
        <f t="shared" si="22"/>
        <v>//</v>
      </c>
      <c r="AA207" s="2" t="str">
        <f t="shared" si="23"/>
        <v xml:space="preserve">// </v>
      </c>
    </row>
    <row r="208" spans="26:27" x14ac:dyDescent="0.15">
      <c r="Z208" s="2" t="str">
        <f t="shared" si="22"/>
        <v>//</v>
      </c>
      <c r="AA208" s="2" t="str">
        <f t="shared" si="23"/>
        <v xml:space="preserve">// </v>
      </c>
    </row>
    <row r="209" spans="26:27" x14ac:dyDescent="0.15">
      <c r="Z209" s="2" t="str">
        <f t="shared" si="22"/>
        <v>//</v>
      </c>
      <c r="AA209" s="2" t="str">
        <f t="shared" si="23"/>
        <v xml:space="preserve">// </v>
      </c>
    </row>
    <row r="210" spans="26:27" x14ac:dyDescent="0.15">
      <c r="Z210" s="2" t="str">
        <f t="shared" si="22"/>
        <v>//</v>
      </c>
      <c r="AA210" s="2" t="str">
        <f t="shared" si="23"/>
        <v xml:space="preserve">// </v>
      </c>
    </row>
    <row r="211" spans="26:27" x14ac:dyDescent="0.15">
      <c r="Z211" s="2" t="str">
        <f t="shared" si="22"/>
        <v>//</v>
      </c>
      <c r="AA211" s="2" t="str">
        <f t="shared" si="23"/>
        <v xml:space="preserve">// </v>
      </c>
    </row>
    <row r="212" spans="26:27" x14ac:dyDescent="0.15">
      <c r="Z212" s="2" t="str">
        <f t="shared" si="22"/>
        <v>//</v>
      </c>
      <c r="AA212" s="2" t="str">
        <f t="shared" si="23"/>
        <v xml:space="preserve">// </v>
      </c>
    </row>
    <row r="213" spans="26:27" x14ac:dyDescent="0.15">
      <c r="Z213" s="2" t="str">
        <f t="shared" si="22"/>
        <v>//</v>
      </c>
      <c r="AA213" s="2" t="str">
        <f t="shared" si="23"/>
        <v xml:space="preserve">// </v>
      </c>
    </row>
    <row r="214" spans="26:27" x14ac:dyDescent="0.15">
      <c r="Z214" s="2" t="str">
        <f t="shared" si="22"/>
        <v>//</v>
      </c>
      <c r="AA214" s="2" t="str">
        <f t="shared" si="23"/>
        <v xml:space="preserve">// </v>
      </c>
    </row>
    <row r="215" spans="26:27" x14ac:dyDescent="0.15">
      <c r="Z215" s="2" t="str">
        <f t="shared" si="22"/>
        <v>//</v>
      </c>
      <c r="AA215" s="2" t="str">
        <f t="shared" si="23"/>
        <v xml:space="preserve">// </v>
      </c>
    </row>
    <row r="216" spans="26:27" x14ac:dyDescent="0.15">
      <c r="Z216" s="2" t="str">
        <f t="shared" si="22"/>
        <v>//</v>
      </c>
      <c r="AA216" s="2" t="str">
        <f t="shared" si="23"/>
        <v xml:space="preserve">// </v>
      </c>
    </row>
    <row r="217" spans="26:27" x14ac:dyDescent="0.15">
      <c r="Z217" s="2" t="str">
        <f t="shared" si="22"/>
        <v>//</v>
      </c>
      <c r="AA217" s="2" t="str">
        <f t="shared" si="23"/>
        <v xml:space="preserve">// </v>
      </c>
    </row>
    <row r="218" spans="26:27" x14ac:dyDescent="0.15">
      <c r="Z218" s="2" t="str">
        <f t="shared" si="22"/>
        <v>//</v>
      </c>
      <c r="AA218" s="2" t="str">
        <f t="shared" si="23"/>
        <v xml:space="preserve">// </v>
      </c>
    </row>
    <row r="219" spans="26:27" x14ac:dyDescent="0.15">
      <c r="Z219" s="2" t="str">
        <f t="shared" si="22"/>
        <v>//</v>
      </c>
      <c r="AA219" s="2" t="str">
        <f t="shared" si="23"/>
        <v xml:space="preserve">// </v>
      </c>
    </row>
    <row r="220" spans="26:27" x14ac:dyDescent="0.15">
      <c r="Z220" s="2" t="str">
        <f t="shared" ref="Z220:Z247" si="24">IF(MOD(A220,5)=0, "//"&amp;A220, "")</f>
        <v>//</v>
      </c>
      <c r="AA220" s="2" t="str">
        <f t="shared" ref="AA220:AA247" si="25">IF(Z220&lt;&gt;"",
Z220&amp;" "&amp;Y220,
IF(Y220&lt;&gt;"", "//"&amp;A220&amp; " " &amp;Y220, ""))</f>
        <v xml:space="preserve">// </v>
      </c>
    </row>
    <row r="221" spans="26:27" x14ac:dyDescent="0.15">
      <c r="Z221" s="2" t="str">
        <f t="shared" si="24"/>
        <v>//</v>
      </c>
      <c r="AA221" s="2" t="str">
        <f t="shared" si="25"/>
        <v xml:space="preserve">// </v>
      </c>
    </row>
    <row r="222" spans="26:27" x14ac:dyDescent="0.15">
      <c r="Z222" s="2" t="str">
        <f t="shared" si="24"/>
        <v>//</v>
      </c>
      <c r="AA222" s="2" t="str">
        <f t="shared" si="25"/>
        <v xml:space="preserve">// </v>
      </c>
    </row>
    <row r="223" spans="26:27" x14ac:dyDescent="0.15">
      <c r="Z223" s="2" t="str">
        <f t="shared" si="24"/>
        <v>//</v>
      </c>
      <c r="AA223" s="2" t="str">
        <f t="shared" si="25"/>
        <v xml:space="preserve">// </v>
      </c>
    </row>
    <row r="224" spans="26:27" x14ac:dyDescent="0.15">
      <c r="Z224" s="2" t="str">
        <f t="shared" si="24"/>
        <v>//</v>
      </c>
      <c r="AA224" s="2" t="str">
        <f t="shared" si="25"/>
        <v xml:space="preserve">// </v>
      </c>
    </row>
    <row r="225" spans="26:27" x14ac:dyDescent="0.15">
      <c r="Z225" s="2" t="str">
        <f t="shared" si="24"/>
        <v>//</v>
      </c>
      <c r="AA225" s="2" t="str">
        <f t="shared" si="25"/>
        <v xml:space="preserve">// </v>
      </c>
    </row>
    <row r="226" spans="26:27" x14ac:dyDescent="0.15">
      <c r="Z226" s="2" t="str">
        <f t="shared" si="24"/>
        <v>//</v>
      </c>
      <c r="AA226" s="2" t="str">
        <f t="shared" si="25"/>
        <v xml:space="preserve">// </v>
      </c>
    </row>
    <row r="227" spans="26:27" x14ac:dyDescent="0.15">
      <c r="Z227" s="2" t="str">
        <f t="shared" si="24"/>
        <v>//</v>
      </c>
      <c r="AA227" s="2" t="str">
        <f t="shared" si="25"/>
        <v xml:space="preserve">// </v>
      </c>
    </row>
    <row r="228" spans="26:27" x14ac:dyDescent="0.15">
      <c r="Z228" s="2" t="str">
        <f t="shared" si="24"/>
        <v>//</v>
      </c>
      <c r="AA228" s="2" t="str">
        <f t="shared" si="25"/>
        <v xml:space="preserve">// </v>
      </c>
    </row>
    <row r="229" spans="26:27" x14ac:dyDescent="0.15">
      <c r="Z229" s="2" t="str">
        <f t="shared" si="24"/>
        <v>//</v>
      </c>
      <c r="AA229" s="2" t="str">
        <f t="shared" si="25"/>
        <v xml:space="preserve">// </v>
      </c>
    </row>
    <row r="230" spans="26:27" x14ac:dyDescent="0.15">
      <c r="Z230" s="2" t="str">
        <f t="shared" si="24"/>
        <v>//</v>
      </c>
      <c r="AA230" s="2" t="str">
        <f t="shared" si="25"/>
        <v xml:space="preserve">// </v>
      </c>
    </row>
    <row r="231" spans="26:27" x14ac:dyDescent="0.15">
      <c r="Z231" s="2" t="str">
        <f t="shared" si="24"/>
        <v>//</v>
      </c>
      <c r="AA231" s="2" t="str">
        <f t="shared" si="25"/>
        <v xml:space="preserve">// </v>
      </c>
    </row>
    <row r="232" spans="26:27" x14ac:dyDescent="0.15">
      <c r="Z232" s="2" t="str">
        <f t="shared" si="24"/>
        <v>//</v>
      </c>
      <c r="AA232" s="2" t="str">
        <f t="shared" si="25"/>
        <v xml:space="preserve">// </v>
      </c>
    </row>
    <row r="233" spans="26:27" x14ac:dyDescent="0.15">
      <c r="Z233" s="2" t="str">
        <f t="shared" si="24"/>
        <v>//</v>
      </c>
      <c r="AA233" s="2" t="str">
        <f t="shared" si="25"/>
        <v xml:space="preserve">// </v>
      </c>
    </row>
    <row r="234" spans="26:27" x14ac:dyDescent="0.15">
      <c r="Z234" s="2" t="str">
        <f t="shared" si="24"/>
        <v>//</v>
      </c>
      <c r="AA234" s="2" t="str">
        <f t="shared" si="25"/>
        <v xml:space="preserve">// </v>
      </c>
    </row>
    <row r="235" spans="26:27" x14ac:dyDescent="0.15">
      <c r="Z235" s="2" t="str">
        <f t="shared" si="24"/>
        <v>//</v>
      </c>
      <c r="AA235" s="2" t="str">
        <f t="shared" si="25"/>
        <v xml:space="preserve">// </v>
      </c>
    </row>
    <row r="236" spans="26:27" x14ac:dyDescent="0.15">
      <c r="Z236" s="2" t="str">
        <f t="shared" si="24"/>
        <v>//</v>
      </c>
      <c r="AA236" s="2" t="str">
        <f t="shared" si="25"/>
        <v xml:space="preserve">// </v>
      </c>
    </row>
    <row r="237" spans="26:27" x14ac:dyDescent="0.15">
      <c r="Z237" s="2" t="str">
        <f t="shared" si="24"/>
        <v>//</v>
      </c>
      <c r="AA237" s="2" t="str">
        <f t="shared" si="25"/>
        <v xml:space="preserve">// </v>
      </c>
    </row>
    <row r="238" spans="26:27" x14ac:dyDescent="0.15">
      <c r="Z238" s="2" t="str">
        <f t="shared" si="24"/>
        <v>//</v>
      </c>
      <c r="AA238" s="2" t="str">
        <f t="shared" si="25"/>
        <v xml:space="preserve">// </v>
      </c>
    </row>
    <row r="239" spans="26:27" x14ac:dyDescent="0.15">
      <c r="Z239" s="2" t="str">
        <f t="shared" si="24"/>
        <v>//</v>
      </c>
      <c r="AA239" s="2" t="str">
        <f t="shared" si="25"/>
        <v xml:space="preserve">// </v>
      </c>
    </row>
    <row r="240" spans="26:27" x14ac:dyDescent="0.15">
      <c r="Z240" s="2" t="str">
        <f t="shared" si="24"/>
        <v>//</v>
      </c>
      <c r="AA240" s="2" t="str">
        <f t="shared" si="25"/>
        <v xml:space="preserve">// </v>
      </c>
    </row>
    <row r="241" spans="26:27" x14ac:dyDescent="0.15">
      <c r="Z241" s="2" t="str">
        <f t="shared" si="24"/>
        <v>//</v>
      </c>
      <c r="AA241" s="2" t="str">
        <f t="shared" si="25"/>
        <v xml:space="preserve">// </v>
      </c>
    </row>
    <row r="242" spans="26:27" x14ac:dyDescent="0.15">
      <c r="Z242" s="2" t="str">
        <f t="shared" si="24"/>
        <v>//</v>
      </c>
      <c r="AA242" s="2" t="str">
        <f t="shared" si="25"/>
        <v xml:space="preserve">// </v>
      </c>
    </row>
    <row r="243" spans="26:27" x14ac:dyDescent="0.15">
      <c r="Z243" s="2" t="str">
        <f t="shared" si="24"/>
        <v>//</v>
      </c>
      <c r="AA243" s="2" t="str">
        <f t="shared" si="25"/>
        <v xml:space="preserve">// </v>
      </c>
    </row>
    <row r="244" spans="26:27" x14ac:dyDescent="0.15">
      <c r="Z244" s="2" t="str">
        <f t="shared" si="24"/>
        <v>//</v>
      </c>
      <c r="AA244" s="2" t="str">
        <f t="shared" si="25"/>
        <v xml:space="preserve">// </v>
      </c>
    </row>
    <row r="245" spans="26:27" x14ac:dyDescent="0.15">
      <c r="Z245" s="2" t="str">
        <f t="shared" si="24"/>
        <v>//</v>
      </c>
      <c r="AA245" s="2" t="str">
        <f t="shared" si="25"/>
        <v xml:space="preserve">// </v>
      </c>
    </row>
    <row r="246" spans="26:27" x14ac:dyDescent="0.15">
      <c r="Z246" s="2" t="str">
        <f t="shared" si="24"/>
        <v>//</v>
      </c>
      <c r="AA246" s="2" t="str">
        <f t="shared" si="25"/>
        <v xml:space="preserve">// </v>
      </c>
    </row>
    <row r="247" spans="26:27" x14ac:dyDescent="0.15">
      <c r="Z247" s="2" t="str">
        <f t="shared" si="24"/>
        <v>//</v>
      </c>
      <c r="AA247" s="2" t="str">
        <f t="shared" si="25"/>
        <v xml:space="preserve">// </v>
      </c>
    </row>
  </sheetData>
  <conditionalFormatting sqref="L25:M183">
    <cfRule type="expression" dxfId="24" priority="31">
      <formula>IF($J25=-4, TRUE, FALSE)</formula>
    </cfRule>
  </conditionalFormatting>
  <conditionalFormatting sqref="N25:P18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8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32 I25:I132">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E25:E132 H25:H132</xm:sqref>
        </x14:dataValidation>
        <x14:dataValidation type="list" allowBlank="1" showInputMessage="1" showErrorMessage="1">
          <x14:formula1>
            <xm:f>'Chapter 0 (Generated)'!$N$2:$N$14</xm:f>
          </x14:formula1>
          <xm:sqref>G25:G132 D25:D132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B264"/>
  <sheetViews>
    <sheetView topLeftCell="A23" zoomScale="160" zoomScaleNormal="160" zoomScalePageLayoutView="160" workbookViewId="0">
      <pane xSplit="1" ySplit="4" topLeftCell="B53" activePane="bottomRight" state="frozen"/>
      <selection activeCell="A23" sqref="A23"/>
      <selection pane="topRight" activeCell="B23" sqref="B23"/>
      <selection pane="bottomLeft" activeCell="A27" sqref="A27"/>
      <selection pane="bottomRight" activeCell="C69" sqref="C69"/>
    </sheetView>
  </sheetViews>
  <sheetFormatPr baseColWidth="10" defaultColWidth="8.83203125" defaultRowHeight="11" x14ac:dyDescent="0.15"/>
  <cols>
    <col min="1" max="1" width="4.6640625" style="2" bestFit="1" customWidth="1"/>
    <col min="2" max="2" width="9.5" style="2" bestFit="1" customWidth="1"/>
    <col min="3" max="3" width="7.83203125" style="2" bestFit="1" customWidth="1"/>
    <col min="4" max="4" width="10.5" style="2" bestFit="1" customWidth="1"/>
    <col min="5" max="5" width="7.83203125" style="2" bestFit="1" customWidth="1"/>
    <col min="6" max="6" width="10.5" style="2" bestFit="1" customWidth="1"/>
    <col min="7" max="7" width="7.83203125" style="2" customWidth="1"/>
    <col min="8" max="8" width="13.1640625" style="5" bestFit="1" customWidth="1"/>
    <col min="9" max="9" width="8.6640625" style="5" bestFit="1" customWidth="1"/>
    <col min="10" max="10" width="14" style="5" bestFit="1" customWidth="1"/>
    <col min="11" max="11" width="11.33203125" style="5" bestFit="1" customWidth="1"/>
    <col min="12" max="14" width="12.1640625" style="5" bestFit="1" customWidth="1"/>
    <col min="15" max="17" width="12.1640625" style="2" bestFit="1" customWidth="1"/>
    <col min="18" max="19" width="23.6640625" style="5" bestFit="1" customWidth="1"/>
    <col min="20" max="20" width="9.5" style="2" bestFit="1" customWidth="1"/>
    <col min="21" max="21" width="15.6640625" style="2" bestFit="1" customWidth="1"/>
    <col min="22" max="22" width="12.1640625" style="2" bestFit="1" customWidth="1"/>
    <col min="23" max="23" width="7" style="2" bestFit="1" customWidth="1"/>
    <col min="24" max="25" width="8.83203125" style="2"/>
    <col min="26" max="26" width="22.83203125" style="2" bestFit="1" customWidth="1"/>
    <col min="27" max="27" width="44.5" style="2" bestFit="1" customWidth="1"/>
    <col min="28" max="28" width="28.5" style="2" bestFit="1" customWidth="1"/>
    <col min="29" max="16384" width="8.83203125" style="2"/>
  </cols>
  <sheetData>
    <row r="1" spans="1:28" x14ac:dyDescent="0.15">
      <c r="A1" s="2">
        <f>0</f>
        <v>0</v>
      </c>
      <c r="B1" s="2" t="s">
        <v>19</v>
      </c>
      <c r="C1" s="1" t="s">
        <v>0</v>
      </c>
      <c r="D1" s="1"/>
      <c r="N1" s="32" t="s">
        <v>38</v>
      </c>
      <c r="O1" s="32" t="s">
        <v>48</v>
      </c>
      <c r="P1" s="32"/>
      <c r="Q1" s="32" t="s">
        <v>41</v>
      </c>
      <c r="R1" s="32" t="s">
        <v>18</v>
      </c>
      <c r="S1" s="32" t="s">
        <v>18</v>
      </c>
      <c r="U1" s="31" t="s">
        <v>111</v>
      </c>
    </row>
    <row r="2" spans="1:28" x14ac:dyDescent="0.15">
      <c r="A2" s="2">
        <f>1+A1</f>
        <v>1</v>
      </c>
      <c r="B2" s="2" t="s">
        <v>24</v>
      </c>
      <c r="C2" s="1" t="s">
        <v>1</v>
      </c>
      <c r="D2" s="1"/>
      <c r="N2" s="3" t="s">
        <v>39</v>
      </c>
      <c r="O2" s="2" t="s">
        <v>40</v>
      </c>
      <c r="Q2" s="2" t="s">
        <v>42</v>
      </c>
      <c r="R2" s="3">
        <f>0</f>
        <v>0</v>
      </c>
      <c r="S2" s="3">
        <f>0</f>
        <v>0</v>
      </c>
      <c r="T2" s="6"/>
      <c r="U2" s="2" t="s">
        <v>76</v>
      </c>
      <c r="V2" s="2">
        <f>1</f>
        <v>1</v>
      </c>
    </row>
    <row r="3" spans="1:28" x14ac:dyDescent="0.15">
      <c r="A3" s="2">
        <f t="shared" ref="A3:A21" si="0">1+A2</f>
        <v>2</v>
      </c>
      <c r="B3" s="2" t="s">
        <v>20</v>
      </c>
      <c r="C3" s="1" t="s">
        <v>2</v>
      </c>
      <c r="D3" s="1"/>
      <c r="N3" s="3" t="s">
        <v>200</v>
      </c>
      <c r="O3" s="2" t="s">
        <v>201</v>
      </c>
      <c r="Q3" s="2" t="s">
        <v>43</v>
      </c>
      <c r="R3" s="3">
        <f t="shared" ref="R3:S7" si="1">1+R2</f>
        <v>1</v>
      </c>
      <c r="S3" s="3">
        <f t="shared" si="1"/>
        <v>1</v>
      </c>
      <c r="T3" s="6"/>
      <c r="U3" s="2" t="s">
        <v>74</v>
      </c>
      <c r="V3" s="2">
        <f>1+V2</f>
        <v>2</v>
      </c>
      <c r="Y3" s="1"/>
      <c r="AB3" s="1"/>
    </row>
    <row r="4" spans="1:28" x14ac:dyDescent="0.15">
      <c r="A4" s="2">
        <f t="shared" si="0"/>
        <v>3</v>
      </c>
      <c r="B4" s="2" t="s">
        <v>21</v>
      </c>
      <c r="C4" s="1" t="s">
        <v>3</v>
      </c>
      <c r="D4" s="1"/>
      <c r="N4" s="3" t="s">
        <v>49</v>
      </c>
      <c r="O4" s="2" t="s">
        <v>49</v>
      </c>
      <c r="Q4" s="2" t="s">
        <v>44</v>
      </c>
      <c r="R4" s="3">
        <f t="shared" si="1"/>
        <v>2</v>
      </c>
      <c r="S4" s="3">
        <f t="shared" si="1"/>
        <v>2</v>
      </c>
      <c r="U4" s="2" t="s">
        <v>77</v>
      </c>
      <c r="V4" s="2">
        <f t="shared" ref="V4:V14" si="2">1+V3</f>
        <v>3</v>
      </c>
      <c r="Y4" s="1"/>
      <c r="AB4" s="1"/>
    </row>
    <row r="5" spans="1:28" x14ac:dyDescent="0.15">
      <c r="A5" s="2">
        <f t="shared" si="0"/>
        <v>4</v>
      </c>
      <c r="B5" s="2" t="s">
        <v>22</v>
      </c>
      <c r="C5" s="1" t="s">
        <v>4</v>
      </c>
      <c r="D5" s="1"/>
      <c r="N5" s="3" t="s">
        <v>50</v>
      </c>
      <c r="O5" s="2" t="s">
        <v>50</v>
      </c>
      <c r="Q5" s="2" t="s">
        <v>45</v>
      </c>
      <c r="R5" s="3">
        <f t="shared" si="1"/>
        <v>3</v>
      </c>
      <c r="S5" s="3">
        <f t="shared" si="1"/>
        <v>3</v>
      </c>
      <c r="U5" s="2" t="s">
        <v>78</v>
      </c>
      <c r="V5" s="2">
        <f t="shared" si="2"/>
        <v>4</v>
      </c>
      <c r="Y5" s="1"/>
      <c r="AB5" s="1"/>
    </row>
    <row r="6" spans="1:28" x14ac:dyDescent="0.15">
      <c r="A6" s="2">
        <f t="shared" si="0"/>
        <v>5</v>
      </c>
      <c r="B6" s="2" t="s">
        <v>23</v>
      </c>
      <c r="C6" s="1" t="s">
        <v>5</v>
      </c>
      <c r="D6" s="1"/>
      <c r="N6" s="3" t="s">
        <v>51</v>
      </c>
      <c r="O6" s="2" t="s">
        <v>51</v>
      </c>
      <c r="Q6" s="2" t="s">
        <v>46</v>
      </c>
      <c r="R6" s="3">
        <f t="shared" si="1"/>
        <v>4</v>
      </c>
      <c r="S6" s="3">
        <f t="shared" si="1"/>
        <v>4</v>
      </c>
      <c r="U6" s="2" t="s">
        <v>79</v>
      </c>
      <c r="V6" s="2">
        <f t="shared" si="2"/>
        <v>5</v>
      </c>
      <c r="Y6" s="1"/>
      <c r="AB6" s="1"/>
    </row>
    <row r="7" spans="1:28" x14ac:dyDescent="0.15">
      <c r="A7" s="2">
        <f t="shared" si="0"/>
        <v>6</v>
      </c>
      <c r="B7" s="2" t="s">
        <v>25</v>
      </c>
      <c r="C7" s="1" t="s">
        <v>6</v>
      </c>
      <c r="D7" s="1"/>
      <c r="N7" s="3" t="s">
        <v>52</v>
      </c>
      <c r="O7" s="2" t="s">
        <v>52</v>
      </c>
      <c r="Q7" s="2" t="s">
        <v>47</v>
      </c>
      <c r="R7" s="3">
        <f t="shared" si="1"/>
        <v>5</v>
      </c>
      <c r="S7" s="3">
        <f t="shared" si="1"/>
        <v>5</v>
      </c>
      <c r="U7" s="2" t="s">
        <v>80</v>
      </c>
      <c r="V7" s="2">
        <f t="shared" si="2"/>
        <v>6</v>
      </c>
      <c r="Y7" s="1"/>
      <c r="AB7" s="1"/>
    </row>
    <row r="8" spans="1:28" x14ac:dyDescent="0.15">
      <c r="A8" s="2">
        <f t="shared" si="0"/>
        <v>7</v>
      </c>
      <c r="B8" s="2" t="s">
        <v>26</v>
      </c>
      <c r="C8" s="1" t="s">
        <v>7</v>
      </c>
      <c r="D8" s="1"/>
      <c r="N8" s="3" t="s">
        <v>53</v>
      </c>
      <c r="O8" s="2" t="s">
        <v>53</v>
      </c>
      <c r="U8" s="2" t="s">
        <v>81</v>
      </c>
      <c r="V8" s="2">
        <f t="shared" si="2"/>
        <v>7</v>
      </c>
      <c r="Y8" s="1"/>
      <c r="AB8" s="1"/>
    </row>
    <row r="9" spans="1:28" x14ac:dyDescent="0.15">
      <c r="A9" s="2">
        <f t="shared" si="0"/>
        <v>8</v>
      </c>
      <c r="B9" s="2" t="s">
        <v>27</v>
      </c>
      <c r="C9" s="1" t="s">
        <v>190</v>
      </c>
      <c r="D9" s="1"/>
      <c r="N9" s="3" t="s">
        <v>54</v>
      </c>
      <c r="O9" s="2" t="s">
        <v>54</v>
      </c>
      <c r="U9" s="2" t="s">
        <v>82</v>
      </c>
      <c r="V9" s="2">
        <f t="shared" si="2"/>
        <v>8</v>
      </c>
      <c r="Y9" s="1"/>
      <c r="AB9" s="1"/>
    </row>
    <row r="10" spans="1:28" x14ac:dyDescent="0.15">
      <c r="A10" s="2">
        <f t="shared" si="0"/>
        <v>9</v>
      </c>
      <c r="B10" s="2" t="s">
        <v>28</v>
      </c>
      <c r="C10" s="1" t="s">
        <v>191</v>
      </c>
      <c r="D10" s="1"/>
      <c r="N10" s="3" t="s">
        <v>55</v>
      </c>
      <c r="O10" s="2" t="s">
        <v>55</v>
      </c>
      <c r="U10" s="2" t="s">
        <v>83</v>
      </c>
      <c r="V10" s="2">
        <f t="shared" si="2"/>
        <v>9</v>
      </c>
      <c r="Y10" s="1"/>
      <c r="AB10" s="1"/>
    </row>
    <row r="11" spans="1:28" x14ac:dyDescent="0.15">
      <c r="A11" s="2">
        <f t="shared" si="0"/>
        <v>10</v>
      </c>
      <c r="B11" s="2" t="s">
        <v>29</v>
      </c>
      <c r="C11" s="1" t="s">
        <v>192</v>
      </c>
      <c r="D11" s="1"/>
      <c r="N11" s="3" t="s">
        <v>56</v>
      </c>
      <c r="O11" s="2" t="s">
        <v>56</v>
      </c>
      <c r="U11" s="2" t="s">
        <v>84</v>
      </c>
      <c r="V11" s="2">
        <f t="shared" si="2"/>
        <v>10</v>
      </c>
      <c r="Y11" s="1"/>
      <c r="AB11" s="1"/>
    </row>
    <row r="12" spans="1:28" x14ac:dyDescent="0.15">
      <c r="A12" s="2">
        <f t="shared" si="0"/>
        <v>11</v>
      </c>
      <c r="B12" s="2" t="s">
        <v>30</v>
      </c>
      <c r="C12" s="1" t="s">
        <v>193</v>
      </c>
      <c r="D12" s="1"/>
      <c r="N12" s="3" t="s">
        <v>57</v>
      </c>
      <c r="O12" s="2" t="s">
        <v>57</v>
      </c>
      <c r="U12" s="2" t="s">
        <v>85</v>
      </c>
      <c r="V12" s="2">
        <f t="shared" si="2"/>
        <v>11</v>
      </c>
      <c r="Y12" s="1"/>
      <c r="AB12" s="1"/>
    </row>
    <row r="13" spans="1:28" x14ac:dyDescent="0.15">
      <c r="A13" s="2">
        <f t="shared" si="0"/>
        <v>12</v>
      </c>
      <c r="B13" s="2" t="s">
        <v>31</v>
      </c>
      <c r="C13" s="1" t="s">
        <v>194</v>
      </c>
      <c r="D13" s="1"/>
      <c r="N13" s="3" t="s">
        <v>58</v>
      </c>
      <c r="O13" s="2" t="s">
        <v>58</v>
      </c>
      <c r="U13" s="2" t="s">
        <v>86</v>
      </c>
      <c r="V13" s="2">
        <f t="shared" si="2"/>
        <v>12</v>
      </c>
      <c r="Y13" s="1"/>
    </row>
    <row r="14" spans="1:28" x14ac:dyDescent="0.15">
      <c r="A14" s="2">
        <f t="shared" si="0"/>
        <v>13</v>
      </c>
      <c r="B14" s="2" t="s">
        <v>32</v>
      </c>
      <c r="C14" s="1" t="s">
        <v>195</v>
      </c>
      <c r="D14" s="1"/>
      <c r="N14" s="3" t="s">
        <v>59</v>
      </c>
      <c r="O14" s="2" t="s">
        <v>60</v>
      </c>
      <c r="U14" s="2" t="s">
        <v>87</v>
      </c>
      <c r="V14" s="2">
        <f t="shared" si="2"/>
        <v>13</v>
      </c>
      <c r="Y14" s="1"/>
    </row>
    <row r="15" spans="1:28" x14ac:dyDescent="0.15">
      <c r="A15" s="2">
        <f t="shared" si="0"/>
        <v>14</v>
      </c>
      <c r="B15" s="2" t="s">
        <v>33</v>
      </c>
      <c r="C15" s="1" t="s">
        <v>196</v>
      </c>
      <c r="D15" s="1"/>
      <c r="Y15" s="1"/>
    </row>
    <row r="16" spans="1:28" x14ac:dyDescent="0.15">
      <c r="A16" s="2">
        <f t="shared" si="0"/>
        <v>15</v>
      </c>
      <c r="B16" s="2" t="s">
        <v>34</v>
      </c>
      <c r="C16" s="1" t="s">
        <v>197</v>
      </c>
      <c r="D16" s="1"/>
      <c r="Y16" s="1"/>
    </row>
    <row r="17" spans="1:28" x14ac:dyDescent="0.15">
      <c r="A17" s="2">
        <f t="shared" si="0"/>
        <v>16</v>
      </c>
      <c r="B17" s="2" t="s">
        <v>113</v>
      </c>
      <c r="C17" s="1" t="s">
        <v>16</v>
      </c>
      <c r="D17" s="1"/>
      <c r="Y17" s="1"/>
    </row>
    <row r="18" spans="1:28" x14ac:dyDescent="0.15">
      <c r="A18" s="2">
        <f t="shared" si="0"/>
        <v>17</v>
      </c>
      <c r="B18" s="2" t="s">
        <v>112</v>
      </c>
      <c r="C18" s="1" t="s">
        <v>115</v>
      </c>
      <c r="D18" s="1"/>
      <c r="Y18" s="1"/>
    </row>
    <row r="19" spans="1:28" x14ac:dyDescent="0.15">
      <c r="A19" s="2">
        <f t="shared" si="0"/>
        <v>18</v>
      </c>
      <c r="B19" s="2" t="s">
        <v>35</v>
      </c>
      <c r="C19" s="1" t="s">
        <v>116</v>
      </c>
      <c r="D19" s="1"/>
    </row>
    <row r="20" spans="1:28" x14ac:dyDescent="0.15">
      <c r="A20" s="2">
        <f t="shared" si="0"/>
        <v>19</v>
      </c>
      <c r="B20" s="2" t="s">
        <v>36</v>
      </c>
      <c r="C20" s="1" t="s">
        <v>117</v>
      </c>
      <c r="D20" s="1"/>
    </row>
    <row r="21" spans="1:28" x14ac:dyDescent="0.15">
      <c r="A21" s="2">
        <f t="shared" si="0"/>
        <v>20</v>
      </c>
      <c r="B21" s="2" t="s">
        <v>37</v>
      </c>
      <c r="C21" s="1" t="s">
        <v>118</v>
      </c>
      <c r="D21" s="1"/>
      <c r="X21" s="1"/>
    </row>
    <row r="22" spans="1:28" x14ac:dyDescent="0.15">
      <c r="C22" s="1"/>
      <c r="D22" s="1"/>
      <c r="X22" s="1"/>
    </row>
    <row r="23" spans="1:28" x14ac:dyDescent="0.15">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c r="Z23" s="2" t="s">
        <v>256</v>
      </c>
      <c r="AB23" s="2" t="s">
        <v>257</v>
      </c>
    </row>
    <row r="24" spans="1:28" x14ac:dyDescent="0.15">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252</v>
      </c>
      <c r="AA24" s="14"/>
      <c r="AB24" s="14"/>
    </row>
    <row r="25" spans="1:28" x14ac:dyDescent="0.15">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253</v>
      </c>
      <c r="Z25" s="2" t="str">
        <f>"CREATE TABLE " &amp;$Y$25&amp;"_story("</f>
        <v>CREATE TABLE chapter0_story(</v>
      </c>
      <c r="AB25" s="2" t="str">
        <f>"CREATE TABLE " &amp;$Y$25&amp;"_achievements("</f>
        <v>CREATE TABLE chapter0_achievements(</v>
      </c>
    </row>
    <row r="26" spans="1:28" x14ac:dyDescent="0.15">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254</v>
      </c>
      <c r="AA26" s="2" t="s">
        <v>255</v>
      </c>
      <c r="AB26" s="2" t="s">
        <v>254</v>
      </c>
    </row>
    <row r="27" spans="1:28" x14ac:dyDescent="0.15">
      <c r="A27" s="12">
        <v>0</v>
      </c>
      <c r="B27" s="4" t="str">
        <f>IF(B28="",
"];",
IF('Chapter 0 (Input)'!B25="",
CHAR(34) &amp;"null"&amp; CHAR(34) &amp;",",
CHAR(34) &amp;'Chapter 0 (Input)'!B25&amp; CHAR(34) &amp;",")&amp;$W27)</f>
        <v xml:space="preserve">"(The trip to Arlington was long, but I finally arrived!)",//0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29"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c r="Z27" s="2" t="str">
        <f>IF($B27="];","PRIMARY KEY (id)",IF(Z26="PRIMARY KEY (id)",");","c"&amp;$A27&amp;" "&amp;Z$23&amp;","))</f>
        <v>c0 BOOLEAN DEFAULT false,</v>
      </c>
      <c r="AB27" s="2" t="str">
        <f>IF($B27="];","PRIMARY KEY (id)",IF(AB26="PRIMARY KEY (id)",");","c"&amp;$A27&amp;" "&amp;AB$23&amp;","))</f>
        <v>c0 int DEFAULT 0,</v>
      </c>
    </row>
    <row r="28" spans="1:28" x14ac:dyDescent="0.15">
      <c r="A28" s="12">
        <f t="shared" ref="A28:A29" si="14">1+A27</f>
        <v>1</v>
      </c>
      <c r="B28" s="4" t="str">
        <f>IF(B29="",
"];",
IF('Chapter 0 (Input)'!B26="",
CHAR(34) &amp;"null"&amp; CHAR(34) &amp;",",
CHAR(34) &amp;'Chapter 0 (Input)'!B26&amp; CHAR(34) &amp;",")&amp;$W28)</f>
        <v>"(I'm ready to start fresh here at this school! After all, I worked so hard to get here.)",</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c r="Z28" s="2" t="str">
        <f t="shared" ref="Z28:AB29" si="15">IF($B28="];","PRIMARY KEY (id)",IF(Z27="PRIMARY KEY (id)",");","c"&amp;$A28&amp;" "&amp;Z$23&amp;","))</f>
        <v>c1 BOOLEAN DEFAULT false,</v>
      </c>
      <c r="AB28" s="2" t="str">
        <f t="shared" si="15"/>
        <v>c1 int DEFAULT 0,</v>
      </c>
    </row>
    <row r="29" spans="1:28" x14ac:dyDescent="0.15">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c r="Z29" s="2" t="str">
        <f t="shared" si="15"/>
        <v>c2 BOOLEAN DEFAULT false,</v>
      </c>
      <c r="AB29" s="2" t="str">
        <f t="shared" si="15"/>
        <v>c2 int DEFAULT 0,</v>
      </c>
    </row>
    <row r="30" spans="1:28" x14ac:dyDescent="0.15">
      <c r="A30" s="12">
        <f t="shared" ref="A30:A93" si="16">1+A29</f>
        <v>3</v>
      </c>
      <c r="B30" s="4" t="str">
        <f>IF(B31="",
"];",
IF('Chapter 0 (Input)'!B28="",
CHAR(34) &amp;"null"&amp; CHAR(34) &amp;",",
CHAR(34) &amp;'Chapter 0 (Input)'!B28&amp; CHAR(34) &amp;",")&amp;$W30)</f>
        <v>"(This is so exciting! Everybody here looks so... 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ref="T30:T93" si="17">IF(T31="",
"];",
"false"&amp;","&amp;$W30)</f>
        <v>false,</v>
      </c>
      <c r="U30" s="3" t="str">
        <f>IF(U31="",
"];",IF('Chapter 0 (Input)'!W28="",
"-1"&amp;",",
'Chapter 0 (Input)'!W28&amp;",")&amp;$W30)</f>
        <v>-1,</v>
      </c>
      <c r="V30" s="3" t="str">
        <f>IF(V31="",
"];",IF('Chapter 0 (Input)'!X28="",
"-1"&amp;",",
'Chapter 0 (Input)'!X28&amp;",")&amp;$W30)</f>
        <v>-1,</v>
      </c>
      <c r="W30" s="18" t="str">
        <f>'Chapter 0 (Input)'!AA28</f>
        <v/>
      </c>
      <c r="Z30" s="2" t="str">
        <f t="shared" ref="Z30" si="18">IF($B30="];","PRIMARY KEY (id)",IF(Z29="PRIMARY KEY (id)",");","c"&amp;$A30&amp;" "&amp;Z$23&amp;","))</f>
        <v>c3 BOOLEAN DEFAULT false,</v>
      </c>
      <c r="AB30" s="2" t="str">
        <f t="shared" ref="AB30" si="19">IF($B30="];","PRIMARY KEY (id)",IF(AB29="PRIMARY KEY (id)",");","c"&amp;$A30&amp;" "&amp;AB$23&amp;","))</f>
        <v>c3 int DEFAULT 0,</v>
      </c>
    </row>
    <row r="31" spans="1:28" x14ac:dyDescent="0.15">
      <c r="A31" s="12">
        <f t="shared" si="16"/>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7"/>
        <v>false,</v>
      </c>
      <c r="U31" s="3" t="str">
        <f>IF(U32="",
"];",IF('Chapter 0 (Input)'!W29="",
"-1"&amp;",",
'Chapter 0 (Input)'!W29&amp;",")&amp;$W31)</f>
        <v>-1,</v>
      </c>
      <c r="V31" s="3" t="str">
        <f>IF(V32="",
"];",IF('Chapter 0 (Input)'!X29="",
"-1"&amp;",",
'Chapter 0 (Input)'!X29&amp;",")&amp;$W31)</f>
        <v>-1,</v>
      </c>
      <c r="W31" s="18" t="str">
        <f>'Chapter 0 (Input)'!AA29</f>
        <v/>
      </c>
      <c r="Z31" s="2" t="str">
        <f t="shared" ref="Z31" si="20">IF($B31="];","PRIMARY KEY (id)",IF(Z30="PRIMARY KEY (id)",");","c"&amp;$A31&amp;" "&amp;Z$23&amp;","))</f>
        <v>c4 BOOLEAN DEFAULT false,</v>
      </c>
      <c r="AB31" s="2" t="str">
        <f t="shared" ref="AB31" si="21">IF($B31="];","PRIMARY KEY (id)",IF(AB30="PRIMARY KEY (id)",");","c"&amp;$A31&amp;" "&amp;AB$23&amp;","))</f>
        <v>c4 int DEFAULT 0,</v>
      </c>
    </row>
    <row r="32" spans="1:28" x14ac:dyDescent="0.15">
      <c r="A32" s="12">
        <f t="shared" si="16"/>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7"/>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c r="Z32" s="2" t="str">
        <f t="shared" ref="Z32" si="22">IF($B32="];","PRIMARY KEY (id)",IF(Z31="PRIMARY KEY (id)",");","c"&amp;$A32&amp;" "&amp;Z$23&amp;","))</f>
        <v>c5 BOOLEAN DEFAULT false,</v>
      </c>
      <c r="AB32" s="2" t="str">
        <f t="shared" ref="AB32" si="23">IF($B32="];","PRIMARY KEY (id)",IF(AB31="PRIMARY KEY (id)",");","c"&amp;$A32&amp;" "&amp;AB$23&amp;","))</f>
        <v>c5 int DEFAULT 0,</v>
      </c>
    </row>
    <row r="33" spans="1:28" x14ac:dyDescent="0.15">
      <c r="A33" s="12">
        <f t="shared" si="16"/>
        <v>6</v>
      </c>
      <c r="B33" s="4" t="str">
        <f>IF(B34="",
"];",
IF('Chapter 0 (Input)'!B31="",
CHAR(34) &amp;"null"&amp; CHAR(34) &amp;",",
CHAR(34) &amp;'Chapter 0 (Input)'!B31&amp; CHAR(34) &amp;",")&amp;$W33)</f>
        <v>"(I desperately looked around to spot a friendly face, someone I could get help from, but as my eyes scanned the entrance of the school my heart began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7"/>
        <v>false,</v>
      </c>
      <c r="U33" s="3" t="str">
        <f>IF(U34="",
"];",IF('Chapter 0 (Input)'!W31="",
"-1"&amp;",",
'Chapter 0 (Input)'!W31&amp;",")&amp;$W33)</f>
        <v>-1,</v>
      </c>
      <c r="V33" s="3" t="str">
        <f>IF(V34="",
"];",IF('Chapter 0 (Input)'!X31="",
"-1"&amp;",",
'Chapter 0 (Input)'!X31&amp;",")&amp;$W33)</f>
        <v>-1,</v>
      </c>
      <c r="W33" s="18" t="str">
        <f>'Chapter 0 (Input)'!AA31</f>
        <v/>
      </c>
      <c r="Z33" s="2" t="str">
        <f t="shared" ref="Z33" si="24">IF($B33="];","PRIMARY KEY (id)",IF(Z32="PRIMARY KEY (id)",");","c"&amp;$A33&amp;" "&amp;Z$23&amp;","))</f>
        <v>c6 BOOLEAN DEFAULT false,</v>
      </c>
      <c r="AB33" s="2" t="str">
        <f t="shared" ref="AB33" si="25">IF($B33="];","PRIMARY KEY (id)",IF(AB32="PRIMARY KEY (id)",");","c"&amp;$A33&amp;" "&amp;AB$23&amp;","))</f>
        <v>c6 int DEFAULT 0,</v>
      </c>
    </row>
    <row r="34" spans="1:28" x14ac:dyDescent="0.15">
      <c r="A34" s="12">
        <f t="shared" si="16"/>
        <v>7</v>
      </c>
      <c r="B34" s="4" t="str">
        <f>IF(B35="",
"];",
IF('Chapter 0 (Input)'!B32="",
CHAR(34) &amp;"null"&amp; CHAR(34) &amp;",",
CHAR(34) &amp;'Chapter 0 (Input)'!B32&amp; CHAR(34) &amp;",")&amp;$W34)</f>
        <v>"(No matter where I looked, nobody was smiling or laughing. The students here looked so serious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7"/>
        <v>false,</v>
      </c>
      <c r="U34" s="3" t="str">
        <f>IF(U35="",
"];",IF('Chapter 0 (Input)'!W32="",
"-1"&amp;",",
'Chapter 0 (Input)'!W32&amp;",")&amp;$W34)</f>
        <v>-1,</v>
      </c>
      <c r="V34" s="3" t="str">
        <f>IF(V35="",
"];",IF('Chapter 0 (Input)'!X32="",
"-1"&amp;",",
'Chapter 0 (Input)'!X32&amp;",")&amp;$W34)</f>
        <v>-1,</v>
      </c>
      <c r="W34" s="18" t="str">
        <f>'Chapter 0 (Input)'!AA32</f>
        <v/>
      </c>
      <c r="Z34" s="2" t="str">
        <f t="shared" ref="Z34" si="26">IF($B34="];","PRIMARY KEY (id)",IF(Z33="PRIMARY KEY (id)",");","c"&amp;$A34&amp;" "&amp;Z$23&amp;","))</f>
        <v>c7 BOOLEAN DEFAULT false,</v>
      </c>
      <c r="AB34" s="2" t="str">
        <f t="shared" ref="AB34" si="27">IF($B34="];","PRIMARY KEY (id)",IF(AB33="PRIMARY KEY (id)",");","c"&amp;$A34&amp;" "&amp;AB$23&amp;","))</f>
        <v>c7 int DEFAULT 0,</v>
      </c>
    </row>
    <row r="35" spans="1:28" x14ac:dyDescent="0.15">
      <c r="A35" s="12">
        <f t="shared" si="16"/>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7"/>
        <v>false,</v>
      </c>
      <c r="U35" s="3" t="str">
        <f>IF(U36="",
"];",IF('Chapter 0 (Input)'!W33="",
"-1"&amp;",",
'Chapter 0 (Input)'!W33&amp;",")&amp;$W35)</f>
        <v>-1,</v>
      </c>
      <c r="V35" s="3" t="str">
        <f>IF(V36="",
"];",IF('Chapter 0 (Input)'!X33="",
"-1"&amp;",",
'Chapter 0 (Input)'!X33&amp;",")&amp;$W35)</f>
        <v>-1,</v>
      </c>
      <c r="W35" s="18" t="str">
        <f>'Chapter 0 (Input)'!AA33</f>
        <v/>
      </c>
      <c r="Z35" s="2" t="str">
        <f t="shared" ref="Z35" si="28">IF($B35="];","PRIMARY KEY (id)",IF(Z34="PRIMARY KEY (id)",");","c"&amp;$A35&amp;" "&amp;Z$23&amp;","))</f>
        <v>c8 BOOLEAN DEFAULT false,</v>
      </c>
      <c r="AB35" s="2" t="str">
        <f t="shared" ref="AB35" si="29">IF($B35="];","PRIMARY KEY (id)",IF(AB34="PRIMARY KEY (id)",");","c"&amp;$A35&amp;" "&amp;AB$23&amp;","))</f>
        <v>c8 int DEFAULT 0,</v>
      </c>
    </row>
    <row r="36" spans="1:28" x14ac:dyDescent="0.15">
      <c r="A36" s="12">
        <f t="shared" si="16"/>
        <v>9</v>
      </c>
      <c r="B36" s="4" t="str">
        <f>IF(B37="",
"];",
IF('Chapter 0 (Input)'!B34="",
CHAR(34) &amp;"null"&amp; CHAR(34) &amp;",",
CHAR(34) &amp;'Chapter 0 (Input)'!B34&amp; CHAR(34) &amp;",")&amp;$W36)</f>
        <v>"(I miss them. There's just something about this place that makes me feel so out-of-place.)",</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7"/>
        <v>false,</v>
      </c>
      <c r="U36" s="3" t="str">
        <f>IF(U37="",
"];",IF('Chapter 0 (Input)'!W34="",
"-1"&amp;",",
'Chapter 0 (Input)'!W34&amp;",")&amp;$W36)</f>
        <v>-1,</v>
      </c>
      <c r="V36" s="3" t="str">
        <f>IF(V37="",
"];",IF('Chapter 0 (Input)'!X34="",
"-1"&amp;",",
'Chapter 0 (Input)'!X34&amp;",")&amp;$W36)</f>
        <v>-1,</v>
      </c>
      <c r="W36" s="18" t="str">
        <f>'Chapter 0 (Input)'!AA34</f>
        <v/>
      </c>
      <c r="Z36" s="2" t="str">
        <f t="shared" ref="Z36" si="30">IF($B36="];","PRIMARY KEY (id)",IF(Z35="PRIMARY KEY (id)",");","c"&amp;$A36&amp;" "&amp;Z$23&amp;","))</f>
        <v>c9 BOOLEAN DEFAULT false,</v>
      </c>
      <c r="AB36" s="2" t="str">
        <f t="shared" ref="AB36" si="31">IF($B36="];","PRIMARY KEY (id)",IF(AB35="PRIMARY KEY (id)",");","c"&amp;$A36&amp;" "&amp;AB$23&amp;","))</f>
        <v>c9 int DEFAULT 0,</v>
      </c>
    </row>
    <row r="37" spans="1:28" x14ac:dyDescent="0.15">
      <c r="A37" s="12">
        <f t="shared" si="16"/>
        <v>10</v>
      </c>
      <c r="B37" s="4" t="str">
        <f>IF(B38="",
"];",
IF('Chapter 0 (Input)'!B35="",
CHAR(34) &amp;"null"&amp; CHAR(34) &amp;",",
CHAR(34) &amp;'Chapter 0 (Input)'!B35&amp; CHAR(34) &amp;",")&amp;$W37)</f>
        <v xml:space="preserve">"&lt;em&gt;Sigh&lt;/em&gt;",//10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7"/>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c r="Z37" s="2" t="str">
        <f t="shared" ref="Z37" si="32">IF($B37="];","PRIMARY KEY (id)",IF(Z36="PRIMARY KEY (id)",");","c"&amp;$A37&amp;" "&amp;Z$23&amp;","))</f>
        <v>c10 BOOLEAN DEFAULT false,</v>
      </c>
      <c r="AB37" s="2" t="str">
        <f t="shared" ref="AB37" si="33">IF($B37="];","PRIMARY KEY (id)",IF(AB36="PRIMARY KEY (id)",");","c"&amp;$A37&amp;" "&amp;AB$23&amp;","))</f>
        <v>c10 int DEFAULT 0,</v>
      </c>
    </row>
    <row r="38" spans="1:28" x14ac:dyDescent="0.15">
      <c r="A38" s="12">
        <f t="shared" si="16"/>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7"/>
        <v>false,</v>
      </c>
      <c r="U38" s="3" t="str">
        <f>IF(U39="",
"];",IF('Chapter 0 (Input)'!W36="",
"-1"&amp;",",
'Chapter 0 (Input)'!W36&amp;",")&amp;$W38)</f>
        <v>-1,</v>
      </c>
      <c r="V38" s="3" t="str">
        <f>IF(V39="",
"];",IF('Chapter 0 (Input)'!X36="",
"-1"&amp;",",
'Chapter 0 (Input)'!X36&amp;",")&amp;$W38)</f>
        <v>-1,</v>
      </c>
      <c r="W38" s="18" t="str">
        <f>'Chapter 0 (Input)'!AA36</f>
        <v/>
      </c>
      <c r="Z38" s="2" t="str">
        <f t="shared" ref="Z38" si="34">IF($B38="];","PRIMARY KEY (id)",IF(Z37="PRIMARY KEY (id)",");","c"&amp;$A38&amp;" "&amp;Z$23&amp;","))</f>
        <v>c11 BOOLEAN DEFAULT false,</v>
      </c>
      <c r="AB38" s="2" t="str">
        <f t="shared" ref="AB38" si="35">IF($B38="];","PRIMARY KEY (id)",IF(AB37="PRIMARY KEY (id)",");","c"&amp;$A38&amp;" "&amp;AB$23&amp;","))</f>
        <v>c11 int DEFAULT 0,</v>
      </c>
    </row>
    <row r="39" spans="1:28" x14ac:dyDescent="0.15">
      <c r="A39" s="12">
        <f t="shared" si="16"/>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7"/>
        <v>false,</v>
      </c>
      <c r="U39" s="3" t="str">
        <f>IF(U40="",
"];",IF('Chapter 0 (Input)'!W37="",
"-1"&amp;",",
'Chapter 0 (Input)'!W37&amp;",")&amp;$W39)</f>
        <v>-1,</v>
      </c>
      <c r="V39" s="3" t="str">
        <f>IF(V40="",
"];",IF('Chapter 0 (Input)'!X37="",
"-1"&amp;",",
'Chapter 0 (Input)'!X37&amp;",")&amp;$W39)</f>
        <v>-1,</v>
      </c>
      <c r="W39" s="18" t="str">
        <f>'Chapter 0 (Input)'!AA37</f>
        <v/>
      </c>
      <c r="Z39" s="2" t="str">
        <f t="shared" ref="Z39" si="36">IF($B39="];","PRIMARY KEY (id)",IF(Z38="PRIMARY KEY (id)",");","c"&amp;$A39&amp;" "&amp;Z$23&amp;","))</f>
        <v>c12 BOOLEAN DEFAULT false,</v>
      </c>
      <c r="AB39" s="2" t="str">
        <f t="shared" ref="AB39" si="37">IF($B39="];","PRIMARY KEY (id)",IF(AB38="PRIMARY KEY (id)",");","c"&amp;$A39&amp;" "&amp;AB$23&amp;","))</f>
        <v>c12 int DEFAULT 0,</v>
      </c>
    </row>
    <row r="40" spans="1:28" x14ac:dyDescent="0.15">
      <c r="A40" s="12">
        <f t="shared" si="16"/>
        <v>13</v>
      </c>
      <c r="B40" s="4" t="str">
        <f>IF(B41="",
"];",
IF('Chapter 0 (Input)'!B38="",
CHAR(34) &amp;"null"&amp; CHAR(34) &amp;",",
CHAR(34) &amp;'Chapter 0 (Input)'!B38&amp; CHAR(34) &amp;",")&amp;$W40)</f>
        <v>"(I need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7"/>
        <v>false,</v>
      </c>
      <c r="U40" s="3" t="str">
        <f>IF(U41="",
"];",IF('Chapter 0 (Input)'!W38="",
"-1"&amp;",",
'Chapter 0 (Input)'!W38&amp;",")&amp;$W40)</f>
        <v>-1,</v>
      </c>
      <c r="V40" s="3" t="str">
        <f>IF(V41="",
"];",IF('Chapter 0 (Input)'!X38="",
"-1"&amp;",",
'Chapter 0 (Input)'!X38&amp;",")&amp;$W40)</f>
        <v>-1,</v>
      </c>
      <c r="W40" s="18" t="str">
        <f>'Chapter 0 (Input)'!AA38</f>
        <v/>
      </c>
      <c r="Z40" s="2" t="str">
        <f t="shared" ref="Z40" si="38">IF($B40="];","PRIMARY KEY (id)",IF(Z39="PRIMARY KEY (id)",");","c"&amp;$A40&amp;" "&amp;Z$23&amp;","))</f>
        <v>c13 BOOLEAN DEFAULT false,</v>
      </c>
      <c r="AB40" s="2" t="str">
        <f t="shared" ref="AB40" si="39">IF($B40="];","PRIMARY KEY (id)",IF(AB39="PRIMARY KEY (id)",");","c"&amp;$A40&amp;" "&amp;AB$23&amp;","))</f>
        <v>c13 int DEFAULT 0,</v>
      </c>
    </row>
    <row r="41" spans="1:28" x14ac:dyDescent="0.15">
      <c r="A41" s="12">
        <f t="shared" si="16"/>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7"/>
        <v>false,</v>
      </c>
      <c r="U41" s="3" t="str">
        <f>IF(U42="",
"];",IF('Chapter 0 (Input)'!W39="",
"-1"&amp;",",
'Chapter 0 (Input)'!W39&amp;",")&amp;$W41)</f>
        <v>-1,</v>
      </c>
      <c r="V41" s="3" t="str">
        <f>IF(V42="",
"];",IF('Chapter 0 (Input)'!X39="",
"-1"&amp;",",
'Chapter 0 (Input)'!X39&amp;",")&amp;$W41)</f>
        <v>-1,</v>
      </c>
      <c r="W41" s="18" t="str">
        <f>'Chapter 0 (Input)'!AA39</f>
        <v/>
      </c>
      <c r="Z41" s="2" t="str">
        <f t="shared" ref="Z41" si="40">IF($B41="];","PRIMARY KEY (id)",IF(Z40="PRIMARY KEY (id)",");","c"&amp;$A41&amp;" "&amp;Z$23&amp;","))</f>
        <v>c14 BOOLEAN DEFAULT false,</v>
      </c>
      <c r="AB41" s="2" t="str">
        <f t="shared" ref="AB41" si="41">IF($B41="];","PRIMARY KEY (id)",IF(AB40="PRIMARY KEY (id)",");","c"&amp;$A41&amp;" "&amp;AB$23&amp;","))</f>
        <v>c14 int DEFAULT 0,</v>
      </c>
    </row>
    <row r="42" spans="1:28" x14ac:dyDescent="0.15">
      <c r="A42" s="12">
        <f t="shared" si="16"/>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7"/>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c r="Z42" s="2" t="str">
        <f t="shared" ref="Z42" si="42">IF($B42="];","PRIMARY KEY (id)",IF(Z41="PRIMARY KEY (id)",");","c"&amp;$A42&amp;" "&amp;Z$23&amp;","))</f>
        <v>c15 BOOLEAN DEFAULT false,</v>
      </c>
      <c r="AB42" s="2" t="str">
        <f t="shared" ref="AB42" si="43">IF($B42="];","PRIMARY KEY (id)",IF(AB41="PRIMARY KEY (id)",");","c"&amp;$A42&amp;" "&amp;AB$23&amp;","))</f>
        <v>c15 int DEFAULT 0,</v>
      </c>
    </row>
    <row r="43" spans="1:28" x14ac:dyDescent="0.15">
      <c r="A43" s="12">
        <f t="shared" si="16"/>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7"/>
        <v>false,</v>
      </c>
      <c r="U43" s="3" t="str">
        <f>IF(U44="",
"];",IF('Chapter 0 (Input)'!W41="",
"-1"&amp;",",
'Chapter 0 (Input)'!W41&amp;",")&amp;$W43)</f>
        <v>-1,</v>
      </c>
      <c r="V43" s="3" t="str">
        <f>IF(V44="",
"];",IF('Chapter 0 (Input)'!X41="",
"-1"&amp;",",
'Chapter 0 (Input)'!X41&amp;",")&amp;$W43)</f>
        <v>-1,</v>
      </c>
      <c r="W43" s="18" t="str">
        <f>'Chapter 0 (Input)'!AA41</f>
        <v/>
      </c>
      <c r="Z43" s="2" t="str">
        <f t="shared" ref="Z43" si="44">IF($B43="];","PRIMARY KEY (id)",IF(Z42="PRIMARY KEY (id)",");","c"&amp;$A43&amp;" "&amp;Z$23&amp;","))</f>
        <v>c16 BOOLEAN DEFAULT false,</v>
      </c>
      <c r="AB43" s="2" t="str">
        <f t="shared" ref="AB43" si="45">IF($B43="];","PRIMARY KEY (id)",IF(AB42="PRIMARY KEY (id)",");","c"&amp;$A43&amp;" "&amp;AB$23&amp;","))</f>
        <v>c16 int DEFAULT 0,</v>
      </c>
    </row>
    <row r="44" spans="1:28" x14ac:dyDescent="0.15">
      <c r="A44" s="12">
        <f t="shared" si="16"/>
        <v>17</v>
      </c>
      <c r="B44" s="4" t="str">
        <f>IF(B45="",
"];",
IF('Chapter 0 (Input)'!B42="",
CHAR(34) &amp;"null"&amp; CHAR(34) &amp;",",
CHAR(34) &amp;'Chapter 0 (Input)'!B42&amp; CHAR(34) &amp;",")&amp;$W44)</f>
        <v>"Hi, " + CharaX_username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7"/>
        <v>false,</v>
      </c>
      <c r="U44" s="3" t="str">
        <f>IF(U45="",
"];",IF('Chapter 0 (Input)'!W42="",
"-1"&amp;",",
'Chapter 0 (Input)'!W42&amp;",")&amp;$W44)</f>
        <v>-1,</v>
      </c>
      <c r="V44" s="3" t="str">
        <f>IF(V45="",
"];",IF('Chapter 0 (Input)'!X42="",
"-1"&amp;",",
'Chapter 0 (Input)'!X42&amp;",")&amp;$W44)</f>
        <v>-1,</v>
      </c>
      <c r="W44" s="18" t="str">
        <f>'Chapter 0 (Input)'!AA42</f>
        <v/>
      </c>
      <c r="Z44" s="2" t="str">
        <f t="shared" ref="Z44" si="46">IF($B44="];","PRIMARY KEY (id)",IF(Z43="PRIMARY KEY (id)",");","c"&amp;$A44&amp;" "&amp;Z$23&amp;","))</f>
        <v>c17 BOOLEAN DEFAULT false,</v>
      </c>
      <c r="AB44" s="2" t="str">
        <f t="shared" ref="AB44" si="47">IF($B44="];","PRIMARY KEY (id)",IF(AB43="PRIMARY KEY (id)",");","c"&amp;$A44&amp;" "&amp;AB$23&amp;","))</f>
        <v>c17 int DEFAULT 0,</v>
      </c>
    </row>
    <row r="45" spans="1:28" x14ac:dyDescent="0.15">
      <c r="A45" s="12">
        <f t="shared" si="16"/>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 out.",</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7"/>
        <v>false,</v>
      </c>
      <c r="U45" s="3" t="str">
        <f>IF(U46="",
"];",IF('Chapter 0 (Input)'!W43="",
"-1"&amp;",",
'Chapter 0 (Input)'!W43&amp;",")&amp;$W45)</f>
        <v>-1,</v>
      </c>
      <c r="V45" s="3" t="str">
        <f>IF(V46="",
"];",IF('Chapter 0 (Input)'!X43="",
"-1"&amp;",",
'Chapter 0 (Input)'!X43&amp;",")&amp;$W45)</f>
        <v>-1,</v>
      </c>
      <c r="W45" s="18" t="str">
        <f>'Chapter 0 (Input)'!AA43</f>
        <v/>
      </c>
      <c r="Z45" s="2" t="str">
        <f t="shared" ref="Z45" si="48">IF($B45="];","PRIMARY KEY (id)",IF(Z44="PRIMARY KEY (id)",");","c"&amp;$A45&amp;" "&amp;Z$23&amp;","))</f>
        <v>c18 BOOLEAN DEFAULT false,</v>
      </c>
      <c r="AB45" s="2" t="str">
        <f t="shared" ref="AB45" si="49">IF($B45="];","PRIMARY KEY (id)",IF(AB44="PRIMARY KEY (id)",");","c"&amp;$A45&amp;" "&amp;AB$23&amp;","))</f>
        <v>c18 int DEFAULT 0,</v>
      </c>
    </row>
    <row r="46" spans="1:28" x14ac:dyDescent="0.15">
      <c r="A46" s="12">
        <f t="shared" si="16"/>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7"/>
        <v>false,</v>
      </c>
      <c r="U46" s="3" t="str">
        <f>IF(U47="",
"];",IF('Chapter 0 (Input)'!W44="",
"-1"&amp;",",
'Chapter 0 (Input)'!W44&amp;",")&amp;$W46)</f>
        <v>-1,</v>
      </c>
      <c r="V46" s="3" t="str">
        <f>IF(V47="",
"];",IF('Chapter 0 (Input)'!X44="",
"-1"&amp;",",
'Chapter 0 (Input)'!X44&amp;",")&amp;$W46)</f>
        <v>-1,</v>
      </c>
      <c r="W46" s="18" t="str">
        <f>'Chapter 0 (Input)'!AA44</f>
        <v/>
      </c>
      <c r="Z46" s="2" t="str">
        <f t="shared" ref="Z46" si="50">IF($B46="];","PRIMARY KEY (id)",IF(Z45="PRIMARY KEY (id)",");","c"&amp;$A46&amp;" "&amp;Z$23&amp;","))</f>
        <v>c19 BOOLEAN DEFAULT false,</v>
      </c>
      <c r="AB46" s="2" t="str">
        <f t="shared" ref="AB46" si="51">IF($B46="];","PRIMARY KEY (id)",IF(AB45="PRIMARY KEY (id)",");","c"&amp;$A46&amp;" "&amp;AB$23&amp;","))</f>
        <v>c19 int DEFAULT 0,</v>
      </c>
    </row>
    <row r="47" spans="1:28" x14ac:dyDescent="0.15">
      <c r="A47" s="12">
        <f t="shared" si="16"/>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7"/>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c r="Z47" s="2" t="str">
        <f t="shared" ref="Z47" si="52">IF($B47="];","PRIMARY KEY (id)",IF(Z46="PRIMARY KEY (id)",");","c"&amp;$A47&amp;" "&amp;Z$23&amp;","))</f>
        <v>c20 BOOLEAN DEFAULT false,</v>
      </c>
      <c r="AB47" s="2" t="str">
        <f t="shared" ref="AB47" si="53">IF($B47="];","PRIMARY KEY (id)",IF(AB46="PRIMARY KEY (id)",");","c"&amp;$A47&amp;" "&amp;AB$23&amp;","))</f>
        <v>c20 int DEFAULT 0,</v>
      </c>
    </row>
    <row r="48" spans="1:28" x14ac:dyDescent="0.15">
      <c r="A48" s="12">
        <f t="shared" si="16"/>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That way,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7"/>
        <v>false,</v>
      </c>
      <c r="U48" s="3" t="str">
        <f>IF(U49="",
"];",IF('Chapter 0 (Input)'!W46="",
"-1"&amp;",",
'Chapter 0 (Input)'!W46&amp;",")&amp;$W48)</f>
        <v>-1,</v>
      </c>
      <c r="V48" s="3" t="str">
        <f>IF(V49="",
"];",IF('Chapter 0 (Input)'!X46="",
"-1"&amp;",",
'Chapter 0 (Input)'!X46&amp;",")&amp;$W48)</f>
        <v>-1,</v>
      </c>
      <c r="W48" s="18" t="str">
        <f>'Chapter 0 (Input)'!AA46</f>
        <v/>
      </c>
      <c r="Z48" s="2" t="str">
        <f t="shared" ref="Z48" si="54">IF($B48="];","PRIMARY KEY (id)",IF(Z47="PRIMARY KEY (id)",");","c"&amp;$A48&amp;" "&amp;Z$23&amp;","))</f>
        <v>c21 BOOLEAN DEFAULT false,</v>
      </c>
      <c r="AB48" s="2" t="str">
        <f t="shared" ref="AB48" si="55">IF($B48="];","PRIMARY KEY (id)",IF(AB47="PRIMARY KEY (id)",");","c"&amp;$A48&amp;" "&amp;AB$23&amp;","))</f>
        <v>c21 int DEFAULT 0,</v>
      </c>
    </row>
    <row r="49" spans="1:28" x14ac:dyDescent="0.15">
      <c r="A49" s="12">
        <f t="shared" si="16"/>
        <v>22</v>
      </c>
      <c r="B49" s="4" t="str">
        <f>IF(B50="",
"];",
IF('Chapter 0 (Input)'!B47="",
CHAR(34) &amp;"null"&amp; CHAR(34) &amp;",",
CHAR(34) &amp;'Chapter 0 (Input)'!B47&amp; CHAR(34) &amp;",")&amp;$W49)</f>
        <v>"(Next)",</v>
      </c>
      <c r="C49" s="4" t="str">
        <f>IF(C50="",
"];",IF('Chapter 0 (Input)'!C47="",
CHAR(34) &amp;"null"&amp; CHAR(34) &amp;",",
CHAR(34) &amp;'Chapter 0 (Input)'!C47&amp; CHAR(34) &amp;",")&amp;$W49)</f>
        <v>"Since you applied and got accepted to the academy in the first place, I’m sure you’re aware of this, but I'm going to explain how the departments work around here for the sake of getting you prepared.",</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7"/>
        <v>false,</v>
      </c>
      <c r="U49" s="3" t="str">
        <f>IF(U50="",
"];",IF('Chapter 0 (Input)'!W47="",
"-1"&amp;",",
'Chapter 0 (Input)'!W47&amp;",")&amp;$W49)</f>
        <v>-1,</v>
      </c>
      <c r="V49" s="3" t="str">
        <f>IF(V50="",
"];",IF('Chapter 0 (Input)'!X47="",
"-1"&amp;",",
'Chapter 0 (Input)'!X47&amp;",")&amp;$W49)</f>
        <v>-1,</v>
      </c>
      <c r="W49" s="18" t="str">
        <f>'Chapter 0 (Input)'!AA47</f>
        <v/>
      </c>
      <c r="Z49" s="2" t="str">
        <f t="shared" ref="Z49" si="56">IF($B49="];","PRIMARY KEY (id)",IF(Z48="PRIMARY KEY (id)",");","c"&amp;$A49&amp;" "&amp;Z$23&amp;","))</f>
        <v>c22 BOOLEAN DEFAULT false,</v>
      </c>
      <c r="AB49" s="2" t="str">
        <f t="shared" ref="AB49" si="57">IF($B49="];","PRIMARY KEY (id)",IF(AB48="PRIMARY KEY (id)",");","c"&amp;$A49&amp;" "&amp;AB$23&amp;","))</f>
        <v>c22 int DEFAULT 0,</v>
      </c>
    </row>
    <row r="50" spans="1:28" x14ac:dyDescent="0.15">
      <c r="A50" s="12">
        <f t="shared" si="16"/>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Business, Commerce and Politics, Pure and Applied Sciences, Health Sciences and Biology,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7"/>
        <v>false,</v>
      </c>
      <c r="U50" s="3" t="str">
        <f>IF(U51="",
"];",IF('Chapter 0 (Input)'!W48="",
"-1"&amp;",",
'Chapter 0 (Input)'!W48&amp;",")&amp;$W50)</f>
        <v>-1,</v>
      </c>
      <c r="V50" s="3" t="str">
        <f>IF(V51="",
"];",IF('Chapter 0 (Input)'!X48="",
"-1"&amp;",",
'Chapter 0 (Input)'!X48&amp;",")&amp;$W50)</f>
        <v>-1,</v>
      </c>
      <c r="W50" s="18" t="str">
        <f>'Chapter 0 (Input)'!AA48</f>
        <v/>
      </c>
      <c r="Z50" s="2" t="str">
        <f t="shared" ref="Z50" si="58">IF($B50="];","PRIMARY KEY (id)",IF(Z49="PRIMARY KEY (id)",");","c"&amp;$A50&amp;" "&amp;Z$23&amp;","))</f>
        <v>c23 BOOLEAN DEFAULT false,</v>
      </c>
      <c r="AB50" s="2" t="str">
        <f t="shared" ref="AB50" si="59">IF($B50="];","PRIMARY KEY (id)",IF(AB49="PRIMARY KEY (id)",");","c"&amp;$A50&amp;" "&amp;AB$23&amp;","))</f>
        <v>c23 int DEFAULT 0,</v>
      </c>
    </row>
    <row r="51" spans="1:28" x14ac:dyDescent="0.15">
      <c r="A51" s="12">
        <f t="shared" si="16"/>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who you are and your talents!",</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7"/>
        <v>false,</v>
      </c>
      <c r="U51" s="3" t="str">
        <f>IF(U52="",
"];",IF('Chapter 0 (Input)'!W49="",
"-1"&amp;",",
'Chapter 0 (Input)'!W49&amp;",")&amp;$W51)</f>
        <v>-1,</v>
      </c>
      <c r="V51" s="3" t="str">
        <f>IF(V52="",
"];",IF('Chapter 0 (Input)'!X49="",
"-1"&amp;",",
'Chapter 0 (Input)'!X49&amp;",")&amp;$W51)</f>
        <v>-1,</v>
      </c>
      <c r="W51" s="18" t="str">
        <f>'Chapter 0 (Input)'!AA49</f>
        <v/>
      </c>
      <c r="Z51" s="2" t="str">
        <f t="shared" ref="Z51" si="60">IF($B51="];","PRIMARY KEY (id)",IF(Z50="PRIMARY KEY (id)",");","c"&amp;$A51&amp;" "&amp;Z$23&amp;","))</f>
        <v>c24 BOOLEAN DEFAULT false,</v>
      </c>
      <c r="AB51" s="2" t="str">
        <f t="shared" ref="AB51" si="61">IF($B51="];","PRIMARY KEY (id)",IF(AB50="PRIMARY KEY (id)",");","c"&amp;$A51&amp;" "&amp;AB$23&amp;","))</f>
        <v>c24 int DEFAULT 0,</v>
      </c>
    </row>
    <row r="52" spans="1:28" x14ac:dyDescent="0.15">
      <c r="A52" s="12">
        <f t="shared" si="16"/>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7"/>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c r="Z52" s="2" t="str">
        <f t="shared" ref="Z52" si="62">IF($B52="];","PRIMARY KEY (id)",IF(Z51="PRIMARY KEY (id)",");","c"&amp;$A52&amp;" "&amp;Z$23&amp;","))</f>
        <v>c25 BOOLEAN DEFAULT false,</v>
      </c>
      <c r="AB52" s="2" t="str">
        <f t="shared" ref="AB52" si="63">IF($B52="];","PRIMARY KEY (id)",IF(AB51="PRIMARY KEY (id)",");","c"&amp;$A52&amp;" "&amp;AB$23&amp;","))</f>
        <v>c25 int DEFAULT 0,</v>
      </c>
    </row>
    <row r="53" spans="1:28" x14ac:dyDescent="0.15">
      <c r="A53" s="12">
        <f t="shared" si="16"/>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7"/>
        <v>false,</v>
      </c>
      <c r="U53" s="3" t="str">
        <f>IF(U54="",
"];",IF('Chapter 0 (Input)'!W51="",
"-1"&amp;",",
'Chapter 0 (Input)'!W51&amp;",")&amp;$W53)</f>
        <v>-1,</v>
      </c>
      <c r="V53" s="3" t="str">
        <f>IF(V54="",
"];",IF('Chapter 0 (Input)'!X51="",
"-1"&amp;",",
'Chapter 0 (Input)'!X51&amp;",")&amp;$W53)</f>
        <v>-1,</v>
      </c>
      <c r="W53" s="18" t="str">
        <f>'Chapter 0 (Input)'!AA51</f>
        <v/>
      </c>
      <c r="Z53" s="2" t="str">
        <f t="shared" ref="Z53" si="64">IF($B53="];","PRIMARY KEY (id)",IF(Z52="PRIMARY KEY (id)",");","c"&amp;$A53&amp;" "&amp;Z$23&amp;","))</f>
        <v>c26 BOOLEAN DEFAULT false,</v>
      </c>
      <c r="AB53" s="2" t="str">
        <f t="shared" ref="AB53" si="65">IF($B53="];","PRIMARY KEY (id)",IF(AB52="PRIMARY KEY (id)",");","c"&amp;$A53&amp;" "&amp;AB$23&amp;","))</f>
        <v>c26 int DEFAULT 0,</v>
      </c>
    </row>
    <row r="54" spans="1:28" x14ac:dyDescent="0.15">
      <c r="A54" s="12">
        <f t="shared" si="16"/>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7"/>
        <v>false,</v>
      </c>
      <c r="U54" s="3" t="str">
        <f>IF(U55="",
"];",IF('Chapter 0 (Input)'!W52="",
"-1"&amp;",",
'Chapter 0 (Input)'!W52&amp;",")&amp;$W54)</f>
        <v>-1,</v>
      </c>
      <c r="V54" s="3" t="str">
        <f>IF(V55="",
"];",IF('Chapter 0 (Input)'!X52="",
"-1"&amp;",",
'Chapter 0 (Input)'!X52&amp;",")&amp;$W54)</f>
        <v>-1,</v>
      </c>
      <c r="W54" s="18" t="str">
        <f>'Chapter 0 (Input)'!AA52</f>
        <v/>
      </c>
      <c r="Z54" s="2" t="str">
        <f t="shared" ref="Z54" si="66">IF($B54="];","PRIMARY KEY (id)",IF(Z53="PRIMARY KEY (id)",");","c"&amp;$A54&amp;" "&amp;Z$23&amp;","))</f>
        <v>c27 BOOLEAN DEFAULT false,</v>
      </c>
      <c r="AB54" s="2" t="str">
        <f t="shared" ref="AB54" si="67">IF($B54="];","PRIMARY KEY (id)",IF(AB53="PRIMARY KEY (id)",");","c"&amp;$A54&amp;" "&amp;AB$23&amp;","))</f>
        <v>c27 int DEFAULT 0,</v>
      </c>
    </row>
    <row r="55" spans="1:28" x14ac:dyDescent="0.15">
      <c r="A55" s="12">
        <f t="shared" si="16"/>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hardworking,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7"/>
        <v>false,</v>
      </c>
      <c r="U55" s="3" t="str">
        <f>IF(U56="",
"];",IF('Chapter 0 (Input)'!W53="",
"-1"&amp;",",
'Chapter 0 (Input)'!W53&amp;",")&amp;$W55)</f>
        <v>-1,</v>
      </c>
      <c r="V55" s="3" t="str">
        <f>IF(V56="",
"];",IF('Chapter 0 (Input)'!X53="",
"-1"&amp;",",
'Chapter 0 (Input)'!X53&amp;",")&amp;$W55)</f>
        <v>-1,</v>
      </c>
      <c r="W55" s="18" t="str">
        <f>'Chapter 0 (Input)'!AA53</f>
        <v/>
      </c>
      <c r="Z55" s="2" t="str">
        <f t="shared" ref="Z55" si="68">IF($B55="];","PRIMARY KEY (id)",IF(Z54="PRIMARY KEY (id)",");","c"&amp;$A55&amp;" "&amp;Z$23&amp;","))</f>
        <v>c28 BOOLEAN DEFAULT false,</v>
      </c>
      <c r="AB55" s="2" t="str">
        <f t="shared" ref="AB55" si="69">IF($B55="];","PRIMARY KEY (id)",IF(AB54="PRIMARY KEY (id)",");","c"&amp;$A55&amp;" "&amp;AB$23&amp;","))</f>
        <v>c28 int DEFAULT 0,</v>
      </c>
    </row>
    <row r="56" spans="1:28" x14ac:dyDescent="0.15">
      <c r="A56" s="12">
        <f t="shared" si="16"/>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7"/>
        <v>false,</v>
      </c>
      <c r="U56" s="3" t="str">
        <f>IF(U57="",
"];",IF('Chapter 0 (Input)'!W54="",
"-1"&amp;",",
'Chapter 0 (Input)'!W54&amp;",")&amp;$W56)</f>
        <v>-1,</v>
      </c>
      <c r="V56" s="3" t="str">
        <f>IF(V57="",
"];",IF('Chapter 0 (Input)'!X54="",
"-1"&amp;",",
'Chapter 0 (Input)'!X54&amp;",")&amp;$W56)</f>
        <v>-1,</v>
      </c>
      <c r="W56" s="18" t="str">
        <f>'Chapter 0 (Input)'!AA54</f>
        <v/>
      </c>
      <c r="Z56" s="2" t="str">
        <f t="shared" ref="Z56" si="70">IF($B56="];","PRIMARY KEY (id)",IF(Z55="PRIMARY KEY (id)",");","c"&amp;$A56&amp;" "&amp;Z$23&amp;","))</f>
        <v>c29 BOOLEAN DEFAULT false,</v>
      </c>
      <c r="AB56" s="2" t="str">
        <f t="shared" ref="AB56" si="71">IF($B56="];","PRIMARY KEY (id)",IF(AB55="PRIMARY KEY (id)",");","c"&amp;$A56&amp;" "&amp;AB$23&amp;","))</f>
        <v>c29 int DEFAULT 0,</v>
      </c>
    </row>
    <row r="57" spans="1:28" x14ac:dyDescent="0.15">
      <c r="A57" s="12">
        <f t="shared" si="16"/>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7"/>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c r="Z57" s="2" t="str">
        <f t="shared" ref="Z57" si="72">IF($B57="];","PRIMARY KEY (id)",IF(Z56="PRIMARY KEY (id)",");","c"&amp;$A57&amp;" "&amp;Z$23&amp;","))</f>
        <v>c30 BOOLEAN DEFAULT false,</v>
      </c>
      <c r="AB57" s="2" t="str">
        <f t="shared" ref="AB57" si="73">IF($B57="];","PRIMARY KEY (id)",IF(AB56="PRIMARY KEY (id)",");","c"&amp;$A57&amp;" "&amp;AB$23&amp;","))</f>
        <v>c30 int DEFAULT 0,</v>
      </c>
    </row>
    <row r="58" spans="1:28" x14ac:dyDescent="0.15">
      <c r="A58" s="12">
        <f t="shared" si="16"/>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up with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7"/>
        <v>false,</v>
      </c>
      <c r="U58" s="3" t="str">
        <f>IF(U59="",
"];",IF('Chapter 0 (Input)'!W56="",
"-1"&amp;",",
'Chapter 0 (Input)'!W56&amp;",")&amp;$W58)</f>
        <v>-1,</v>
      </c>
      <c r="V58" s="3" t="str">
        <f>IF(V59="",
"];",IF('Chapter 0 (Input)'!X56="",
"-1"&amp;",",
'Chapter 0 (Input)'!X56&amp;",")&amp;$W58)</f>
        <v>-1,</v>
      </c>
      <c r="W58" s="18" t="str">
        <f>'Chapter 0 (Input)'!AA56</f>
        <v/>
      </c>
      <c r="Z58" s="2" t="str">
        <f t="shared" ref="Z58" si="74">IF($B58="];","PRIMARY KEY (id)",IF(Z57="PRIMARY KEY (id)",");","c"&amp;$A58&amp;" "&amp;Z$23&amp;","))</f>
        <v>c31 BOOLEAN DEFAULT false,</v>
      </c>
      <c r="AB58" s="2" t="str">
        <f t="shared" ref="AB58" si="75">IF($B58="];","PRIMARY KEY (id)",IF(AB57="PRIMARY KEY (id)",");","c"&amp;$A58&amp;" "&amp;AB$23&amp;","))</f>
        <v>c31 int DEFAULT 0,</v>
      </c>
    </row>
    <row r="59" spans="1:28" x14ac:dyDescent="0.15">
      <c r="A59" s="12">
        <f t="shared" si="16"/>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7"/>
        <v>false,</v>
      </c>
      <c r="U59" s="3" t="str">
        <f>IF(U60="",
"];",IF('Chapter 0 (Input)'!W57="",
"-1"&amp;",",
'Chapter 0 (Input)'!W57&amp;",")&amp;$W59)</f>
        <v>-1,</v>
      </c>
      <c r="V59" s="3" t="str">
        <f>IF(V60="",
"];",IF('Chapter 0 (Input)'!X57="",
"-1"&amp;",",
'Chapter 0 (Input)'!X57&amp;",")&amp;$W59)</f>
        <v>-1,</v>
      </c>
      <c r="W59" s="18" t="str">
        <f>'Chapter 0 (Input)'!AA57</f>
        <v/>
      </c>
      <c r="Z59" s="2" t="str">
        <f t="shared" ref="Z59" si="76">IF($B59="];","PRIMARY KEY (id)",IF(Z58="PRIMARY KEY (id)",");","c"&amp;$A59&amp;" "&amp;Z$23&amp;","))</f>
        <v>c32 BOOLEAN DEFAULT false,</v>
      </c>
      <c r="AB59" s="2" t="str">
        <f t="shared" ref="AB59" si="77">IF($B59="];","PRIMARY KEY (id)",IF(AB58="PRIMARY KEY (id)",");","c"&amp;$A59&amp;" "&amp;AB$23&amp;","))</f>
        <v>c32 int DEFAULT 0,</v>
      </c>
    </row>
    <row r="60" spans="1:28" x14ac:dyDescent="0.15">
      <c r="A60" s="12">
        <f t="shared" si="16"/>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7"/>
        <v>false,</v>
      </c>
      <c r="U60" s="3" t="str">
        <f>IF(U61="",
"];",IF('Chapter 0 (Input)'!W58="",
"-1"&amp;",",
'Chapter 0 (Input)'!W58&amp;",")&amp;$W60)</f>
        <v>-1,</v>
      </c>
      <c r="V60" s="3" t="str">
        <f>IF(V61="",
"];",IF('Chapter 0 (Input)'!X58="",
"-1"&amp;",",
'Chapter 0 (Input)'!X58&amp;",")&amp;$W60)</f>
        <v>-1,</v>
      </c>
      <c r="W60" s="18" t="str">
        <f>'Chapter 0 (Input)'!AA58</f>
        <v/>
      </c>
      <c r="Z60" s="2" t="str">
        <f t="shared" ref="Z60" si="78">IF($B60="];","PRIMARY KEY (id)",IF(Z59="PRIMARY KEY (id)",");","c"&amp;$A60&amp;" "&amp;Z$23&amp;","))</f>
        <v>c33 BOOLEAN DEFAULT false,</v>
      </c>
      <c r="AB60" s="2" t="str">
        <f t="shared" ref="AB60" si="79">IF($B60="];","PRIMARY KEY (id)",IF(AB59="PRIMARY KEY (id)",");","c"&amp;$A60&amp;" "&amp;AB$23&amp;","))</f>
        <v>c33 int DEFAULT 0,</v>
      </c>
    </row>
    <row r="61" spans="1:28" x14ac:dyDescent="0.15">
      <c r="A61" s="12">
        <f t="shared" si="16"/>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7"/>
        <v>false,</v>
      </c>
      <c r="U61" s="3" t="str">
        <f>IF(U62="",
"];",IF('Chapter 0 (Input)'!W59="",
"-1"&amp;",",
'Chapter 0 (Input)'!W59&amp;",")&amp;$W61)</f>
        <v>-1,</v>
      </c>
      <c r="V61" s="3" t="str">
        <f>IF(V62="",
"];",IF('Chapter 0 (Input)'!X59="",
"-1"&amp;",",
'Chapter 0 (Input)'!X59&amp;",")&amp;$W61)</f>
        <v>-1,</v>
      </c>
      <c r="W61" s="18" t="str">
        <f>'Chapter 0 (Input)'!AA59</f>
        <v/>
      </c>
      <c r="Z61" s="2" t="str">
        <f t="shared" ref="Z61" si="80">IF($B61="];","PRIMARY KEY (id)",IF(Z60="PRIMARY KEY (id)",");","c"&amp;$A61&amp;" "&amp;Z$23&amp;","))</f>
        <v>c34 BOOLEAN DEFAULT false,</v>
      </c>
      <c r="AB61" s="2" t="str">
        <f t="shared" ref="AB61" si="81">IF($B61="];","PRIMARY KEY (id)",IF(AB60="PRIMARY KEY (id)",");","c"&amp;$A61&amp;" "&amp;AB$23&amp;","))</f>
        <v>c34 int DEFAULT 0,</v>
      </c>
    </row>
    <row r="62" spans="1:28" x14ac:dyDescent="0.15">
      <c r="A62" s="12">
        <f t="shared" si="16"/>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7"/>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c r="Z62" s="2" t="str">
        <f t="shared" ref="Z62" si="82">IF($B62="];","PRIMARY KEY (id)",IF(Z61="PRIMARY KEY (id)",");","c"&amp;$A62&amp;" "&amp;Z$23&amp;","))</f>
        <v>c35 BOOLEAN DEFAULT false,</v>
      </c>
      <c r="AB62" s="2" t="str">
        <f t="shared" ref="AB62" si="83">IF($B62="];","PRIMARY KEY (id)",IF(AB61="PRIMARY KEY (id)",");","c"&amp;$A62&amp;" "&amp;AB$23&amp;","))</f>
        <v>c35 int DEFAULT 0,</v>
      </c>
    </row>
    <row r="63" spans="1:28" x14ac:dyDescent="0.15">
      <c r="A63" s="12">
        <f t="shared" si="16"/>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7"/>
        <v>false,</v>
      </c>
      <c r="U63" s="3" t="str">
        <f>IF(U64="",
"];",IF('Chapter 0 (Input)'!W61="",
"-1"&amp;",",
'Chapter 0 (Input)'!W61&amp;",")&amp;$W63)</f>
        <v>-1,</v>
      </c>
      <c r="V63" s="3" t="str">
        <f>IF(V64="",
"];",IF('Chapter 0 (Input)'!X61="",
"-1"&amp;",",
'Chapter 0 (Input)'!X61&amp;",")&amp;$W63)</f>
        <v>-1,</v>
      </c>
      <c r="W63" s="18" t="str">
        <f>'Chapter 0 (Input)'!AA61</f>
        <v/>
      </c>
      <c r="Z63" s="2" t="str">
        <f t="shared" ref="Z63" si="84">IF($B63="];","PRIMARY KEY (id)",IF(Z62="PRIMARY KEY (id)",");","c"&amp;$A63&amp;" "&amp;Z$23&amp;","))</f>
        <v>c36 BOOLEAN DEFAULT false,</v>
      </c>
      <c r="AB63" s="2" t="str">
        <f t="shared" ref="AB63" si="85">IF($B63="];","PRIMARY KEY (id)",IF(AB62="PRIMARY KEY (id)",");","c"&amp;$A63&amp;" "&amp;AB$23&amp;","))</f>
        <v>c36 int DEFAULT 0,</v>
      </c>
    </row>
    <row r="64" spans="1:28" x14ac:dyDescent="0.15">
      <c r="A64" s="12">
        <f t="shared" si="16"/>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7"/>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c r="Z64" s="2" t="str">
        <f t="shared" ref="Z64" si="86">IF($B64="];","PRIMARY KEY (id)",IF(Z63="PRIMARY KEY (id)",");","c"&amp;$A64&amp;" "&amp;Z$23&amp;","))</f>
        <v>c37 BOOLEAN DEFAULT false,</v>
      </c>
      <c r="AB64" s="2" t="str">
        <f t="shared" ref="AB64" si="87">IF($B64="];","PRIMARY KEY (id)",IF(AB63="PRIMARY KEY (id)",");","c"&amp;$A64&amp;" "&amp;AB$23&amp;","))</f>
        <v>c37 int DEFAULT 0,</v>
      </c>
    </row>
    <row r="65" spans="1:28" x14ac:dyDescent="0.15">
      <c r="A65" s="12">
        <f t="shared" si="16"/>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7"/>
        <v>false,</v>
      </c>
      <c r="U65" s="3" t="str">
        <f>IF(U66="",
"];",IF('Chapter 0 (Input)'!W63="",
"-1"&amp;",",
'Chapter 0 (Input)'!W63&amp;",")&amp;$W65)</f>
        <v>-1,</v>
      </c>
      <c r="V65" s="3" t="str">
        <f>IF(V66="",
"];",IF('Chapter 0 (Input)'!X63="",
"-1"&amp;",",
'Chapter 0 (Input)'!X63&amp;",")&amp;$W65)</f>
        <v>-1,</v>
      </c>
      <c r="W65" s="18" t="str">
        <f>'Chapter 0 (Input)'!AA63</f>
        <v/>
      </c>
      <c r="Z65" s="2" t="str">
        <f t="shared" ref="Z65" si="88">IF($B65="];","PRIMARY KEY (id)",IF(Z64="PRIMARY KEY (id)",");","c"&amp;$A65&amp;" "&amp;Z$23&amp;","))</f>
        <v>c38 BOOLEAN DEFAULT false,</v>
      </c>
      <c r="AB65" s="2" t="str">
        <f t="shared" ref="AB65" si="89">IF($B65="];","PRIMARY KEY (id)",IF(AB64="PRIMARY KEY (id)",");","c"&amp;$A65&amp;" "&amp;AB$23&amp;","))</f>
        <v>c38 int DEFAULT 0,</v>
      </c>
    </row>
    <row r="66" spans="1:28" x14ac:dyDescent="0.15">
      <c r="A66" s="12">
        <f t="shared" si="16"/>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7"/>
        <v>false,</v>
      </c>
      <c r="U66" s="3" t="str">
        <f>IF(U67="",
"];",IF('Chapter 0 (Input)'!W64="",
"-1"&amp;",",
'Chapter 0 (Input)'!W64&amp;",")&amp;$W66)</f>
        <v>-1,</v>
      </c>
      <c r="V66" s="3" t="str">
        <f>IF(V67="",
"];",IF('Chapter 0 (Input)'!X64="",
"-1"&amp;",",
'Chapter 0 (Input)'!X64&amp;",")&amp;$W66)</f>
        <v>-1,</v>
      </c>
      <c r="W66" s="18" t="str">
        <f>'Chapter 0 (Input)'!AA64</f>
        <v/>
      </c>
      <c r="Z66" s="2" t="str">
        <f t="shared" ref="Z66" si="90">IF($B66="];","PRIMARY KEY (id)",IF(Z65="PRIMARY KEY (id)",");","c"&amp;$A66&amp;" "&amp;Z$23&amp;","))</f>
        <v>c39 BOOLEAN DEFAULT false,</v>
      </c>
      <c r="AB66" s="2" t="str">
        <f t="shared" ref="AB66" si="91">IF($B66="];","PRIMARY KEY (id)",IF(AB65="PRIMARY KEY (id)",");","c"&amp;$A66&amp;" "&amp;AB$23&amp;","))</f>
        <v>c39 int DEFAULT 0,</v>
      </c>
    </row>
    <row r="67" spans="1:28" x14ac:dyDescent="0.15">
      <c r="A67" s="12">
        <f t="shared" si="16"/>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7"/>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c r="Z67" s="2" t="str">
        <f t="shared" ref="Z67" si="92">IF($B67="];","PRIMARY KEY (id)",IF(Z66="PRIMARY KEY (id)",");","c"&amp;$A67&amp;" "&amp;Z$23&amp;","))</f>
        <v>c40 BOOLEAN DEFAULT false,</v>
      </c>
      <c r="AB67" s="2" t="str">
        <f t="shared" ref="AB67" si="93">IF($B67="];","PRIMARY KEY (id)",IF(AB66="PRIMARY KEY (id)",");","c"&amp;$A67&amp;" "&amp;AB$23&amp;","))</f>
        <v>c40 int DEFAULT 0,</v>
      </c>
    </row>
    <row r="68" spans="1:28" x14ac:dyDescent="0.15">
      <c r="A68" s="12">
        <f t="shared" si="16"/>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7"/>
        <v>false,</v>
      </c>
      <c r="U68" s="3" t="str">
        <f>IF(U69="",
"];",IF('Chapter 0 (Input)'!W66="",
"-1"&amp;",",
'Chapter 0 (Input)'!W66&amp;",")&amp;$W68)</f>
        <v>-1,</v>
      </c>
      <c r="V68" s="3" t="str">
        <f>IF(V69="",
"];",IF('Chapter 0 (Input)'!X66="",
"-1"&amp;",",
'Chapter 0 (Input)'!X66&amp;",")&amp;$W68)</f>
        <v>-1,</v>
      </c>
      <c r="W68" s="18" t="str">
        <f>'Chapter 0 (Input)'!AA66</f>
        <v/>
      </c>
      <c r="Z68" s="2" t="str">
        <f t="shared" ref="Z68" si="94">IF($B68="];","PRIMARY KEY (id)",IF(Z67="PRIMARY KEY (id)",");","c"&amp;$A68&amp;" "&amp;Z$23&amp;","))</f>
        <v>c41 BOOLEAN DEFAULT false,</v>
      </c>
      <c r="AB68" s="2" t="str">
        <f t="shared" ref="AB68" si="95">IF($B68="];","PRIMARY KEY (id)",IF(AB67="PRIMARY KEY (id)",");","c"&amp;$A68&amp;" "&amp;AB$23&amp;","))</f>
        <v>c41 int DEFAULT 0,</v>
      </c>
    </row>
    <row r="69" spans="1:28" x14ac:dyDescent="0.15">
      <c r="A69" s="12">
        <f t="shared" si="16"/>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“My Dorm” on the pink navigation bar above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7"/>
        <v>false,</v>
      </c>
      <c r="U69" s="3" t="str">
        <f>IF(U70="",
"];",IF('Chapter 0 (Input)'!W67="",
"-1"&amp;",",
'Chapter 0 (Input)'!W67&amp;",")&amp;$W69)</f>
        <v>-1,</v>
      </c>
      <c r="V69" s="3" t="str">
        <f>IF(V70="",
"];",IF('Chapter 0 (Input)'!X67="",
"-1"&amp;",",
'Chapter 0 (Input)'!X67&amp;",")&amp;$W69)</f>
        <v>-1,</v>
      </c>
      <c r="W69" s="18" t="str">
        <f>'Chapter 0 (Input)'!AA67</f>
        <v/>
      </c>
      <c r="Z69" s="2" t="str">
        <f t="shared" ref="Z69" si="96">IF($B69="];","PRIMARY KEY (id)",IF(Z68="PRIMARY KEY (id)",");","c"&amp;$A69&amp;" "&amp;Z$23&amp;","))</f>
        <v>c42 BOOLEAN DEFAULT false,</v>
      </c>
      <c r="AB69" s="2" t="str">
        <f t="shared" ref="AB69" si="97">IF($B69="];","PRIMARY KEY (id)",IF(AB68="PRIMARY KEY (id)",");","c"&amp;$A69&amp;" "&amp;AB$23&amp;","))</f>
        <v>c42 int DEFAULT 0,</v>
      </c>
    </row>
    <row r="70" spans="1:28" x14ac:dyDescent="0.15">
      <c r="A70" s="12">
        <f t="shared" si="16"/>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7"/>
        <v>false,</v>
      </c>
      <c r="U70" s="3" t="str">
        <f>IF(U71="",
"];",IF('Chapter 0 (Input)'!W68="",
"-1"&amp;",",
'Chapter 0 (Input)'!W68&amp;",")&amp;$W70)</f>
        <v>-1,</v>
      </c>
      <c r="V70" s="3" t="str">
        <f>IF(V71="",
"];",IF('Chapter 0 (Input)'!X68="",
"-1"&amp;",",
'Chapter 0 (Input)'!X68&amp;",")&amp;$W70)</f>
        <v>-1,</v>
      </c>
      <c r="W70" s="18" t="str">
        <f>'Chapter 0 (Input)'!AA68</f>
        <v/>
      </c>
      <c r="Z70" s="2" t="str">
        <f t="shared" ref="Z70" si="98">IF($B70="];","PRIMARY KEY (id)",IF(Z69="PRIMARY KEY (id)",");","c"&amp;$A70&amp;" "&amp;Z$23&amp;","))</f>
        <v>c43 BOOLEAN DEFAULT false,</v>
      </c>
      <c r="AB70" s="2" t="str">
        <f t="shared" ref="AB70" si="99">IF($B70="];","PRIMARY KEY (id)",IF(AB69="PRIMARY KEY (id)",");","c"&amp;$A70&amp;" "&amp;AB$23&amp;","))</f>
        <v>c43 int DEFAULT 0,</v>
      </c>
    </row>
    <row r="71" spans="1:28" x14ac:dyDescent="0.15">
      <c r="A71" s="12">
        <f t="shared" si="16"/>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is released,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7"/>
        <v>false,</v>
      </c>
      <c r="U71" s="3" t="str">
        <f>IF(U72="",
"];",IF('Chapter 0 (Input)'!W69="",
"-1"&amp;",",
'Chapter 0 (Input)'!W69&amp;",")&amp;$W71)</f>
        <v>-1,</v>
      </c>
      <c r="V71" s="3" t="str">
        <f>IF(V72="",
"];",IF('Chapter 0 (Input)'!X69="",
"-1"&amp;",",
'Chapter 0 (Input)'!X69&amp;",")&amp;$W71)</f>
        <v>-1,</v>
      </c>
      <c r="W71" s="18" t="str">
        <f>'Chapter 0 (Input)'!AA69</f>
        <v/>
      </c>
      <c r="Z71" s="2" t="str">
        <f t="shared" ref="Z71" si="100">IF($B71="];","PRIMARY KEY (id)",IF(Z70="PRIMARY KEY (id)",");","c"&amp;$A71&amp;" "&amp;Z$23&amp;","))</f>
        <v>c44 BOOLEAN DEFAULT false,</v>
      </c>
      <c r="AB71" s="2" t="str">
        <f t="shared" ref="AB71" si="101">IF($B71="];","PRIMARY KEY (id)",IF(AB70="PRIMARY KEY (id)",");","c"&amp;$A71&amp;" "&amp;AB$23&amp;","))</f>
        <v>c44 int DEFAULT 0,</v>
      </c>
    </row>
    <row r="72" spans="1:28" x14ac:dyDescent="0.15">
      <c r="A72" s="12">
        <f t="shared" si="16"/>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7"/>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c r="Z72" s="2" t="str">
        <f t="shared" ref="Z72" si="102">IF($B72="];","PRIMARY KEY (id)",IF(Z71="PRIMARY KEY (id)",");","c"&amp;$A72&amp;" "&amp;Z$23&amp;","))</f>
        <v>c45 BOOLEAN DEFAULT false,</v>
      </c>
      <c r="AB72" s="2" t="str">
        <f t="shared" ref="AB72" si="103">IF($B72="];","PRIMARY KEY (id)",IF(AB71="PRIMARY KEY (id)",");","c"&amp;$A72&amp;" "&amp;AB$23&amp;","))</f>
        <v>c45 int DEFAULT 0,</v>
      </c>
    </row>
    <row r="73" spans="1:28" x14ac:dyDescent="0.15">
      <c r="A73" s="12">
        <f t="shared" si="16"/>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7"/>
        <v>false,</v>
      </c>
      <c r="U73" s="3" t="str">
        <f>IF(U74="",
"];",IF('Chapter 0 (Input)'!W71="",
"-1"&amp;",",
'Chapter 0 (Input)'!W71&amp;",")&amp;$W73)</f>
        <v>-1,</v>
      </c>
      <c r="V73" s="3" t="str">
        <f>IF(V74="",
"];",IF('Chapter 0 (Input)'!X71="",
"-1"&amp;",",
'Chapter 0 (Input)'!X71&amp;",")&amp;$W73)</f>
        <v>-1,</v>
      </c>
      <c r="W73" s="18" t="str">
        <f>'Chapter 0 (Input)'!AA71</f>
        <v/>
      </c>
      <c r="Z73" s="2" t="str">
        <f t="shared" ref="Z73" si="104">IF($B73="];","PRIMARY KEY (id)",IF(Z72="PRIMARY KEY (id)",");","c"&amp;$A73&amp;" "&amp;Z$23&amp;","))</f>
        <v>c46 BOOLEAN DEFAULT false,</v>
      </c>
      <c r="AB73" s="2" t="str">
        <f t="shared" ref="AB73" si="105">IF($B73="];","PRIMARY KEY (id)",IF(AB72="PRIMARY KEY (id)",");","c"&amp;$A73&amp;" "&amp;AB$23&amp;","))</f>
        <v>c46 int DEFAULT 0,</v>
      </c>
    </row>
    <row r="74" spans="1:28" x14ac:dyDescent="0.15">
      <c r="A74" s="12">
        <f t="shared" si="16"/>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7"/>
        <v>false,</v>
      </c>
      <c r="U74" s="3" t="str">
        <f>IF(U75="",
"];",IF('Chapter 0 (Input)'!W72="",
"-1"&amp;",",
'Chapter 0 (Input)'!W72&amp;",")&amp;$W74)</f>
        <v>-1,</v>
      </c>
      <c r="V74" s="3" t="str">
        <f>IF(V75="",
"];",IF('Chapter 0 (Input)'!X72="",
"-1"&amp;",",
'Chapter 0 (Input)'!X72&amp;",")&amp;$W74)</f>
        <v>-1,</v>
      </c>
      <c r="W74" s="18" t="str">
        <f>'Chapter 0 (Input)'!AA72</f>
        <v/>
      </c>
      <c r="Z74" s="2" t="str">
        <f t="shared" ref="Z74" si="106">IF($B74="];","PRIMARY KEY (id)",IF(Z73="PRIMARY KEY (id)",");","c"&amp;$A74&amp;" "&amp;Z$23&amp;","))</f>
        <v>c47 BOOLEAN DEFAULT false,</v>
      </c>
      <c r="AB74" s="2" t="str">
        <f t="shared" ref="AB74" si="107">IF($B74="];","PRIMARY KEY (id)",IF(AB73="PRIMARY KEY (id)",");","c"&amp;$A74&amp;" "&amp;AB$23&amp;","))</f>
        <v>c47 int DEFAULT 0,</v>
      </c>
    </row>
    <row r="75" spans="1:28" x14ac:dyDescent="0.15">
      <c r="A75" s="12">
        <f t="shared" si="16"/>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7"/>
        <v>false,</v>
      </c>
      <c r="U75" s="3" t="str">
        <f>IF(U76="",
"];",IF('Chapter 0 (Input)'!W73="",
"-1"&amp;",",
'Chapter 0 (Input)'!W73&amp;",")&amp;$W75)</f>
        <v>-1,</v>
      </c>
      <c r="V75" s="3" t="str">
        <f>IF(V76="",
"];",IF('Chapter 0 (Input)'!X73="",
"-1"&amp;",",
'Chapter 0 (Input)'!X73&amp;",")&amp;$W75)</f>
        <v>-1,</v>
      </c>
      <c r="W75" s="18" t="str">
        <f>'Chapter 0 (Input)'!AA73</f>
        <v/>
      </c>
      <c r="Z75" s="2" t="str">
        <f t="shared" ref="Z75" si="108">IF($B75="];","PRIMARY KEY (id)",IF(Z74="PRIMARY KEY (id)",");","c"&amp;$A75&amp;" "&amp;Z$23&amp;","))</f>
        <v>c48 BOOLEAN DEFAULT false,</v>
      </c>
      <c r="AB75" s="2" t="str">
        <f t="shared" ref="AB75" si="109">IF($B75="];","PRIMARY KEY (id)",IF(AB74="PRIMARY KEY (id)",");","c"&amp;$A75&amp;" "&amp;AB$23&amp;","))</f>
        <v>c48 int DEFAULT 0,</v>
      </c>
    </row>
    <row r="76" spans="1:28" x14ac:dyDescent="0.15">
      <c r="A76" s="12">
        <f t="shared" si="16"/>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7"/>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c r="Z76" s="2" t="str">
        <f t="shared" ref="Z76" si="110">IF($B76="];","PRIMARY KEY (id)",IF(Z75="PRIMARY KEY (id)",");","c"&amp;$A76&amp;" "&amp;Z$23&amp;","))</f>
        <v>c49 BOOLEAN DEFAULT false,</v>
      </c>
      <c r="AB76" s="2" t="str">
        <f t="shared" ref="AB76" si="111">IF($B76="];","PRIMARY KEY (id)",IF(AB75="PRIMARY KEY (id)",");","c"&amp;$A76&amp;" "&amp;AB$23&amp;","))</f>
        <v>c49 int DEFAULT 0,</v>
      </c>
    </row>
    <row r="77" spans="1:28" x14ac:dyDescent="0.15">
      <c r="A77" s="12">
        <f t="shared" si="16"/>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7"/>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c r="Z77" s="2" t="str">
        <f t="shared" ref="Z77" si="112">IF($B77="];","PRIMARY KEY (id)",IF(Z76="PRIMARY KEY (id)",");","c"&amp;$A77&amp;" "&amp;Z$23&amp;","))</f>
        <v>c50 BOOLEAN DEFAULT false,</v>
      </c>
      <c r="AB77" s="2" t="str">
        <f t="shared" ref="AB77" si="113">IF($B77="];","PRIMARY KEY (id)",IF(AB76="PRIMARY KEY (id)",");","c"&amp;$A77&amp;" "&amp;AB$23&amp;","))</f>
        <v>c50 int DEFAULT 0,</v>
      </c>
    </row>
    <row r="78" spans="1:28" x14ac:dyDescent="0.15">
      <c r="A78" s="12">
        <f t="shared" si="16"/>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7"/>
        <v>false,</v>
      </c>
      <c r="U78" s="3" t="str">
        <f>IF(U79="",
"];",IF('Chapter 0 (Input)'!W76="",
"-1"&amp;",",
'Chapter 0 (Input)'!W76&amp;",")&amp;$W78)</f>
        <v>-1,</v>
      </c>
      <c r="V78" s="3" t="str">
        <f>IF(V79="",
"];",IF('Chapter 0 (Input)'!X76="",
"-1"&amp;",",
'Chapter 0 (Input)'!X76&amp;",")&amp;$W78)</f>
        <v>-1,</v>
      </c>
      <c r="W78" s="18" t="str">
        <f>'Chapter 0 (Input)'!AA76</f>
        <v/>
      </c>
      <c r="Z78" s="2" t="str">
        <f t="shared" ref="Z78" si="114">IF($B78="];","PRIMARY KEY (id)",IF(Z77="PRIMARY KEY (id)",");","c"&amp;$A78&amp;" "&amp;Z$23&amp;","))</f>
        <v>c51 BOOLEAN DEFAULT false,</v>
      </c>
      <c r="AB78" s="2" t="str">
        <f t="shared" ref="AB78" si="115">IF($B78="];","PRIMARY KEY (id)",IF(AB77="PRIMARY KEY (id)",");","c"&amp;$A78&amp;" "&amp;AB$23&amp;","))</f>
        <v>c51 int DEFAULT 0,</v>
      </c>
    </row>
    <row r="79" spans="1:28" x14ac:dyDescent="0.15">
      <c r="A79" s="12">
        <f t="shared" si="16"/>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7"/>
        <v>false,</v>
      </c>
      <c r="U79" s="3" t="str">
        <f>IF(U80="",
"];",IF('Chapter 0 (Input)'!W77="",
"-1"&amp;",",
'Chapter 0 (Input)'!W77&amp;",")&amp;$W79)</f>
        <v>-1,</v>
      </c>
      <c r="V79" s="3" t="str">
        <f>IF(V80="",
"];",IF('Chapter 0 (Input)'!X77="",
"-1"&amp;",",
'Chapter 0 (Input)'!X77&amp;",")&amp;$W79)</f>
        <v>-1,</v>
      </c>
      <c r="W79" s="18" t="str">
        <f>'Chapter 0 (Input)'!AA77</f>
        <v/>
      </c>
      <c r="Z79" s="2" t="str">
        <f t="shared" ref="Z79" si="116">IF($B79="];","PRIMARY KEY (id)",IF(Z78="PRIMARY KEY (id)",");","c"&amp;$A79&amp;" "&amp;Z$23&amp;","))</f>
        <v>c52 BOOLEAN DEFAULT false,</v>
      </c>
      <c r="AB79" s="2" t="str">
        <f t="shared" ref="AB79" si="117">IF($B79="];","PRIMARY KEY (id)",IF(AB78="PRIMARY KEY (id)",");","c"&amp;$A79&amp;" "&amp;AB$23&amp;","))</f>
        <v>c52 int DEFAULT 0,</v>
      </c>
    </row>
    <row r="80" spans="1:28" x14ac:dyDescent="0.15">
      <c r="A80" s="12">
        <f t="shared" si="16"/>
        <v>53</v>
      </c>
      <c r="B80" s="4" t="str">
        <f>IF(B81="",
"];",
IF('Chapter 0 (Input)'!B78="",
CHAR(34) &amp;"null"&amp; CHAR(34) &amp;",",
CHAR(34) &amp;'Chapter 0 (Input)'!B78&amp; CHAR(34) &amp;",")&amp;$W80)</f>
        <v>"null",</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-8,</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7"/>
        <v>false,</v>
      </c>
      <c r="U80" s="3" t="str">
        <f>IF(U81="",
"];",IF('Chapter 0 (Input)'!W78="",
"-1"&amp;",",
'Chapter 0 (Input)'!W78&amp;",")&amp;$W80)</f>
        <v>-1,</v>
      </c>
      <c r="V80" s="3" t="str">
        <f>IF(V81="",
"];",IF('Chapter 0 (Input)'!X78="",
"-1"&amp;",",
'Chapter 0 (Input)'!X78&amp;",")&amp;$W80)</f>
        <v>-1,</v>
      </c>
      <c r="W80" s="18" t="str">
        <f>'Chapter 0 (Input)'!AA78</f>
        <v/>
      </c>
      <c r="Z80" s="2" t="str">
        <f t="shared" ref="Z80" si="118">IF($B80="];","PRIMARY KEY (id)",IF(Z79="PRIMARY KEY (id)",");","c"&amp;$A80&amp;" "&amp;Z$23&amp;","))</f>
        <v>c53 BOOLEAN DEFAULT false,</v>
      </c>
      <c r="AB80" s="2" t="str">
        <f t="shared" ref="AB80" si="119">IF($B80="];","PRIMARY KEY (id)",IF(AB79="PRIMARY KEY (id)",");","c"&amp;$A80&amp;" "&amp;AB$23&amp;","))</f>
        <v>c53 int DEFAULT 0,</v>
      </c>
    </row>
    <row r="81" spans="1:28" x14ac:dyDescent="0.15">
      <c r="A81" s="12">
        <f t="shared" si="16"/>
        <v>54</v>
      </c>
      <c r="B81" s="4" t="str">
        <f>IF(B82="",
"];",
IF('Chapter 0 (Input)'!B79="",
CHAR(34) &amp;"null"&amp; CHAR(34) &amp;",",
CHAR(34) &amp;'Chapter 0 (Input)'!B79&amp; CHAR(34) &amp;",")&amp;$W81)</f>
        <v>"(Once you are done exploring, click here to proceed)",</v>
      </c>
      <c r="C81" s="4" t="str">
        <f>IF(C82="",
"];",IF('Chapter 0 (Input)'!C79="",
CHAR(34) &amp;"null"&amp; CHAR(34) &amp;",",
CHAR(34) &amp;'Chapter 0 (Input)'!C79&amp; CHAR(34) &amp;",")&amp;$W81)</f>
        <v>"null",</v>
      </c>
      <c r="D81" s="4" t="str">
        <f>IF(D82="",
"];",IF('Chapter 0 (Input)'!D79="",
CHAR(34) &amp;"null"&amp; CHAR(34) &amp;",",
"personnages."&amp;
VLOOKUP('Chapter 0 (Input)'!D79,$N$2:$O$14,2,FALSE) &amp;
"[" &amp;
VLOOKUP('Chapter 0 (Input)'!E79,$Q$2:$R$13,2,FALSE) &amp;
"],")&amp;$W81)</f>
        <v>"null",</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-2,</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7"/>
        <v>false,</v>
      </c>
      <c r="U81" s="3" t="str">
        <f>IF(U82="",
"];",IF('Chapter 0 (Input)'!W79="",
"-1"&amp;",",
'Chapter 0 (Input)'!W79&amp;",")&amp;$W81)</f>
        <v>-1,</v>
      </c>
      <c r="V81" s="3" t="str">
        <f>IF(V82="",
"];",IF('Chapter 0 (Input)'!X79="",
"-1"&amp;",",
'Chapter 0 (Input)'!X79&amp;",")&amp;$W81)</f>
        <v>-1,</v>
      </c>
      <c r="W81" s="18" t="str">
        <f>'Chapter 0 (Input)'!AA79</f>
        <v/>
      </c>
      <c r="Z81" s="2" t="str">
        <f t="shared" ref="Z81" si="120">IF($B81="];","PRIMARY KEY (id)",IF(Z80="PRIMARY KEY (id)",");","c"&amp;$A81&amp;" "&amp;Z$23&amp;","))</f>
        <v>c54 BOOLEAN DEFAULT false,</v>
      </c>
      <c r="AB81" s="2" t="str">
        <f t="shared" ref="AB81" si="121">IF($B81="];","PRIMARY KEY (id)",IF(AB80="PRIMARY KEY (id)",");","c"&amp;$A81&amp;" "&amp;AB$23&amp;","))</f>
        <v>c54 int DEFAULT 0,</v>
      </c>
    </row>
    <row r="82" spans="1:28" x14ac:dyDescent="0.15">
      <c r="A82" s="12">
        <f t="shared" si="16"/>
        <v>55</v>
      </c>
      <c r="B82" s="4" t="str">
        <f>IF(B83="",
"];",
IF('Chapter 0 (Input)'!B80="",
CHAR(34) &amp;"null"&amp; CHAR(34) &amp;",",
CHAR(34) &amp;'Chapter 0 (Input)'!B80&amp; CHAR(34) &amp;",")&amp;$W82)</f>
        <v>"null",//55 Objective Complete: Explore the school!</v>
      </c>
      <c r="C82" s="4" t="str">
        <f>IF(C83="",
"];",IF('Chapter 0 (Input)'!C80="",
CHAR(34) &amp;"null"&amp; CHAR(34) &amp;",",
CHAR(34) &amp;'Chapter 0 (Input)'!C80&amp; CHAR(34) &amp;",")&amp;$W82)</f>
        <v>"null",//55 Objective Complete: Explore the school!</v>
      </c>
      <c r="D82" s="4" t="str">
        <f>IF(D83="",
"];",IF('Chapter 0 (Input)'!D80="",
CHAR(34) &amp;"null"&amp; CHAR(34) &amp;",",
"personnages."&amp;
VLOOKUP('Chapter 0 (Input)'!D80,$N$2:$O$14,2,FALSE) &amp;
"[" &amp;
VLOOKUP('Chapter 0 (Input)'!E80,$Q$2:$R$13,2,FALSE) &amp;
"],")&amp;$W82)</f>
        <v>"null",//55 Objective Complete: Explore the school!</v>
      </c>
      <c r="E82" s="4" t="str">
        <f>IF(E83="",
"];",IF('Chapter 0 (Input)'!F80="",
CHAR(34) &amp;"null"&amp; CHAR(34) &amp;",",
CHAR(34) &amp;'Chapter 0 (Input)'!F80&amp; CHAR(34) &amp;",")&amp;$W82)</f>
        <v>"null",//55 Objective Complete: Explore the school!</v>
      </c>
      <c r="F82" s="4" t="str">
        <f>IF(F83="",
"];",IF('Chapter 0 (Input)'!G80="",
CHAR(34) &amp;"null"&amp; CHAR(34) &amp;",",
"personnages."&amp;
VLOOKUP('Chapter 0 (Input)'!G80,$N$2:$O$14,2,FALSE)&amp;
"[" &amp;
VLOOKUP('Chapter 0 (Input)'!H80, $Q$2:$R$13,2,FALSE) &amp;
"],")&amp;$W82)</f>
        <v>"null",//55 Objective Complete: Explore the school!</v>
      </c>
      <c r="G82" s="3" t="str">
        <f>IF(G83="",
"];",IF('Chapter 0 (Input)'!I80="",
CHAR(34) &amp;"null"&amp; CHAR(34) &amp;",",
"locations."&amp;
'Chapter 0 (Input)'!I80&amp;",")&amp;$W82)</f>
        <v>locations.dorm,//55 Objective Complete: Explore the school!</v>
      </c>
      <c r="H82" s="3" t="str">
        <f>IF(H83="",
"];",IF('Chapter 0 (Input)'!J80="",
"-1"&amp;",",
'Chapter 0 (Input)'!J80&amp;",")&amp;$W82)</f>
        <v>-9,//55 Objective Complete: Explore the school!</v>
      </c>
      <c r="I82" s="3" t="str">
        <f>IF(I83="",
"];",IF('Chapter 0 (Input)'!K80="",
"0"&amp;",",
VLOOKUP('Chapter 0 (Input)'!K80, 'Chapter 0 (Generated)'!$U$2:$V$14, 2,FALSE) &amp;",")&amp;$W82)</f>
        <v>0,//55 Objective Complete: Explore the school!</v>
      </c>
      <c r="J82" s="3" t="str">
        <f>IF(J83="",
"];",IF('Chapter 0 (Input)'!L80="",
"-1"&amp;",",
'Chapter 0 (Input)'!L80&amp;",")&amp;$W82)</f>
        <v>-1,//55 Objective Complete: Explore the school!</v>
      </c>
      <c r="K82" s="3" t="str">
        <f>IF(K83="",
"];",IF('Chapter 0 (Input)'!M80="",
"-1"&amp;",",
'Chapter 0 (Input)'!M80&amp;",")&amp;$W82)</f>
        <v>-1,//55 Objective Complete: Explore the school!</v>
      </c>
      <c r="L82" s="3" t="str">
        <f>IF(L83="",
"];",IF('Chapter 0 (Input)'!N80="",
"-1"&amp;",",
'Chapter 0 (Input)'!N80&amp;",")&amp;$W82)</f>
        <v>-1,//55 Objective Complete: Explore the school!</v>
      </c>
      <c r="M82" s="3" t="str">
        <f>IF(M83="",
"];",IF('Chapter 0 (Input)'!O80="",
"-1"&amp;",",
'Chapter 0 (Input)'!O80&amp;",")&amp;$W82)</f>
        <v>-1,//55 Objective Complete: Explore the school!</v>
      </c>
      <c r="N82" s="3" t="str">
        <f>IF(N83="",
"];",IF('Chapter 0 (Input)'!P80="",
"-1"&amp;",",
'Chapter 0 (Input)'!P80&amp;",")&amp;$W82)</f>
        <v>-1,//55 Objective Complete: Explore the school!</v>
      </c>
      <c r="O82" s="3" t="str">
        <f>IF(O83="",
"];",IF('Chapter 0 (Input)'!Q80="",
CHAR(34) &amp;"null"&amp; CHAR(34) &amp;",",
CHAR(34) &amp;'Chapter 0 (Input)'!Q80&amp; CHAR(34) &amp;",")&amp;$W82)</f>
        <v>"null",//55 Objective Complete: Explore the school!</v>
      </c>
      <c r="P82" s="3" t="str">
        <f>IF(P83="",
"];",IF('Chapter 0 (Input)'!R80="",
CHAR(34) &amp;"null"&amp; CHAR(34) &amp;",",
CHAR(34) &amp;'Chapter 0 (Input)'!R80&amp; CHAR(34) &amp;",")&amp;$W82)</f>
        <v>"null",//55 Objective Complete: Explore the school!</v>
      </c>
      <c r="Q82" s="3" t="str">
        <f>IF(Q83="",
"];",IF('Chapter 0 (Input)'!S80="",
CHAR(34) &amp;"null"&amp; CHAR(34) &amp;",",
CHAR(34) &amp;'Chapter 0 (Input)'!S80&amp; CHAR(34) &amp;",")&amp;$W82)</f>
        <v>"null",//55 Objective Complete: Explore the school!</v>
      </c>
      <c r="R82" s="3" t="str">
        <f>IF(R83="",
"];",IF('Chapter 0 (Input)'!T80="",
"0"&amp;",",
'Chapter 0 (Input)'!T80&amp;",")&amp;$W82)</f>
        <v>0,//55 Objective Complete: Explore the school!</v>
      </c>
      <c r="S82" s="3" t="str">
        <f>IF(S83="",
"];",IF('Chapter 0 (Input)'!U80="",
"0"&amp;",",
'Chapter 0 (Input)'!U80&amp;",")&amp;$W82)</f>
        <v>0,//55 Objective Complete: Explore the school!</v>
      </c>
      <c r="T82" s="3" t="str">
        <f t="shared" si="17"/>
        <v>false,//55 Objective Complete: Explore the school!</v>
      </c>
      <c r="U82" s="3" t="str">
        <f>IF(U83="",
"];",IF('Chapter 0 (Input)'!W80="",
"-1"&amp;",",
'Chapter 0 (Input)'!W80&amp;",")&amp;$W82)</f>
        <v>53,//55 Objective Complete: Explore the school!</v>
      </c>
      <c r="V82" s="3" t="str">
        <f>IF(V83="",
"];",IF('Chapter 0 (Input)'!X80="",
"-1"&amp;",",
'Chapter 0 (Input)'!X80&amp;",")&amp;$W82)</f>
        <v>-1,//55 Objective Complete: Explore the school!</v>
      </c>
      <c r="W82" s="18" t="str">
        <f>'Chapter 0 (Input)'!AA80</f>
        <v>//55 Objective Complete: Explore the school!</v>
      </c>
      <c r="Z82" s="2" t="str">
        <f t="shared" ref="Z82" si="122">IF($B82="];","PRIMARY KEY (id)",IF(Z81="PRIMARY KEY (id)",");","c"&amp;$A82&amp;" "&amp;Z$23&amp;","))</f>
        <v>c55 BOOLEAN DEFAULT false,</v>
      </c>
      <c r="AB82" s="2" t="str">
        <f t="shared" ref="AB82" si="123">IF($B82="];","PRIMARY KEY (id)",IF(AB81="PRIMARY KEY (id)",");","c"&amp;$A82&amp;" "&amp;AB$23&amp;","))</f>
        <v>c55 int DEFAULT 0,</v>
      </c>
    </row>
    <row r="83" spans="1:28" x14ac:dyDescent="0.15">
      <c r="A83" s="12">
        <f t="shared" si="16"/>
        <v>56</v>
      </c>
      <c r="B83" s="4" t="str">
        <f>IF(B84="",
"];",
IF('Chapter 0 (Input)'!B81="",
CHAR(34) &amp;"null"&amp; CHAR(34) &amp;",",
CHAR(34) &amp;'Chapter 0 (Input)'!B81&amp; CHAR(34) &amp;",")&amp;$W83)</f>
        <v>"*Pant* Why do I feel so tired?",</v>
      </c>
      <c r="C83" s="4" t="str">
        <f>IF(C84="",
"];",IF('Chapter 0 (Input)'!C81="",
CHAR(34) &amp;"null"&amp; CHAR(34) &amp;",",
CHAR(34) &amp;'Chapter 0 (Input)'!C81&amp; CHAR(34) &amp;",")&amp;$W83)</f>
        <v>"Hi again!",</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7"/>
        <v>false,</v>
      </c>
      <c r="U83" s="3" t="str">
        <f>IF(U84="",
"];",IF('Chapter 0 (Input)'!W81="",
"-1"&amp;",",
'Chapter 0 (Input)'!W81&amp;",")&amp;$W83)</f>
        <v>-1,</v>
      </c>
      <c r="V83" s="3" t="str">
        <f>IF(V84="",
"];",IF('Chapter 0 (Input)'!X81="",
"-1"&amp;",",
'Chapter 0 (Input)'!X81&amp;",")&amp;$W83)</f>
        <v>-1,</v>
      </c>
      <c r="W83" s="18" t="str">
        <f>'Chapter 0 (Input)'!AA81</f>
        <v/>
      </c>
      <c r="Z83" s="2" t="str">
        <f t="shared" ref="Z83" si="124">IF($B83="];","PRIMARY KEY (id)",IF(Z82="PRIMARY KEY (id)",");","c"&amp;$A83&amp;" "&amp;Z$23&amp;","))</f>
        <v>c56 BOOLEAN DEFAULT false,</v>
      </c>
      <c r="AB83" s="2" t="str">
        <f t="shared" ref="AB83" si="125">IF($B83="];","PRIMARY KEY (id)",IF(AB82="PRIMARY KEY (id)",");","c"&amp;$A83&amp;" "&amp;AB$23&amp;","))</f>
        <v>c56 int DEFAULT 0,</v>
      </c>
    </row>
    <row r="84" spans="1:28" x14ac:dyDescent="0.15">
      <c r="A84" s="12">
        <f t="shared" si="16"/>
        <v>57</v>
      </c>
      <c r="B84" s="4" t="str">
        <f>IF(B85="",
"];",
IF('Chapter 0 (Input)'!B82="",
CHAR(34) &amp;"null"&amp; CHAR(34) &amp;",",
CHAR(34) &amp;'Chapter 0 (Input)'!B82&amp; CHAR(34) &amp;",")&amp;$W84)</f>
        <v>"(Next)",</v>
      </c>
      <c r="C84" s="4" t="str">
        <f>IF(C85="",
"];",IF('Chapter 0 (Input)'!C82="",
CHAR(34) &amp;"null"&amp; CHAR(34) &amp;",",
CHAR(34) &amp;'Chapter 0 (Input)'!C82&amp; CHAR(34) &amp;",")&amp;$W84)</f>
        <v>"Oh! I forgot to tell you about energy.",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7"/>
        <v>false,</v>
      </c>
      <c r="U84" s="3" t="str">
        <f>IF(U85="",
"];",IF('Chapter 0 (Input)'!W82="",
"-1"&amp;",",
'Chapter 0 (Input)'!W82&amp;",")&amp;$W84)</f>
        <v>-1,</v>
      </c>
      <c r="V84" s="3" t="str">
        <f>IF(V85="",
"];",IF('Chapter 0 (Input)'!X82="",
"-1"&amp;",",
'Chapter 0 (Input)'!X82&amp;",")&amp;$W84)</f>
        <v>-1,</v>
      </c>
      <c r="W84" s="18" t="str">
        <f>'Chapter 0 (Input)'!AA82</f>
        <v/>
      </c>
      <c r="Z84" s="2" t="str">
        <f t="shared" ref="Z84" si="126">IF($B84="];","PRIMARY KEY (id)",IF(Z83="PRIMARY KEY (id)",");","c"&amp;$A84&amp;" "&amp;Z$23&amp;","))</f>
        <v>c57 BOOLEAN DEFAULT false,</v>
      </c>
      <c r="AB84" s="2" t="str">
        <f t="shared" ref="AB84" si="127">IF($B84="];","PRIMARY KEY (id)",IF(AB83="PRIMARY KEY (id)",");","c"&amp;$A84&amp;" "&amp;AB$23&amp;","))</f>
        <v>c57 int DEFAULT 0,</v>
      </c>
    </row>
    <row r="85" spans="1:28" x14ac:dyDescent="0.15">
      <c r="A85" s="12">
        <f t="shared" si="16"/>
        <v>58</v>
      </c>
      <c r="B85" s="4" t="str">
        <f>IF(B86="",
"];",
IF('Chapter 0 (Input)'!B83="",
CHAR(34) &amp;"null"&amp; CHAR(34) &amp;",",
CHAR(34) &amp;'Chapter 0 (Input)'!B83&amp; CHAR(34) &amp;",")&amp;$W85)</f>
        <v>"(Next)",</v>
      </c>
      <c r="C85" s="4" t="str">
        <f>IF(C86="",
"];",IF('Chapter 0 (Input)'!C83="",
CHAR(34) &amp;"null"&amp; CHAR(34) &amp;",",
CHAR(34) &amp;'Chapter 0 (Input)'!C83&amp; CHAR(34) &amp;",")&amp;$W85)</f>
        <v>"Each day you log in, you’ll be able to receive energy points.",</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7"/>
        <v>false,</v>
      </c>
      <c r="U85" s="3" t="str">
        <f>IF(U86="",
"];",IF('Chapter 0 (Input)'!W83="",
"-1"&amp;",",
'Chapter 0 (Input)'!W83&amp;",")&amp;$W85)</f>
        <v>-1,</v>
      </c>
      <c r="V85" s="3" t="str">
        <f>IF(V86="",
"];",IF('Chapter 0 (Input)'!X83="",
"-1"&amp;",",
'Chapter 0 (Input)'!X83&amp;",")&amp;$W85)</f>
        <v>-1,</v>
      </c>
      <c r="W85" s="18" t="str">
        <f>'Chapter 0 (Input)'!AA83</f>
        <v/>
      </c>
      <c r="Z85" s="2" t="str">
        <f t="shared" ref="Z85" si="128">IF($B85="];","PRIMARY KEY (id)",IF(Z84="PRIMARY KEY (id)",");","c"&amp;$A85&amp;" "&amp;Z$23&amp;","))</f>
        <v>c58 BOOLEAN DEFAULT false,</v>
      </c>
      <c r="AB85" s="2" t="str">
        <f t="shared" ref="AB85" si="129">IF($B85="];","PRIMARY KEY (id)",IF(AB84="PRIMARY KEY (id)",");","c"&amp;$A85&amp;" "&amp;AB$23&amp;","))</f>
        <v>c58 int DEFAULT 0,</v>
      </c>
    </row>
    <row r="86" spans="1:28" x14ac:dyDescent="0.15">
      <c r="A86" s="12">
        <f t="shared" si="16"/>
        <v>59</v>
      </c>
      <c r="B86" s="4" t="str">
        <f>IF(B87="",
"];",
IF('Chapter 0 (Input)'!B84="",
CHAR(34) &amp;"null"&amp; CHAR(34) &amp;",",
CHAR(34) &amp;'Chapter 0 (Input)'!B84&amp; CHAR(34) &amp;",")&amp;$W86)</f>
        <v>"(That sounds awesome!)",</v>
      </c>
      <c r="C86" s="4" t="str">
        <f>IF(C87="",
"];",IF('Chapter 0 (Input)'!C84="",
CHAR(34) &amp;"null"&amp; CHAR(34) &amp;",",
CHAR(34) &amp;'Chapter 0 (Input)'!C84&amp; CHAR(34) &amp;",")&amp;$W86)</f>
        <v>"The more days you log into the game, the more energy points you will be able to get! Of course, for the sake of this demo, you will have infinite energy. Consider this a small welcome gift from the Academy.",</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7"/>
        <v>false,</v>
      </c>
      <c r="U86" s="3" t="str">
        <f>IF(U87="",
"];",IF('Chapter 0 (Input)'!W84="",
"-1"&amp;",",
'Chapter 0 (Input)'!W84&amp;",")&amp;$W86)</f>
        <v>-1,</v>
      </c>
      <c r="V86" s="3" t="str">
        <f>IF(V87="",
"];",IF('Chapter 0 (Input)'!X84="",
"-1"&amp;",",
'Chapter 0 (Input)'!X84&amp;",")&amp;$W86)</f>
        <v>-1,</v>
      </c>
      <c r="W86" s="18" t="str">
        <f>'Chapter 0 (Input)'!AA84</f>
        <v/>
      </c>
      <c r="Z86" s="2" t="str">
        <f t="shared" ref="Z86" si="130">IF($B86="];","PRIMARY KEY (id)",IF(Z85="PRIMARY KEY (id)",");","c"&amp;$A86&amp;" "&amp;Z$23&amp;","))</f>
        <v>c59 BOOLEAN DEFAULT false,</v>
      </c>
      <c r="AB86" s="2" t="str">
        <f t="shared" ref="AB86" si="131">IF($B86="];","PRIMARY KEY (id)",IF(AB85="PRIMARY KEY (id)",");","c"&amp;$A86&amp;" "&amp;AB$23&amp;","))</f>
        <v>c59 int DEFAULT 0,</v>
      </c>
    </row>
    <row r="87" spans="1:28" x14ac:dyDescent="0.15">
      <c r="A87" s="12">
        <f t="shared" si="16"/>
        <v>60</v>
      </c>
      <c r="B87" s="4" t="str">
        <f>IF(B88="",
"];",
IF('Chapter 0 (Input)'!B85="",
CHAR(34) &amp;"null"&amp; CHAR(34) &amp;",",
CHAR(34) &amp;'Chapter 0 (Input)'!B85&amp; CHAR(34) &amp;",")&amp;$W87)</f>
        <v xml:space="preserve">"null",//60 </v>
      </c>
      <c r="C87" s="4" t="str">
        <f>IF(C88="",
"];",IF('Chapter 0 (Input)'!C85="",
CHAR(34) &amp;"null"&amp; CHAR(34) &amp;",",
CHAR(34) &amp;'Chapter 0 (Input)'!C85&amp; CHAR(34) &amp;",")&amp;$W87)</f>
        <v xml:space="preserve">"You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-5,//60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58,//60 </v>
      </c>
      <c r="M87" s="3" t="str">
        <f>IF(M88="",
"];",IF('Chapter 0 (Input)'!O85="",
"-1"&amp;",",
'Chapter 0 (Input)'!O85&amp;",")&amp;$W87)</f>
        <v xml:space="preserve">61,//60 </v>
      </c>
      <c r="N87" s="3" t="str">
        <f>IF(N88="",
"];",IF('Chapter 0 (Input)'!P85="",
"-1"&amp;",",
'Chapter 0 (Input)'!P85&amp;",")&amp;$W87)</f>
        <v xml:space="preserve">-1,//60 </v>
      </c>
      <c r="O87" s="3" t="str">
        <f>IF(O88="",
"];",IF('Chapter 0 (Input)'!Q85="",
CHAR(34) &amp;"null"&amp; CHAR(34) &amp;",",
CHAR(34) &amp;'Chapter 0 (Input)'!Q85&amp; CHAR(34) &amp;",")&amp;$W87)</f>
        <v xml:space="preserve">"Can you repeat that please?",//60 </v>
      </c>
      <c r="P87" s="3" t="str">
        <f>IF(P88="",
"];",IF('Chapter 0 (Input)'!R85="",
CHAR(34) &amp;"null"&amp; CHAR(34) &amp;",",
CHAR(34) &amp;'Chapter 0 (Input)'!R85&amp; CHAR(34) &amp;",")&amp;$W87)</f>
        <v xml:space="preserve">"I’ll make sure to remember that, thanks!",//60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7"/>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c r="Z87" s="2" t="str">
        <f t="shared" ref="Z87" si="132">IF($B87="];","PRIMARY KEY (id)",IF(Z86="PRIMARY KEY (id)",");","c"&amp;$A87&amp;" "&amp;Z$23&amp;","))</f>
        <v>c60 BOOLEAN DEFAULT false,</v>
      </c>
      <c r="AB87" s="2" t="str">
        <f t="shared" ref="AB87" si="133">IF($B87="];","PRIMARY KEY (id)",IF(AB86="PRIMARY KEY (id)",");","c"&amp;$A87&amp;" "&amp;AB$23&amp;","))</f>
        <v>c60 int DEFAULT 0,</v>
      </c>
    </row>
    <row r="88" spans="1:28" x14ac:dyDescent="0.15">
      <c r="A88" s="12">
        <f t="shared" si="16"/>
        <v>61</v>
      </c>
      <c r="B88" s="4" t="str">
        <f>IF(B89="",
"];",
IF('Chapter 0 (Input)'!B86="",
CHAR(34) &amp;"null"&amp; CHAR(34) &amp;",",
CHAR(34) &amp;'Chapter 0 (Input)'!B86&amp; CHAR(34) &amp;",")&amp;$W88)</f>
        <v>"(Next)",</v>
      </c>
      <c r="C88" s="4" t="str">
        <f>IF(C89="",
"];",IF('Chapter 0 (Input)'!C86="",
CHAR(34) &amp;"null"&amp; CHAR(34) &amp;",",
CHAR(34) &amp;'Chapter 0 (Input)'!C86&amp; CHAR(34) &amp;",")&amp;$W88)</f>
        <v>"You’ll need your energy to fulfill your destiny here at Arlington Academy. You will also meet a lot of characters that will be with you until the very end.",</v>
      </c>
      <c r="D88" s="4" t="str">
        <f>IF(D89="",
"];",IF('Chapter 0 (Input)'!D86="",
CHAR(34) &amp;"null"&amp; CHAR(34) &amp;",",
"personnages."&amp;
VLOOKUP('Chapter 0 (Input)'!D86,$N$2:$O$14,2,FALSE) &amp;
"[" &amp;
VLOOKUP('Chapter 0 (Input)'!E86,$Q$2:$R$13,2,FALSE) &amp;
"],")&amp;$W88)</f>
        <v>personnages.charaX[1],</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7"/>
        <v>false,</v>
      </c>
      <c r="U88" s="3" t="str">
        <f>IF(U89="",
"];",IF('Chapter 0 (Input)'!W86="",
"-1"&amp;",",
'Chapter 0 (Input)'!W86&amp;",")&amp;$W88)</f>
        <v>-1,</v>
      </c>
      <c r="V88" s="3" t="str">
        <f>IF(V89="",
"];",IF('Chapter 0 (Input)'!X86="",
"-1"&amp;",",
'Chapter 0 (Input)'!X86&amp;",")&amp;$W88)</f>
        <v>-1,</v>
      </c>
      <c r="W88" s="18" t="str">
        <f>'Chapter 0 (Input)'!AA86</f>
        <v/>
      </c>
      <c r="Z88" s="2" t="str">
        <f t="shared" ref="Z88" si="134">IF($B88="];","PRIMARY KEY (id)",IF(Z87="PRIMARY KEY (id)",");","c"&amp;$A88&amp;" "&amp;Z$23&amp;","))</f>
        <v>c61 BOOLEAN DEFAULT false,</v>
      </c>
      <c r="AB88" s="2" t="str">
        <f t="shared" ref="AB88" si="135">IF($B88="];","PRIMARY KEY (id)",IF(AB87="PRIMARY KEY (id)",");","c"&amp;$A88&amp;" "&amp;AB$23&amp;","))</f>
        <v>c61 int DEFAULT 0,</v>
      </c>
    </row>
    <row r="89" spans="1:28" x14ac:dyDescent="0.15">
      <c r="A89" s="12">
        <f t="shared" si="16"/>
        <v>62</v>
      </c>
      <c r="B89" s="4" t="str">
        <f>IF(B90="",
"];",
IF('Chapter 0 (Input)'!B87="",
CHAR(34) &amp;"null"&amp; CHAR(34) &amp;",",
CHAR(34) &amp;'Chapter 0 (Input)'!B87&amp; CHAR(34) &amp;",")&amp;$W89)</f>
        <v>"(Next)",</v>
      </c>
      <c r="C89" s="4" t="str">
        <f>IF(C90="",
"];",IF('Chapter 0 (Input)'!C87="",
CHAR(34) &amp;"null"&amp; CHAR(34) &amp;",",
CHAR(34) &amp;'Chapter 0 (Input)'!C87&amp; CHAR(34) &amp;",")&amp;$W89)</f>
        <v>"Some people will be relatively easy to get along with, and others… not so much.",</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7"/>
        <v>false,</v>
      </c>
      <c r="U89" s="3" t="str">
        <f>IF(U90="",
"];",IF('Chapter 0 (Input)'!W87="",
"-1"&amp;",",
'Chapter 0 (Input)'!W87&amp;",")&amp;$W89)</f>
        <v>-1,</v>
      </c>
      <c r="V89" s="3" t="str">
        <f>IF(V90="",
"];",IF('Chapter 0 (Input)'!X87="",
"-1"&amp;",",
'Chapter 0 (Input)'!X87&amp;",")&amp;$W89)</f>
        <v>-1,</v>
      </c>
      <c r="W89" s="18" t="str">
        <f>'Chapter 0 (Input)'!AA87</f>
        <v/>
      </c>
      <c r="Z89" s="2" t="str">
        <f t="shared" ref="Z89" si="136">IF($B89="];","PRIMARY KEY (id)",IF(Z88="PRIMARY KEY (id)",");","c"&amp;$A89&amp;" "&amp;Z$23&amp;","))</f>
        <v>c62 BOOLEAN DEFAULT false,</v>
      </c>
      <c r="AB89" s="2" t="str">
        <f t="shared" ref="AB89" si="137">IF($B89="];","PRIMARY KEY (id)",IF(AB88="PRIMARY KEY (id)",");","c"&amp;$A89&amp;" "&amp;AB$23&amp;","))</f>
        <v>c62 int DEFAULT 0,</v>
      </c>
    </row>
    <row r="90" spans="1:28" x14ac:dyDescent="0.15">
      <c r="A90" s="12">
        <f t="shared" si="16"/>
        <v>63</v>
      </c>
      <c r="B90" s="4" t="str">
        <f>IF(B91="",
"];",
IF('Chapter 0 (Input)'!B88="",
CHAR(34) &amp;"null"&amp; CHAR(34) &amp;",",
CHAR(34) &amp;'Chapter 0 (Input)'!B88&amp; CHAR(34) &amp;",")&amp;$W90)</f>
        <v>"Wait, how will I be able to tell the difference?",</v>
      </c>
      <c r="C90" s="4" t="str">
        <f>IF(C91="",
"];",IF('Chapter 0 (Input)'!C88="",
CHAR(34) &amp;"null"&amp; CHAR(34) &amp;",",
CHAR(34) &amp;'Chapter 0 (Input)'!C88&amp; CHAR(34) &amp;",")&amp;$W90)</f>
        <v>"All the characters you’re going to meet will have an “infinity meter”. You will have several dialogue choices. You’re going to have to choose whether you want your choices to build on your friendship with them, or your romance.",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7"/>
        <v>false,</v>
      </c>
      <c r="U90" s="3" t="str">
        <f>IF(U91="",
"];",IF('Chapter 0 (Input)'!W88="",
"-1"&amp;",",
'Chapter 0 (Input)'!W88&amp;",")&amp;$W90)</f>
        <v>-1,</v>
      </c>
      <c r="V90" s="3" t="str">
        <f>IF(V91="",
"];",IF('Chapter 0 (Input)'!X88="",
"-1"&amp;",",
'Chapter 0 (Input)'!X88&amp;",")&amp;$W90)</f>
        <v>-1,</v>
      </c>
      <c r="W90" s="18" t="str">
        <f>'Chapter 0 (Input)'!AA88</f>
        <v/>
      </c>
      <c r="Z90" s="2" t="str">
        <f t="shared" ref="Z90" si="138">IF($B90="];","PRIMARY KEY (id)",IF(Z89="PRIMARY KEY (id)",");","c"&amp;$A90&amp;" "&amp;Z$23&amp;","))</f>
        <v>c63 BOOLEAN DEFAULT false,</v>
      </c>
      <c r="AB90" s="2" t="str">
        <f t="shared" ref="AB90" si="139">IF($B90="];","PRIMARY KEY (id)",IF(AB89="PRIMARY KEY (id)",");","c"&amp;$A90&amp;" "&amp;AB$23&amp;","))</f>
        <v>c63 int DEFAULT 0,</v>
      </c>
    </row>
    <row r="91" spans="1:28" x14ac:dyDescent="0.15">
      <c r="A91" s="12">
        <f t="shared" si="16"/>
        <v>64</v>
      </c>
      <c r="B91" s="4" t="str">
        <f>IF(B92="",
"];",
IF('Chapter 0 (Input)'!B89="",
CHAR(34) &amp;"null"&amp; CHAR(34) &amp;",",
CHAR(34) &amp;'Chapter 0 (Input)'!B89&amp; CHAR(34) &amp;",")&amp;$W91)</f>
        <v>"Got it!",</v>
      </c>
      <c r="C91" s="4" t="str">
        <f>IF(C92="",
"];",IF('Chapter 0 (Input)'!C89="",
CHAR(34) &amp;"null"&amp; CHAR(34) &amp;",",
CHAR(34) &amp;'Chapter 0 (Input)'!C89&amp; CHAR(34) &amp;",")&amp;$W91)</f>
        <v>"Friendship dialogue options will be indicated with a handshake button while romance dialogue options will be indicated with a heart button!",</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si="17"/>
        <v>false,</v>
      </c>
      <c r="U91" s="3" t="str">
        <f>IF(U92="",
"];",IF('Chapter 0 (Input)'!W89="",
"-1"&amp;",",
'Chapter 0 (Input)'!W89&amp;",")&amp;$W91)</f>
        <v>-1,</v>
      </c>
      <c r="V91" s="3" t="str">
        <f>IF(V92="",
"];",IF('Chapter 0 (Input)'!X89="",
"-1"&amp;",",
'Chapter 0 (Input)'!X89&amp;",")&amp;$W91)</f>
        <v>-1,</v>
      </c>
      <c r="W91" s="18" t="str">
        <f>'Chapter 0 (Input)'!AA89</f>
        <v/>
      </c>
      <c r="Z91" s="2" t="str">
        <f t="shared" ref="Z91" si="140">IF($B91="];","PRIMARY KEY (id)",IF(Z90="PRIMARY KEY (id)",");","c"&amp;$A91&amp;" "&amp;Z$23&amp;","))</f>
        <v>c64 BOOLEAN DEFAULT false,</v>
      </c>
      <c r="AB91" s="2" t="str">
        <f t="shared" ref="AB91" si="141">IF($B91="];","PRIMARY KEY (id)",IF(AB90="PRIMARY KEY (id)",");","c"&amp;$A91&amp;" "&amp;AB$23&amp;","))</f>
        <v>c64 int DEFAULT 0,</v>
      </c>
    </row>
    <row r="92" spans="1:28" x14ac:dyDescent="0.15">
      <c r="A92" s="12">
        <f t="shared" si="16"/>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"Furthermore, if you choose to just stay friends with a character and only pick friendship dialogue options, your infinity meter will only go up to 50%, not one percent more.",//65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7"/>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c r="Z92" s="2" t="str">
        <f t="shared" ref="Z92" si="142">IF($B92="];","PRIMARY KEY (id)",IF(Z91="PRIMARY KEY (id)",");","c"&amp;$A92&amp;" "&amp;Z$23&amp;","))</f>
        <v>c65 BOOLEAN DEFAULT false,</v>
      </c>
      <c r="AB92" s="2" t="str">
        <f t="shared" ref="AB92" si="143">IF($B92="];","PRIMARY KEY (id)",IF(AB91="PRIMARY KEY (id)",");","c"&amp;$A92&amp;" "&amp;AB$23&amp;","))</f>
        <v>c65 int DEFAULT 0,</v>
      </c>
    </row>
    <row r="93" spans="1:28" x14ac:dyDescent="0.15">
      <c r="A93" s="12">
        <f t="shared" si="16"/>
        <v>66</v>
      </c>
      <c r="B93" s="4" t="str">
        <f>IF(B94="",
"];",
IF('Chapter 0 (Input)'!B91="",
CHAR(34) &amp;"null"&amp; CHAR(34) &amp;",",
CHAR(34) &amp;'Chapter 0 (Input)'!B91&amp; CHAR(34) &amp;",")&amp;$W93)</f>
        <v>"(Next)",</v>
      </c>
      <c r="C93" s="4" t="str">
        <f>IF(C94="",
"];",IF('Chapter 0 (Input)'!C91="",
CHAR(34) &amp;"null"&amp; CHAR(34) &amp;",",
CHAR(34) &amp;'Chapter 0 (Input)'!C91&amp; CHAR(34) &amp;",")&amp;$W93)</f>
        <v>"Only romance dialogue options will make your infinity meter with a character reach its max.",</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"null",</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7"/>
        <v>false,</v>
      </c>
      <c r="U93" s="3" t="str">
        <f>IF(U94="",
"];",IF('Chapter 0 (Input)'!W91="",
"-1"&amp;",",
'Chapter 0 (Input)'!W91&amp;",")&amp;$W93)</f>
        <v>-1,</v>
      </c>
      <c r="V93" s="3" t="str">
        <f>IF(V94="",
"];",IF('Chapter 0 (Input)'!X91="",
"-1"&amp;",",
'Chapter 0 (Input)'!X91&amp;",")&amp;$W93)</f>
        <v>-1,</v>
      </c>
      <c r="W93" s="18" t="str">
        <f>'Chapter 0 (Input)'!AA91</f>
        <v/>
      </c>
      <c r="Z93" s="2" t="str">
        <f t="shared" ref="Z93" si="144">IF($B93="];","PRIMARY KEY (id)",IF(Z92="PRIMARY KEY (id)",");","c"&amp;$A93&amp;" "&amp;Z$23&amp;","))</f>
        <v>c66 BOOLEAN DEFAULT false,</v>
      </c>
      <c r="AB93" s="2" t="str">
        <f t="shared" ref="AB93" si="145">IF($B93="];","PRIMARY KEY (id)",IF(AB92="PRIMARY KEY (id)",");","c"&amp;$A93&amp;" "&amp;AB$23&amp;","))</f>
        <v>c66 int DEFAULT 0,</v>
      </c>
    </row>
    <row r="94" spans="1:28" x14ac:dyDescent="0.15">
      <c r="A94" s="12">
        <f t="shared" ref="A94:A136" si="146">1+A93</f>
        <v>67</v>
      </c>
      <c r="B94" s="4" t="str">
        <f>IF(B95="",
"];",
IF('Chapter 0 (Input)'!B92="",
CHAR(34) &amp;"null"&amp; CHAR(34) &amp;",",
CHAR(34) &amp;'Chapter 0 (Input)'!B92&amp; CHAR(34) &amp;",")&amp;$W94)</f>
        <v>"(Next)",</v>
      </c>
      <c r="C94" s="4" t="str">
        <f>IF(C95="",
"];",IF('Chapter 0 (Input)'!C92="",
CHAR(34) &amp;"null"&amp; CHAR(34) &amp;",",
CHAR(34) &amp;'Chapter 0 (Input)'!C92&amp; CHAR(34) &amp;",")&amp;$W94)</f>
        <v>"Once you choose, you’ll have to make yet another choice of dialogues that will either raise, drop, or leave your infinity meter as it is.",</v>
      </c>
      <c r="D94" s="4" t="str">
        <f>IF(D95="",
"];",IF('Chapter 0 (Input)'!D92="",
CHAR(34) &amp;"null"&amp; CHAR(34) &amp;",",
"personnages."&amp;
VLOOKUP('Chapter 0 (Input)'!D92,$N$2:$O$14,2,FALSE) &amp;
"[" &amp;
VLOOKUP('Chapter 0 (Input)'!E92,$Q$2:$R$13,2,FALSE) &amp;
"],")&amp;$W94)</f>
        <v>personnages.charaX[0],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ref="T94:T136" si="147">IF(T95="",
"];",
"false"&amp;","&amp;$W94)</f>
        <v>false,</v>
      </c>
      <c r="U94" s="3" t="str">
        <f>IF(U95="",
"];",IF('Chapter 0 (Input)'!W92="",
"-1"&amp;",",
'Chapter 0 (Input)'!W92&amp;",")&amp;$W94)</f>
        <v>-1,</v>
      </c>
      <c r="V94" s="3" t="str">
        <f>IF(V95="",
"];",IF('Chapter 0 (Input)'!X92="",
"-1"&amp;",",
'Chapter 0 (Input)'!X92&amp;",")&amp;$W94)</f>
        <v>-1,</v>
      </c>
      <c r="W94" s="18" t="str">
        <f>'Chapter 0 (Input)'!AA92</f>
        <v/>
      </c>
      <c r="Z94" s="2" t="str">
        <f t="shared" ref="Z94" si="148">IF($B94="];","PRIMARY KEY (id)",IF(Z93="PRIMARY KEY (id)",");","c"&amp;$A94&amp;" "&amp;Z$23&amp;","))</f>
        <v>c67 BOOLEAN DEFAULT false,</v>
      </c>
      <c r="AB94" s="2" t="str">
        <f t="shared" ref="AB94" si="149">IF($B94="];","PRIMARY KEY (id)",IF(AB93="PRIMARY KEY (id)",");","c"&amp;$A94&amp;" "&amp;AB$23&amp;","))</f>
        <v>c67 int DEFAULT 0,</v>
      </c>
    </row>
    <row r="95" spans="1:28" x14ac:dyDescent="0.15">
      <c r="A95" s="12">
        <f t="shared" si="146"/>
        <v>68</v>
      </c>
      <c r="B95" s="4" t="str">
        <f>IF(B96="",
"];",
IF('Chapter 0 (Input)'!B93="",
CHAR(34) &amp;"null"&amp; CHAR(34) &amp;",",
CHAR(34) &amp;'Chapter 0 (Input)'!B93&amp; CHAR(34) &amp;",")&amp;$W95)</f>
        <v>"null",</v>
      </c>
      <c r="C95" s="4" t="str">
        <f>IF(C96="",
"];",IF('Chapter 0 (Input)'!C93="",
CHAR(34) &amp;"null"&amp; CHAR(34) &amp;",",
CHAR(34) &amp;'Chapter 0 (Input)'!C93&amp; CHAR(34) &amp;",")&amp;$W95)</f>
        <v>"Choose wisely! If your infinity meter is too low, you will not get the date you want with your favorite character at the end of each chapter.",</v>
      </c>
      <c r="D95" s="4" t="str">
        <f>IF(D96="",
"];",IF('Chapter 0 (Input)'!D93="",
CHAR(34) &amp;"null"&amp; CHAR(34) &amp;",",
"personnages."&amp;
VLOOKUP('Chapter 0 (Input)'!D93,$N$2:$O$14,2,FALSE) &amp;
"[" &amp;
VLOOKUP('Chapter 0 (Input)'!E93,$Q$2:$R$13,2,FALSE) &amp;
"],")&amp;$W95)</f>
        <v>personnages.charaX[0],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63,</v>
      </c>
      <c r="M95" s="3" t="str">
        <f>IF(M96="",
"];",IF('Chapter 0 (Input)'!O93="",
"-1"&amp;",",
'Chapter 0 (Input)'!O93&amp;",")&amp;$W95)</f>
        <v>69,</v>
      </c>
      <c r="N95" s="3" t="str">
        <f>IF(N96="",
"];",IF('Chapter 0 (Input)'!P93="",
"-1"&amp;",",
'Chapter 0 (Input)'!P93&amp;",")&amp;$W95)</f>
        <v>-1,</v>
      </c>
      <c r="O95" s="3" t="str">
        <f>IF(O96="",
"];",IF('Chapter 0 (Input)'!Q93="",
CHAR(34) &amp;"null"&amp; CHAR(34) &amp;",",
CHAR(34) &amp;'Chapter 0 (Input)'!Q93&amp; CHAR(34) &amp;",")&amp;$W95)</f>
        <v>"Can you repeat that please?",</v>
      </c>
      <c r="P95" s="3" t="str">
        <f>IF(P96="",
"];",IF('Chapter 0 (Input)'!R93="",
CHAR(34) &amp;"null"&amp; CHAR(34) &amp;",",
CHAR(34) &amp;'Chapter 0 (Input)'!R93&amp; CHAR(34) &amp;",")&amp;$W95)</f>
        <v>"Pfff. That sounds easy enough. How hard can it be to make friends?",</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47"/>
        <v>false,</v>
      </c>
      <c r="U95" s="3" t="str">
        <f>IF(U96="",
"];",IF('Chapter 0 (Input)'!W93="",
"-1"&amp;",",
'Chapter 0 (Input)'!W93&amp;",")&amp;$W95)</f>
        <v>-1,</v>
      </c>
      <c r="V95" s="3" t="str">
        <f>IF(V96="",
"];",IF('Chapter 0 (Input)'!X93="",
"-1"&amp;",",
'Chapter 0 (Input)'!X93&amp;",")&amp;$W95)</f>
        <v>-1,</v>
      </c>
      <c r="W95" s="18" t="str">
        <f>'Chapter 0 (Input)'!AA93</f>
        <v/>
      </c>
      <c r="Z95" s="2" t="str">
        <f t="shared" ref="Z95" si="150">IF($B95="];","PRIMARY KEY (id)",IF(Z94="PRIMARY KEY (id)",");","c"&amp;$A95&amp;" "&amp;Z$23&amp;","))</f>
        <v>c68 BOOLEAN DEFAULT false,</v>
      </c>
      <c r="AB95" s="2" t="str">
        <f t="shared" ref="AB95" si="151">IF($B95="];","PRIMARY KEY (id)",IF(AB94="PRIMARY KEY (id)",");","c"&amp;$A95&amp;" "&amp;AB$23&amp;","))</f>
        <v>c68 int DEFAULT 0,</v>
      </c>
    </row>
    <row r="96" spans="1:28" x14ac:dyDescent="0.15">
      <c r="A96" s="12">
        <f t="shared" si="146"/>
        <v>69</v>
      </c>
      <c r="B96" s="4" t="str">
        <f>IF(B97="",
"];",
IF('Chapter 0 (Input)'!B94="",
CHAR(34) &amp;"null"&amp; CHAR(34) &amp;",",
CHAR(34) &amp;'Chapter 0 (Input)'!B94&amp; CHAR(34) &amp;",")&amp;$W96)</f>
        <v>"(I remembered how nobody was smiling at the entrance of the school earlier. I hope I can make some friends!)",</v>
      </c>
      <c r="C96" s="4" t="str">
        <f>IF(C97="",
"];",IF('Chapter 0 (Input)'!C94="",
CHAR(34) &amp;"null"&amp; CHAR(34) &amp;",",
CHAR(34) &amp;'Chapter 0 (Input)'!C94&amp; CHAR(34) &amp;",")&amp;$W96)</f>
        <v>"Haha! You’ll find that the students at Arlington Academy aren’t so simple to figure out.",</v>
      </c>
      <c r="D96" s="4" t="str">
        <f>IF(D97="",
"];",IF('Chapter 0 (Input)'!D94="",
CHAR(34) &amp;"null"&amp; CHAR(34) &amp;",",
"personnages."&amp;
VLOOKUP('Chapter 0 (Input)'!D94,$N$2:$O$14,2,FALSE) &amp;
"[" &amp;
VLOOKUP('Chapter 0 (Input)'!E94,$Q$2:$R$13,2,FALSE) &amp;
"],")&amp;$W96)</f>
        <v>personnages.charaX[1],</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-1,</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47"/>
        <v>false,</v>
      </c>
      <c r="U96" s="3" t="str">
        <f>IF(U97="",
"];",IF('Chapter 0 (Input)'!W94="",
"-1"&amp;",",
'Chapter 0 (Input)'!W94&amp;",")&amp;$W96)</f>
        <v>-1,</v>
      </c>
      <c r="V96" s="3" t="str">
        <f>IF(V97="",
"];",IF('Chapter 0 (Input)'!X94="",
"-1"&amp;",",
'Chapter 0 (Input)'!X94&amp;",")&amp;$W96)</f>
        <v>-1,</v>
      </c>
      <c r="W96" s="18" t="str">
        <f>'Chapter 0 (Input)'!AA94</f>
        <v/>
      </c>
      <c r="Z96" s="2" t="str">
        <f t="shared" ref="Z96" si="152">IF($B96="];","PRIMARY KEY (id)",IF(Z95="PRIMARY KEY (id)",");","c"&amp;$A96&amp;" "&amp;Z$23&amp;","))</f>
        <v>c69 BOOLEAN DEFAULT false,</v>
      </c>
      <c r="AB96" s="2" t="str">
        <f t="shared" ref="AB96" si="153">IF($B96="];","PRIMARY KEY (id)",IF(AB95="PRIMARY KEY (id)",");","c"&amp;$A96&amp;" "&amp;AB$23&amp;","))</f>
        <v>c69 int DEFAULT 0,</v>
      </c>
    </row>
    <row r="97" spans="1:28" x14ac:dyDescent="0.15">
      <c r="A97" s="12">
        <f t="shared" si="146"/>
        <v>70</v>
      </c>
      <c r="B97" s="4" t="str">
        <f>IF(B98="",
"];",
IF('Chapter 0 (Input)'!B95="",
CHAR(34) &amp;"null"&amp; CHAR(34) &amp;",",
CHAR(34) &amp;'Chapter 0 (Input)'!B95&amp; CHAR(34) &amp;",")&amp;$W97)</f>
        <v xml:space="preserve">"(…Gas mask?)",//70 </v>
      </c>
      <c r="C97" s="4" t="str">
        <f>IF(C98="",
"];",IF('Chapter 0 (Input)'!C95="",
CHAR(34) &amp;"null"&amp; CHAR(34) &amp;",",
CHAR(34) &amp;'Chapter 0 (Input)'!C95&amp; CHAR(34) &amp;",")&amp;$W97)</f>
        <v xml:space="preserve">"Go ahead and give it a try. I know some of my friends are in Classroom 1. Why don't you pay them a visit? Oh and also… Don’t mind the gas mask, it's for aesthetic purposes.",//70 </v>
      </c>
      <c r="D97" s="4" t="str">
        <f>IF(D98="",
"];",IF('Chapter 0 (Input)'!D95="",
CHAR(34) &amp;"null"&amp; CHAR(34) &amp;",",
"personnages."&amp;
VLOOKUP('Chapter 0 (Input)'!D95,$N$2:$O$14,2,FALSE) &amp;
"[" &amp;
VLOOKUP('Chapter 0 (Input)'!E95,$Q$2:$R$13,2,FALSE) &amp;
"],")&amp;$W97)</f>
        <v xml:space="preserve">personnages.charaX[1],//70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locations.dorm,//70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47"/>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c r="Z97" s="2" t="str">
        <f t="shared" ref="Z97" si="154">IF($B97="];","PRIMARY KEY (id)",IF(Z96="PRIMARY KEY (id)",");","c"&amp;$A97&amp;" "&amp;Z$23&amp;","))</f>
        <v>c70 BOOLEAN DEFAULT false,</v>
      </c>
      <c r="AB97" s="2" t="str">
        <f t="shared" ref="AB97" si="155">IF($B97="];","PRIMARY KEY (id)",IF(AB96="PRIMARY KEY (id)",");","c"&amp;$A97&amp;" "&amp;AB$23&amp;","))</f>
        <v>c70 int DEFAULT 0,</v>
      </c>
    </row>
    <row r="98" spans="1:28" x14ac:dyDescent="0.15">
      <c r="A98" s="12">
        <f t="shared" si="14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"null",</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locations.dorm,</v>
      </c>
      <c r="H98" s="3" t="str">
        <f>IF(H99="",
"];",IF('Chapter 0 (Input)'!J96="",
"-1"&amp;",",
'Chapter 0 (Input)'!J96&amp;",")&amp;$W98)</f>
        <v>-8,</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"Go Talk to the Person inside Classroom 1",</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47"/>
        <v>false,</v>
      </c>
      <c r="U98" s="3" t="str">
        <f>IF(U99="",
"];",IF('Chapter 0 (Input)'!W96="",
"-1"&amp;",",
'Chapter 0 (Input)'!W96&amp;",")&amp;$W98)</f>
        <v>-1,</v>
      </c>
      <c r="V98" s="3" t="str">
        <f>IF(V99="",
"];",IF('Chapter 0 (Input)'!X96="",
"-1"&amp;",",
'Chapter 0 (Input)'!X96&amp;",")&amp;$W98)</f>
        <v>-1,</v>
      </c>
      <c r="W98" s="18" t="str">
        <f>'Chapter 0 (Input)'!AA96</f>
        <v/>
      </c>
      <c r="Z98" s="2" t="str">
        <f t="shared" ref="Z98" si="156">IF($B98="];","PRIMARY KEY (id)",IF(Z97="PRIMARY KEY (id)",");","c"&amp;$A98&amp;" "&amp;Z$23&amp;","))</f>
        <v>c71 BOOLEAN DEFAULT false,</v>
      </c>
      <c r="AB98" s="2" t="str">
        <f t="shared" ref="AB98" si="157">IF($B98="];","PRIMARY KEY (id)",IF(AB97="PRIMARY KEY (id)",");","c"&amp;$A98&amp;" "&amp;AB$23&amp;","))</f>
        <v>c71 int DEFAULT 0,</v>
      </c>
    </row>
    <row r="99" spans="1:28" x14ac:dyDescent="0.15">
      <c r="A99" s="12">
        <f t="shared" si="14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"null",</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locations.dorm,</v>
      </c>
      <c r="H99" s="3" t="str">
        <f>IF(H100="",
"];",IF('Chapter 0 (Input)'!J97="",
"-1"&amp;",",
'Chapter 0 (Input)'!J97&amp;",")&amp;$W99)</f>
        <v>-2,</v>
      </c>
      <c r="I99" s="3" t="str">
        <f>IF(I100="",
"];",IF('Chapter 0 (Input)'!K97="",
"0"&amp;",",
VLOOKUP('Chapter 0 (Input)'!K97, 'Chapter 0 (Generated)'!$U$2:$V$14, 2,FALSE) &amp;",")&amp;$W99)</f>
        <v>3,</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47"/>
        <v>false,</v>
      </c>
      <c r="U99" s="3" t="str">
        <f>IF(U100="",
"];",IF('Chapter 0 (Input)'!W97="",
"-1"&amp;",",
'Chapter 0 (Input)'!W97&amp;",")&amp;$W99)</f>
        <v>-1,</v>
      </c>
      <c r="V99" s="3" t="str">
        <f>IF(V100="",
"];",IF('Chapter 0 (Input)'!X97="",
"-1"&amp;",",
'Chapter 0 (Input)'!X97&amp;",")&amp;$W99)</f>
        <v>-1,</v>
      </c>
      <c r="W99" s="18" t="str">
        <f>'Chapter 0 (Input)'!AA97</f>
        <v/>
      </c>
      <c r="Z99" s="2" t="str">
        <f t="shared" ref="Z99" si="158">IF($B99="];","PRIMARY KEY (id)",IF(Z98="PRIMARY KEY (id)",");","c"&amp;$A99&amp;" "&amp;Z$23&amp;","))</f>
        <v>c72 BOOLEAN DEFAULT false,</v>
      </c>
      <c r="AB99" s="2" t="str">
        <f t="shared" ref="AB99" si="159">IF($B99="];","PRIMARY KEY (id)",IF(AB98="PRIMARY KEY (id)",");","c"&amp;$A99&amp;" "&amp;AB$23&amp;","))</f>
        <v>c72 int DEFAULT 0,</v>
      </c>
    </row>
    <row r="100" spans="1:28" x14ac:dyDescent="0.15">
      <c r="A100" s="12">
        <f t="shared" si="146"/>
        <v>73</v>
      </c>
      <c r="B100" s="4" t="str">
        <f>IF(B101="",
"];",
IF('Chapter 0 (Input)'!B98="",
CHAR(34) &amp;"null"&amp; CHAR(34) &amp;",",
CHAR(34) &amp;'Chapter 0 (Input)'!B98&amp; CHAR(34) &amp;",")&amp;$W100)</f>
        <v>"null",//73 Objective Complete: Go Talk to the Person inside Classroom 1</v>
      </c>
      <c r="C100" s="4" t="str">
        <f>IF(C101="",
"];",IF('Chapter 0 (Input)'!C98="",
CHAR(34) &amp;"null"&amp; CHAR(34) &amp;",",
CHAR(34) &amp;'Chapter 0 (Input)'!C98&amp; CHAR(34) &amp;",")&amp;$W100)</f>
        <v>"null",//73 Objective Complete: Go Talk to the Person inside Classroom 1</v>
      </c>
      <c r="D100" s="4" t="str">
        <f>IF(D101="",
"];",IF('Chapter 0 (Input)'!D98="",
CHAR(34) &amp;"null"&amp; CHAR(34) &amp;",",
"personnages."&amp;
VLOOKUP('Chapter 0 (Input)'!D98,$N$2:$O$14,2,FALSE) &amp;
"[" &amp;
VLOOKUP('Chapter 0 (Input)'!E98,$Q$2:$R$13,2,FALSE) &amp;
"],")&amp;$W100)</f>
        <v>"null",//73 Objective Complete: Go Talk to the Person inside Classroom 1</v>
      </c>
      <c r="E100" s="4" t="str">
        <f>IF(E101="",
"];",IF('Chapter 0 (Input)'!F98="",
CHAR(34) &amp;"null"&amp; CHAR(34) &amp;",",
CHAR(34) &amp;'Chapter 0 (Input)'!F98&amp; CHAR(34) &amp;",")&amp;$W100)</f>
        <v>"null",//73 Objective Complete: Go Talk to the Person inside Classroom 1</v>
      </c>
      <c r="F100" s="4" t="str">
        <f>IF(F101="",
"];",IF('Chapter 0 (Input)'!G98="",
CHAR(34) &amp;"null"&amp; CHAR(34) &amp;",",
"personnages."&amp;
VLOOKUP('Chapter 0 (Input)'!G98,$N$2:$O$14,2,FALSE)&amp;
"[" &amp;
VLOOKUP('Chapter 0 (Input)'!H98, $Q$2:$R$13,2,FALSE) &amp;
"],")&amp;$W100)</f>
        <v>"null",//73 Objective Complete: Go Talk to the Person inside Classroom 1</v>
      </c>
      <c r="G100" s="3" t="str">
        <f>IF(G101="",
"];",IF('Chapter 0 (Input)'!I98="",
CHAR(34) &amp;"null"&amp; CHAR(34) &amp;",",
"locations."&amp;
'Chapter 0 (Input)'!I98&amp;",")&amp;$W100)</f>
        <v>locations.dorm,//73 Objective Complete: Go Talk to the Person inside Classroom 1</v>
      </c>
      <c r="H100" s="3" t="str">
        <f>IF(H101="",
"];",IF('Chapter 0 (Input)'!J98="",
"-1"&amp;",",
'Chapter 0 (Input)'!J98&amp;",")&amp;$W100)</f>
        <v>-9,//73 Objective Complete: Go Talk to the Person inside Classroom 1</v>
      </c>
      <c r="I100" s="3" t="str">
        <f>IF(I101="",
"];",IF('Chapter 0 (Input)'!K98="",
"0"&amp;",",
VLOOKUP('Chapter 0 (Input)'!K98, 'Chapter 0 (Generated)'!$U$2:$V$14, 2,FALSE) &amp;",")&amp;$W100)</f>
        <v>0,//73 Objective Complete: Go Talk to the Person inside Classroom 1</v>
      </c>
      <c r="J100" s="3" t="str">
        <f>IF(J101="",
"];",IF('Chapter 0 (Input)'!L98="",
"-1"&amp;",",
'Chapter 0 (Input)'!L98&amp;",")&amp;$W100)</f>
        <v>-1,//73 Objective Complete: Go Talk to the Person inside Classroom 1</v>
      </c>
      <c r="K100" s="3" t="str">
        <f>IF(K101="",
"];",IF('Chapter 0 (Input)'!M98="",
"-1"&amp;",",
'Chapter 0 (Input)'!M98&amp;",")&amp;$W100)</f>
        <v>-1,//73 Objective Complete: Go Talk to the Person inside Classroom 1</v>
      </c>
      <c r="L100" s="3" t="str">
        <f>IF(L101="",
"];",IF('Chapter 0 (Input)'!N98="",
"-1"&amp;",",
'Chapter 0 (Input)'!N98&amp;",")&amp;$W100)</f>
        <v>-1,//73 Objective Complete: Go Talk to the Person inside Classroom 1</v>
      </c>
      <c r="M100" s="3" t="str">
        <f>IF(M101="",
"];",IF('Chapter 0 (Input)'!O98="",
"-1"&amp;",",
'Chapter 0 (Input)'!O98&amp;",")&amp;$W100)</f>
        <v>-1,//73 Objective Complete: Go Talk to the Person inside Classroom 1</v>
      </c>
      <c r="N100" s="3" t="str">
        <f>IF(N101="",
"];",IF('Chapter 0 (Input)'!P98="",
"-1"&amp;",",
'Chapter 0 (Input)'!P98&amp;",")&amp;$W100)</f>
        <v>-1,//73 Objective Complete: Go Talk to the Person inside Classroom 1</v>
      </c>
      <c r="O100" s="3" t="str">
        <f>IF(O101="",
"];",IF('Chapter 0 (Input)'!Q98="",
CHAR(34) &amp;"null"&amp; CHAR(34) &amp;",",
CHAR(34) &amp;'Chapter 0 (Input)'!Q98&amp; CHAR(34) &amp;",")&amp;$W100)</f>
        <v>"null",//73 Objective Complete: Go Talk to the Person inside Classroom 1</v>
      </c>
      <c r="P100" s="3" t="str">
        <f>IF(P101="",
"];",IF('Chapter 0 (Input)'!R98="",
CHAR(34) &amp;"null"&amp; CHAR(34) &amp;",",
CHAR(34) &amp;'Chapter 0 (Input)'!R98&amp; CHAR(34) &amp;",")&amp;$W100)</f>
        <v>"null",//73 Objective Complete: Go Talk to the Person inside Classroom 1</v>
      </c>
      <c r="Q100" s="3" t="str">
        <f>IF(Q101="",
"];",IF('Chapter 0 (Input)'!S98="",
CHAR(34) &amp;"null"&amp; CHAR(34) &amp;",",
CHAR(34) &amp;'Chapter 0 (Input)'!S98&amp; CHAR(34) &amp;",")&amp;$W100)</f>
        <v>"null",//73 Objective Complete: Go Talk to the Person inside Classroom 1</v>
      </c>
      <c r="R100" s="3" t="str">
        <f>IF(R101="",
"];",IF('Chapter 0 (Input)'!T98="",
"0"&amp;",",
'Chapter 0 (Input)'!T98&amp;",")&amp;$W100)</f>
        <v>0,//73 Objective Complete: Go Talk to the Person inside Classroom 1</v>
      </c>
      <c r="S100" s="3" t="str">
        <f>IF(S101="",
"];",IF('Chapter 0 (Input)'!U98="",
"0"&amp;",",
'Chapter 0 (Input)'!U98&amp;",")&amp;$W100)</f>
        <v>0,//73 Objective Complete: Go Talk to the Person inside Classroom 1</v>
      </c>
      <c r="T100" s="3" t="str">
        <f t="shared" si="147"/>
        <v>false,//73 Objective Complete: Go Talk to the Person inside Classroom 1</v>
      </c>
      <c r="U100" s="3" t="str">
        <f>IF(U101="",
"];",IF('Chapter 0 (Input)'!W98="",
"-1"&amp;",",
'Chapter 0 (Input)'!W98&amp;",")&amp;$W100)</f>
        <v>71,//73 Objective Complete: Go Talk to the Person inside Classroom 1</v>
      </c>
      <c r="V100" s="3" t="str">
        <f>IF(V101="",
"];",IF('Chapter 0 (Input)'!X98="",
"-1"&amp;",",
'Chapter 0 (Input)'!X98&amp;",")&amp;$W100)</f>
        <v>-1,//73 Objective Complete: Go Talk to the Person inside Classroom 1</v>
      </c>
      <c r="W100" s="18" t="str">
        <f>'Chapter 0 (Input)'!AA98</f>
        <v>//73 Objective Complete: Go Talk to the Person inside Classroom 1</v>
      </c>
      <c r="Z100" s="2" t="str">
        <f t="shared" ref="Z100" si="160">IF($B100="];","PRIMARY KEY (id)",IF(Z99="PRIMARY KEY (id)",");","c"&amp;$A100&amp;" "&amp;Z$23&amp;","))</f>
        <v>c73 BOOLEAN DEFAULT false,</v>
      </c>
      <c r="AB100" s="2" t="str">
        <f t="shared" ref="AB100" si="161">IF($B100="];","PRIMARY KEY (id)",IF(AB99="PRIMARY KEY (id)",");","c"&amp;$A100&amp;" "&amp;AB$23&amp;","))</f>
        <v>c73 int DEFAULT 0,</v>
      </c>
    </row>
    <row r="101" spans="1:28" x14ac:dyDescent="0.15">
      <c r="A101" s="12">
        <f t="shared" si="146"/>
        <v>74</v>
      </c>
      <c r="B101" s="4" t="str">
        <f>IF(B102="",
"];",
IF('Chapter 0 (Input)'!B99="",
CHAR(34) &amp;"null"&amp; CHAR(34) &amp;",",
CHAR(34) &amp;'Chapter 0 (Input)'!B99&amp; CHAR(34) &amp;",")&amp;$W101)</f>
        <v>"(Next)",</v>
      </c>
      <c r="C101" s="4" t="str">
        <f>IF(C102="",
"];",IF('Chapter 0 (Input)'!C99="",
CHAR(34) &amp;"null"&amp; CHAR(34) &amp;",",
CHAR(34) &amp;'Chapter 0 (Input)'!C99&amp; CHAR(34) &amp;",")&amp;$W101)</f>
        <v>"Hi! You must be a new scholarship student. Welcome to Arlington!",</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47"/>
        <v>false,</v>
      </c>
      <c r="U101" s="3" t="str">
        <f>IF(U102="",
"];",IF('Chapter 0 (Input)'!W99="",
"-1"&amp;",",
'Chapter 0 (Input)'!W99&amp;",")&amp;$W101)</f>
        <v>-1,</v>
      </c>
      <c r="V101" s="3" t="str">
        <f>IF(V102="",
"];",IF('Chapter 0 (Input)'!X99="",
"-1"&amp;",",
'Chapter 0 (Input)'!X99&amp;",")&amp;$W101)</f>
        <v>-1,</v>
      </c>
      <c r="W101" s="18" t="str">
        <f>'Chapter 0 (Input)'!AA99</f>
        <v/>
      </c>
      <c r="Z101" s="2" t="str">
        <f t="shared" ref="Z101" si="162">IF($B101="];","PRIMARY KEY (id)",IF(Z100="PRIMARY KEY (id)",");","c"&amp;$A101&amp;" "&amp;Z$23&amp;","))</f>
        <v>c74 BOOLEAN DEFAULT false,</v>
      </c>
      <c r="AB101" s="2" t="str">
        <f t="shared" ref="AB101" si="163">IF($B101="];","PRIMARY KEY (id)",IF(AB100="PRIMARY KEY (id)",");","c"&amp;$A101&amp;" "&amp;AB$23&amp;","))</f>
        <v>c74 int DEFAULT 0,</v>
      </c>
    </row>
    <row r="102" spans="1:28" x14ac:dyDescent="0.15">
      <c r="A102" s="12">
        <f t="shared" si="146"/>
        <v>75</v>
      </c>
      <c r="B102" s="4" t="str">
        <f>IF(B103="",
"];",
IF('Chapter 0 (Input)'!B100="",
CHAR(34) &amp;"null"&amp; CHAR(34) &amp;",",
CHAR(34) &amp;'Chapter 0 (Input)'!B100&amp; CHAR(34) &amp;",")&amp;$W102)</f>
        <v xml:space="preserve">"null",//75 </v>
      </c>
      <c r="C102" s="4" t="str">
        <f>IF(C103="",
"];",IF('Chapter 0 (Input)'!C100="",
CHAR(34) &amp;"null"&amp; CHAR(34) &amp;",",
CHAR(34) &amp;'Chapter 0 (Input)'!C100&amp; CHAR(34) &amp;",")&amp;$W102)</f>
        <v xml:space="preserve">"null",//75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-4,//75 </v>
      </c>
      <c r="I102" s="3" t="str">
        <f>IF(I103="",
"];",IF('Chapter 0 (Input)'!K100="",
"0"&amp;",",
VLOOKUP('Chapter 0 (Input)'!K100, 'Chapter 0 (Generated)'!$U$2:$V$14, 2,FALSE) &amp;",")&amp;$W102)</f>
        <v xml:space="preserve">0,//75 </v>
      </c>
      <c r="J102" s="3" t="str">
        <f>IF(J103="",
"];",IF('Chapter 0 (Input)'!L100="",
"-1"&amp;",",
'Chapter 0 (Input)'!L100&amp;",")&amp;$W102)</f>
        <v xml:space="preserve">76,//75 </v>
      </c>
      <c r="K102" s="3" t="str">
        <f>IF(K103="",
"];",IF('Chapter 0 (Input)'!M100="",
"-1"&amp;",",
'Chapter 0 (Input)'!M100&amp;",")&amp;$W102)</f>
        <v xml:space="preserve">80,//75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47"/>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c r="Z102" s="2" t="str">
        <f t="shared" ref="Z102" si="164">IF($B102="];","PRIMARY KEY (id)",IF(Z101="PRIMARY KEY (id)",");","c"&amp;$A102&amp;" "&amp;Z$23&amp;","))</f>
        <v>c75 BOOLEAN DEFAULT false,</v>
      </c>
      <c r="AB102" s="2" t="str">
        <f t="shared" ref="AB102" si="165">IF($B102="];","PRIMARY KEY (id)",IF(AB101="PRIMARY KEY (id)",");","c"&amp;$A102&amp;" "&amp;AB$23&amp;","))</f>
        <v>c75 int DEFAULT 0,</v>
      </c>
    </row>
    <row r="103" spans="1:28" x14ac:dyDescent="0.15">
      <c r="A103" s="12">
        <f t="shared" si="14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"Um, what’s with the gas mask?",</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I’m so excited to start.",</v>
      </c>
      <c r="R103" s="3" t="str">
        <f>IF(R104="",
"];",IF('Chapter 0 (Input)'!T101="",
"0"&amp;",",
'Chapter 0 (Input)'!T101&amp;",")&amp;$W103)</f>
        <v>0,</v>
      </c>
      <c r="S103" s="3" t="str">
        <f>IF(S104="",
"];",IF('Chapter 0 (Input)'!U101="",
"0"&amp;",",
'Chapter 0 (Input)'!U101&amp;",")&amp;$W103)</f>
        <v>0,</v>
      </c>
      <c r="T103" s="3" t="str">
        <f t="shared" si="147"/>
        <v>false,</v>
      </c>
      <c r="U103" s="3" t="str">
        <f>IF(U104="",
"];",IF('Chapter 0 (Input)'!W101="",
"-1"&amp;",",
'Chapter 0 (Input)'!W101&amp;",")&amp;$W103)</f>
        <v>-1,</v>
      </c>
      <c r="V103" s="3" t="str">
        <f>IF(V104="",
"];",IF('Chapter 0 (Input)'!X101="",
"-1"&amp;",",
'Chapter 0 (Input)'!X101&amp;",")&amp;$W103)</f>
        <v>-1,</v>
      </c>
      <c r="W103" s="18" t="str">
        <f>'Chapter 0 (Input)'!AA101</f>
        <v/>
      </c>
      <c r="Z103" s="2" t="str">
        <f t="shared" ref="Z103" si="166">IF($B103="];","PRIMARY KEY (id)",IF(Z102="PRIMARY KEY (id)",");","c"&amp;$A103&amp;" "&amp;Z$23&amp;","))</f>
        <v>c76 BOOLEAN DEFAULT false,</v>
      </c>
      <c r="AB103" s="2" t="str">
        <f t="shared" ref="AB103" si="167">IF($B103="];","PRIMARY KEY (id)",IF(AB102="PRIMARY KEY (id)",");","c"&amp;$A103&amp;" "&amp;AB$23&amp;","))</f>
        <v>c76 int DEFAULT 0,</v>
      </c>
    </row>
    <row r="104" spans="1:28" x14ac:dyDescent="0.15">
      <c r="A104" s="12">
        <f t="shared" si="146"/>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85,</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47"/>
        <v>false,</v>
      </c>
      <c r="U104" s="3" t="str">
        <f>IF(U105="",
"];",IF('Chapter 0 (Input)'!W102="",
"-1"&amp;",",
'Chapter 0 (Input)'!W102&amp;",")&amp;$W104)</f>
        <v>-1,</v>
      </c>
      <c r="V104" s="3" t="str">
        <f>IF(V105="",
"];",IF('Chapter 0 (Input)'!X102="",
"-1"&amp;",",
'Chapter 0 (Input)'!X102&amp;",")&amp;$W104)</f>
        <v>-1,</v>
      </c>
      <c r="W104" s="18" t="str">
        <f>'Chapter 0 (Input)'!AA102</f>
        <v/>
      </c>
      <c r="Z104" s="2" t="str">
        <f t="shared" ref="Z104" si="168">IF($B104="];","PRIMARY KEY (id)",IF(Z103="PRIMARY KEY (id)",");","c"&amp;$A104&amp;" "&amp;Z$23&amp;","))</f>
        <v>c77 BOOLEAN DEFAULT false,</v>
      </c>
      <c r="AB104" s="2" t="str">
        <f t="shared" ref="AB104" si="169">IF($B104="];","PRIMARY KEY (id)",IF(AB103="PRIMARY KEY (id)",");","c"&amp;$A104&amp;" "&amp;AB$23&amp;","))</f>
        <v>c77 int DEFAULT 0,</v>
      </c>
    </row>
    <row r="105" spans="1:28" x14ac:dyDescent="0.15">
      <c r="A105" s="12">
        <f t="shared" si="14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85,</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47"/>
        <v>false,</v>
      </c>
      <c r="U105" s="3" t="str">
        <f>IF(U106="",
"];",IF('Chapter 0 (Input)'!W103="",
"-1"&amp;",",
'Chapter 0 (Input)'!W103&amp;",")&amp;$W105)</f>
        <v>-1,</v>
      </c>
      <c r="V105" s="3" t="str">
        <f>IF(V106="",
"];",IF('Chapter 0 (Input)'!X103="",
"-1"&amp;",",
'Chapter 0 (Input)'!X103&amp;",")&amp;$W105)</f>
        <v>-1,</v>
      </c>
      <c r="W105" s="18" t="str">
        <f>'Chapter 0 (Input)'!AA103</f>
        <v/>
      </c>
      <c r="Z105" s="2" t="str">
        <f t="shared" ref="Z105" si="170">IF($B105="];","PRIMARY KEY (id)",IF(Z104="PRIMARY KEY (id)",");","c"&amp;$A105&amp;" "&amp;Z$23&amp;","))</f>
        <v>c78 BOOLEAN DEFAULT false,</v>
      </c>
      <c r="AB105" s="2" t="str">
        <f t="shared" ref="AB105" si="171">IF($B105="];","PRIMARY KEY (id)",IF(AB104="PRIMARY KEY (id)",");","c"&amp;$A105&amp;" "&amp;AB$23&amp;","))</f>
        <v>c78 int DEFAULT 0,</v>
      </c>
    </row>
    <row r="106" spans="1:28" x14ac:dyDescent="0.15">
      <c r="A106" s="12">
        <f t="shared" si="14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"That’s the spirit!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85,</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47"/>
        <v>false,</v>
      </c>
      <c r="U106" s="3" t="str">
        <f>IF(U107="",
"];",IF('Chapter 0 (Input)'!W104="",
"-1"&amp;",",
'Chapter 0 (Input)'!W104&amp;",")&amp;$W106)</f>
        <v>-1,</v>
      </c>
      <c r="V106" s="3" t="str">
        <f>IF(V107="",
"];",IF('Chapter 0 (Input)'!X104="",
"-1"&amp;",",
'Chapter 0 (Input)'!X104&amp;",")&amp;$W106)</f>
        <v>-1,</v>
      </c>
      <c r="W106" s="18" t="str">
        <f>'Chapter 0 (Input)'!AA104</f>
        <v/>
      </c>
      <c r="Z106" s="2" t="str">
        <f t="shared" ref="Z106" si="172">IF($B106="];","PRIMARY KEY (id)",IF(Z105="PRIMARY KEY (id)",");","c"&amp;$A106&amp;" "&amp;Z$23&amp;","))</f>
        <v>c79 BOOLEAN DEFAULT false,</v>
      </c>
      <c r="AB106" s="2" t="str">
        <f t="shared" ref="AB106" si="173">IF($B106="];","PRIMARY KEY (id)",IF(AB105="PRIMARY KEY (id)",");","c"&amp;$A106&amp;" "&amp;AB$23&amp;","))</f>
        <v>c79 int DEFAULT 0,</v>
      </c>
    </row>
    <row r="107" spans="1:28" x14ac:dyDescent="0.15">
      <c r="A107" s="12">
        <f t="shared" si="14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personnages.charaY[0],//80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-5,//80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81,//80 </v>
      </c>
      <c r="M107" s="3" t="str">
        <f>IF(M108="",
"];",IF('Chapter 0 (Input)'!O105="",
"-1"&amp;",",
'Chapter 0 (Input)'!O105&amp;",")&amp;$W107)</f>
        <v xml:space="preserve">82,//80 </v>
      </c>
      <c r="N107" s="3" t="str">
        <f>IF(N108="",
"];",IF('Chapter 0 (Input)'!P105="",
"-1"&amp;",",
'Chapter 0 (Input)'!P105&amp;",")&amp;$W107)</f>
        <v xml:space="preserve">83,//80 </v>
      </c>
      <c r="O107" s="3" t="str">
        <f>IF(O108="",
"];",IF('Chapter 0 (Input)'!Q105="",
CHAR(34) &amp;"null"&amp; CHAR(34) &amp;",",
CHAR(34) &amp;'Chapter 0 (Input)'!Q105&amp; CHAR(34) &amp;",")&amp;$W107)</f>
        <v xml:space="preserve">"What’s with the lame radioactive suit?",//80 </v>
      </c>
      <c r="P107" s="3" t="str">
        <f>IF(P108="",
"];",IF('Chapter 0 (Input)'!R105="",
CHAR(34) &amp;"null"&amp; CHAR(34) &amp;",",
CHAR(34) &amp;'Chapter 0 (Input)'!R105&amp; CHAR(34) &amp;",")&amp;$W107)</f>
        <v xml:space="preserve">"Hi! Yes, that’s me, I just arrived a few minutes ago.",//80 </v>
      </c>
      <c r="Q107" s="3" t="str">
        <f>IF(Q108="",
"];",IF('Chapter 0 (Input)'!S105="",
CHAR(34) &amp;"null"&amp; CHAR(34) &amp;",",
CHAR(34) &amp;'Chapter 0 (Input)'!S105&amp; CHAR(34) &amp;",")&amp;$W107)</f>
        <v xml:space="preserve">"Thank you! It feels really nice to be so warmly welcomed!",//80 </v>
      </c>
      <c r="R107" s="3" t="str">
        <f>IF(R108="",
"];",IF('Chapter 0 (Input)'!T105="",
"0"&amp;",",
'Chapter 0 (Input)'!T105&amp;",")&amp;$W107)</f>
        <v xml:space="preserve">0,//80 </v>
      </c>
      <c r="S107" s="3" t="str">
        <f>IF(S108="",
"];",IF('Chapter 0 (Input)'!U105="",
"0"&amp;",",
'Chapter 0 (Input)'!U105&amp;",")&amp;$W107)</f>
        <v xml:space="preserve">0,//80 </v>
      </c>
      <c r="T107" s="3" t="str">
        <f t="shared" si="147"/>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c r="Z107" s="2" t="str">
        <f t="shared" ref="Z107" si="174">IF($B107="];","PRIMARY KEY (id)",IF(Z106="PRIMARY KEY (id)",");","c"&amp;$A107&amp;" "&amp;Z$23&amp;","))</f>
        <v>c80 BOOLEAN DEFAULT false,</v>
      </c>
      <c r="AB107" s="2" t="str">
        <f t="shared" ref="AB107" si="175">IF($B107="];","PRIMARY KEY (id)",IF(AB106="PRIMARY KEY (id)",");","c"&amp;$A107&amp;" "&amp;AB$23&amp;","))</f>
        <v>c80 int DEFAULT 0,</v>
      </c>
    </row>
    <row r="108" spans="1:28" x14ac:dyDescent="0.15">
      <c r="A108" s="12">
        <f t="shared" si="146"/>
        <v>81</v>
      </c>
      <c r="B108" s="4" t="str">
        <f>IF(B109="",
"];",
IF('Chapter 0 (Input)'!B106="",
CHAR(34) &amp;"null"&amp; CHAR(34) &amp;",",
CHAR(34) &amp;'Chapter 0 (Input)'!B106&amp; CHAR(34) &amp;",")&amp;$W108)</f>
        <v>"O-kay! (Shoot, they looked a little mad.)",</v>
      </c>
      <c r="C108" s="4" t="str">
        <f>IF(C109="",
"];",IF('Chapter 0 (Input)'!C106="",
CHAR(34) &amp;"null"&amp; CHAR(34) &amp;",",
CHAR(34) &amp;'Chapter 0 (Input)'!C106&amp; CHAR(34) &amp;",")&amp;$W108)</f>
        <v>"It is for us to know and for you to never find out. ",</v>
      </c>
      <c r="D108" s="4" t="str">
        <f>IF(D109="",
"];",IF('Chapter 0 (Input)'!D106="",
CHAR(34) &amp;"null"&amp; CHAR(34) &amp;",",
"personnages."&amp;
VLOOKUP('Chapter 0 (Input)'!D106,$N$2:$O$14,2,FALSE) &amp;
"[" &amp;
VLOOKUP('Chapter 0 (Input)'!E106,$Q$2:$R$13,2,FALSE) &amp;
"],")&amp;$W108)</f>
        <v>personnages.charaY[4],</v>
      </c>
      <c r="E108" s="4" t="str">
        <f>IF(E109="",
"];",IF('Chapter 0 (Input)'!F106="",
CHAR(34) &amp;"null"&amp; CHAR(34) &amp;",",
CHAR(34) &amp;'Chapter 0 (Input)'!F106&amp; CHAR(34) &amp;",")&amp;$W108)</f>
        <v>"null",</v>
      </c>
      <c r="F108" s="4" t="str">
        <f>IF(F109="",
"];",IF('Chapter 0 (Input)'!G106="",
CHAR(34) &amp;"null"&amp; CHAR(34) &amp;",",
"personnages."&amp;
VLOOKUP('Chapter 0 (Input)'!G106,$N$2:$O$14,2,FALSE)&amp;
"[" &amp;
VLOOKUP('Chapter 0 (Input)'!H106, $Q$2:$R$13,2,FALSE) &amp;
"],")&amp;$W108)</f>
        <v>"null",</v>
      </c>
      <c r="G108" s="3" t="str">
        <f>IF(G109="",
"];",IF('Chapter 0 (Input)'!I106="",
CHAR(34) &amp;"null"&amp; CHAR(34) &amp;",",
"locations."&amp;
'Chapter 0 (Input)'!I106&amp;",")&amp;$W108)</f>
        <v>locations.class1,</v>
      </c>
      <c r="H108" s="3" t="str">
        <f>IF(H109="",
"];",IF('Chapter 0 (Input)'!J106="",
"-1"&amp;",",
'Chapter 0 (Input)'!J106&amp;",")&amp;$W108)</f>
        <v>85,</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-5,</v>
      </c>
      <c r="S108" s="3" t="str">
        <f>IF(S109="",
"];",IF('Chapter 0 (Input)'!U106="",
"0"&amp;",",
'Chapter 0 (Input)'!U106&amp;",")&amp;$W108)</f>
        <v>0,</v>
      </c>
      <c r="T108" s="3" t="str">
        <f t="shared" si="147"/>
        <v>false,</v>
      </c>
      <c r="U108" s="3" t="str">
        <f>IF(U109="",
"];",IF('Chapter 0 (Input)'!W106="",
"-1"&amp;",",
'Chapter 0 (Input)'!W106&amp;",")&amp;$W108)</f>
        <v>-1,</v>
      </c>
      <c r="V108" s="3" t="str">
        <f>IF(V109="",
"];",IF('Chapter 0 (Input)'!X106="",
"-1"&amp;",",
'Chapter 0 (Input)'!X106&amp;",")&amp;$W108)</f>
        <v>-1,</v>
      </c>
      <c r="W108" s="18" t="str">
        <f>'Chapter 0 (Input)'!AA106</f>
        <v/>
      </c>
      <c r="Z108" s="2" t="str">
        <f t="shared" ref="Z108" si="176">IF($B108="];","PRIMARY KEY (id)",IF(Z107="PRIMARY KEY (id)",");","c"&amp;$A108&amp;" "&amp;Z$23&amp;","))</f>
        <v>c81 BOOLEAN DEFAULT false,</v>
      </c>
      <c r="AB108" s="2" t="str">
        <f t="shared" ref="AB108" si="177">IF($B108="];","PRIMARY KEY (id)",IF(AB107="PRIMARY KEY (id)",");","c"&amp;$A108&amp;" "&amp;AB$23&amp;","))</f>
        <v>c81 int DEFAULT 0,</v>
      </c>
    </row>
    <row r="109" spans="1:28" x14ac:dyDescent="0.15">
      <c r="A109" s="12">
        <f t="shared" si="146"/>
        <v>82</v>
      </c>
      <c r="B109" s="4" t="str">
        <f>IF(B110="",
"];",
IF('Chapter 0 (Input)'!B107="",
CHAR(34) &amp;"null"&amp; CHAR(34) &amp;",",
CHAR(34) &amp;'Chapter 0 (Input)'!B107&amp; CHAR(34) &amp;",")&amp;$W109)</f>
        <v>"See you later! (I think that went okay.)",</v>
      </c>
      <c r="C109" s="4" t="str">
        <f>IF(C110="",
"];",IF('Chapter 0 (Input)'!C107="",
CHAR(34) &amp;"null"&amp; CHAR(34) &amp;",",
CHAR(34) &amp;'Chapter 0 (Input)'!C107&amp; CHAR(34) &amp;",")&amp;$W109)</f>
        <v>"It’s nice to meet you. I bet you still have tons of things to unpack, so I’ll see you later!",</v>
      </c>
      <c r="D109" s="4" t="str">
        <f>IF(D110="",
"];",IF('Chapter 0 (Input)'!D107="",
CHAR(34) &amp;"null"&amp; CHAR(34) &amp;",",
"personnages."&amp;
VLOOKUP('Chapter 0 (Input)'!D107,$N$2:$O$14,2,FALSE) &amp;
"[" &amp;
VLOOKUP('Chapter 0 (Input)'!E107,$Q$2:$R$13,2,FALSE) &amp;
"],")&amp;$W109)</f>
        <v>personnages.charaY[0],</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"null",</v>
      </c>
      <c r="G109" s="3" t="str">
        <f>IF(G110="",
"];",IF('Chapter 0 (Input)'!I107="",
CHAR(34) &amp;"null"&amp; CHAR(34) &amp;",",
"locations."&amp;
'Chapter 0 (Input)'!I107&amp;",")&amp;$W109)</f>
        <v>locations.class1,</v>
      </c>
      <c r="H109" s="3" t="str">
        <f>IF(H110="",
"];",IF('Chapter 0 (Input)'!J107="",
"-1"&amp;",",
'Chapter 0 (Input)'!J107&amp;",")&amp;$W109)</f>
        <v>85,</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47"/>
        <v>false,</v>
      </c>
      <c r="U109" s="3" t="str">
        <f>IF(U110="",
"];",IF('Chapter 0 (Input)'!W107="",
"-1"&amp;",",
'Chapter 0 (Input)'!W107&amp;",")&amp;$W109)</f>
        <v>-1,</v>
      </c>
      <c r="V109" s="3" t="str">
        <f>IF(V110="",
"];",IF('Chapter 0 (Input)'!X107="",
"-1"&amp;",",
'Chapter 0 (Input)'!X107&amp;",")&amp;$W109)</f>
        <v>-1,</v>
      </c>
      <c r="W109" s="18" t="str">
        <f>'Chapter 0 (Input)'!AA107</f>
        <v/>
      </c>
      <c r="Z109" s="2" t="str">
        <f t="shared" ref="Z109" si="178">IF($B109="];","PRIMARY KEY (id)",IF(Z108="PRIMARY KEY (id)",");","c"&amp;$A109&amp;" "&amp;Z$23&amp;","))</f>
        <v>c82 BOOLEAN DEFAULT false,</v>
      </c>
      <c r="AB109" s="2" t="str">
        <f t="shared" ref="AB109" si="179">IF($B109="];","PRIMARY KEY (id)",IF(AB108="PRIMARY KEY (id)",");","c"&amp;$A109&amp;" "&amp;AB$23&amp;","))</f>
        <v>c82 int DEFAULT 0,</v>
      </c>
    </row>
    <row r="110" spans="1:28" x14ac:dyDescent="0.15">
      <c r="A110" s="12">
        <f t="shared" si="146"/>
        <v>83</v>
      </c>
      <c r="B110" s="4" t="str">
        <f>IF(B111="",
"];",
IF('Chapter 0 (Input)'!B108="",
CHAR(34) &amp;"null"&amp; CHAR(34) &amp;",",
CHAR(34) &amp;'Chapter 0 (Input)'!B108&amp; CHAR(34) &amp;",")&amp;$W110)</f>
        <v>"Later! (That went pretty well!)",</v>
      </c>
      <c r="C110" s="4" t="str">
        <f>IF(C111="",
"];",IF('Chapter 0 (Input)'!C108="",
CHAR(34) &amp;"null"&amp; CHAR(34) &amp;",",
CHAR(34) &amp;'Chapter 0 (Input)'!C108&amp; CHAR(34) &amp;",")&amp;$W110)</f>
        <v>"Aw, it’s no biggie. I’m glad to meet a new player! I’ll let Serena guide you through the rest of this introduction, you’re almost done. See you around!",</v>
      </c>
      <c r="D110" s="4" t="str">
        <f>IF(D111="",
"];",IF('Chapter 0 (Input)'!D108="",
CHAR(34) &amp;"null"&amp; CHAR(34) &amp;",",
"personnages."&amp;
VLOOKUP('Chapter 0 (Input)'!D108,$N$2:$O$14,2,FALSE) &amp;
"[" &amp;
VLOOKUP('Chapter 0 (Input)'!E108,$Q$2:$R$13,2,FALSE) &amp;
"],")&amp;$W110)</f>
        <v>personnages.charaY[0],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locations.class1,</v>
      </c>
      <c r="H110" s="3" t="str">
        <f>IF(H111="",
"];",IF('Chapter 0 (Input)'!J108="",
"-1"&amp;",",
'Chapter 0 (Input)'!J108&amp;",")&amp;$W110)</f>
        <v>85,</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5,</v>
      </c>
      <c r="S110" s="3" t="str">
        <f>IF(S111="",
"];",IF('Chapter 0 (Input)'!U108="",
"0"&amp;",",
'Chapter 0 (Input)'!U108&amp;",")&amp;$W110)</f>
        <v>0,</v>
      </c>
      <c r="T110" s="3" t="str">
        <f t="shared" si="147"/>
        <v>false,</v>
      </c>
      <c r="U110" s="3" t="str">
        <f>IF(U111="",
"];",IF('Chapter 0 (Input)'!W108="",
"-1"&amp;",",
'Chapter 0 (Input)'!W108&amp;",")&amp;$W110)</f>
        <v>-1,</v>
      </c>
      <c r="V110" s="3" t="str">
        <f>IF(V111="",
"];",IF('Chapter 0 (Input)'!X108="",
"-1"&amp;",",
'Chapter 0 (Input)'!X108&amp;",")&amp;$W110)</f>
        <v>-1,</v>
      </c>
      <c r="W110" s="18" t="str">
        <f>'Chapter 0 (Input)'!AA108</f>
        <v/>
      </c>
      <c r="Z110" s="2" t="str">
        <f t="shared" ref="Z110" si="180">IF($B110="];","PRIMARY KEY (id)",IF(Z109="PRIMARY KEY (id)",");","c"&amp;$A110&amp;" "&amp;Z$23&amp;","))</f>
        <v>c83 BOOLEAN DEFAULT false,</v>
      </c>
      <c r="AB110" s="2" t="str">
        <f t="shared" ref="AB110" si="181">IF($B110="];","PRIMARY KEY (id)",IF(AB109="PRIMARY KEY (id)",");","c"&amp;$A110&amp;" "&amp;AB$23&amp;","))</f>
        <v>c83 int DEFAULT 0,</v>
      </c>
    </row>
    <row r="111" spans="1:28" x14ac:dyDescent="0.15">
      <c r="A111" s="12">
        <f t="shared" si="146"/>
        <v>84</v>
      </c>
      <c r="B111" s="4" t="str">
        <f>IF(B112="",
"];",
IF('Chapter 0 (Input)'!B109="",
CHAR(34) &amp;"null"&amp; CHAR(34) &amp;",",
CHAR(34) &amp;'Chapter 0 (Input)'!B109&amp; CHAR(34) &amp;",")&amp;$W111)</f>
        <v>"null",</v>
      </c>
      <c r="C111" s="4" t="str">
        <f>IF(C112="",
"];",IF('Chapter 0 (Input)'!C109="",
CHAR(34) &amp;"null"&amp; CHAR(34) &amp;",",
CHAR(34) &amp;'Chapter 0 (Input)'!C109&amp; CHAR(34) &amp;",")&amp;$W111)</f>
        <v>"null",</v>
      </c>
      <c r="D111" s="4" t="str">
        <f>IF(D112="",
"];",IF('Chapter 0 (Input)'!D109="",
CHAR(34) &amp;"null"&amp; CHAR(34) &amp;",",
"personnages."&amp;
VLOOKUP('Chapter 0 (Input)'!D109,$N$2:$O$14,2,FALSE) &amp;
"[" &amp;
VLOOKUP('Chapter 0 (Input)'!E109,$Q$2:$R$13,2,FALSE) &amp;
"],")&amp;$W111)</f>
        <v>"null",</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locations.class1,</v>
      </c>
      <c r="H111" s="3" t="str">
        <f>IF(H112="",
"];",IF('Chapter 0 (Input)'!J109="",
"-1"&amp;",",
'Chapter 0 (Input)'!J109&amp;",")&amp;$W111)</f>
        <v>-8,</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"New Objective: Go Talk to the Person inside Hallway 1",</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47"/>
        <v>false,</v>
      </c>
      <c r="U111" s="3" t="str">
        <f>IF(U112="",
"];",IF('Chapter 0 (Input)'!W109="",
"-1"&amp;",",
'Chapter 0 (Input)'!W109&amp;",")&amp;$W111)</f>
        <v>-1,</v>
      </c>
      <c r="V111" s="3" t="str">
        <f>IF(V112="",
"];",IF('Chapter 0 (Input)'!X109="",
"-1"&amp;",",
'Chapter 0 (Input)'!X109&amp;",")&amp;$W111)</f>
        <v>-1,</v>
      </c>
      <c r="W111" s="18" t="str">
        <f>'Chapter 0 (Input)'!AA109</f>
        <v/>
      </c>
      <c r="Z111" s="2" t="str">
        <f t="shared" ref="Z111" si="182">IF($B111="];","PRIMARY KEY (id)",IF(Z110="PRIMARY KEY (id)",");","c"&amp;$A111&amp;" "&amp;Z$23&amp;","))</f>
        <v>c84 BOOLEAN DEFAULT false,</v>
      </c>
      <c r="AB111" s="2" t="str">
        <f t="shared" ref="AB111" si="183">IF($B111="];","PRIMARY KEY (id)",IF(AB110="PRIMARY KEY (id)",");","c"&amp;$A111&amp;" "&amp;AB$23&amp;","))</f>
        <v>c84 int DEFAULT 0,</v>
      </c>
    </row>
    <row r="112" spans="1:28" x14ac:dyDescent="0.15">
      <c r="A112" s="12">
        <f t="shared" si="146"/>
        <v>85</v>
      </c>
      <c r="B112" s="4" t="str">
        <f>IF(B113="",
"];",
IF('Chapter 0 (Input)'!B110="",
CHAR(34) &amp;"null"&amp; CHAR(34) &amp;",",
CHAR(34) &amp;'Chapter 0 (Input)'!B110&amp; CHAR(34) &amp;",")&amp;$W112)</f>
        <v xml:space="preserve">"null",//85 </v>
      </c>
      <c r="C112" s="4" t="str">
        <f>IF(C113="",
"];",IF('Chapter 0 (Input)'!C110="",
CHAR(34) &amp;"null"&amp; CHAR(34) &amp;",",
CHAR(34) &amp;'Chapter 0 (Input)'!C110&amp; CHAR(34) &amp;",")&amp;$W112)</f>
        <v xml:space="preserve">"null",//85 </v>
      </c>
      <c r="D112" s="4" t="str">
        <f>IF(D113="",
"];",IF('Chapter 0 (Input)'!D110="",
CHAR(34) &amp;"null"&amp; CHAR(34) &amp;",",
"personnages."&amp;
VLOOKUP('Chapter 0 (Input)'!D110,$N$2:$O$14,2,FALSE) &amp;
"[" &amp;
VLOOKUP('Chapter 0 (Input)'!E110,$Q$2:$R$13,2,FALSE) &amp;
"],")&amp;$W112)</f>
        <v xml:space="preserve">"null",//85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locations.class1,//85 </v>
      </c>
      <c r="H112" s="3" t="str">
        <f>IF(H113="",
"];",IF('Chapter 0 (Input)'!J110="",
"-1"&amp;",",
'Chapter 0 (Input)'!J110&amp;",")&amp;$W112)</f>
        <v xml:space="preserve">-2,//85 </v>
      </c>
      <c r="I112" s="3" t="str">
        <f>IF(I113="",
"];",IF('Chapter 0 (Input)'!K110="",
"0"&amp;",",
VLOOKUP('Chapter 0 (Input)'!K110, 'Chapter 0 (Generated)'!$U$2:$V$14, 2,FALSE) &amp;",")&amp;$W112)</f>
        <v xml:space="preserve">2,//85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47"/>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c r="Z112" s="2" t="str">
        <f t="shared" ref="Z112" si="184">IF($B112="];","PRIMARY KEY (id)",IF(Z111="PRIMARY KEY (id)",");","c"&amp;$A112&amp;" "&amp;Z$23&amp;","))</f>
        <v>c85 BOOLEAN DEFAULT false,</v>
      </c>
      <c r="AB112" s="2" t="str">
        <f t="shared" ref="AB112" si="185">IF($B112="];","PRIMARY KEY (id)",IF(AB111="PRIMARY KEY (id)",");","c"&amp;$A112&amp;" "&amp;AB$23&amp;","))</f>
        <v>c85 int DEFAULT 0,</v>
      </c>
    </row>
    <row r="113" spans="1:28" x14ac:dyDescent="0.15">
      <c r="A113" s="12">
        <f t="shared" si="146"/>
        <v>86</v>
      </c>
      <c r="B113" s="4" t="str">
        <f>IF(B114="",
"];",
IF('Chapter 0 (Input)'!B111="",
CHAR(34) &amp;"null"&amp; CHAR(34) &amp;",",
CHAR(34) &amp;'Chapter 0 (Input)'!B111&amp; CHAR(34) &amp;",")&amp;$W113)</f>
        <v>"null",//86 Objective Complete: Go Talk to the Person inside Hallway 1</v>
      </c>
      <c r="C113" s="4" t="str">
        <f>IF(C114="",
"];",IF('Chapter 0 (Input)'!C111="",
CHAR(34) &amp;"null"&amp; CHAR(34) &amp;",",
CHAR(34) &amp;'Chapter 0 (Input)'!C111&amp; CHAR(34) &amp;",")&amp;$W113)</f>
        <v>"null",//86 Objective Complete: Go Talk to the Person inside Hallway 1</v>
      </c>
      <c r="D113" s="4" t="str">
        <f>IF(D114="",
"];",IF('Chapter 0 (Input)'!D111="",
CHAR(34) &amp;"null"&amp; CHAR(34) &amp;",",
"personnages."&amp;
VLOOKUP('Chapter 0 (Input)'!D111,$N$2:$O$14,2,FALSE) &amp;
"[" &amp;
VLOOKUP('Chapter 0 (Input)'!E111,$Q$2:$R$13,2,FALSE) &amp;
"],")&amp;$W113)</f>
        <v>"null",//86 Objective Complete: Go Talk to the Person inside Hallway 1</v>
      </c>
      <c r="E113" s="4" t="str">
        <f>IF(E114="",
"];",IF('Chapter 0 (Input)'!F111="",
CHAR(34) &amp;"null"&amp; CHAR(34) &amp;",",
CHAR(34) &amp;'Chapter 0 (Input)'!F111&amp; CHAR(34) &amp;",")&amp;$W113)</f>
        <v>"null",//86 Objective Complete: Go Talk to the Person inside Hallway 1</v>
      </c>
      <c r="F113" s="4" t="str">
        <f>IF(F114="",
"];",IF('Chapter 0 (Input)'!G111="",
CHAR(34) &amp;"null"&amp; CHAR(34) &amp;",",
"personnages."&amp;
VLOOKUP('Chapter 0 (Input)'!G111,$N$2:$O$14,2,FALSE)&amp;
"[" &amp;
VLOOKUP('Chapter 0 (Input)'!H111, $Q$2:$R$13,2,FALSE) &amp;
"],")&amp;$W113)</f>
        <v>"null",//86 Objective Complete: Go Talk to the Person inside Hallway 1</v>
      </c>
      <c r="G113" s="3" t="str">
        <f>IF(G114="",
"];",IF('Chapter 0 (Input)'!I111="",
CHAR(34) &amp;"null"&amp; CHAR(34) &amp;",",
"locations."&amp;
'Chapter 0 (Input)'!I111&amp;",")&amp;$W113)</f>
        <v>locations.class1,//86 Objective Complete: Go Talk to the Person inside Hallway 1</v>
      </c>
      <c r="H113" s="3" t="str">
        <f>IF(H114="",
"];",IF('Chapter 0 (Input)'!J111="",
"-1"&amp;",",
'Chapter 0 (Input)'!J111&amp;",")&amp;$W113)</f>
        <v>-9,//86 Objective Complete: Go Talk to the Person inside Hallway 1</v>
      </c>
      <c r="I113" s="3" t="str">
        <f>IF(I114="",
"];",IF('Chapter 0 (Input)'!K111="",
"0"&amp;",",
VLOOKUP('Chapter 0 (Input)'!K111, 'Chapter 0 (Generated)'!$U$2:$V$14, 2,FALSE) &amp;",")&amp;$W113)</f>
        <v>0,//86 Objective Complete: Go Talk to the Person inside Hallway 1</v>
      </c>
      <c r="J113" s="3" t="str">
        <f>IF(J114="",
"];",IF('Chapter 0 (Input)'!L111="",
"-1"&amp;",",
'Chapter 0 (Input)'!L111&amp;",")&amp;$W113)</f>
        <v>-1,//86 Objective Complete: Go Talk to the Person inside Hallway 1</v>
      </c>
      <c r="K113" s="3" t="str">
        <f>IF(K114="",
"];",IF('Chapter 0 (Input)'!M111="",
"-1"&amp;",",
'Chapter 0 (Input)'!M111&amp;",")&amp;$W113)</f>
        <v>-1,//86 Objective Complete: Go Talk to the Person inside Hallway 1</v>
      </c>
      <c r="L113" s="3" t="str">
        <f>IF(L114="",
"];",IF('Chapter 0 (Input)'!N111="",
"-1"&amp;",",
'Chapter 0 (Input)'!N111&amp;",")&amp;$W113)</f>
        <v>-1,//86 Objective Complete: Go Talk to the Person inside Hallway 1</v>
      </c>
      <c r="M113" s="3" t="str">
        <f>IF(M114="",
"];",IF('Chapter 0 (Input)'!O111="",
"-1"&amp;",",
'Chapter 0 (Input)'!O111&amp;",")&amp;$W113)</f>
        <v>-1,//86 Objective Complete: Go Talk to the Person inside Hallway 1</v>
      </c>
      <c r="N113" s="3" t="str">
        <f>IF(N114="",
"];",IF('Chapter 0 (Input)'!P111="",
"-1"&amp;",",
'Chapter 0 (Input)'!P111&amp;",")&amp;$W113)</f>
        <v>-1,//86 Objective Complete: Go Talk to the Person inside Hallway 1</v>
      </c>
      <c r="O113" s="3" t="str">
        <f>IF(O114="",
"];",IF('Chapter 0 (Input)'!Q111="",
CHAR(34) &amp;"null"&amp; CHAR(34) &amp;",",
CHAR(34) &amp;'Chapter 0 (Input)'!Q111&amp; CHAR(34) &amp;",")&amp;$W113)</f>
        <v>"null",//86 Objective Complete: Go Talk to the Person inside Hallway 1</v>
      </c>
      <c r="P113" s="3" t="str">
        <f>IF(P114="",
"];",IF('Chapter 0 (Input)'!R111="",
CHAR(34) &amp;"null"&amp; CHAR(34) &amp;",",
CHAR(34) &amp;'Chapter 0 (Input)'!R111&amp; CHAR(34) &amp;",")&amp;$W113)</f>
        <v>"null",//86 Objective Complete: Go Talk to the Person inside Hallway 1</v>
      </c>
      <c r="Q113" s="3" t="str">
        <f>IF(Q114="",
"];",IF('Chapter 0 (Input)'!S111="",
CHAR(34) &amp;"null"&amp; CHAR(34) &amp;",",
CHAR(34) &amp;'Chapter 0 (Input)'!S111&amp; CHAR(34) &amp;",")&amp;$W113)</f>
        <v>"null",//86 Objective Complete: Go Talk to the Person inside Hallway 1</v>
      </c>
      <c r="R113" s="3" t="str">
        <f>IF(R114="",
"];",IF('Chapter 0 (Input)'!T111="",
"0"&amp;",",
'Chapter 0 (Input)'!T111&amp;",")&amp;$W113)</f>
        <v>0,//86 Objective Complete: Go Talk to the Person inside Hallway 1</v>
      </c>
      <c r="S113" s="3" t="str">
        <f>IF(S114="",
"];",IF('Chapter 0 (Input)'!U111="",
"0"&amp;",",
'Chapter 0 (Input)'!U111&amp;",")&amp;$W113)</f>
        <v>0,//86 Objective Complete: Go Talk to the Person inside Hallway 1</v>
      </c>
      <c r="T113" s="3" t="str">
        <f t="shared" si="147"/>
        <v>false,//86 Objective Complete: Go Talk to the Person inside Hallway 1</v>
      </c>
      <c r="U113" s="3" t="str">
        <f>IF(U114="",
"];",IF('Chapter 0 (Input)'!W111="",
"-1"&amp;",",
'Chapter 0 (Input)'!W111&amp;",")&amp;$W113)</f>
        <v>84,//86 Objective Complete: Go Talk to the Person inside Hallway 1</v>
      </c>
      <c r="V113" s="3" t="str">
        <f>IF(V114="",
"];",IF('Chapter 0 (Input)'!X111="",
"-1"&amp;",",
'Chapter 0 (Input)'!X111&amp;",")&amp;$W113)</f>
        <v>-1,//86 Objective Complete: Go Talk to the Person inside Hallway 1</v>
      </c>
      <c r="W113" s="18" t="str">
        <f>'Chapter 0 (Input)'!AA111</f>
        <v>//86 Objective Complete: Go Talk to the Person inside Hallway 1</v>
      </c>
      <c r="Z113" s="2" t="str">
        <f t="shared" ref="Z113" si="186">IF($B113="];","PRIMARY KEY (id)",IF(Z112="PRIMARY KEY (id)",");","c"&amp;$A113&amp;" "&amp;Z$23&amp;","))</f>
        <v>c86 BOOLEAN DEFAULT false,</v>
      </c>
      <c r="AB113" s="2" t="str">
        <f t="shared" ref="AB113" si="187">IF($B113="];","PRIMARY KEY (id)",IF(AB112="PRIMARY KEY (id)",");","c"&amp;$A113&amp;" "&amp;AB$23&amp;","))</f>
        <v>c86 int DEFAULT 0,</v>
      </c>
    </row>
    <row r="114" spans="1:28" x14ac:dyDescent="0.15">
      <c r="A114" s="12">
        <f t="shared" si="146"/>
        <v>87</v>
      </c>
      <c r="B114" s="4" t="str">
        <f>IF(B115="",
"];",
IF('Chapter 0 (Input)'!B112="",
CHAR(34) &amp;"null"&amp; CHAR(34) &amp;",",
CHAR(34) &amp;'Chapter 0 (Input)'!B112&amp; CHAR(34) &amp;",")&amp;$W114)</f>
        <v>"null",//87 ghost slide</v>
      </c>
      <c r="C114" s="4" t="str">
        <f>IF(C115="",
"];",IF('Chapter 0 (Input)'!C112="",
CHAR(34) &amp;"null"&amp; CHAR(34) &amp;",",
CHAR(34) &amp;'Chapter 0 (Input)'!C112&amp; CHAR(34) &amp;",")&amp;$W114)</f>
        <v>"null",//87 ghost slide</v>
      </c>
      <c r="D114" s="4" t="str">
        <f>IF(D115="",
"];",IF('Chapter 0 (Input)'!D112="",
CHAR(34) &amp;"null"&amp; CHAR(34) &amp;",",
"personnages."&amp;
VLOOKUP('Chapter 0 (Input)'!D112,$N$2:$O$14,2,FALSE) &amp;
"[" &amp;
VLOOKUP('Chapter 0 (Input)'!E112,$Q$2:$R$13,2,FALSE) &amp;
"],")&amp;$W114)</f>
        <v>"null",//87 ghost slide</v>
      </c>
      <c r="E114" s="4" t="str">
        <f>IF(E115="",
"];",IF('Chapter 0 (Input)'!F112="",
CHAR(34) &amp;"null"&amp; CHAR(34) &amp;",",
CHAR(34) &amp;'Chapter 0 (Input)'!F112&amp; CHAR(34) &amp;",")&amp;$W114)</f>
        <v>"null",//87 ghost slide</v>
      </c>
      <c r="F114" s="4" t="str">
        <f>IF(F115="",
"];",IF('Chapter 0 (Input)'!G112="",
CHAR(34) &amp;"null"&amp; CHAR(34) &amp;",",
"personnages."&amp;
VLOOKUP('Chapter 0 (Input)'!G112,$N$2:$O$14,2,FALSE)&amp;
"[" &amp;
VLOOKUP('Chapter 0 (Input)'!H112, $Q$2:$R$13,2,FALSE) &amp;
"],")&amp;$W114)</f>
        <v>"null",//87 ghost slide</v>
      </c>
      <c r="G114" s="3" t="str">
        <f>IF(G115="",
"];",IF('Chapter 0 (Input)'!I112="",
CHAR(34) &amp;"null"&amp; CHAR(34) &amp;",",
"locations."&amp;
'Chapter 0 (Input)'!I112&amp;",")&amp;$W114)</f>
        <v>locations.class1,//87 ghost slide</v>
      </c>
      <c r="H114" s="3" t="str">
        <f>IF(H115="",
"];",IF('Chapter 0 (Input)'!J112="",
"-1"&amp;",",
'Chapter 0 (Input)'!J112&amp;",")&amp;$W114)</f>
        <v>-6,//87 ghost slide</v>
      </c>
      <c r="I114" s="3" t="str">
        <f>IF(I115="",
"];",IF('Chapter 0 (Input)'!K112="",
"0"&amp;",",
VLOOKUP('Chapter 0 (Input)'!K112, 'Chapter 0 (Generated)'!$U$2:$V$14, 2,FALSE) &amp;",")&amp;$W114)</f>
        <v>0,//87 ghost slide</v>
      </c>
      <c r="J114" s="3" t="str">
        <f>IF(J115="",
"];",IF('Chapter 0 (Input)'!L112="",
"-1"&amp;",",
'Chapter 0 (Input)'!L112&amp;",")&amp;$W114)</f>
        <v>-1,//87 ghost slide</v>
      </c>
      <c r="K114" s="3" t="str">
        <f>IF(K115="",
"];",IF('Chapter 0 (Input)'!M112="",
"-1"&amp;",",
'Chapter 0 (Input)'!M112&amp;",")&amp;$W114)</f>
        <v>-1,//87 ghost slide</v>
      </c>
      <c r="L114" s="3" t="str">
        <f>IF(L115="",
"];",IF('Chapter 0 (Input)'!N112="",
"-1"&amp;",",
'Chapter 0 (Input)'!N112&amp;",")&amp;$W114)</f>
        <v>-1,//87 ghost slide</v>
      </c>
      <c r="M114" s="3" t="str">
        <f>IF(M115="",
"];",IF('Chapter 0 (Input)'!O112="",
"-1"&amp;",",
'Chapter 0 (Input)'!O112&amp;",")&amp;$W114)</f>
        <v>-1,//87 ghost slide</v>
      </c>
      <c r="N114" s="3" t="str">
        <f>IF(N115="",
"];",IF('Chapter 0 (Input)'!P112="",
"-1"&amp;",",
'Chapter 0 (Input)'!P112&amp;",")&amp;$W114)</f>
        <v>-1,//87 ghost slide</v>
      </c>
      <c r="O114" s="3" t="str">
        <f>IF(O115="",
"];",IF('Chapter 0 (Input)'!Q112="",
CHAR(34) &amp;"null"&amp; CHAR(34) &amp;",",
CHAR(34) &amp;'Chapter 0 (Input)'!Q112&amp; CHAR(34) &amp;",")&amp;$W114)</f>
        <v>"null",//87 ghost slide</v>
      </c>
      <c r="P114" s="3" t="str">
        <f>IF(P115="",
"];",IF('Chapter 0 (Input)'!R112="",
CHAR(34) &amp;"null"&amp; CHAR(34) &amp;",",
CHAR(34) &amp;'Chapter 0 (Input)'!R112&amp; CHAR(34) &amp;",")&amp;$W114)</f>
        <v>"null",//87 ghost slide</v>
      </c>
      <c r="Q114" s="3" t="str">
        <f>IF(Q115="",
"];",IF('Chapter 0 (Input)'!S112="",
CHAR(34) &amp;"null"&amp; CHAR(34) &amp;",",
CHAR(34) &amp;'Chapter 0 (Input)'!S112&amp; CHAR(34) &amp;",")&amp;$W114)</f>
        <v>"null",//87 ghost slide</v>
      </c>
      <c r="R114" s="3" t="str">
        <f>IF(R115="",
"];",IF('Chapter 0 (Input)'!T112="",
"0"&amp;",",
'Chapter 0 (Input)'!T112&amp;",")&amp;$W114)</f>
        <v>0,//87 ghost slide</v>
      </c>
      <c r="S114" s="3" t="str">
        <f>IF(S115="",
"];",IF('Chapter 0 (Input)'!U112="",
"0"&amp;",",
'Chapter 0 (Input)'!U112&amp;",")&amp;$W114)</f>
        <v>0,//87 ghost slide</v>
      </c>
      <c r="T114" s="3" t="str">
        <f t="shared" si="147"/>
        <v>false,//87 ghost slide</v>
      </c>
      <c r="U114" s="3" t="str">
        <f>IF(U115="",
"];",IF('Chapter 0 (Input)'!W112="",
"-1"&amp;",",
'Chapter 0 (Input)'!W112&amp;",")&amp;$W114)</f>
        <v>77,//87 ghost slide</v>
      </c>
      <c r="V114" s="3" t="str">
        <f>IF(V115="",
"];",IF('Chapter 0 (Input)'!X112="",
"-1"&amp;",",
'Chapter 0 (Input)'!X112&amp;",")&amp;$W114)</f>
        <v>93,//87 ghost slide</v>
      </c>
      <c r="W114" s="18" t="str">
        <f>'Chapter 0 (Input)'!AA112</f>
        <v>//87 ghost slide</v>
      </c>
      <c r="Z114" s="2" t="str">
        <f t="shared" ref="Z114" si="188">IF($B114="];","PRIMARY KEY (id)",IF(Z113="PRIMARY KEY (id)",");","c"&amp;$A114&amp;" "&amp;Z$23&amp;","))</f>
        <v>c87 BOOLEAN DEFAULT false,</v>
      </c>
      <c r="AB114" s="2" t="str">
        <f t="shared" ref="AB114" si="189">IF($B114="];","PRIMARY KEY (id)",IF(AB113="PRIMARY KEY (id)",");","c"&amp;$A114&amp;" "&amp;AB$23&amp;","))</f>
        <v>c87 int DEFAULT 0,</v>
      </c>
    </row>
    <row r="115" spans="1:28" x14ac:dyDescent="0.15">
      <c r="A115" s="12">
        <f t="shared" si="146"/>
        <v>88</v>
      </c>
      <c r="B115" s="4" t="str">
        <f>IF(B116="",
"];",
IF('Chapter 0 (Input)'!B113="",
CHAR(34) &amp;"null"&amp; CHAR(34) &amp;",",
CHAR(34) &amp;'Chapter 0 (Input)'!B113&amp; CHAR(34) &amp;",")&amp;$W115)</f>
        <v>"null",//88 ghost slide</v>
      </c>
      <c r="C115" s="4" t="str">
        <f>IF(C116="",
"];",IF('Chapter 0 (Input)'!C113="",
CHAR(34) &amp;"null"&amp; CHAR(34) &amp;",",
CHAR(34) &amp;'Chapter 0 (Input)'!C113&amp; CHAR(34) &amp;",")&amp;$W115)</f>
        <v>"null",//88 ghost slide</v>
      </c>
      <c r="D115" s="4" t="str">
        <f>IF(D116="",
"];",IF('Chapter 0 (Input)'!D113="",
CHAR(34) &amp;"null"&amp; CHAR(34) &amp;",",
"personnages."&amp;
VLOOKUP('Chapter 0 (Input)'!D113,$N$2:$O$14,2,FALSE) &amp;
"[" &amp;
VLOOKUP('Chapter 0 (Input)'!E113,$Q$2:$R$13,2,FALSE) &amp;
"],")&amp;$W115)</f>
        <v>"null",//88 ghost slide</v>
      </c>
      <c r="E115" s="4" t="str">
        <f>IF(E116="",
"];",IF('Chapter 0 (Input)'!F113="",
CHAR(34) &amp;"null"&amp; CHAR(34) &amp;",",
CHAR(34) &amp;'Chapter 0 (Input)'!F113&amp; CHAR(34) &amp;",")&amp;$W115)</f>
        <v>"null",//88 ghost slide</v>
      </c>
      <c r="F115" s="4" t="str">
        <f>IF(F116="",
"];",IF('Chapter 0 (Input)'!G113="",
CHAR(34) &amp;"null"&amp; CHAR(34) &amp;",",
"personnages."&amp;
VLOOKUP('Chapter 0 (Input)'!G113,$N$2:$O$14,2,FALSE)&amp;
"[" &amp;
VLOOKUP('Chapter 0 (Input)'!H113, $Q$2:$R$13,2,FALSE) &amp;
"],")&amp;$W115)</f>
        <v>"null",//88 ghost slide</v>
      </c>
      <c r="G115" s="3" t="str">
        <f>IF(G116="",
"];",IF('Chapter 0 (Input)'!I113="",
CHAR(34) &amp;"null"&amp; CHAR(34) &amp;",",
"locations."&amp;
'Chapter 0 (Input)'!I113&amp;",")&amp;$W115)</f>
        <v>locations.class1,//88 ghost slide</v>
      </c>
      <c r="H115" s="3" t="str">
        <f>IF(H116="",
"];",IF('Chapter 0 (Input)'!J113="",
"-1"&amp;",",
'Chapter 0 (Input)'!J113&amp;",")&amp;$W115)</f>
        <v>-6,//88 ghost slide</v>
      </c>
      <c r="I115" s="3" t="str">
        <f>IF(I116="",
"];",IF('Chapter 0 (Input)'!K113="",
"0"&amp;",",
VLOOKUP('Chapter 0 (Input)'!K113, 'Chapter 0 (Generated)'!$U$2:$V$14, 2,FALSE) &amp;",")&amp;$W115)</f>
        <v>0,//88 ghost slide</v>
      </c>
      <c r="J115" s="3" t="str">
        <f>IF(J116="",
"];",IF('Chapter 0 (Input)'!L113="",
"-1"&amp;",",
'Chapter 0 (Input)'!L113&amp;",")&amp;$W115)</f>
        <v>-1,//88 ghost slide</v>
      </c>
      <c r="K115" s="3" t="str">
        <f>IF(K116="",
"];",IF('Chapter 0 (Input)'!M113="",
"-1"&amp;",",
'Chapter 0 (Input)'!M113&amp;",")&amp;$W115)</f>
        <v>-1,//88 ghost slide</v>
      </c>
      <c r="L115" s="3" t="str">
        <f>IF(L116="",
"];",IF('Chapter 0 (Input)'!N113="",
"-1"&amp;",",
'Chapter 0 (Input)'!N113&amp;",")&amp;$W115)</f>
        <v>-1,//88 ghost slide</v>
      </c>
      <c r="M115" s="3" t="str">
        <f>IF(M116="",
"];",IF('Chapter 0 (Input)'!O113="",
"-1"&amp;",",
'Chapter 0 (Input)'!O113&amp;",")&amp;$W115)</f>
        <v>-1,//88 ghost slide</v>
      </c>
      <c r="N115" s="3" t="str">
        <f>IF(N116="",
"];",IF('Chapter 0 (Input)'!P113="",
"-1"&amp;",",
'Chapter 0 (Input)'!P113&amp;",")&amp;$W115)</f>
        <v>-1,//88 ghost slide</v>
      </c>
      <c r="O115" s="3" t="str">
        <f>IF(O116="",
"];",IF('Chapter 0 (Input)'!Q113="",
CHAR(34) &amp;"null"&amp; CHAR(34) &amp;",",
CHAR(34) &amp;'Chapter 0 (Input)'!Q113&amp; CHAR(34) &amp;",")&amp;$W115)</f>
        <v>"null",//88 ghost slide</v>
      </c>
      <c r="P115" s="3" t="str">
        <f>IF(P116="",
"];",IF('Chapter 0 (Input)'!R113="",
CHAR(34) &amp;"null"&amp; CHAR(34) &amp;",",
CHAR(34) &amp;'Chapter 0 (Input)'!R113&amp; CHAR(34) &amp;",")&amp;$W115)</f>
        <v>"null",//88 ghost slide</v>
      </c>
      <c r="Q115" s="3" t="str">
        <f>IF(Q116="",
"];",IF('Chapter 0 (Input)'!S113="",
CHAR(34) &amp;"null"&amp; CHAR(34) &amp;",",
CHAR(34) &amp;'Chapter 0 (Input)'!S113&amp; CHAR(34) &amp;",")&amp;$W115)</f>
        <v>"null",//88 ghost slide</v>
      </c>
      <c r="R115" s="3" t="str">
        <f>IF(R116="",
"];",IF('Chapter 0 (Input)'!T113="",
"0"&amp;",",
'Chapter 0 (Input)'!T113&amp;",")&amp;$W115)</f>
        <v>0,//88 ghost slide</v>
      </c>
      <c r="S115" s="3" t="str">
        <f>IF(S116="",
"];",IF('Chapter 0 (Input)'!U113="",
"0"&amp;",",
'Chapter 0 (Input)'!U113&amp;",")&amp;$W115)</f>
        <v>0,//88 ghost slide</v>
      </c>
      <c r="T115" s="3" t="str">
        <f t="shared" si="147"/>
        <v>false,//88 ghost slide</v>
      </c>
      <c r="U115" s="3" t="str">
        <f>IF(U116="",
"];",IF('Chapter 0 (Input)'!W113="",
"-1"&amp;",",
'Chapter 0 (Input)'!W113&amp;",")&amp;$W115)</f>
        <v>78,//88 ghost slide</v>
      </c>
      <c r="V115" s="3" t="str">
        <f>IF(V116="",
"];",IF('Chapter 0 (Input)'!X113="",
"-1"&amp;",",
'Chapter 0 (Input)'!X113&amp;",")&amp;$W115)</f>
        <v>94,//88 ghost slide</v>
      </c>
      <c r="W115" s="18" t="str">
        <f>'Chapter 0 (Input)'!AA113</f>
        <v>//88 ghost slide</v>
      </c>
      <c r="Z115" s="2" t="str">
        <f t="shared" ref="Z115" si="190">IF($B115="];","PRIMARY KEY (id)",IF(Z114="PRIMARY KEY (id)",");","c"&amp;$A115&amp;" "&amp;Z$23&amp;","))</f>
        <v>c88 BOOLEAN DEFAULT false,</v>
      </c>
      <c r="AB115" s="2" t="str">
        <f t="shared" ref="AB115" si="191">IF($B115="];","PRIMARY KEY (id)",IF(AB114="PRIMARY KEY (id)",");","c"&amp;$A115&amp;" "&amp;AB$23&amp;","))</f>
        <v>c88 int DEFAULT 0,</v>
      </c>
    </row>
    <row r="116" spans="1:28" x14ac:dyDescent="0.15">
      <c r="A116" s="12">
        <f t="shared" si="146"/>
        <v>89</v>
      </c>
      <c r="B116" s="4" t="str">
        <f>IF(B117="",
"];",
IF('Chapter 0 (Input)'!B114="",
CHAR(34) &amp;"null"&amp; CHAR(34) &amp;",",
CHAR(34) &amp;'Chapter 0 (Input)'!B114&amp; CHAR(34) &amp;",")&amp;$W116)</f>
        <v>"null",//89 ghost slide</v>
      </c>
      <c r="C116" s="4" t="str">
        <f>IF(C117="",
"];",IF('Chapter 0 (Input)'!C114="",
CHAR(34) &amp;"null"&amp; CHAR(34) &amp;",",
CHAR(34) &amp;'Chapter 0 (Input)'!C114&amp; CHAR(34) &amp;",")&amp;$W116)</f>
        <v>"null",//89 ghost slide</v>
      </c>
      <c r="D116" s="4" t="str">
        <f>IF(D117="",
"];",IF('Chapter 0 (Input)'!D114="",
CHAR(34) &amp;"null"&amp; CHAR(34) &amp;",",
"personnages."&amp;
VLOOKUP('Chapter 0 (Input)'!D114,$N$2:$O$14,2,FALSE) &amp;
"[" &amp;
VLOOKUP('Chapter 0 (Input)'!E114,$Q$2:$R$13,2,FALSE) &amp;
"],")&amp;$W116)</f>
        <v>"null",//89 ghost slide</v>
      </c>
      <c r="E116" s="4" t="str">
        <f>IF(E117="",
"];",IF('Chapter 0 (Input)'!F114="",
CHAR(34) &amp;"null"&amp; CHAR(34) &amp;",",
CHAR(34) &amp;'Chapter 0 (Input)'!F114&amp; CHAR(34) &amp;",")&amp;$W116)</f>
        <v>"null",//89 ghost slide</v>
      </c>
      <c r="F116" s="4" t="str">
        <f>IF(F117="",
"];",IF('Chapter 0 (Input)'!G114="",
CHAR(34) &amp;"null"&amp; CHAR(34) &amp;",",
"personnages."&amp;
VLOOKUP('Chapter 0 (Input)'!G114,$N$2:$O$14,2,FALSE)&amp;
"[" &amp;
VLOOKUP('Chapter 0 (Input)'!H114, $Q$2:$R$13,2,FALSE) &amp;
"],")&amp;$W116)</f>
        <v>"null",//89 ghost slide</v>
      </c>
      <c r="G116" s="3" t="str">
        <f>IF(G117="",
"];",IF('Chapter 0 (Input)'!I114="",
CHAR(34) &amp;"null"&amp; CHAR(34) &amp;",",
"locations."&amp;
'Chapter 0 (Input)'!I114&amp;",")&amp;$W116)</f>
        <v>locations.class1,//89 ghost slide</v>
      </c>
      <c r="H116" s="3" t="str">
        <f>IF(H117="",
"];",IF('Chapter 0 (Input)'!J114="",
"-1"&amp;",",
'Chapter 0 (Input)'!J114&amp;",")&amp;$W116)</f>
        <v>-6,//89 ghost slide</v>
      </c>
      <c r="I116" s="3" t="str">
        <f>IF(I117="",
"];",IF('Chapter 0 (Input)'!K114="",
"0"&amp;",",
VLOOKUP('Chapter 0 (Input)'!K114, 'Chapter 0 (Generated)'!$U$2:$V$14, 2,FALSE) &amp;",")&amp;$W116)</f>
        <v>0,//89 ghost slide</v>
      </c>
      <c r="J116" s="3" t="str">
        <f>IF(J117="",
"];",IF('Chapter 0 (Input)'!L114="",
"-1"&amp;",",
'Chapter 0 (Input)'!L114&amp;",")&amp;$W116)</f>
        <v>-1,//89 ghost slide</v>
      </c>
      <c r="K116" s="3" t="str">
        <f>IF(K117="",
"];",IF('Chapter 0 (Input)'!M114="",
"-1"&amp;",",
'Chapter 0 (Input)'!M114&amp;",")&amp;$W116)</f>
        <v>-1,//89 ghost slide</v>
      </c>
      <c r="L116" s="3" t="str">
        <f>IF(L117="",
"];",IF('Chapter 0 (Input)'!N114="",
"-1"&amp;",",
'Chapter 0 (Input)'!N114&amp;",")&amp;$W116)</f>
        <v>-1,//89 ghost slide</v>
      </c>
      <c r="M116" s="3" t="str">
        <f>IF(M117="",
"];",IF('Chapter 0 (Input)'!O114="",
"-1"&amp;",",
'Chapter 0 (Input)'!O114&amp;",")&amp;$W116)</f>
        <v>-1,//89 ghost slide</v>
      </c>
      <c r="N116" s="3" t="str">
        <f>IF(N117="",
"];",IF('Chapter 0 (Input)'!P114="",
"-1"&amp;",",
'Chapter 0 (Input)'!P114&amp;",")&amp;$W116)</f>
        <v>-1,//89 ghost slide</v>
      </c>
      <c r="O116" s="3" t="str">
        <f>IF(O117="",
"];",IF('Chapter 0 (Input)'!Q114="",
CHAR(34) &amp;"null"&amp; CHAR(34) &amp;",",
CHAR(34) &amp;'Chapter 0 (Input)'!Q114&amp; CHAR(34) &amp;",")&amp;$W116)</f>
        <v>"null",//89 ghost slide</v>
      </c>
      <c r="P116" s="3" t="str">
        <f>IF(P117="",
"];",IF('Chapter 0 (Input)'!R114="",
CHAR(34) &amp;"null"&amp; CHAR(34) &amp;",",
CHAR(34) &amp;'Chapter 0 (Input)'!R114&amp; CHAR(34) &amp;",")&amp;$W116)</f>
        <v>"null",//89 ghost slide</v>
      </c>
      <c r="Q116" s="3" t="str">
        <f>IF(Q117="",
"];",IF('Chapter 0 (Input)'!S114="",
CHAR(34) &amp;"null"&amp; CHAR(34) &amp;",",
CHAR(34) &amp;'Chapter 0 (Input)'!S114&amp; CHAR(34) &amp;",")&amp;$W116)</f>
        <v>"null",//89 ghost slide</v>
      </c>
      <c r="R116" s="3" t="str">
        <f>IF(R117="",
"];",IF('Chapter 0 (Input)'!T114="",
"0"&amp;",",
'Chapter 0 (Input)'!T114&amp;",")&amp;$W116)</f>
        <v>0,//89 ghost slide</v>
      </c>
      <c r="S116" s="3" t="str">
        <f>IF(S117="",
"];",IF('Chapter 0 (Input)'!U114="",
"0"&amp;",",
'Chapter 0 (Input)'!U114&amp;",")&amp;$W116)</f>
        <v>0,//89 ghost slide</v>
      </c>
      <c r="T116" s="3" t="str">
        <f t="shared" si="147"/>
        <v>false,//89 ghost slide</v>
      </c>
      <c r="U116" s="3" t="str">
        <f>IF(U117="",
"];",IF('Chapter 0 (Input)'!W114="",
"-1"&amp;",",
'Chapter 0 (Input)'!W114&amp;",")&amp;$W116)</f>
        <v>79,//89 ghost slide</v>
      </c>
      <c r="V116" s="3" t="str">
        <f>IF(V117="",
"];",IF('Chapter 0 (Input)'!X114="",
"-1"&amp;",",
'Chapter 0 (Input)'!X114&amp;",")&amp;$W116)</f>
        <v>95,//89 ghost slide</v>
      </c>
      <c r="W116" s="18" t="str">
        <f>'Chapter 0 (Input)'!AA114</f>
        <v>//89 ghost slide</v>
      </c>
      <c r="Z116" s="2" t="str">
        <f t="shared" ref="Z116" si="192">IF($B116="];","PRIMARY KEY (id)",IF(Z115="PRIMARY KEY (id)",");","c"&amp;$A116&amp;" "&amp;Z$23&amp;","))</f>
        <v>c89 BOOLEAN DEFAULT false,</v>
      </c>
      <c r="AB116" s="2" t="str">
        <f t="shared" ref="AB116" si="193">IF($B116="];","PRIMARY KEY (id)",IF(AB115="PRIMARY KEY (id)",");","c"&amp;$A116&amp;" "&amp;AB$23&amp;","))</f>
        <v>c89 int DEFAULT 0,</v>
      </c>
    </row>
    <row r="117" spans="1:28" x14ac:dyDescent="0.15">
      <c r="A117" s="12">
        <f t="shared" si="146"/>
        <v>90</v>
      </c>
      <c r="B117" s="4" t="str">
        <f>IF(B118="",
"];",
IF('Chapter 0 (Input)'!B115="",
CHAR(34) &amp;"null"&amp; CHAR(34) &amp;",",
CHAR(34) &amp;'Chapter 0 (Input)'!B115&amp; CHAR(34) &amp;",")&amp;$W117)</f>
        <v>"null",//90 ghost slide</v>
      </c>
      <c r="C117" s="4" t="str">
        <f>IF(C118="",
"];",IF('Chapter 0 (Input)'!C115="",
CHAR(34) &amp;"null"&amp; CHAR(34) &amp;",",
CHAR(34) &amp;'Chapter 0 (Input)'!C115&amp; CHAR(34) &amp;",")&amp;$W117)</f>
        <v>"null",//90 ghost slide</v>
      </c>
      <c r="D117" s="4" t="str">
        <f>IF(D118="",
"];",IF('Chapter 0 (Input)'!D115="",
CHAR(34) &amp;"null"&amp; CHAR(34) &amp;",",
"personnages."&amp;
VLOOKUP('Chapter 0 (Input)'!D115,$N$2:$O$14,2,FALSE) &amp;
"[" &amp;
VLOOKUP('Chapter 0 (Input)'!E115,$Q$2:$R$13,2,FALSE) &amp;
"],")&amp;$W117)</f>
        <v>"null",//90 ghost slide</v>
      </c>
      <c r="E117" s="4" t="str">
        <f>IF(E118="",
"];",IF('Chapter 0 (Input)'!F115="",
CHAR(34) &amp;"null"&amp; CHAR(34) &amp;",",
CHAR(34) &amp;'Chapter 0 (Input)'!F115&amp; CHAR(34) &amp;",")&amp;$W117)</f>
        <v>"null",//90 ghost slide</v>
      </c>
      <c r="F117" s="4" t="str">
        <f>IF(F118="",
"];",IF('Chapter 0 (Input)'!G115="",
CHAR(34) &amp;"null"&amp; CHAR(34) &amp;",",
"personnages."&amp;
VLOOKUP('Chapter 0 (Input)'!G115,$N$2:$O$14,2,FALSE)&amp;
"[" &amp;
VLOOKUP('Chapter 0 (Input)'!H115, $Q$2:$R$13,2,FALSE) &amp;
"],")&amp;$W117)</f>
        <v>"null",//90 ghost slide</v>
      </c>
      <c r="G117" s="3" t="str">
        <f>IF(G118="",
"];",IF('Chapter 0 (Input)'!I115="",
CHAR(34) &amp;"null"&amp; CHAR(34) &amp;",",
"locations."&amp;
'Chapter 0 (Input)'!I115&amp;",")&amp;$W117)</f>
        <v>locations.class1,//90 ghost slide</v>
      </c>
      <c r="H117" s="3" t="str">
        <f>IF(H118="",
"];",IF('Chapter 0 (Input)'!J115="",
"-1"&amp;",",
'Chapter 0 (Input)'!J115&amp;",")&amp;$W117)</f>
        <v>-6,//90 ghost slide</v>
      </c>
      <c r="I117" s="3" t="str">
        <f>IF(I118="",
"];",IF('Chapter 0 (Input)'!K115="",
"0"&amp;",",
VLOOKUP('Chapter 0 (Input)'!K115, 'Chapter 0 (Generated)'!$U$2:$V$14, 2,FALSE) &amp;",")&amp;$W117)</f>
        <v>0,//90 ghost slide</v>
      </c>
      <c r="J117" s="3" t="str">
        <f>IF(J118="",
"];",IF('Chapter 0 (Input)'!L115="",
"-1"&amp;",",
'Chapter 0 (Input)'!L115&amp;",")&amp;$W117)</f>
        <v>-1,//90 ghost slide</v>
      </c>
      <c r="K117" s="3" t="str">
        <f>IF(K118="",
"];",IF('Chapter 0 (Input)'!M115="",
"-1"&amp;",",
'Chapter 0 (Input)'!M115&amp;",")&amp;$W117)</f>
        <v>-1,//90 ghost slide</v>
      </c>
      <c r="L117" s="3" t="str">
        <f>IF(L118="",
"];",IF('Chapter 0 (Input)'!N115="",
"-1"&amp;",",
'Chapter 0 (Input)'!N115&amp;",")&amp;$W117)</f>
        <v>-1,//90 ghost slide</v>
      </c>
      <c r="M117" s="3" t="str">
        <f>IF(M118="",
"];",IF('Chapter 0 (Input)'!O115="",
"-1"&amp;",",
'Chapter 0 (Input)'!O115&amp;",")&amp;$W117)</f>
        <v>-1,//90 ghost slide</v>
      </c>
      <c r="N117" s="3" t="str">
        <f>IF(N118="",
"];",IF('Chapter 0 (Input)'!P115="",
"-1"&amp;",",
'Chapter 0 (Input)'!P115&amp;",")&amp;$W117)</f>
        <v>-1,//90 ghost slide</v>
      </c>
      <c r="O117" s="3" t="str">
        <f>IF(O118="",
"];",IF('Chapter 0 (Input)'!Q115="",
CHAR(34) &amp;"null"&amp; CHAR(34) &amp;",",
CHAR(34) &amp;'Chapter 0 (Input)'!Q115&amp; CHAR(34) &amp;",")&amp;$W117)</f>
        <v>"null",//90 ghost slide</v>
      </c>
      <c r="P117" s="3" t="str">
        <f>IF(P118="",
"];",IF('Chapter 0 (Input)'!R115="",
CHAR(34) &amp;"null"&amp; CHAR(34) &amp;",",
CHAR(34) &amp;'Chapter 0 (Input)'!R115&amp; CHAR(34) &amp;",")&amp;$W117)</f>
        <v>"null",//90 ghost slide</v>
      </c>
      <c r="Q117" s="3" t="str">
        <f>IF(Q118="",
"];",IF('Chapter 0 (Input)'!S115="",
CHAR(34) &amp;"null"&amp; CHAR(34) &amp;",",
CHAR(34) &amp;'Chapter 0 (Input)'!S115&amp; CHAR(34) &amp;",")&amp;$W117)</f>
        <v>"null",//90 ghost slide</v>
      </c>
      <c r="R117" s="3" t="str">
        <f>IF(R118="",
"];",IF('Chapter 0 (Input)'!T115="",
"0"&amp;",",
'Chapter 0 (Input)'!T115&amp;",")&amp;$W117)</f>
        <v>0,//90 ghost slide</v>
      </c>
      <c r="S117" s="3" t="str">
        <f>IF(S118="",
"];",IF('Chapter 0 (Input)'!U115="",
"0"&amp;",",
'Chapter 0 (Input)'!U115&amp;",")&amp;$W117)</f>
        <v>0,//90 ghost slide</v>
      </c>
      <c r="T117" s="3" t="str">
        <f t="shared" si="147"/>
        <v>false,//90 ghost slide</v>
      </c>
      <c r="U117" s="3" t="str">
        <f>IF(U118="",
"];",IF('Chapter 0 (Input)'!W115="",
"-1"&amp;",",
'Chapter 0 (Input)'!W115&amp;",")&amp;$W117)</f>
        <v>81,//90 ghost slide</v>
      </c>
      <c r="V117" s="3" t="str">
        <f>IF(V118="",
"];",IF('Chapter 0 (Input)'!X115="",
"-1"&amp;",",
'Chapter 0 (Input)'!X115&amp;",")&amp;$W117)</f>
        <v>93,//90 ghost slide</v>
      </c>
      <c r="W117" s="18" t="str">
        <f>'Chapter 0 (Input)'!AA115</f>
        <v>//90 ghost slide</v>
      </c>
      <c r="Z117" s="2" t="str">
        <f t="shared" ref="Z117" si="194">IF($B117="];","PRIMARY KEY (id)",IF(Z116="PRIMARY KEY (id)",");","c"&amp;$A117&amp;" "&amp;Z$23&amp;","))</f>
        <v>c90 BOOLEAN DEFAULT false,</v>
      </c>
      <c r="AB117" s="2" t="str">
        <f t="shared" ref="AB117" si="195">IF($B117="];","PRIMARY KEY (id)",IF(AB116="PRIMARY KEY (id)",");","c"&amp;$A117&amp;" "&amp;AB$23&amp;","))</f>
        <v>c90 int DEFAULT 0,</v>
      </c>
    </row>
    <row r="118" spans="1:28" x14ac:dyDescent="0.15">
      <c r="A118" s="12">
        <f t="shared" si="146"/>
        <v>91</v>
      </c>
      <c r="B118" s="4" t="str">
        <f>IF(B119="",
"];",
IF('Chapter 0 (Input)'!B116="",
CHAR(34) &amp;"null"&amp; CHAR(34) &amp;",",
CHAR(34) &amp;'Chapter 0 (Input)'!B116&amp; CHAR(34) &amp;",")&amp;$W118)</f>
        <v>"null",//91 ghost slide</v>
      </c>
      <c r="C118" s="4" t="str">
        <f>IF(C119="",
"];",IF('Chapter 0 (Input)'!C116="",
CHAR(34) &amp;"null"&amp; CHAR(34) &amp;",",
CHAR(34) &amp;'Chapter 0 (Input)'!C116&amp; CHAR(34) &amp;",")&amp;$W118)</f>
        <v>"null",//91 ghost slide</v>
      </c>
      <c r="D118" s="4" t="str">
        <f>IF(D119="",
"];",IF('Chapter 0 (Input)'!D116="",
CHAR(34) &amp;"null"&amp; CHAR(34) &amp;",",
"personnages."&amp;
VLOOKUP('Chapter 0 (Input)'!D116,$N$2:$O$14,2,FALSE) &amp;
"[" &amp;
VLOOKUP('Chapter 0 (Input)'!E116,$Q$2:$R$13,2,FALSE) &amp;
"],")&amp;$W118)</f>
        <v>"null",//91 ghost slide</v>
      </c>
      <c r="E118" s="4" t="str">
        <f>IF(E119="",
"];",IF('Chapter 0 (Input)'!F116="",
CHAR(34) &amp;"null"&amp; CHAR(34) &amp;",",
CHAR(34) &amp;'Chapter 0 (Input)'!F116&amp; CHAR(34) &amp;",")&amp;$W118)</f>
        <v>"null",//91 ghost slide</v>
      </c>
      <c r="F118" s="4" t="str">
        <f>IF(F119="",
"];",IF('Chapter 0 (Input)'!G116="",
CHAR(34) &amp;"null"&amp; CHAR(34) &amp;",",
"personnages."&amp;
VLOOKUP('Chapter 0 (Input)'!G116,$N$2:$O$14,2,FALSE)&amp;
"[" &amp;
VLOOKUP('Chapter 0 (Input)'!H116, $Q$2:$R$13,2,FALSE) &amp;
"],")&amp;$W118)</f>
        <v>"null",//91 ghost slide</v>
      </c>
      <c r="G118" s="3" t="str">
        <f>IF(G119="",
"];",IF('Chapter 0 (Input)'!I116="",
CHAR(34) &amp;"null"&amp; CHAR(34) &amp;",",
"locations."&amp;
'Chapter 0 (Input)'!I116&amp;",")&amp;$W118)</f>
        <v>locations.class1,//91 ghost slide</v>
      </c>
      <c r="H118" s="3" t="str">
        <f>IF(H119="",
"];",IF('Chapter 0 (Input)'!J116="",
"-1"&amp;",",
'Chapter 0 (Input)'!J116&amp;",")&amp;$W118)</f>
        <v>-6,//91 ghost slide</v>
      </c>
      <c r="I118" s="3" t="str">
        <f>IF(I119="",
"];",IF('Chapter 0 (Input)'!K116="",
"0"&amp;",",
VLOOKUP('Chapter 0 (Input)'!K116, 'Chapter 0 (Generated)'!$U$2:$V$14, 2,FALSE) &amp;",")&amp;$W118)</f>
        <v>0,//91 ghost slide</v>
      </c>
      <c r="J118" s="3" t="str">
        <f>IF(J119="",
"];",IF('Chapter 0 (Input)'!L116="",
"-1"&amp;",",
'Chapter 0 (Input)'!L116&amp;",")&amp;$W118)</f>
        <v>-1,//91 ghost slide</v>
      </c>
      <c r="K118" s="3" t="str">
        <f>IF(K119="",
"];",IF('Chapter 0 (Input)'!M116="",
"-1"&amp;",",
'Chapter 0 (Input)'!M116&amp;",")&amp;$W118)</f>
        <v>-1,//91 ghost slide</v>
      </c>
      <c r="L118" s="3" t="str">
        <f>IF(L119="",
"];",IF('Chapter 0 (Input)'!N116="",
"-1"&amp;",",
'Chapter 0 (Input)'!N116&amp;",")&amp;$W118)</f>
        <v>-1,//91 ghost slide</v>
      </c>
      <c r="M118" s="3" t="str">
        <f>IF(M119="",
"];",IF('Chapter 0 (Input)'!O116="",
"-1"&amp;",",
'Chapter 0 (Input)'!O116&amp;",")&amp;$W118)</f>
        <v>-1,//91 ghost slide</v>
      </c>
      <c r="N118" s="3" t="str">
        <f>IF(N119="",
"];",IF('Chapter 0 (Input)'!P116="",
"-1"&amp;",",
'Chapter 0 (Input)'!P116&amp;",")&amp;$W118)</f>
        <v>-1,//91 ghost slide</v>
      </c>
      <c r="O118" s="3" t="str">
        <f>IF(O119="",
"];",IF('Chapter 0 (Input)'!Q116="",
CHAR(34) &amp;"null"&amp; CHAR(34) &amp;",",
CHAR(34) &amp;'Chapter 0 (Input)'!Q116&amp; CHAR(34) &amp;",")&amp;$W118)</f>
        <v>"null",//91 ghost slide</v>
      </c>
      <c r="P118" s="3" t="str">
        <f>IF(P119="",
"];",IF('Chapter 0 (Input)'!R116="",
CHAR(34) &amp;"null"&amp; CHAR(34) &amp;",",
CHAR(34) &amp;'Chapter 0 (Input)'!R116&amp; CHAR(34) &amp;",")&amp;$W118)</f>
        <v>"null",//91 ghost slide</v>
      </c>
      <c r="Q118" s="3" t="str">
        <f>IF(Q119="",
"];",IF('Chapter 0 (Input)'!S116="",
CHAR(34) &amp;"null"&amp; CHAR(34) &amp;",",
CHAR(34) &amp;'Chapter 0 (Input)'!S116&amp; CHAR(34) &amp;",")&amp;$W118)</f>
        <v>"null",//91 ghost slide</v>
      </c>
      <c r="R118" s="3" t="str">
        <f>IF(R119="",
"];",IF('Chapter 0 (Input)'!T116="",
"0"&amp;",",
'Chapter 0 (Input)'!T116&amp;",")&amp;$W118)</f>
        <v>0,//91 ghost slide</v>
      </c>
      <c r="S118" s="3" t="str">
        <f>IF(S119="",
"];",IF('Chapter 0 (Input)'!U116="",
"0"&amp;",",
'Chapter 0 (Input)'!U116&amp;",")&amp;$W118)</f>
        <v>0,//91 ghost slide</v>
      </c>
      <c r="T118" s="3" t="str">
        <f t="shared" si="147"/>
        <v>false,//91 ghost slide</v>
      </c>
      <c r="U118" s="3" t="str">
        <f>IF(U119="",
"];",IF('Chapter 0 (Input)'!W116="",
"-1"&amp;",",
'Chapter 0 (Input)'!W116&amp;",")&amp;$W118)</f>
        <v>82,//91 ghost slide</v>
      </c>
      <c r="V118" s="3" t="str">
        <f>IF(V119="",
"];",IF('Chapter 0 (Input)'!X116="",
"-1"&amp;",",
'Chapter 0 (Input)'!X116&amp;",")&amp;$W118)</f>
        <v>94,//91 ghost slide</v>
      </c>
      <c r="W118" s="18" t="str">
        <f>'Chapter 0 (Input)'!AA116</f>
        <v>//91 ghost slide</v>
      </c>
      <c r="Z118" s="2" t="str">
        <f t="shared" ref="Z118" si="196">IF($B118="];","PRIMARY KEY (id)",IF(Z117="PRIMARY KEY (id)",");","c"&amp;$A118&amp;" "&amp;Z$23&amp;","))</f>
        <v>c91 BOOLEAN DEFAULT false,</v>
      </c>
      <c r="AB118" s="2" t="str">
        <f t="shared" ref="AB118" si="197">IF($B118="];","PRIMARY KEY (id)",IF(AB117="PRIMARY KEY (id)",");","c"&amp;$A118&amp;" "&amp;AB$23&amp;","))</f>
        <v>c91 int DEFAULT 0,</v>
      </c>
    </row>
    <row r="119" spans="1:28" x14ac:dyDescent="0.15">
      <c r="A119" s="12">
        <f t="shared" si="146"/>
        <v>92</v>
      </c>
      <c r="B119" s="4" t="str">
        <f>IF(B120="",
"];",
IF('Chapter 0 (Input)'!B117="",
CHAR(34) &amp;"null"&amp; CHAR(34) &amp;",",
CHAR(34) &amp;'Chapter 0 (Input)'!B117&amp; CHAR(34) &amp;",")&amp;$W119)</f>
        <v>"null",//92 ghost slide</v>
      </c>
      <c r="C119" s="4" t="str">
        <f>IF(C120="",
"];",IF('Chapter 0 (Input)'!C117="",
CHAR(34) &amp;"null"&amp; CHAR(34) &amp;",",
CHAR(34) &amp;'Chapter 0 (Input)'!C117&amp; CHAR(34) &amp;",")&amp;$W119)</f>
        <v>"null",//92 ghost slide</v>
      </c>
      <c r="D119" s="4" t="str">
        <f>IF(D120="",
"];",IF('Chapter 0 (Input)'!D117="",
CHAR(34) &amp;"null"&amp; CHAR(34) &amp;",",
"personnages."&amp;
VLOOKUP('Chapter 0 (Input)'!D117,$N$2:$O$14,2,FALSE) &amp;
"[" &amp;
VLOOKUP('Chapter 0 (Input)'!E117,$Q$2:$R$13,2,FALSE) &amp;
"],")&amp;$W119)</f>
        <v>"null",//92 ghost slide</v>
      </c>
      <c r="E119" s="4" t="str">
        <f>IF(E120="",
"];",IF('Chapter 0 (Input)'!F117="",
CHAR(34) &amp;"null"&amp; CHAR(34) &amp;",",
CHAR(34) &amp;'Chapter 0 (Input)'!F117&amp; CHAR(34) &amp;",")&amp;$W119)</f>
        <v>"null",//92 ghost slide</v>
      </c>
      <c r="F119" s="4" t="str">
        <f>IF(F120="",
"];",IF('Chapter 0 (Input)'!G117="",
CHAR(34) &amp;"null"&amp; CHAR(34) &amp;",",
"personnages."&amp;
VLOOKUP('Chapter 0 (Input)'!G117,$N$2:$O$14,2,FALSE)&amp;
"[" &amp;
VLOOKUP('Chapter 0 (Input)'!H117, $Q$2:$R$13,2,FALSE) &amp;
"],")&amp;$W119)</f>
        <v>"null",//92 ghost slide</v>
      </c>
      <c r="G119" s="3" t="str">
        <f>IF(G120="",
"];",IF('Chapter 0 (Input)'!I117="",
CHAR(34) &amp;"null"&amp; CHAR(34) &amp;",",
"locations."&amp;
'Chapter 0 (Input)'!I117&amp;",")&amp;$W119)</f>
        <v>locations.class1,//92 ghost slide</v>
      </c>
      <c r="H119" s="3" t="str">
        <f>IF(H120="",
"];",IF('Chapter 0 (Input)'!J117="",
"-1"&amp;",",
'Chapter 0 (Input)'!J117&amp;",")&amp;$W119)</f>
        <v>-6,//92 ghost slide</v>
      </c>
      <c r="I119" s="3" t="str">
        <f>IF(I120="",
"];",IF('Chapter 0 (Input)'!K117="",
"0"&amp;",",
VLOOKUP('Chapter 0 (Input)'!K117, 'Chapter 0 (Generated)'!$U$2:$V$14, 2,FALSE) &amp;",")&amp;$W119)</f>
        <v>0,//92 ghost slide</v>
      </c>
      <c r="J119" s="3" t="str">
        <f>IF(J120="",
"];",IF('Chapter 0 (Input)'!L117="",
"-1"&amp;",",
'Chapter 0 (Input)'!L117&amp;",")&amp;$W119)</f>
        <v>-1,//92 ghost slide</v>
      </c>
      <c r="K119" s="3" t="str">
        <f>IF(K120="",
"];",IF('Chapter 0 (Input)'!M117="",
"-1"&amp;",",
'Chapter 0 (Input)'!M117&amp;",")&amp;$W119)</f>
        <v>-1,//92 ghost slide</v>
      </c>
      <c r="L119" s="3" t="str">
        <f>IF(L120="",
"];",IF('Chapter 0 (Input)'!N117="",
"-1"&amp;",",
'Chapter 0 (Input)'!N117&amp;",")&amp;$W119)</f>
        <v>-1,//92 ghost slide</v>
      </c>
      <c r="M119" s="3" t="str">
        <f>IF(M120="",
"];",IF('Chapter 0 (Input)'!O117="",
"-1"&amp;",",
'Chapter 0 (Input)'!O117&amp;",")&amp;$W119)</f>
        <v>-1,//92 ghost slide</v>
      </c>
      <c r="N119" s="3" t="str">
        <f>IF(N120="",
"];",IF('Chapter 0 (Input)'!P117="",
"-1"&amp;",",
'Chapter 0 (Input)'!P117&amp;",")&amp;$W119)</f>
        <v>-1,//92 ghost slide</v>
      </c>
      <c r="O119" s="3" t="str">
        <f>IF(O120="",
"];",IF('Chapter 0 (Input)'!Q117="",
CHAR(34) &amp;"null"&amp; CHAR(34) &amp;",",
CHAR(34) &amp;'Chapter 0 (Input)'!Q117&amp; CHAR(34) &amp;",")&amp;$W119)</f>
        <v>"null",//92 ghost slide</v>
      </c>
      <c r="P119" s="3" t="str">
        <f>IF(P120="",
"];",IF('Chapter 0 (Input)'!R117="",
CHAR(34) &amp;"null"&amp; CHAR(34) &amp;",",
CHAR(34) &amp;'Chapter 0 (Input)'!R117&amp; CHAR(34) &amp;",")&amp;$W119)</f>
        <v>"null",//92 ghost slide</v>
      </c>
      <c r="Q119" s="3" t="str">
        <f>IF(Q120="",
"];",IF('Chapter 0 (Input)'!S117="",
CHAR(34) &amp;"null"&amp; CHAR(34) &amp;",",
CHAR(34) &amp;'Chapter 0 (Input)'!S117&amp; CHAR(34) &amp;",")&amp;$W119)</f>
        <v>"null",//92 ghost slide</v>
      </c>
      <c r="R119" s="3" t="str">
        <f>IF(R120="",
"];",IF('Chapter 0 (Input)'!T117="",
"0"&amp;",",
'Chapter 0 (Input)'!T117&amp;",")&amp;$W119)</f>
        <v>0,//92 ghost slide</v>
      </c>
      <c r="S119" s="3" t="str">
        <f>IF(S120="",
"];",IF('Chapter 0 (Input)'!U117="",
"0"&amp;",",
'Chapter 0 (Input)'!U117&amp;",")&amp;$W119)</f>
        <v>0,//92 ghost slide</v>
      </c>
      <c r="T119" s="3" t="str">
        <f t="shared" si="147"/>
        <v>false,//92 ghost slide</v>
      </c>
      <c r="U119" s="3" t="str">
        <f>IF(U120="",
"];",IF('Chapter 0 (Input)'!W117="",
"-1"&amp;",",
'Chapter 0 (Input)'!W117&amp;",")&amp;$W119)</f>
        <v>83,//92 ghost slide</v>
      </c>
      <c r="V119" s="3" t="str">
        <f>IF(V120="",
"];",IF('Chapter 0 (Input)'!X117="",
"-1"&amp;",",
'Chapter 0 (Input)'!X117&amp;",")&amp;$W119)</f>
        <v>95,//92 ghost slide</v>
      </c>
      <c r="W119" s="18" t="str">
        <f>'Chapter 0 (Input)'!AA117</f>
        <v>//92 ghost slide</v>
      </c>
      <c r="Z119" s="2" t="str">
        <f t="shared" ref="Z119" si="198">IF($B119="];","PRIMARY KEY (id)",IF(Z118="PRIMARY KEY (id)",");","c"&amp;$A119&amp;" "&amp;Z$23&amp;","))</f>
        <v>c92 BOOLEAN DEFAULT false,</v>
      </c>
      <c r="AB119" s="2" t="str">
        <f t="shared" ref="AB119" si="199">IF($B119="];","PRIMARY KEY (id)",IF(AB118="PRIMARY KEY (id)",");","c"&amp;$A119&amp;" "&amp;AB$23&amp;","))</f>
        <v>c92 int DEFAULT 0,</v>
      </c>
    </row>
    <row r="120" spans="1:28" x14ac:dyDescent="0.15">
      <c r="A120" s="12">
        <f t="shared" si="146"/>
        <v>93</v>
      </c>
      <c r="B120" s="4" t="str">
        <f>IF(B121="",
"];",
IF('Chapter 0 (Input)'!B118="",
CHAR(34) &amp;"null"&amp; CHAR(34) &amp;",",
CHAR(34) &amp;'Chapter 0 (Input)'!B118&amp; CHAR(34) &amp;",")&amp;$W120)</f>
        <v>"Okay, I’ll have to brush up on my social skills.",</v>
      </c>
      <c r="C120" s="4" t="str">
        <f>IF(C121="",
"];",IF('Chapter 0 (Input)'!C118="",
CHAR(34) &amp;"null"&amp; CHAR(34) &amp;",",
CHAR(34) &amp;'Chapter 0 (Input)'!C118&amp; CHAR(34) &amp;",")&amp;$W120)</f>
        <v>"“Easy” you said?",</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96,</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47"/>
        <v>false,</v>
      </c>
      <c r="U120" s="3" t="str">
        <f>IF(U121="",
"];",IF('Chapter 0 (Input)'!W118="",
"-1"&amp;",",
'Chapter 0 (Input)'!W118&amp;",")&amp;$W120)</f>
        <v>-1,</v>
      </c>
      <c r="V120" s="3" t="str">
        <f>IF(V121="",
"];",IF('Chapter 0 (Input)'!X118="",
"-1"&amp;",",
'Chapter 0 (Input)'!X118&amp;",")&amp;$W120)</f>
        <v>-1,</v>
      </c>
      <c r="W120" s="18" t="str">
        <f>'Chapter 0 (Input)'!AA118</f>
        <v/>
      </c>
      <c r="Z120" s="2" t="str">
        <f t="shared" ref="Z120" si="200">IF($B120="];","PRIMARY KEY (id)",IF(Z119="PRIMARY KEY (id)",");","c"&amp;$A120&amp;" "&amp;Z$23&amp;","))</f>
        <v>c93 BOOLEAN DEFAULT false,</v>
      </c>
      <c r="AB120" s="2" t="str">
        <f t="shared" ref="AB120" si="201">IF($B120="];","PRIMARY KEY (id)",IF(AB119="PRIMARY KEY (id)",");","c"&amp;$A120&amp;" "&amp;AB$23&amp;","))</f>
        <v>c93 int DEFAULT 0,</v>
      </c>
    </row>
    <row r="121" spans="1:28" x14ac:dyDescent="0.15">
      <c r="A121" s="12">
        <f t="shared" si="146"/>
        <v>94</v>
      </c>
      <c r="B121" s="4" t="str">
        <f>IF(B122="",
"];",
IF('Chapter 0 (Input)'!B119="",
CHAR(34) &amp;"null"&amp; CHAR(34) &amp;",",
CHAR(34) &amp;'Chapter 0 (Input)'!B119&amp; CHAR(34) &amp;",")&amp;$W121)</f>
        <v>"I’ll get better, you’ll see! There’s no way I’m missing the opportunity to make new friends!",</v>
      </c>
      <c r="C121" s="4" t="str">
        <f>IF(C122="",
"];",IF('Chapter 0 (Input)'!C119="",
CHAR(34) &amp;"null"&amp; CHAR(34) &amp;",",
CHAR(34) &amp;'Chapter 0 (Input)'!C119&amp; CHAR(34) &amp;",")&amp;$W121)</f>
        <v>"Not bad, but not perfect either.",</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"null",</v>
      </c>
      <c r="G121" s="3" t="str">
        <f>IF(G122="",
"];",IF('Chapter 0 (Input)'!I119="",
CHAR(34) &amp;"null"&amp; CHAR(34) &amp;",",
"locations."&amp;
'Chapter 0 (Input)'!I119&amp;",")&amp;$W121)</f>
        <v>locations.hall1,</v>
      </c>
      <c r="H121" s="3" t="str">
        <f>IF(H122="",
"];",IF('Chapter 0 (Input)'!J119="",
"-1"&amp;",",
'Chapter 0 (Input)'!J119&amp;",")&amp;$W121)</f>
        <v>96,</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47"/>
        <v>false,</v>
      </c>
      <c r="U121" s="3" t="str">
        <f>IF(U122="",
"];",IF('Chapter 0 (Input)'!W119="",
"-1"&amp;",",
'Chapter 0 (Input)'!W119&amp;",")&amp;$W121)</f>
        <v>-1,</v>
      </c>
      <c r="V121" s="3" t="str">
        <f>IF(V122="",
"];",IF('Chapter 0 (Input)'!X119="",
"-1"&amp;",",
'Chapter 0 (Input)'!X119&amp;",")&amp;$W121)</f>
        <v>-1,</v>
      </c>
      <c r="W121" s="18" t="str">
        <f>'Chapter 0 (Input)'!AA119</f>
        <v/>
      </c>
      <c r="Z121" s="2" t="str">
        <f t="shared" ref="Z121" si="202">IF($B121="];","PRIMARY KEY (id)",IF(Z120="PRIMARY KEY (id)",");","c"&amp;$A121&amp;" "&amp;Z$23&amp;","))</f>
        <v>c94 BOOLEAN DEFAULT false,</v>
      </c>
      <c r="AB121" s="2" t="str">
        <f t="shared" ref="AB121" si="203">IF($B121="];","PRIMARY KEY (id)",IF(AB120="PRIMARY KEY (id)",");","c"&amp;$A121&amp;" "&amp;AB$23&amp;","))</f>
        <v>c94 int DEFAULT 0,</v>
      </c>
    </row>
    <row r="122" spans="1:28" x14ac:dyDescent="0.15">
      <c r="A122" s="12">
        <f t="shared" si="146"/>
        <v>95</v>
      </c>
      <c r="B122" s="4" t="str">
        <f>IF(B123="",
"];",
IF('Chapter 0 (Input)'!B120="",
CHAR(34) &amp;"null"&amp; CHAR(34) &amp;",",
CHAR(34) &amp;'Chapter 0 (Input)'!B120&amp; CHAR(34) &amp;",")&amp;$W122)</f>
        <v xml:space="preserve">"Told you it would be easy!",//95 </v>
      </c>
      <c r="C122" s="4" t="str">
        <f>IF(C123="",
"];",IF('Chapter 0 (Input)'!C120="",
CHAR(34) &amp;"null"&amp; CHAR(34) &amp;",",
CHAR(34) &amp;'Chapter 0 (Input)'!C120&amp; CHAR(34) &amp;",")&amp;$W122)</f>
        <v xml:space="preserve">"It looks like I underestimated you. That interaction was pretty smooth.",//95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"null",//95 </v>
      </c>
      <c r="G122" s="3" t="str">
        <f>IF(G123="",
"];",IF('Chapter 0 (Input)'!I120="",
CHAR(34) &amp;"null"&amp; CHAR(34) &amp;",",
"locations."&amp;
'Chapter 0 (Input)'!I120&amp;",")&amp;$W122)</f>
        <v xml:space="preserve">locations.hall1,//95 </v>
      </c>
      <c r="H122" s="3" t="str">
        <f>IF(H123="",
"];",IF('Chapter 0 (Input)'!J120="",
"-1"&amp;",",
'Chapter 0 (Input)'!J120&amp;",")&amp;$W122)</f>
        <v xml:space="preserve">96,//95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47"/>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c r="Z122" s="2" t="str">
        <f t="shared" ref="Z122" si="204">IF($B122="];","PRIMARY KEY (id)",IF(Z121="PRIMARY KEY (id)",");","c"&amp;$A122&amp;" "&amp;Z$23&amp;","))</f>
        <v>c95 BOOLEAN DEFAULT false,</v>
      </c>
      <c r="AB122" s="2" t="str">
        <f t="shared" ref="AB122" si="205">IF($B122="];","PRIMARY KEY (id)",IF(AB121="PRIMARY KEY (id)",");","c"&amp;$A122&amp;" "&amp;AB$23&amp;","))</f>
        <v>c95 int DEFAULT 0,</v>
      </c>
    </row>
    <row r="123" spans="1:28" x14ac:dyDescent="0.15">
      <c r="A123" s="12">
        <f t="shared" si="146"/>
        <v>96</v>
      </c>
      <c r="B123" s="4" t="str">
        <f>IF(B124="",
"];",
IF('Chapter 0 (Input)'!B121="",
CHAR(34) &amp;"null"&amp; CHAR(34) &amp;",",
CHAR(34) &amp;'Chapter 0 (Input)'!B121&amp; CHAR(34) &amp;",")&amp;$W123)</f>
        <v>"Sweet!",</v>
      </c>
      <c r="C123" s="4" t="str">
        <f>IF(C124="",
"];",IF('Chapter 0 (Input)'!C121="",
CHAR(34) &amp;"null"&amp; CHAR(34) &amp;",",
CHAR(34) &amp;'Chapter 0 (Input)'!C121&amp; CHAR(34) &amp;",")&amp;$W123)</f>
        <v>"Haha! Well it seems like you’re ready to start your adventure here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47"/>
        <v>false,</v>
      </c>
      <c r="U123" s="3" t="str">
        <f>IF(U124="",
"];",IF('Chapter 0 (Input)'!W121="",
"-1"&amp;",",
'Chapter 0 (Input)'!W121&amp;",")&amp;$W123)</f>
        <v>-1,</v>
      </c>
      <c r="V123" s="3" t="str">
        <f>IF(V124="",
"];",IF('Chapter 0 (Input)'!X121="",
"-1"&amp;",",
'Chapter 0 (Input)'!X121&amp;",")&amp;$W123)</f>
        <v>-1,</v>
      </c>
      <c r="W123" s="18" t="str">
        <f>'Chapter 0 (Input)'!AA121</f>
        <v/>
      </c>
      <c r="Z123" s="2" t="str">
        <f t="shared" ref="Z123" si="206">IF($B123="];","PRIMARY KEY (id)",IF(Z122="PRIMARY KEY (id)",");","c"&amp;$A123&amp;" "&amp;Z$23&amp;","))</f>
        <v>c96 BOOLEAN DEFAULT false,</v>
      </c>
      <c r="AB123" s="2" t="str">
        <f t="shared" ref="AB123" si="207">IF($B123="];","PRIMARY KEY (id)",IF(AB122="PRIMARY KEY (id)",");","c"&amp;$A123&amp;" "&amp;AB$23&amp;","))</f>
        <v>c96 int DEFAULT 0,</v>
      </c>
    </row>
    <row r="124" spans="1:28" x14ac:dyDescent="0.15">
      <c r="A124" s="12">
        <f t="shared" si="146"/>
        <v>97</v>
      </c>
      <c r="B124" s="4" t="str">
        <f>IF(B125="",
"];",
IF('Chapter 0 (Input)'!B122="",
CHAR(34) &amp;"null"&amp; CHAR(34) &amp;",",
CHAR(34) &amp;'Chapter 0 (Input)'!B122&amp; CHAR(34) &amp;",")&amp;$W124)</f>
        <v>"That’s pretty nice of her.",</v>
      </c>
      <c r="C124" s="4" t="str">
        <f>IF(C125="",
"];",IF('Chapter 0 (Input)'!C122="",
CHAR(34) &amp;"null"&amp; CHAR(34) &amp;",",
CHAR(34) &amp;'Chapter 0 (Input)'!C122&amp; CHAR(34) &amp;",")&amp;$W124)</f>
        <v>"I’ll take you to the principal, Lady Arlington. She insists on welcoming all new students at the beginning of each year.",</v>
      </c>
      <c r="D124" s="4" t="str">
        <f>IF(D125="",
"];",IF('Chapter 0 (Input)'!D122="",
CHAR(34) &amp;"null"&amp; CHAR(34) &amp;",",
"personnages."&amp;
VLOOKUP('Chapter 0 (Input)'!D122,$N$2:$O$14,2,FALSE) &amp;
"[" &amp;
VLOOKUP('Chapter 0 (Input)'!E122,$Q$2:$R$13,2,FALSE) &amp;
"],")&amp;$W124)</f>
        <v>personnages.charaX[0],</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47"/>
        <v>false,</v>
      </c>
      <c r="U124" s="3" t="str">
        <f>IF(U125="",
"];",IF('Chapter 0 (Input)'!W122="",
"-1"&amp;",",
'Chapter 0 (Input)'!W122&amp;",")&amp;$W124)</f>
        <v>-1,</v>
      </c>
      <c r="V124" s="3" t="str">
        <f>IF(V125="",
"];",IF('Chapter 0 (Input)'!X122="",
"-1"&amp;",",
'Chapter 0 (Input)'!X122&amp;",")&amp;$W124)</f>
        <v>-1,</v>
      </c>
      <c r="W124" s="18" t="str">
        <f>'Chapter 0 (Input)'!AA122</f>
        <v/>
      </c>
      <c r="Z124" s="2" t="str">
        <f t="shared" ref="Z124" si="208">IF($B124="];","PRIMARY KEY (id)",IF(Z123="PRIMARY KEY (id)",");","c"&amp;$A124&amp;" "&amp;Z$23&amp;","))</f>
        <v>c97 BOOLEAN DEFAULT false,</v>
      </c>
      <c r="AB124" s="2" t="str">
        <f t="shared" ref="AB124" si="209">IF($B124="];","PRIMARY KEY (id)",IF(AB123="PRIMARY KEY (id)",");","c"&amp;$A124&amp;" "&amp;AB$23&amp;","))</f>
        <v>c97 int DEFAULT 0,</v>
      </c>
    </row>
    <row r="125" spans="1:28" x14ac:dyDescent="0.15">
      <c r="A125" s="12">
        <f t="shared" si="146"/>
        <v>98</v>
      </c>
      <c r="B125" s="4" t="str">
        <f>IF(B126="",
"];",
IF('Chapter 0 (Input)'!B123="",
CHAR(34) &amp;"null"&amp; CHAR(34) &amp;",",
CHAR(34) &amp;'Chapter 0 (Input)'!B123&amp; CHAR(34) &amp;",")&amp;$W125)</f>
        <v>"Oh, I see. (I suddenly felt a little nervous.)",</v>
      </c>
      <c r="C125" s="4" t="str">
        <f>IF(C126="",
"];",IF('Chapter 0 (Input)'!C123="",
CHAR(34) &amp;"null"&amp; CHAR(34) &amp;",",
CHAR(34) &amp;'Chapter 0 (Input)'!C123&amp; CHAR(34) &amp;",")&amp;$W125)</f>
        <v>"HA! She’s nice alright… Until you start breaking any rules.",</v>
      </c>
      <c r="D125" s="4" t="str">
        <f>IF(D126="",
"];",IF('Chapter 0 (Input)'!D123="",
CHAR(34) &amp;"null"&amp; CHAR(34) &amp;",",
"personnages."&amp;
VLOOKUP('Chapter 0 (Input)'!D123,$N$2:$O$14,2,FALSE) &amp;
"[" &amp;
VLOOKUP('Chapter 0 (Input)'!E123,$Q$2:$R$13,2,FALSE) &amp;
"],")&amp;$W125)</f>
        <v>personnages.charaX[0],</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47"/>
        <v>false,</v>
      </c>
      <c r="U125" s="3" t="str">
        <f>IF(U126="",
"];",IF('Chapter 0 (Input)'!W123="",
"-1"&amp;",",
'Chapter 0 (Input)'!W123&amp;",")&amp;$W125)</f>
        <v>-1,</v>
      </c>
      <c r="V125" s="3" t="str">
        <f>IF(V126="",
"];",IF('Chapter 0 (Input)'!X123="",
"-1"&amp;",",
'Chapter 0 (Input)'!X123&amp;",")&amp;$W125)</f>
        <v>-1,</v>
      </c>
      <c r="W125" s="18" t="str">
        <f>'Chapter 0 (Input)'!AA123</f>
        <v/>
      </c>
      <c r="Z125" s="2" t="str">
        <f t="shared" ref="Z125" si="210">IF($B125="];","PRIMARY KEY (id)",IF(Z124="PRIMARY KEY (id)",");","c"&amp;$A125&amp;" "&amp;Z$23&amp;","))</f>
        <v>c98 BOOLEAN DEFAULT false,</v>
      </c>
      <c r="AB125" s="2" t="str">
        <f t="shared" ref="AB125" si="211">IF($B125="];","PRIMARY KEY (id)",IF(AB124="PRIMARY KEY (id)",");","c"&amp;$A125&amp;" "&amp;AB$23&amp;","))</f>
        <v>c98 int DEFAULT 0,</v>
      </c>
    </row>
    <row r="126" spans="1:28" x14ac:dyDescent="0.15">
      <c r="A126" s="12">
        <f t="shared" si="146"/>
        <v>99</v>
      </c>
      <c r="B126" s="4" t="str">
        <f>IF(B127="",
"];",
IF('Chapter 0 (Input)'!B124="",
CHAR(34) &amp;"null"&amp; CHAR(34) &amp;",",
CHAR(34) &amp;'Chapter 0 (Input)'!B124&amp; CHAR(34) &amp;",")&amp;$W126)</f>
        <v>"(We walked until we met a beautiful lady in the hallway.)",</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personnages.charaX[0],</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"null",</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47"/>
        <v>false,</v>
      </c>
      <c r="U126" s="3" t="str">
        <f>IF(U127="",
"];",IF('Chapter 0 (Input)'!W124="",
"-1"&amp;",",
'Chapter 0 (Input)'!W124&amp;",")&amp;$W126)</f>
        <v>-1,</v>
      </c>
      <c r="V126" s="3" t="str">
        <f>IF(V127="",
"];",IF('Chapter 0 (Input)'!X124="",
"-1"&amp;",",
'Chapter 0 (Input)'!X124&amp;",")&amp;$W126)</f>
        <v>-1,</v>
      </c>
      <c r="W126" s="18" t="str">
        <f>'Chapter 0 (Input)'!AA124</f>
        <v/>
      </c>
      <c r="Z126" s="2" t="str">
        <f t="shared" ref="Z126" si="212">IF($B126="];","PRIMARY KEY (id)",IF(Z125="PRIMARY KEY (id)",");","c"&amp;$A126&amp;" "&amp;Z$23&amp;","))</f>
        <v>c99 BOOLEAN DEFAULT false,</v>
      </c>
      <c r="AB126" s="2" t="str">
        <f t="shared" ref="AB126" si="213">IF($B126="];","PRIMARY KEY (id)",IF(AB125="PRIMARY KEY (id)",");","c"&amp;$A126&amp;" "&amp;AB$23&amp;","))</f>
        <v>c99 int DEFAULT 0,</v>
      </c>
    </row>
    <row r="127" spans="1:28" x14ac:dyDescent="0.15">
      <c r="A127" s="12">
        <f t="shared" si="146"/>
        <v>100</v>
      </c>
      <c r="B127" s="4" t="str">
        <f>IF(B128="",
"];",
IF('Chapter 0 (Input)'!B125="",
CHAR(34) &amp;"null"&amp; CHAR(34) &amp;",",
CHAR(34) &amp;'Chapter 0 (Input)'!B125&amp; CHAR(34) &amp;",")&amp;$W127)</f>
        <v xml:space="preserve">"(Lady Arlington was probably in her forties, considering her position in the school, but she looked much younger.)",//100 </v>
      </c>
      <c r="C127" s="4" t="str">
        <f>IF(C128="",
"];",IF('Chapter 0 (Input)'!C125="",
CHAR(34) &amp;"null"&amp; CHAR(34) &amp;",",
CHAR(34) &amp;'Chapter 0 (Input)'!C125&amp; CHAR(34) &amp;",")&amp;$W127)</f>
        <v xml:space="preserve">"null",//100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personnages.l_arlington[0],//100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47"/>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c r="Z127" s="2" t="str">
        <f t="shared" ref="Z127" si="214">IF($B127="];","PRIMARY KEY (id)",IF(Z126="PRIMARY KEY (id)",");","c"&amp;$A127&amp;" "&amp;Z$23&amp;","))</f>
        <v>c100 BOOLEAN DEFAULT false,</v>
      </c>
      <c r="AB127" s="2" t="str">
        <f t="shared" ref="AB127" si="215">IF($B127="];","PRIMARY KEY (id)",IF(AB126="PRIMARY KEY (id)",");","c"&amp;$A127&amp;" "&amp;AB$23&amp;","))</f>
        <v>c100 int DEFAULT 0,</v>
      </c>
    </row>
    <row r="128" spans="1:28" x14ac:dyDescent="0.15">
      <c r="A128" s="12">
        <f t="shared" si="146"/>
        <v>101</v>
      </c>
      <c r="B128" s="4" t="str">
        <f>IF(B129="",
"];",
IF('Chapter 0 (Input)'!B126="",
CHAR(34) &amp;"null"&amp; CHAR(34) &amp;",",
CHAR(34) &amp;'Chapter 0 (Input)'!B126&amp; CHAR(34) &amp;",")&amp;$W128)</f>
        <v>"(She had an aura of power and mystery… I felt intimidated and amazed at the same time. " + CharaX_username + " handed her the paperwork I filled out.)",</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personnages.charaX[0],</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personnages.l_arlington[0],</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47"/>
        <v>false,</v>
      </c>
      <c r="U128" s="3" t="str">
        <f>IF(U129="",
"];",IF('Chapter 0 (Input)'!W126="",
"-1"&amp;",",
'Chapter 0 (Input)'!W126&amp;",")&amp;$W128)</f>
        <v>-1,</v>
      </c>
      <c r="V128" s="3" t="str">
        <f>IF(V129="",
"];",IF('Chapter 0 (Input)'!X126="",
"-1"&amp;",",
'Chapter 0 (Input)'!X126&amp;",")&amp;$W128)</f>
        <v>-1,</v>
      </c>
      <c r="W128" s="18" t="str">
        <f>'Chapter 0 (Input)'!AA126</f>
        <v/>
      </c>
      <c r="Z128" s="2" t="str">
        <f t="shared" ref="Z128" si="216">IF($B128="];","PRIMARY KEY (id)",IF(Z127="PRIMARY KEY (id)",");","c"&amp;$A128&amp;" "&amp;Z$23&amp;","))</f>
        <v>c101 BOOLEAN DEFAULT false,</v>
      </c>
      <c r="AB128" s="2" t="str">
        <f t="shared" ref="AB128" si="217">IF($B128="];","PRIMARY KEY (id)",IF(AB127="PRIMARY KEY (id)",");","c"&amp;$A128&amp;" "&amp;AB$23&amp;","))</f>
        <v>c101 int DEFAULT 0,</v>
      </c>
    </row>
    <row r="129" spans="1:28" x14ac:dyDescent="0.15">
      <c r="A129" s="12">
        <f t="shared" si="146"/>
        <v>102</v>
      </c>
      <c r="B129" s="4" t="str">
        <f>IF(B130="",
"];",
IF('Chapter 0 (Input)'!B127="",
CHAR(34) &amp;"null"&amp; CHAR(34) &amp;",",
CHAR(34) &amp;'Chapter 0 (Input)'!B127&amp; CHAR(34) &amp;",")&amp;$W129)</f>
        <v>"(Lady Arlington turned to look at us.)",</v>
      </c>
      <c r="C129" s="4" t="str">
        <f>IF(C130="",
"];",IF('Chapter 0 (Input)'!C127="",
CHAR(34) &amp;"null"&amp; CHAR(34) &amp;",",
CHAR(34) &amp;'Chapter 0 (Input)'!C127&amp; CHAR(34) &amp;",")&amp;$W129)</f>
        <v>"Here’s one of the new scholarship students Ms. Arlington!",</v>
      </c>
      <c r="D129" s="4" t="str">
        <f>IF(D130="",
"];",IF('Chapter 0 (Input)'!D127="",
CHAR(34) &amp;"null"&amp; CHAR(34) &amp;",",
"personnages."&amp;
VLOOKUP('Chapter 0 (Input)'!D127,$N$2:$O$14,2,FALSE) &amp;
"[" &amp;
VLOOKUP('Chapter 0 (Input)'!E127,$Q$2:$R$13,2,FALSE) &amp;
"],")&amp;$W129)</f>
        <v>personnages.charaX[0],</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47"/>
        <v>false,</v>
      </c>
      <c r="U129" s="3" t="str">
        <f>IF(U130="",
"];",IF('Chapter 0 (Input)'!W127="",
"-1"&amp;",",
'Chapter 0 (Input)'!W127&amp;",")&amp;$W129)</f>
        <v>-1,</v>
      </c>
      <c r="V129" s="3" t="str">
        <f>IF(V130="",
"];",IF('Chapter 0 (Input)'!X127="",
"-1"&amp;",",
'Chapter 0 (Input)'!X127&amp;",")&amp;$W129)</f>
        <v>-1,</v>
      </c>
      <c r="W129" s="18" t="str">
        <f>'Chapter 0 (Input)'!AA127</f>
        <v/>
      </c>
      <c r="Z129" s="2" t="str">
        <f t="shared" ref="Z129" si="218">IF($B129="];","PRIMARY KEY (id)",IF(Z128="PRIMARY KEY (id)",");","c"&amp;$A129&amp;" "&amp;Z$23&amp;","))</f>
        <v>c102 BOOLEAN DEFAULT false,</v>
      </c>
      <c r="AB129" s="2" t="str">
        <f t="shared" ref="AB129" si="219">IF($B129="];","PRIMARY KEY (id)",IF(AB128="PRIMARY KEY (id)",");","c"&amp;$A129&amp;" "&amp;AB$23&amp;","))</f>
        <v>c102 int DEFAULT 0,</v>
      </c>
    </row>
    <row r="130" spans="1:28" x14ac:dyDescent="0.15">
      <c r="A130" s="12">
        <f t="shared" si="146"/>
        <v>103</v>
      </c>
      <c r="B130" s="4" t="str">
        <f>IF(B131="",
"];",
IF('Chapter 0 (Input)'!B128="",
CHAR(34) &amp;"null"&amp; CHAR(34) &amp;",",
CHAR(34) &amp;'Chapter 0 (Input)'!B128&amp; CHAR(34) &amp;",")&amp;$W130)</f>
        <v>"(Her eyes met mine and...)",</v>
      </c>
      <c r="C130" s="4" t="str">
        <f>IF(C131="",
"];",IF('Chapter 0 (Input)'!C128="",
CHAR(34) &amp;"null"&amp; CHAR(34) &amp;",",
CHAR(34) &amp;'Chapter 0 (Input)'!C128&amp; CHAR(34) &amp;",")&amp;$W130)</f>
        <v>"null",</v>
      </c>
      <c r="D130" s="4" t="str">
        <f>IF(D131="",
"];",IF('Chapter 0 (Input)'!D128="",
CHAR(34) &amp;"null"&amp; CHAR(34) &amp;",",
"personnages."&amp;
VLOOKUP('Chapter 0 (Input)'!D128,$N$2:$O$14,2,FALSE) &amp;
"[" &amp;
VLOOKUP('Chapter 0 (Input)'!E128,$Q$2:$R$13,2,FALSE) &amp;
"],")&amp;$W130)</f>
        <v>"null",</v>
      </c>
      <c r="E130" s="4" t="str">
        <f>IF(E131="",
"];",IF('Chapter 0 (Input)'!F128="",
CHAR(34) &amp;"null"&amp; CHAR(34) &amp;",",
CHAR(34) &amp;'Chapter 0 (Input)'!F128&amp; CHAR(34) &amp;",")&amp;$W130)</f>
        <v>"Thank you, I’ll be handling it from no-",</v>
      </c>
      <c r="F130" s="4" t="str">
        <f>IF(F131="",
"];",IF('Chapter 0 (Input)'!G128="",
CHAR(34) &amp;"null"&amp; CHAR(34) &amp;",",
"personnages."&amp;
VLOOKUP('Chapter 0 (Input)'!G128,$N$2:$O$14,2,FALSE)&amp;
"[" &amp;
VLOOKUP('Chapter 0 (Input)'!H128, $Q$2:$R$13,2,FALSE) &amp;
"],")&amp;$W130)</f>
        <v>personnages.l_arlington[0],</v>
      </c>
      <c r="G130" s="3" t="str">
        <f>IF(G131="",
"];",IF('Chapter 0 (Input)'!I128="",
CHAR(34) &amp;"null"&amp; CHAR(34) &amp;",",
"locations."&amp;
'Chapter 0 (Input)'!I128&amp;",")&amp;$W130)</f>
        <v>locations.hall1,</v>
      </c>
      <c r="H130" s="3" t="str">
        <f>IF(H131="",
"];",IF('Chapter 0 (Input)'!J128="",
"-1"&amp;",",
'Chapter 0 (Input)'!J128&amp;",")&amp;$W130)</f>
        <v>-1,</v>
      </c>
      <c r="I130" s="3" t="str">
        <f>IF(I131="",
"];",IF('Chapter 0 (Input)'!K128="",
"0"&amp;",",
VLOOKUP('Chapter 0 (Input)'!K128, 'Chapter 0 (Generated)'!$U$2:$V$14, 2,FALSE) &amp;",")&amp;$W130)</f>
        <v>0,</v>
      </c>
      <c r="J130" s="3" t="str">
        <f>IF(J131="",
"];",IF('Chapter 0 (Input)'!L128="",
"-1"&amp;",",
'Chapter 0 (Input)'!L128&amp;",")&amp;$W130)</f>
        <v>-1,</v>
      </c>
      <c r="K130" s="3" t="str">
        <f>IF(K131="",
"];",IF('Chapter 0 (Input)'!M128="",
"-1"&amp;",",
'Chapter 0 (Input)'!M128&amp;",")&amp;$W130)</f>
        <v>-1,</v>
      </c>
      <c r="L130" s="3" t="str">
        <f>IF(L131="",
"];",IF('Chapter 0 (Input)'!N128="",
"-1"&amp;",",
'Chapter 0 (Input)'!N128&amp;",")&amp;$W130)</f>
        <v>-1,</v>
      </c>
      <c r="M130" s="3" t="str">
        <f>IF(M131="",
"];",IF('Chapter 0 (Input)'!O128="",
"-1"&amp;",",
'Chapter 0 (Input)'!O128&amp;",")&amp;$W130)</f>
        <v>-1,</v>
      </c>
      <c r="N130" s="3" t="str">
        <f>IF(N131="",
"];",IF('Chapter 0 (Input)'!P128="",
"-1"&amp;",",
'Chapter 0 (Input)'!P128&amp;",")&amp;$W130)</f>
        <v>-1,</v>
      </c>
      <c r="O130" s="3" t="str">
        <f>IF(O131="",
"];",IF('Chapter 0 (Input)'!Q128="",
CHAR(34) &amp;"null"&amp; CHAR(34) &amp;",",
CHAR(34) &amp;'Chapter 0 (Input)'!Q128&amp; CHAR(34) &amp;",")&amp;$W130)</f>
        <v>"null",</v>
      </c>
      <c r="P130" s="3" t="str">
        <f>IF(P131="",
"];",IF('Chapter 0 (Input)'!R128="",
CHAR(34) &amp;"null"&amp; CHAR(34) &amp;",",
CHAR(34) &amp;'Chapter 0 (Input)'!R128&amp; CHAR(34) &amp;",")&amp;$W130)</f>
        <v>"null",</v>
      </c>
      <c r="Q130" s="3" t="str">
        <f>IF(Q131="",
"];",IF('Chapter 0 (Input)'!S128="",
CHAR(34) &amp;"null"&amp; CHAR(34) &amp;",",
CHAR(34) &amp;'Chapter 0 (Input)'!S128&amp; CHAR(34) &amp;",")&amp;$W130)</f>
        <v>"null",</v>
      </c>
      <c r="R130" s="3" t="str">
        <f>IF(R131="",
"];",IF('Chapter 0 (Input)'!T128="",
"0"&amp;",",
'Chapter 0 (Input)'!T128&amp;",")&amp;$W130)</f>
        <v>0,</v>
      </c>
      <c r="S130" s="3" t="str">
        <f>IF(S131="",
"];",IF('Chapter 0 (Input)'!U128="",
"0"&amp;",",
'Chapter 0 (Input)'!U128&amp;",")&amp;$W130)</f>
        <v>0,</v>
      </c>
      <c r="T130" s="3" t="str">
        <f t="shared" si="147"/>
        <v>false,</v>
      </c>
      <c r="U130" s="3" t="str">
        <f>IF(U131="",
"];",IF('Chapter 0 (Input)'!W128="",
"-1"&amp;",",
'Chapter 0 (Input)'!W128&amp;",")&amp;$W130)</f>
        <v>-1,</v>
      </c>
      <c r="V130" s="3" t="str">
        <f>IF(V131="",
"];",IF('Chapter 0 (Input)'!X128="",
"-1"&amp;",",
'Chapter 0 (Input)'!X128&amp;",")&amp;$W130)</f>
        <v>-1,</v>
      </c>
      <c r="W130" s="18" t="str">
        <f>'Chapter 0 (Input)'!AA128</f>
        <v/>
      </c>
      <c r="Z130" s="2" t="str">
        <f t="shared" ref="Z130" si="220">IF($B130="];","PRIMARY KEY (id)",IF(Z129="PRIMARY KEY (id)",");","c"&amp;$A130&amp;" "&amp;Z$23&amp;","))</f>
        <v>c103 BOOLEAN DEFAULT false,</v>
      </c>
      <c r="AB130" s="2" t="str">
        <f t="shared" ref="AB130" si="221">IF($B130="];","PRIMARY KEY (id)",IF(AB129="PRIMARY KEY (id)",");","c"&amp;$A130&amp;" "&amp;AB$23&amp;","))</f>
        <v>c103 int DEFAULT 0,</v>
      </c>
    </row>
    <row r="131" spans="1:28" x14ac:dyDescent="0.15">
      <c r="A131" s="12">
        <f t="shared" si="146"/>
        <v>104</v>
      </c>
      <c r="B131" s="4" t="str">
        <f>IF(B132="",
"];",
IF('Chapter 0 (Input)'!B129="",
CHAR(34) &amp;"null"&amp; CHAR(34) &amp;",",
CHAR(34) &amp;'Chapter 0 (Input)'!B129&amp; CHAR(34) &amp;",")&amp;$W131)</f>
        <v>"(She dropped my paperwork on the ground.)",</v>
      </c>
      <c r="C131" s="4" t="str">
        <f>IF(C132="",
"];",IF('Chapter 0 (Input)'!C129="",
CHAR(34) &amp;"null"&amp; CHAR(34) &amp;",",
CHAR(34) &amp;'Chapter 0 (Input)'!C129&amp; CHAR(34) &amp;",")&amp;$W131)</f>
        <v>"null",</v>
      </c>
      <c r="D131" s="4" t="str">
        <f>IF(D132="",
"];",IF('Chapter 0 (Input)'!D129="",
CHAR(34) &amp;"null"&amp; CHAR(34) &amp;",",
"personnages."&amp;
VLOOKUP('Chapter 0 (Input)'!D129,$N$2:$O$14,2,FALSE) &amp;
"[" &amp;
VLOOKUP('Chapter 0 (Input)'!E129,$Q$2:$R$13,2,FALSE) &amp;
"],")&amp;$W131)</f>
        <v>"null",</v>
      </c>
      <c r="E131" s="4" t="str">
        <f>IF(E132="",
"];",IF('Chapter 0 (Input)'!F129="",
CHAR(34) &amp;"null"&amp; CHAR(34) &amp;",",
CHAR(34) &amp;'Chapter 0 (Input)'!F129&amp; CHAR(34) &amp;",")&amp;$W131)</f>
        <v>"*GASP*",</v>
      </c>
      <c r="F131" s="4" t="str">
        <f>IF(F132="",
"];",IF('Chapter 0 (Input)'!G129="",
CHAR(34) &amp;"null"&amp; CHAR(34) &amp;",",
"personnages."&amp;
VLOOKUP('Chapter 0 (Input)'!G129,$N$2:$O$14,2,FALSE)&amp;
"[" &amp;
VLOOKUP('Chapter 0 (Input)'!H129, $Q$2:$R$13,2,FALSE) &amp;
"],")&amp;$W131)</f>
        <v>personnages.l_arlington[5],</v>
      </c>
      <c r="G131" s="3" t="str">
        <f>IF(G132="",
"];",IF('Chapter 0 (Input)'!I129="",
CHAR(34) &amp;"null"&amp; CHAR(34) &amp;",",
"locations."&amp;
'Chapter 0 (Input)'!I129&amp;",")&amp;$W131)</f>
        <v>locations.hall1,</v>
      </c>
      <c r="H131" s="3" t="str">
        <f>IF(H132="",
"];",IF('Chapter 0 (Input)'!J129="",
"-1"&amp;",",
'Chapter 0 (Input)'!J129&amp;",")&amp;$W131)</f>
        <v>-1,</v>
      </c>
      <c r="I131" s="3" t="str">
        <f>IF(I132="",
"];",IF('Chapter 0 (Input)'!K129="",
"0"&amp;",",
VLOOKUP('Chapter 0 (Input)'!K129, 'Chapter 0 (Generated)'!$U$2:$V$14, 2,FALSE) &amp;",")&amp;$W131)</f>
        <v>0,</v>
      </c>
      <c r="J131" s="3" t="str">
        <f>IF(J132="",
"];",IF('Chapter 0 (Input)'!L129="",
"-1"&amp;",",
'Chapter 0 (Input)'!L129&amp;",")&amp;$W131)</f>
        <v>-1,</v>
      </c>
      <c r="K131" s="3" t="str">
        <f>IF(K132="",
"];",IF('Chapter 0 (Input)'!M129="",
"-1"&amp;",",
'Chapter 0 (Input)'!M129&amp;",")&amp;$W131)</f>
        <v>-1,</v>
      </c>
      <c r="L131" s="3" t="str">
        <f>IF(L132="",
"];",IF('Chapter 0 (Input)'!N129="",
"-1"&amp;",",
'Chapter 0 (Input)'!N129&amp;",")&amp;$W131)</f>
        <v>-1,</v>
      </c>
      <c r="M131" s="3" t="str">
        <f>IF(M132="",
"];",IF('Chapter 0 (Input)'!O129="",
"-1"&amp;",",
'Chapter 0 (Input)'!O129&amp;",")&amp;$W131)</f>
        <v>-1,</v>
      </c>
      <c r="N131" s="3" t="str">
        <f>IF(N132="",
"];",IF('Chapter 0 (Input)'!P129="",
"-1"&amp;",",
'Chapter 0 (Input)'!P129&amp;",")&amp;$W131)</f>
        <v>-1,</v>
      </c>
      <c r="O131" s="3" t="str">
        <f>IF(O132="",
"];",IF('Chapter 0 (Input)'!Q129="",
CHAR(34) &amp;"null"&amp; CHAR(34) &amp;",",
CHAR(34) &amp;'Chapter 0 (Input)'!Q129&amp; CHAR(34) &amp;",")&amp;$W131)</f>
        <v>"null",</v>
      </c>
      <c r="P131" s="3" t="str">
        <f>IF(P132="",
"];",IF('Chapter 0 (Input)'!R129="",
CHAR(34) &amp;"null"&amp; CHAR(34) &amp;",",
CHAR(34) &amp;'Chapter 0 (Input)'!R129&amp; CHAR(34) &amp;",")&amp;$W131)</f>
        <v>"null",</v>
      </c>
      <c r="Q131" s="3" t="str">
        <f>IF(Q132="",
"];",IF('Chapter 0 (Input)'!S129="",
CHAR(34) &amp;"null"&amp; CHAR(34) &amp;",",
CHAR(34) &amp;'Chapter 0 (Input)'!S129&amp; CHAR(34) &amp;",")&amp;$W131)</f>
        <v>"null",</v>
      </c>
      <c r="R131" s="3" t="str">
        <f>IF(R132="",
"];",IF('Chapter 0 (Input)'!T129="",
"0"&amp;",",
'Chapter 0 (Input)'!T129&amp;",")&amp;$W131)</f>
        <v>0,</v>
      </c>
      <c r="S131" s="3" t="str">
        <f>IF(S132="",
"];",IF('Chapter 0 (Input)'!U129="",
"0"&amp;",",
'Chapter 0 (Input)'!U129&amp;",")&amp;$W131)</f>
        <v>0,</v>
      </c>
      <c r="T131" s="3" t="str">
        <f t="shared" si="147"/>
        <v>false,</v>
      </c>
      <c r="U131" s="3" t="str">
        <f>IF(U132="",
"];",IF('Chapter 0 (Input)'!W129="",
"-1"&amp;",",
'Chapter 0 (Input)'!W129&amp;",")&amp;$W131)</f>
        <v>-1,</v>
      </c>
      <c r="V131" s="3" t="str">
        <f>IF(V132="",
"];",IF('Chapter 0 (Input)'!X129="",
"-1"&amp;",",
'Chapter 0 (Input)'!X129&amp;",")&amp;$W131)</f>
        <v>-1,</v>
      </c>
      <c r="W131" s="18" t="str">
        <f>'Chapter 0 (Input)'!AA129</f>
        <v/>
      </c>
      <c r="Z131" s="2" t="str">
        <f t="shared" ref="Z131" si="222">IF($B131="];","PRIMARY KEY (id)",IF(Z130="PRIMARY KEY (id)",");","c"&amp;$A131&amp;" "&amp;Z$23&amp;","))</f>
        <v>c104 BOOLEAN DEFAULT false,</v>
      </c>
      <c r="AB131" s="2" t="str">
        <f t="shared" ref="AB131" si="223">IF($B131="];","PRIMARY KEY (id)",IF(AB130="PRIMARY KEY (id)",");","c"&amp;$A131&amp;" "&amp;AB$23&amp;","))</f>
        <v>c104 int DEFAULT 0,</v>
      </c>
    </row>
    <row r="132" spans="1:28" x14ac:dyDescent="0.15">
      <c r="A132" s="12">
        <f t="shared" si="146"/>
        <v>105</v>
      </c>
      <c r="B132" s="4" t="str">
        <f>IF(B133="",
"];",
IF('Chapter 0 (Input)'!B130="",
CHAR(34) &amp;"null"&amp; CHAR(34) &amp;",",
CHAR(34) &amp;'Chapter 0 (Input)'!B130&amp; CHAR(34) &amp;",")&amp;$W132)</f>
        <v xml:space="preserve">"(The principal looked at me as if she had just seen a ghost. The longer she stared at me, the more anxious I felt. It got to the point that I didn't know where to look)",//105 </v>
      </c>
      <c r="C132" s="4" t="str">
        <f>IF(C133="",
"];",IF('Chapter 0 (Input)'!C130="",
CHAR(34) &amp;"null"&amp; CHAR(34) &amp;",",
CHAR(34) &amp;'Chapter 0 (Input)'!C130&amp; CHAR(34) &amp;",")&amp;$W132)</f>
        <v xml:space="preserve">"null",//105 </v>
      </c>
      <c r="D132" s="4" t="str">
        <f>IF(D133="",
"];",IF('Chapter 0 (Input)'!D130="",
CHAR(34) &amp;"null"&amp; CHAR(34) &amp;",",
"personnages."&amp;
VLOOKUP('Chapter 0 (Input)'!D130,$N$2:$O$14,2,FALSE) &amp;
"[" &amp;
VLOOKUP('Chapter 0 (Input)'!E130,$Q$2:$R$13,2,FALSE) &amp;
"],")&amp;$W132)</f>
        <v xml:space="preserve">"null",//105 </v>
      </c>
      <c r="E132" s="4" t="str">
        <f>IF(E133="",
"];",IF('Chapter 0 (Input)'!F130="",
CHAR(34) &amp;"null"&amp; CHAR(34) &amp;",",
CHAR(34) &amp;'Chapter 0 (Input)'!F130&amp; CHAR(34) &amp;",")&amp;$W132)</f>
        <v xml:space="preserve">"null",//105 </v>
      </c>
      <c r="F132" s="4" t="str">
        <f>IF(F133="",
"];",IF('Chapter 0 (Input)'!G130="",
CHAR(34) &amp;"null"&amp; CHAR(34) &amp;",",
"personnages."&amp;
VLOOKUP('Chapter 0 (Input)'!G130,$N$2:$O$14,2,FALSE)&amp;
"[" &amp;
VLOOKUP('Chapter 0 (Input)'!H130, $Q$2:$R$13,2,FALSE) &amp;
"],")&amp;$W132)</f>
        <v xml:space="preserve">personnages.l_arlington[5],//105 </v>
      </c>
      <c r="G132" s="3" t="str">
        <f>IF(G133="",
"];",IF('Chapter 0 (Input)'!I130="",
CHAR(34) &amp;"null"&amp; CHAR(34) &amp;",",
"locations."&amp;
'Chapter 0 (Input)'!I130&amp;",")&amp;$W132)</f>
        <v xml:space="preserve">locations.hall1,//105 </v>
      </c>
      <c r="H132" s="3" t="str">
        <f>IF(H133="",
"];",IF('Chapter 0 (Input)'!J130="",
"-1"&amp;",",
'Chapter 0 (Input)'!J130&amp;",")&amp;$W132)</f>
        <v xml:space="preserve">-1,//105 </v>
      </c>
      <c r="I132" s="3" t="str">
        <f>IF(I133="",
"];",IF('Chapter 0 (Input)'!K130="",
"0"&amp;",",
VLOOKUP('Chapter 0 (Input)'!K130, 'Chapter 0 (Generated)'!$U$2:$V$14, 2,FALSE) &amp;",")&amp;$W132)</f>
        <v xml:space="preserve">0,//105 </v>
      </c>
      <c r="J132" s="3" t="str">
        <f>IF(J133="",
"];",IF('Chapter 0 (Input)'!L130="",
"-1"&amp;",",
'Chapter 0 (Input)'!L130&amp;",")&amp;$W132)</f>
        <v xml:space="preserve">-1,//105 </v>
      </c>
      <c r="K132" s="3" t="str">
        <f>IF(K133="",
"];",IF('Chapter 0 (Input)'!M130="",
"-1"&amp;",",
'Chapter 0 (Input)'!M130&amp;",")&amp;$W132)</f>
        <v xml:space="preserve">-1,//105 </v>
      </c>
      <c r="L132" s="3" t="str">
        <f>IF(L133="",
"];",IF('Chapter 0 (Input)'!N130="",
"-1"&amp;",",
'Chapter 0 (Input)'!N130&amp;",")&amp;$W132)</f>
        <v xml:space="preserve">-1,//105 </v>
      </c>
      <c r="M132" s="3" t="str">
        <f>IF(M133="",
"];",IF('Chapter 0 (Input)'!O130="",
"-1"&amp;",",
'Chapter 0 (Input)'!O130&amp;",")&amp;$W132)</f>
        <v xml:space="preserve">-1,//105 </v>
      </c>
      <c r="N132" s="3" t="str">
        <f>IF(N133="",
"];",IF('Chapter 0 (Input)'!P130="",
"-1"&amp;",",
'Chapter 0 (Input)'!P130&amp;",")&amp;$W132)</f>
        <v xml:space="preserve">-1,//105 </v>
      </c>
      <c r="O132" s="3" t="str">
        <f>IF(O133="",
"];",IF('Chapter 0 (Input)'!Q130="",
CHAR(34) &amp;"null"&amp; CHAR(34) &amp;",",
CHAR(34) &amp;'Chapter 0 (Input)'!Q130&amp; CHAR(34) &amp;",")&amp;$W132)</f>
        <v xml:space="preserve">"null",//105 </v>
      </c>
      <c r="P132" s="3" t="str">
        <f>IF(P133="",
"];",IF('Chapter 0 (Input)'!R130="",
CHAR(34) &amp;"null"&amp; CHAR(34) &amp;",",
CHAR(34) &amp;'Chapter 0 (Input)'!R130&amp; CHAR(34) &amp;",")&amp;$W132)</f>
        <v xml:space="preserve">"null",//105 </v>
      </c>
      <c r="Q132" s="3" t="str">
        <f>IF(Q133="",
"];",IF('Chapter 0 (Input)'!S130="",
CHAR(34) &amp;"null"&amp; CHAR(34) &amp;",",
CHAR(34) &amp;'Chapter 0 (Input)'!S130&amp; CHAR(34) &amp;",")&amp;$W132)</f>
        <v xml:space="preserve">"null",//105 </v>
      </c>
      <c r="R132" s="3" t="str">
        <f>IF(R133="",
"];",IF('Chapter 0 (Input)'!T130="",
"0"&amp;",",
'Chapter 0 (Input)'!T130&amp;",")&amp;$W132)</f>
        <v xml:space="preserve">0,//105 </v>
      </c>
      <c r="S132" s="3" t="str">
        <f>IF(S133="",
"];",IF('Chapter 0 (Input)'!U130="",
"0"&amp;",",
'Chapter 0 (Input)'!U130&amp;",")&amp;$W132)</f>
        <v xml:space="preserve">0,//105 </v>
      </c>
      <c r="T132" s="3" t="str">
        <f t="shared" si="147"/>
        <v xml:space="preserve">false,//105 </v>
      </c>
      <c r="U132" s="3" t="str">
        <f>IF(U133="",
"];",IF('Chapter 0 (Input)'!W130="",
"-1"&amp;",",
'Chapter 0 (Input)'!W130&amp;",")&amp;$W132)</f>
        <v xml:space="preserve">-1,//105 </v>
      </c>
      <c r="V132" s="3" t="str">
        <f>IF(V133="",
"];",IF('Chapter 0 (Input)'!X130="",
"-1"&amp;",",
'Chapter 0 (Input)'!X130&amp;",")&amp;$W132)</f>
        <v xml:space="preserve">-1,//105 </v>
      </c>
      <c r="W132" s="18" t="str">
        <f>'Chapter 0 (Input)'!AA130</f>
        <v xml:space="preserve">//105 </v>
      </c>
      <c r="Z132" s="2" t="str">
        <f t="shared" ref="Z132" si="224">IF($B132="];","PRIMARY KEY (id)",IF(Z131="PRIMARY KEY (id)",");","c"&amp;$A132&amp;" "&amp;Z$23&amp;","))</f>
        <v>c105 BOOLEAN DEFAULT false,</v>
      </c>
      <c r="AB132" s="2" t="str">
        <f t="shared" ref="AB132" si="225">IF($B132="];","PRIMARY KEY (id)",IF(AB131="PRIMARY KEY (id)",");","c"&amp;$A132&amp;" "&amp;AB$23&amp;","))</f>
        <v>c105 int DEFAULT 0,</v>
      </c>
    </row>
    <row r="133" spans="1:28" x14ac:dyDescent="0.15">
      <c r="A133" s="12">
        <f t="shared" si="146"/>
        <v>106</v>
      </c>
      <c r="B133" s="4" t="str">
        <f>IF(B134="",
"];",
IF('Chapter 0 (Input)'!B131="",
CHAR(34) &amp;"null"&amp; CHAR(34) &amp;",",
CHAR(34) &amp;'Chapter 0 (Input)'!B131&amp; CHAR(34) &amp;",")&amp;$W133)</f>
        <v>"W-Wait! (But " + CharaX_username + " just left the hallway, leaving me alone with the principal.)",</v>
      </c>
      <c r="C133" s="4" t="str">
        <f>IF(C134="",
"];",IF('Chapter 0 (Input)'!C131="",
CHAR(34) &amp;"null"&amp; CHAR(34) &amp;",",
CHAR(34) &amp;'Chapter 0 (Input)'!C131&amp; CHAR(34) &amp;",")&amp;$W133)</f>
        <v>"Well, this feels a bit awkward...so I’m going to head out. I’ve got a game to develop. Good luck and have fun at Arlington!",</v>
      </c>
      <c r="D133" s="4" t="str">
        <f>IF(D134="",
"];",IF('Chapter 0 (Input)'!D131="",
CHAR(34) &amp;"null"&amp; CHAR(34) &amp;",",
"personnages."&amp;
VLOOKUP('Chapter 0 (Input)'!D131,$N$2:$O$14,2,FALSE) &amp;
"[" &amp;
VLOOKUP('Chapter 0 (Input)'!E131,$Q$2:$R$13,2,FALSE) &amp;
"],")&amp;$W133)</f>
        <v>personnages.charaX[0],</v>
      </c>
      <c r="E133" s="4" t="str">
        <f>IF(E134="",
"];",IF('Chapter 0 (Input)'!F131="",
CHAR(34) &amp;"null"&amp; CHAR(34) &amp;",",
CHAR(34) &amp;'Chapter 0 (Input)'!F131&amp; CHAR(34) &amp;",")&amp;$W133)</f>
        <v>"null",</v>
      </c>
      <c r="F133" s="4" t="str">
        <f>IF(F134="",
"];",IF('Chapter 0 (Input)'!G131="",
CHAR(34) &amp;"null"&amp; CHAR(34) &amp;",",
"personnages."&amp;
VLOOKUP('Chapter 0 (Input)'!G131,$N$2:$O$14,2,FALSE)&amp;
"[" &amp;
VLOOKUP('Chapter 0 (Input)'!H131, $Q$2:$R$13,2,FALSE) &amp;
"],")&amp;$W133)</f>
        <v>"null",</v>
      </c>
      <c r="G133" s="3" t="str">
        <f>IF(G134="",
"];",IF('Chapter 0 (Input)'!I131="",
CHAR(34) &amp;"null"&amp; CHAR(34) &amp;",",
"locations."&amp;
'Chapter 0 (Input)'!I131&amp;",")&amp;$W133)</f>
        <v>locations.hall1,</v>
      </c>
      <c r="H133" s="3" t="str">
        <f>IF(H134="",
"];",IF('Chapter 0 (Input)'!J131="",
"-1"&amp;",",
'Chapter 0 (Input)'!J131&amp;",")&amp;$W133)</f>
        <v>-1,</v>
      </c>
      <c r="I133" s="3" t="str">
        <f>IF(I134="",
"];",IF('Chapter 0 (Input)'!K131="",
"0"&amp;",",
VLOOKUP('Chapter 0 (Input)'!K131, 'Chapter 0 (Generated)'!$U$2:$V$14, 2,FALSE) &amp;",")&amp;$W133)</f>
        <v>0,</v>
      </c>
      <c r="J133" s="3" t="str">
        <f>IF(J134="",
"];",IF('Chapter 0 (Input)'!L131="",
"-1"&amp;",",
'Chapter 0 (Input)'!L131&amp;",")&amp;$W133)</f>
        <v>-1,</v>
      </c>
      <c r="K133" s="3" t="str">
        <f>IF(K134="",
"];",IF('Chapter 0 (Input)'!M131="",
"-1"&amp;",",
'Chapter 0 (Input)'!M131&amp;",")&amp;$W133)</f>
        <v>-1,</v>
      </c>
      <c r="L133" s="3" t="str">
        <f>IF(L134="",
"];",IF('Chapter 0 (Input)'!N131="",
"-1"&amp;",",
'Chapter 0 (Input)'!N131&amp;",")&amp;$W133)</f>
        <v>-1,</v>
      </c>
      <c r="M133" s="3" t="str">
        <f>IF(M134="",
"];",IF('Chapter 0 (Input)'!O131="",
"-1"&amp;",",
'Chapter 0 (Input)'!O131&amp;",")&amp;$W133)</f>
        <v>-1,</v>
      </c>
      <c r="N133" s="3" t="str">
        <f>IF(N134="",
"];",IF('Chapter 0 (Input)'!P131="",
"-1"&amp;",",
'Chapter 0 (Input)'!P131&amp;",")&amp;$W133)</f>
        <v>-1,</v>
      </c>
      <c r="O133" s="3" t="str">
        <f>IF(O134="",
"];",IF('Chapter 0 (Input)'!Q131="",
CHAR(34) &amp;"null"&amp; CHAR(34) &amp;",",
CHAR(34) &amp;'Chapter 0 (Input)'!Q131&amp; CHAR(34) &amp;",")&amp;$W133)</f>
        <v>"null",</v>
      </c>
      <c r="P133" s="3" t="str">
        <f>IF(P134="",
"];",IF('Chapter 0 (Input)'!R131="",
CHAR(34) &amp;"null"&amp; CHAR(34) &amp;",",
CHAR(34) &amp;'Chapter 0 (Input)'!R131&amp; CHAR(34) &amp;",")&amp;$W133)</f>
        <v>"null",</v>
      </c>
      <c r="Q133" s="3" t="str">
        <f>IF(Q134="",
"];",IF('Chapter 0 (Input)'!S131="",
CHAR(34) &amp;"null"&amp; CHAR(34) &amp;",",
CHAR(34) &amp;'Chapter 0 (Input)'!S131&amp; CHAR(34) &amp;",")&amp;$W133)</f>
        <v>"null",</v>
      </c>
      <c r="R133" s="3" t="str">
        <f>IF(R134="",
"];",IF('Chapter 0 (Input)'!T131="",
"0"&amp;",",
'Chapter 0 (Input)'!T131&amp;",")&amp;$W133)</f>
        <v>0,</v>
      </c>
      <c r="S133" s="3" t="str">
        <f>IF(S134="",
"];",IF('Chapter 0 (Input)'!U131="",
"0"&amp;",",
'Chapter 0 (Input)'!U131&amp;",")&amp;$W133)</f>
        <v>0,</v>
      </c>
      <c r="T133" s="3" t="str">
        <f t="shared" si="147"/>
        <v>false,</v>
      </c>
      <c r="U133" s="3" t="str">
        <f>IF(U134="",
"];",IF('Chapter 0 (Input)'!W131="",
"-1"&amp;",",
'Chapter 0 (Input)'!W131&amp;",")&amp;$W133)</f>
        <v>-1,</v>
      </c>
      <c r="V133" s="3" t="str">
        <f>IF(V134="",
"];",IF('Chapter 0 (Input)'!X131="",
"-1"&amp;",",
'Chapter 0 (Input)'!X131&amp;",")&amp;$W133)</f>
        <v>-1,</v>
      </c>
      <c r="W133" s="18" t="str">
        <f>'Chapter 0 (Input)'!AA131</f>
        <v/>
      </c>
      <c r="Z133" s="2" t="str">
        <f t="shared" ref="Z133" si="226">IF($B133="];","PRIMARY KEY (id)",IF(Z132="PRIMARY KEY (id)",");","c"&amp;$A133&amp;" "&amp;Z$23&amp;","))</f>
        <v>c106 BOOLEAN DEFAULT false,</v>
      </c>
      <c r="AB133" s="2" t="str">
        <f t="shared" ref="AB133" si="227">IF($B133="];","PRIMARY KEY (id)",IF(AB132="PRIMARY KEY (id)",");","c"&amp;$A133&amp;" "&amp;AB$23&amp;","))</f>
        <v>c106 int DEFAULT 0,</v>
      </c>
    </row>
    <row r="134" spans="1:28" x14ac:dyDescent="0.15">
      <c r="A134" s="12">
        <f t="shared" si="146"/>
        <v>107</v>
      </c>
      <c r="B134" s="4" t="str">
        <f>IF(B135="",
"];",
IF('Chapter 0 (Input)'!B132="",
CHAR(34) &amp;"null"&amp; CHAR(34) &amp;",",
CHAR(34) &amp;'Chapter 0 (Input)'!B132&amp; CHAR(34) &amp;",")&amp;$W134)</f>
        <v>"(Her look lingered for a couple of seconds. I could feel myself beginning to sweat a little as her eyes pierced my soul.)",</v>
      </c>
      <c r="C134" s="4" t="str">
        <f>IF(C135="",
"];",IF('Chapter 0 (Input)'!C132="",
CHAR(34) &amp;"null"&amp; CHAR(34) &amp;",",
CHAR(34) &amp;'Chapter 0 (Input)'!C132&amp; CHAR(34) &amp;",")&amp;$W134)</f>
        <v>"null",</v>
      </c>
      <c r="D134" s="4" t="str">
        <f>IF(D135="",
"];",IF('Chapter 0 (Input)'!D132="",
CHAR(34) &amp;"null"&amp; CHAR(34) &amp;",",
"personnages."&amp;
VLOOKUP('Chapter 0 (Input)'!D132,$N$2:$O$14,2,FALSE) &amp;
"[" &amp;
VLOOKUP('Chapter 0 (Input)'!E132,$Q$2:$R$13,2,FALSE) &amp;
"],")&amp;$W134)</f>
        <v>personnages.l_arlington[5],</v>
      </c>
      <c r="E134" s="4" t="str">
        <f>IF(E135="",
"];",IF('Chapter 0 (Input)'!F132="",
CHAR(34) &amp;"null"&amp; CHAR(34) &amp;",",
CHAR(34) &amp;'Chapter 0 (Input)'!F132&amp; CHAR(34) &amp;",")&amp;$W134)</f>
        <v>"null",</v>
      </c>
      <c r="F134" s="4" t="str">
        <f>IF(F135="",
"];",IF('Chapter 0 (Input)'!G132="",
CHAR(34) &amp;"null"&amp; CHAR(34) &amp;",",
"personnages."&amp;
VLOOKUP('Chapter 0 (Input)'!G132,$N$2:$O$14,2,FALSE)&amp;
"[" &amp;
VLOOKUP('Chapter 0 (Input)'!H132, $Q$2:$R$13,2,FALSE) &amp;
"],")&amp;$W134)</f>
        <v>"null",</v>
      </c>
      <c r="G134" s="3" t="str">
        <f>IF(G135="",
"];",IF('Chapter 0 (Input)'!I132="",
CHAR(34) &amp;"null"&amp; CHAR(34) &amp;",",
"locations."&amp;
'Chapter 0 (Input)'!I132&amp;",")&amp;$W134)</f>
        <v>locations.hall1,</v>
      </c>
      <c r="H134" s="3" t="str">
        <f>IF(H135="",
"];",IF('Chapter 0 (Input)'!J132="",
"-1"&amp;",",
'Chapter 0 (Input)'!J132&amp;",")&amp;$W134)</f>
        <v>-1,</v>
      </c>
      <c r="I134" s="3" t="str">
        <f>IF(I135="",
"];",IF('Chapter 0 (Input)'!K132="",
"0"&amp;",",
VLOOKUP('Chapter 0 (Input)'!K132, 'Chapter 0 (Generated)'!$U$2:$V$14, 2,FALSE) &amp;",")&amp;$W134)</f>
        <v>0,</v>
      </c>
      <c r="J134" s="3" t="str">
        <f>IF(J135="",
"];",IF('Chapter 0 (Input)'!L132="",
"-1"&amp;",",
'Chapter 0 (Input)'!L132&amp;",")&amp;$W134)</f>
        <v>-1,</v>
      </c>
      <c r="K134" s="3" t="str">
        <f>IF(K135="",
"];",IF('Chapter 0 (Input)'!M132="",
"-1"&amp;",",
'Chapter 0 (Input)'!M132&amp;",")&amp;$W134)</f>
        <v>-1,</v>
      </c>
      <c r="L134" s="3" t="str">
        <f>IF(L135="",
"];",IF('Chapter 0 (Input)'!N132="",
"-1"&amp;",",
'Chapter 0 (Input)'!N132&amp;",")&amp;$W134)</f>
        <v>-1,</v>
      </c>
      <c r="M134" s="3" t="str">
        <f>IF(M135="",
"];",IF('Chapter 0 (Input)'!O132="",
"-1"&amp;",",
'Chapter 0 (Input)'!O132&amp;",")&amp;$W134)</f>
        <v>-1,</v>
      </c>
      <c r="N134" s="3" t="str">
        <f>IF(N135="",
"];",IF('Chapter 0 (Input)'!P132="",
"-1"&amp;",",
'Chapter 0 (Input)'!P132&amp;",")&amp;$W134)</f>
        <v>-1,</v>
      </c>
      <c r="O134" s="3" t="str">
        <f>IF(O135="",
"];",IF('Chapter 0 (Input)'!Q132="",
CHAR(34) &amp;"null"&amp; CHAR(34) &amp;",",
CHAR(34) &amp;'Chapter 0 (Input)'!Q132&amp; CHAR(34) &amp;",")&amp;$W134)</f>
        <v>"null",</v>
      </c>
      <c r="P134" s="3" t="str">
        <f>IF(P135="",
"];",IF('Chapter 0 (Input)'!R132="",
CHAR(34) &amp;"null"&amp; CHAR(34) &amp;",",
CHAR(34) &amp;'Chapter 0 (Input)'!R132&amp; CHAR(34) &amp;",")&amp;$W134)</f>
        <v>"null",</v>
      </c>
      <c r="Q134" s="3" t="str">
        <f>IF(Q135="",
"];",IF('Chapter 0 (Input)'!S132="",
CHAR(34) &amp;"null"&amp; CHAR(34) &amp;",",
CHAR(34) &amp;'Chapter 0 (Input)'!S132&amp; CHAR(34) &amp;",")&amp;$W134)</f>
        <v>"null",</v>
      </c>
      <c r="R134" s="3" t="str">
        <f>IF(R135="",
"];",IF('Chapter 0 (Input)'!T132="",
"0"&amp;",",
'Chapter 0 (Input)'!T132&amp;",")&amp;$W134)</f>
        <v>0,</v>
      </c>
      <c r="S134" s="3" t="str">
        <f>IF(S135="",
"];",IF('Chapter 0 (Input)'!U132="",
"0"&amp;",",
'Chapter 0 (Input)'!U132&amp;",")&amp;$W134)</f>
        <v>0,</v>
      </c>
      <c r="T134" s="3" t="str">
        <f t="shared" si="147"/>
        <v>false,</v>
      </c>
      <c r="U134" s="3" t="str">
        <f>IF(U135="",
"];",IF('Chapter 0 (Input)'!W132="",
"-1"&amp;",",
'Chapter 0 (Input)'!W132&amp;",")&amp;$W134)</f>
        <v>-1,</v>
      </c>
      <c r="V134" s="3" t="str">
        <f>IF(V135="",
"];",IF('Chapter 0 (Input)'!X132="",
"-1"&amp;",",
'Chapter 0 (Input)'!X132&amp;",")&amp;$W134)</f>
        <v>-1,</v>
      </c>
      <c r="W134" s="18" t="str">
        <f>'Chapter 0 (Input)'!AA132</f>
        <v/>
      </c>
      <c r="Z134" s="2" t="str">
        <f t="shared" ref="Z134" si="228">IF($B134="];","PRIMARY KEY (id)",IF(Z133="PRIMARY KEY (id)",");","c"&amp;$A134&amp;" "&amp;Z$23&amp;","))</f>
        <v>c107 BOOLEAN DEFAULT false,</v>
      </c>
      <c r="AB134" s="2" t="str">
        <f t="shared" ref="AB134" si="229">IF($B134="];","PRIMARY KEY (id)",IF(AB133="PRIMARY KEY (id)",");","c"&amp;$A134&amp;" "&amp;AB$23&amp;","))</f>
        <v>c107 int DEFAULT 0,</v>
      </c>
    </row>
    <row r="135" spans="1:28" x14ac:dyDescent="0.15">
      <c r="A135" s="12">
        <f t="shared" si="146"/>
        <v>108</v>
      </c>
      <c r="B135" s="4" t="str">
        <f>IF(B136="",
"];",
IF('Chapter 0 (Input)'!B133="",
CHAR(34) &amp;"null"&amp; CHAR(34) &amp;",",
CHAR(34) &amp;'Chapter 0 (Input)'!B133&amp; CHAR(34) &amp;",")&amp;$W135)</f>
        <v>"(END OF CHAPTER 0)",</v>
      </c>
      <c r="C135" s="4" t="str">
        <f>IF(C136="",
"];",IF('Chapter 0 (Input)'!C133="",
CHAR(34) &amp;"null"&amp; CHAR(34) &amp;",",
CHAR(34) &amp;'Chapter 0 (Input)'!C133&amp; CHAR(34) &amp;",")&amp;$W135)</f>
        <v>"null",</v>
      </c>
      <c r="D135" s="4" t="str">
        <f>IF(D136="",
"];",IF('Chapter 0 (Input)'!D133="",
CHAR(34) &amp;"null"&amp; CHAR(34) &amp;",",
"personnages."&amp;
VLOOKUP('Chapter 0 (Input)'!D133,$N$2:$O$14,2,FALSE) &amp;
"[" &amp;
VLOOKUP('Chapter 0 (Input)'!E133,$Q$2:$R$13,2,FALSE) &amp;
"],")&amp;$W135)</f>
        <v>personnages.l_arlington[5],</v>
      </c>
      <c r="E135" s="4" t="str">
        <f>IF(E136="",
"];",IF('Chapter 0 (Input)'!F133="",
CHAR(34) &amp;"null"&amp; CHAR(34) &amp;",",
CHAR(34) &amp;'Chapter 0 (Input)'!F133&amp; CHAR(34) &amp;",")&amp;$W135)</f>
        <v>"null",</v>
      </c>
      <c r="F135" s="4" t="str">
        <f>IF(F136="",
"];",IF('Chapter 0 (Input)'!G133="",
CHAR(34) &amp;"null"&amp; CHAR(34) &amp;",",
"personnages."&amp;
VLOOKUP('Chapter 0 (Input)'!G133,$N$2:$O$14,2,FALSE)&amp;
"[" &amp;
VLOOKUP('Chapter 0 (Input)'!H133, $Q$2:$R$13,2,FALSE) &amp;
"],")&amp;$W135)</f>
        <v>"null",</v>
      </c>
      <c r="G135" s="3" t="str">
        <f>IF(G136="",
"];",IF('Chapter 0 (Input)'!I133="",
CHAR(34) &amp;"null"&amp; CHAR(34) &amp;",",
"locations."&amp;
'Chapter 0 (Input)'!I133&amp;",")&amp;$W135)</f>
        <v>locations.hall1,</v>
      </c>
      <c r="H135" s="3" t="str">
        <f>IF(H136="",
"];",IF('Chapter 0 (Input)'!J133="",
"-1"&amp;",",
'Chapter 0 (Input)'!J133&amp;",")&amp;$W135)</f>
        <v>-1,</v>
      </c>
      <c r="I135" s="3" t="str">
        <f>IF(I136="",
"];",IF('Chapter 0 (Input)'!K133="",
"0"&amp;",",
VLOOKUP('Chapter 0 (Input)'!K133, 'Chapter 0 (Generated)'!$U$2:$V$14, 2,FALSE) &amp;",")&amp;$W135)</f>
        <v>0,</v>
      </c>
      <c r="J135" s="3" t="str">
        <f>IF(J136="",
"];",IF('Chapter 0 (Input)'!L133="",
"-1"&amp;",",
'Chapter 0 (Input)'!L133&amp;",")&amp;$W135)</f>
        <v>-1,</v>
      </c>
      <c r="K135" s="3" t="str">
        <f>IF(K136="",
"];",IF('Chapter 0 (Input)'!M133="",
"-1"&amp;",",
'Chapter 0 (Input)'!M133&amp;",")&amp;$W135)</f>
        <v>-1,</v>
      </c>
      <c r="L135" s="3" t="str">
        <f>IF(L136="",
"];",IF('Chapter 0 (Input)'!N133="",
"-1"&amp;",",
'Chapter 0 (Input)'!N133&amp;",")&amp;$W135)</f>
        <v>-1,</v>
      </c>
      <c r="M135" s="3" t="str">
        <f>IF(M136="",
"];",IF('Chapter 0 (Input)'!O133="",
"-1"&amp;",",
'Chapter 0 (Input)'!O133&amp;",")&amp;$W135)</f>
        <v>-1,</v>
      </c>
      <c r="N135" s="3" t="str">
        <f>IF(N136="",
"];",IF('Chapter 0 (Input)'!P133="",
"-1"&amp;",",
'Chapter 0 (Input)'!P133&amp;",")&amp;$W135)</f>
        <v>-1,</v>
      </c>
      <c r="O135" s="3" t="str">
        <f>IF(O136="",
"];",IF('Chapter 0 (Input)'!Q133="",
CHAR(34) &amp;"null"&amp; CHAR(34) &amp;",",
CHAR(34) &amp;'Chapter 0 (Input)'!Q133&amp; CHAR(34) &amp;",")&amp;$W135)</f>
        <v>"null",</v>
      </c>
      <c r="P135" s="3" t="str">
        <f>IF(P136="",
"];",IF('Chapter 0 (Input)'!R133="",
CHAR(34) &amp;"null"&amp; CHAR(34) &amp;",",
CHAR(34) &amp;'Chapter 0 (Input)'!R133&amp; CHAR(34) &amp;",")&amp;$W135)</f>
        <v>"null",</v>
      </c>
      <c r="Q135" s="3" t="str">
        <f>IF(Q136="",
"];",IF('Chapter 0 (Input)'!S133="",
CHAR(34) &amp;"null"&amp; CHAR(34) &amp;",",
CHAR(34) &amp;'Chapter 0 (Input)'!S133&amp; CHAR(34) &amp;",")&amp;$W135)</f>
        <v>"null",</v>
      </c>
      <c r="R135" s="3" t="str">
        <f>IF(R136="",
"];",IF('Chapter 0 (Input)'!T133="",
"0"&amp;",",
'Chapter 0 (Input)'!T133&amp;",")&amp;$W135)</f>
        <v>0,</v>
      </c>
      <c r="S135" s="3" t="str">
        <f>IF(S136="",
"];",IF('Chapter 0 (Input)'!U133="",
"0"&amp;",",
'Chapter 0 (Input)'!U133&amp;",")&amp;$W135)</f>
        <v>0,</v>
      </c>
      <c r="T135" s="3" t="str">
        <f t="shared" si="147"/>
        <v>false,</v>
      </c>
      <c r="U135" s="3" t="str">
        <f>IF(U136="",
"];",IF('Chapter 0 (Input)'!W133="",
"-1"&amp;",",
'Chapter 0 (Input)'!W133&amp;",")&amp;$W135)</f>
        <v>-1,</v>
      </c>
      <c r="V135" s="3" t="str">
        <f>IF(V136="",
"];",IF('Chapter 0 (Input)'!X133="",
"-1"&amp;",",
'Chapter 0 (Input)'!X133&amp;",")&amp;$W135)</f>
        <v>-1,</v>
      </c>
      <c r="W135" s="18" t="str">
        <f>'Chapter 0 (Input)'!AA133</f>
        <v/>
      </c>
      <c r="Z135" s="2" t="str">
        <f t="shared" ref="Z135" si="230">IF($B135="];","PRIMARY KEY (id)",IF(Z134="PRIMARY KEY (id)",");","c"&amp;$A135&amp;" "&amp;Z$23&amp;","))</f>
        <v>c108 BOOLEAN DEFAULT false,</v>
      </c>
      <c r="AB135" s="2" t="str">
        <f t="shared" ref="AB135" si="231">IF($B135="];","PRIMARY KEY (id)",IF(AB134="PRIMARY KEY (id)",");","c"&amp;$A135&amp;" "&amp;AB$23&amp;","))</f>
        <v>c108 int DEFAULT 0,</v>
      </c>
    </row>
    <row r="136" spans="1:28" x14ac:dyDescent="0.15">
      <c r="A136" s="12">
        <f t="shared" si="146"/>
        <v>109</v>
      </c>
      <c r="B136" s="4" t="str">
        <f>IF(B137="",
"];",
IF('Chapter 0 (Input)'!B134="",
CHAR(34) &amp;"null"&amp; CHAR(34) &amp;",",
CHAR(34) &amp;'Chapter 0 (Input)'!B134&amp; CHAR(34) &amp;",")&amp;$W136)</f>
        <v>];</v>
      </c>
      <c r="C136" s="4" t="str">
        <f>IF(C137="",
"];",IF('Chapter 0 (Input)'!C134="",
CHAR(34) &amp;"null"&amp; CHAR(34) &amp;",",
CHAR(34) &amp;'Chapter 0 (Input)'!C134&amp; CHAR(34) &amp;",")&amp;$W136)</f>
        <v>];</v>
      </c>
      <c r="D136" s="4" t="str">
        <f>IF(D137="",
"];",IF('Chapter 0 (Input)'!D134="",
CHAR(34) &amp;"null"&amp; CHAR(34) &amp;",",
"personnages."&amp;
VLOOKUP('Chapter 0 (Input)'!D134,$N$2:$O$14,2,FALSE) &amp;
"[" &amp;
VLOOKUP('Chapter 0 (Input)'!E134,$Q$2:$R$13,2,FALSE) &amp;
"],")&amp;$W136)</f>
        <v>];</v>
      </c>
      <c r="E136" s="4" t="str">
        <f>IF(E137="",
"];",IF('Chapter 0 (Input)'!F134="",
CHAR(34) &amp;"null"&amp; CHAR(34) &amp;",",
CHAR(34) &amp;'Chapter 0 (Input)'!F134&amp; CHAR(34) &amp;",")&amp;$W136)</f>
        <v>];</v>
      </c>
      <c r="F136" s="4" t="str">
        <f>IF(F137="",
"];",IF('Chapter 0 (Input)'!G134="",
CHAR(34) &amp;"null"&amp; CHAR(34) &amp;",",
"personnages."&amp;
VLOOKUP('Chapter 0 (Input)'!G134,$N$2:$O$14,2,FALSE)&amp;
"[" &amp;
VLOOKUP('Chapter 0 (Input)'!H134, $Q$2:$R$13,2,FALSE) &amp;
"],")&amp;$W136)</f>
        <v>];</v>
      </c>
      <c r="G136" s="3" t="str">
        <f>IF(G137="",
"];",IF('Chapter 0 (Input)'!I134="",
CHAR(34) &amp;"null"&amp; CHAR(34) &amp;",",
"locations."&amp;
'Chapter 0 (Input)'!I134&amp;",")&amp;$W136)</f>
        <v>];</v>
      </c>
      <c r="H136" s="3" t="str">
        <f>IF(H137="",
"];",IF('Chapter 0 (Input)'!J134="",
"-1"&amp;",",
'Chapter 0 (Input)'!J134&amp;",")&amp;$W136)</f>
        <v>];</v>
      </c>
      <c r="I136" s="3" t="str">
        <f>IF(I137="",
"];",IF('Chapter 0 (Input)'!K134="",
"0"&amp;",",
VLOOKUP('Chapter 0 (Input)'!K134, 'Chapter 0 (Generated)'!$U$2:$V$14, 2,FALSE) &amp;",")&amp;$W136)</f>
        <v>];</v>
      </c>
      <c r="J136" s="3" t="str">
        <f>IF(J137="",
"];",IF('Chapter 0 (Input)'!L134="",
"-1"&amp;",",
'Chapter 0 (Input)'!L134&amp;",")&amp;$W136)</f>
        <v>];</v>
      </c>
      <c r="K136" s="3" t="str">
        <f>IF(K137="",
"];",IF('Chapter 0 (Input)'!M134="",
"-1"&amp;",",
'Chapter 0 (Input)'!M134&amp;",")&amp;$W136)</f>
        <v>];</v>
      </c>
      <c r="L136" s="3" t="str">
        <f>IF(L137="",
"];",IF('Chapter 0 (Input)'!N134="",
"-1"&amp;",",
'Chapter 0 (Input)'!N134&amp;",")&amp;$W136)</f>
        <v>];</v>
      </c>
      <c r="M136" s="3" t="str">
        <f>IF(M137="",
"];",IF('Chapter 0 (Input)'!O134="",
"-1"&amp;",",
'Chapter 0 (Input)'!O134&amp;",")&amp;$W136)</f>
        <v>];</v>
      </c>
      <c r="N136" s="3" t="str">
        <f>IF(N137="",
"];",IF('Chapter 0 (Input)'!P134="",
"-1"&amp;",",
'Chapter 0 (Input)'!P134&amp;",")&amp;$W136)</f>
        <v>];</v>
      </c>
      <c r="O136" s="3" t="str">
        <f>IF(O137="",
"];",IF('Chapter 0 (Input)'!Q134="",
CHAR(34) &amp;"null"&amp; CHAR(34) &amp;",",
CHAR(34) &amp;'Chapter 0 (Input)'!Q134&amp; CHAR(34) &amp;",")&amp;$W136)</f>
        <v>];</v>
      </c>
      <c r="P136" s="3" t="str">
        <f>IF(P137="",
"];",IF('Chapter 0 (Input)'!R134="",
CHAR(34) &amp;"null"&amp; CHAR(34) &amp;",",
CHAR(34) &amp;'Chapter 0 (Input)'!R134&amp; CHAR(34) &amp;",")&amp;$W136)</f>
        <v>];</v>
      </c>
      <c r="Q136" s="3" t="str">
        <f>IF(Q137="",
"];",IF('Chapter 0 (Input)'!S134="",
CHAR(34) &amp;"null"&amp; CHAR(34) &amp;",",
CHAR(34) &amp;'Chapter 0 (Input)'!S134&amp; CHAR(34) &amp;",")&amp;$W136)</f>
        <v>];</v>
      </c>
      <c r="R136" s="3" t="str">
        <f>IF(R137="",
"];",IF('Chapter 0 (Input)'!T134="",
"0"&amp;",",
'Chapter 0 (Input)'!T134&amp;",")&amp;$W136)</f>
        <v>];</v>
      </c>
      <c r="S136" s="3" t="str">
        <f>IF(S137="",
"];",IF('Chapter 0 (Input)'!U134="",
"0"&amp;",",
'Chapter 0 (Input)'!U134&amp;",")&amp;$W136)</f>
        <v>];</v>
      </c>
      <c r="T136" s="3" t="str">
        <f t="shared" si="147"/>
        <v>];</v>
      </c>
      <c r="U136" s="3" t="str">
        <f>IF(U137="",
"];",IF('Chapter 0 (Input)'!W134="",
"-1"&amp;",",
'Chapter 0 (Input)'!W134&amp;",")&amp;$W136)</f>
        <v>];</v>
      </c>
      <c r="V136" s="3" t="str">
        <f>IF(V137="",
"];",IF('Chapter 0 (Input)'!X134="",
"-1"&amp;",",
'Chapter 0 (Input)'!X134&amp;",")&amp;$W136)</f>
        <v>];</v>
      </c>
      <c r="W136" s="18" t="str">
        <f>'Chapter 0 (Input)'!AA134</f>
        <v xml:space="preserve">// </v>
      </c>
      <c r="Z136" s="2" t="str">
        <f t="shared" ref="Z136" si="232">IF($B136="];","PRIMARY KEY (id)",IF(Z135="PRIMARY KEY (id)",");","c"&amp;$A136&amp;" "&amp;Z$23&amp;","))</f>
        <v>PRIMARY KEY (id)</v>
      </c>
      <c r="AB136" s="2" t="str">
        <f t="shared" ref="AB136:AB137" si="233">IF($B136="];","PRIMARY KEY (id)",IF(AB135="PRIMARY KEY (id)",");","c"&amp;$A136&amp;" "&amp;AB$23&amp;","))</f>
        <v>PRIMARY KEY (id)</v>
      </c>
    </row>
    <row r="137" spans="1:28" x14ac:dyDescent="0.15">
      <c r="A137" s="12"/>
      <c r="B137" s="4"/>
      <c r="C137" s="4"/>
      <c r="D137" s="4"/>
      <c r="E137" s="4"/>
      <c r="F137" s="4"/>
      <c r="G137" s="3"/>
      <c r="H137" s="3"/>
      <c r="I137" s="3"/>
      <c r="J137" s="3"/>
      <c r="K137" s="3"/>
      <c r="L137" s="3"/>
      <c r="M137" s="3"/>
      <c r="N137" s="3"/>
      <c r="O137" s="3"/>
      <c r="P137" s="3"/>
      <c r="Q137" s="3"/>
      <c r="R137" s="3"/>
      <c r="S137" s="3"/>
      <c r="T137" s="3"/>
      <c r="U137" s="3"/>
      <c r="V137" s="3"/>
      <c r="W137" s="18"/>
      <c r="Z137" s="2" t="str">
        <f t="shared" ref="Z137" si="234">IF($B137="];","PRIMARY KEY (id)",IF(Z136="PRIMARY KEY (id)",");","c"&amp;$A137&amp;" "&amp;Z$23&amp;","))</f>
        <v>);</v>
      </c>
      <c r="AB137" s="2" t="str">
        <f t="shared" si="233"/>
        <v>);</v>
      </c>
    </row>
    <row r="138" spans="1:28" x14ac:dyDescent="0.15">
      <c r="A138" s="12"/>
      <c r="B138" s="4"/>
      <c r="C138" s="4"/>
      <c r="D138" s="4"/>
      <c r="E138" s="4"/>
      <c r="F138" s="4"/>
      <c r="G138" s="3"/>
      <c r="H138" s="3"/>
      <c r="I138" s="3"/>
      <c r="J138" s="3"/>
      <c r="K138" s="3"/>
      <c r="L138" s="3"/>
      <c r="M138" s="3"/>
      <c r="N138" s="3"/>
      <c r="O138" s="3"/>
      <c r="P138" s="3"/>
      <c r="Q138" s="3"/>
      <c r="R138" s="3"/>
      <c r="S138" s="3"/>
      <c r="T138" s="3"/>
      <c r="U138" s="3"/>
      <c r="V138" s="3"/>
      <c r="W138" s="18"/>
    </row>
    <row r="139" spans="1:28" x14ac:dyDescent="0.15">
      <c r="A139" s="12"/>
      <c r="B139" s="4"/>
      <c r="C139" s="4"/>
      <c r="D139" s="4"/>
      <c r="E139" s="4"/>
      <c r="F139" s="4"/>
      <c r="G139" s="3"/>
      <c r="H139" s="3"/>
      <c r="I139" s="3"/>
      <c r="J139" s="3"/>
      <c r="K139" s="3"/>
      <c r="L139" s="3"/>
      <c r="M139" s="3"/>
      <c r="N139" s="3"/>
      <c r="O139" s="3"/>
      <c r="P139" s="3"/>
      <c r="Q139" s="3"/>
      <c r="R139" s="3"/>
      <c r="S139" s="3"/>
      <c r="T139" s="3"/>
      <c r="U139" s="3"/>
      <c r="V139" s="3"/>
      <c r="W139" s="18"/>
    </row>
    <row r="140" spans="1:28" x14ac:dyDescent="0.15">
      <c r="A140" s="12"/>
      <c r="B140" s="4"/>
      <c r="C140" s="4"/>
      <c r="D140" s="4"/>
      <c r="E140" s="4"/>
      <c r="F140" s="4"/>
      <c r="G140" s="3"/>
      <c r="H140" s="3"/>
      <c r="I140" s="3"/>
      <c r="J140" s="3"/>
      <c r="K140" s="3"/>
      <c r="L140" s="3"/>
      <c r="M140" s="3"/>
      <c r="N140" s="3"/>
      <c r="O140" s="3"/>
      <c r="P140" s="3"/>
      <c r="Q140" s="3"/>
      <c r="R140" s="3"/>
      <c r="S140" s="3"/>
      <c r="T140" s="3"/>
      <c r="U140" s="3"/>
      <c r="V140" s="3"/>
      <c r="W140" s="18"/>
    </row>
    <row r="141" spans="1:28" x14ac:dyDescent="0.15">
      <c r="A141" s="12"/>
      <c r="B141" s="4"/>
      <c r="C141" s="4"/>
      <c r="D141" s="4"/>
      <c r="E141" s="4"/>
      <c r="F141" s="4"/>
      <c r="G141" s="3"/>
      <c r="H141" s="3"/>
      <c r="I141" s="3"/>
      <c r="J141" s="3"/>
      <c r="K141" s="3"/>
      <c r="L141" s="3"/>
      <c r="M141" s="3"/>
      <c r="N141" s="3"/>
      <c r="O141" s="3"/>
      <c r="P141" s="3"/>
      <c r="Q141" s="3"/>
      <c r="R141" s="3"/>
      <c r="S141" s="3"/>
      <c r="T141" s="3"/>
      <c r="U141" s="3"/>
      <c r="V141" s="3"/>
      <c r="W141" s="18"/>
    </row>
    <row r="142" spans="1:28" x14ac:dyDescent="0.15">
      <c r="A142" s="12"/>
      <c r="B142" s="4"/>
      <c r="C142" s="4"/>
      <c r="D142" s="4"/>
      <c r="E142" s="4"/>
      <c r="F142" s="4"/>
      <c r="G142" s="3"/>
      <c r="H142" s="3"/>
      <c r="I142" s="3"/>
      <c r="J142" s="3"/>
      <c r="K142" s="3"/>
      <c r="L142" s="3"/>
      <c r="M142" s="3"/>
      <c r="N142" s="3"/>
      <c r="O142" s="3"/>
      <c r="P142" s="3"/>
      <c r="Q142" s="3"/>
      <c r="R142" s="3"/>
      <c r="S142" s="3"/>
      <c r="T142" s="3"/>
      <c r="U142" s="3"/>
      <c r="V142" s="3"/>
      <c r="W142" s="18"/>
    </row>
    <row r="143" spans="1:28" x14ac:dyDescent="0.15">
      <c r="A143" s="12"/>
      <c r="B143" s="4"/>
      <c r="C143" s="4"/>
      <c r="D143" s="4"/>
      <c r="E143" s="4"/>
      <c r="F143" s="4"/>
      <c r="G143" s="3"/>
      <c r="H143" s="3"/>
      <c r="I143" s="3"/>
      <c r="J143" s="3"/>
      <c r="K143" s="3"/>
      <c r="L143" s="3"/>
      <c r="M143" s="3"/>
      <c r="N143" s="3"/>
      <c r="O143" s="3"/>
      <c r="P143" s="3"/>
      <c r="Q143" s="3"/>
      <c r="R143" s="3"/>
      <c r="S143" s="3"/>
      <c r="T143" s="3"/>
      <c r="U143" s="3"/>
      <c r="V143" s="3"/>
      <c r="W143" s="18"/>
    </row>
    <row r="144" spans="1:28" x14ac:dyDescent="0.15">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15">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15">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15">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15">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15">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15">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15">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15">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15">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15">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15">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15">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15">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15">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15">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15">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15">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15">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15">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15">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15">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15">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15">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15">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15">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15">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15">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15">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15">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15">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15">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15">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15">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15">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15">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15">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15">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15">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15">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15">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15">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15">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15">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15">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15">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15">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15">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15">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15">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15">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15">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15">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15">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15">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15">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15">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15">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15">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15">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15">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15">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15">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15">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15">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15">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15">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15">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15">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15">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15">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15">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15">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15">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15">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15">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15">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15">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15">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15">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15">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15">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15">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15">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15">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15">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15">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15">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15">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15">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15">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15">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15">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15">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15">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15">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15">
      <c r="A240" s="12"/>
      <c r="B240" s="4"/>
      <c r="C240" s="4"/>
      <c r="D240" s="4"/>
      <c r="E240" s="4"/>
      <c r="F240" s="4"/>
      <c r="G240" s="3"/>
      <c r="H240" s="3"/>
      <c r="I240" s="3"/>
      <c r="J240" s="3"/>
      <c r="K240" s="3"/>
      <c r="L240" s="3"/>
      <c r="M240" s="3"/>
      <c r="N240" s="3"/>
      <c r="O240" s="3"/>
      <c r="P240" s="3"/>
      <c r="Q240" s="3"/>
      <c r="R240" s="3"/>
      <c r="S240" s="3"/>
      <c r="T240" s="3"/>
      <c r="U240" s="3"/>
      <c r="V240" s="3"/>
      <c r="W240" s="18"/>
    </row>
    <row r="241" spans="22:23" x14ac:dyDescent="0.15">
      <c r="V241" s="3"/>
      <c r="W241" s="18"/>
    </row>
    <row r="242" spans="22:23" x14ac:dyDescent="0.15">
      <c r="V242" s="3"/>
      <c r="W242" s="18"/>
    </row>
    <row r="243" spans="22:23" x14ac:dyDescent="0.15">
      <c r="V243" s="3"/>
      <c r="W243" s="18"/>
    </row>
    <row r="244" spans="22:23" x14ac:dyDescent="0.15">
      <c r="V244" s="3"/>
      <c r="W244" s="18"/>
    </row>
    <row r="245" spans="22:23" x14ac:dyDescent="0.15">
      <c r="V245" s="3"/>
      <c r="W245" s="18"/>
    </row>
    <row r="246" spans="22:23" x14ac:dyDescent="0.15">
      <c r="V246" s="3"/>
      <c r="W246" s="18"/>
    </row>
    <row r="247" spans="22:23" x14ac:dyDescent="0.15">
      <c r="V247" s="3"/>
      <c r="W247" s="18"/>
    </row>
    <row r="248" spans="22:23" x14ac:dyDescent="0.15">
      <c r="V248" s="3"/>
      <c r="W248" s="18"/>
    </row>
    <row r="249" spans="22:23" x14ac:dyDescent="0.15">
      <c r="V249" s="3"/>
      <c r="W249" s="18"/>
    </row>
    <row r="250" spans="22:23" x14ac:dyDescent="0.15">
      <c r="V250" s="3"/>
      <c r="W250" s="18"/>
    </row>
    <row r="251" spans="22:23" x14ac:dyDescent="0.15">
      <c r="V251" s="3"/>
      <c r="W251" s="18"/>
    </row>
    <row r="252" spans="22:23" x14ac:dyDescent="0.15">
      <c r="V252" s="3"/>
      <c r="W252" s="18"/>
    </row>
    <row r="253" spans="22:23" x14ac:dyDescent="0.15">
      <c r="V253" s="3"/>
      <c r="W253" s="18"/>
    </row>
    <row r="254" spans="22:23" x14ac:dyDescent="0.15">
      <c r="V254" s="3"/>
      <c r="W254" s="18"/>
    </row>
    <row r="255" spans="22:23" x14ac:dyDescent="0.15">
      <c r="V255" s="3"/>
      <c r="W255" s="18"/>
    </row>
    <row r="256" spans="22:23" x14ac:dyDescent="0.15">
      <c r="V256" s="3"/>
      <c r="W256" s="18"/>
    </row>
    <row r="257" spans="22:23" x14ac:dyDescent="0.15">
      <c r="V257" s="3"/>
      <c r="W257" s="18"/>
    </row>
    <row r="258" spans="22:23" x14ac:dyDescent="0.15">
      <c r="V258" s="3"/>
      <c r="W258" s="18"/>
    </row>
    <row r="259" spans="22:23" x14ac:dyDescent="0.15">
      <c r="V259" s="3"/>
      <c r="W259" s="18"/>
    </row>
    <row r="260" spans="22:23" x14ac:dyDescent="0.15">
      <c r="V260" s="3"/>
      <c r="W260" s="18"/>
    </row>
    <row r="261" spans="22:23" x14ac:dyDescent="0.15">
      <c r="V261" s="3"/>
      <c r="W261" s="18"/>
    </row>
    <row r="262" spans="22:23" x14ac:dyDescent="0.15">
      <c r="V262" s="3"/>
      <c r="W262" s="18"/>
    </row>
    <row r="263" spans="22:23" x14ac:dyDescent="0.15">
      <c r="V263" s="3"/>
      <c r="W263" s="18"/>
    </row>
    <row r="264" spans="22:23" x14ac:dyDescent="0.15">
      <c r="V264" s="3"/>
      <c r="W26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G2353"/>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baseColWidth="10" defaultColWidth="8.83203125" defaultRowHeight="11" x14ac:dyDescent="0.15"/>
  <cols>
    <col min="1" max="1" width="5.5" style="20" bestFit="1" customWidth="1"/>
    <col min="2" max="2" width="8" style="20" bestFit="1" customWidth="1"/>
    <col min="3" max="3" width="8.83203125" style="20"/>
    <col min="4" max="4" width="4.6640625" style="20" bestFit="1" customWidth="1"/>
    <col min="5" max="5" width="7.33203125" style="20" bestFit="1" customWidth="1"/>
    <col min="6" max="6" width="1.83203125" style="20" bestFit="1" customWidth="1"/>
    <col min="7" max="16384" width="8.83203125" style="20"/>
  </cols>
  <sheetData>
    <row r="1" spans="1:7" x14ac:dyDescent="0.15">
      <c r="A1" s="20" t="s">
        <v>66</v>
      </c>
      <c r="B1" s="20" t="s">
        <v>67</v>
      </c>
      <c r="D1" s="20" t="s">
        <v>69</v>
      </c>
      <c r="E1" s="20" t="s">
        <v>68</v>
      </c>
      <c r="G1" s="21" t="s">
        <v>217</v>
      </c>
    </row>
    <row r="2" spans="1:7" x14ac:dyDescent="0.15">
      <c r="A2" s="20">
        <f>ROWS(MyData)</f>
        <v>112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15">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15">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 finally arrived!)",//0 </v>
      </c>
    </row>
    <row r="5" spans="1:7" x14ac:dyDescent="0.15">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"(I'm ready to start fresh here at this school! After all, I worked so hard to get here.)",</v>
      </c>
    </row>
    <row r="6" spans="1:7" x14ac:dyDescent="0.15">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15">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 famous.)",</v>
      </c>
    </row>
    <row r="8" spans="1:7" x14ac:dyDescent="0.15">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15">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15">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began to sink.)",</v>
      </c>
    </row>
    <row r="11" spans="1:7" x14ac:dyDescent="0.15">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here looked so serious and... unreachable.)",</v>
      </c>
    </row>
    <row r="12" spans="1:7" x14ac:dyDescent="0.15">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15">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just something about this place that makes me feel so out-of-place.)",</v>
      </c>
    </row>
    <row r="14" spans="1:7" x14ac:dyDescent="0.15">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"&lt;em&gt;Sigh&lt;/em&gt;",//10 </v>
      </c>
    </row>
    <row r="15" spans="1:7" x14ac:dyDescent="0.15">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15">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15">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 to find someone.)",</v>
      </c>
    </row>
    <row r="18" spans="4:7" x14ac:dyDescent="0.15">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15">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15">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15">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(Finally, a smiling face!)",</v>
      </c>
    </row>
    <row r="22" spans="4:7" x14ac:dyDescent="0.15">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15">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15">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15">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15">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15">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15">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15">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15">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15">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15">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15">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15">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15">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15">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15">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15">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15">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15">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15">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15">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15">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15">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15">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15">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15">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15">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x14ac:dyDescent="0.15">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x14ac:dyDescent="0.15">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x14ac:dyDescent="0.15">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x14ac:dyDescent="0.15">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x14ac:dyDescent="0.15">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x14ac:dyDescent="0.15">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x14ac:dyDescent="0.15">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15">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x14ac:dyDescent="0.15">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"null",</v>
      </c>
    </row>
    <row r="58" spans="4:7" x14ac:dyDescent="0.15">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"(Once you are done exploring, click here to proceed)",</v>
      </c>
    </row>
    <row r="59" spans="4:7" x14ac:dyDescent="0.15">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Objective Complete: Explore the school!</v>
      </c>
    </row>
    <row r="60" spans="4:7" x14ac:dyDescent="0.15">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"*Pant* Why do I feel so tired?",</v>
      </c>
    </row>
    <row r="61" spans="4:7" x14ac:dyDescent="0.15">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"(Next)",</v>
      </c>
    </row>
    <row r="62" spans="4:7" x14ac:dyDescent="0.15">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"(Next)",</v>
      </c>
    </row>
    <row r="63" spans="4:7" x14ac:dyDescent="0.15">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"(That sounds awesome!)",</v>
      </c>
    </row>
    <row r="64" spans="4:7" x14ac:dyDescent="0.15">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"null",//60 </v>
      </c>
    </row>
    <row r="65" spans="4:7" x14ac:dyDescent="0.15">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x14ac:dyDescent="0.15">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"(Next)",</v>
      </c>
    </row>
    <row r="67" spans="4:7" x14ac:dyDescent="0.15">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"Wait, how will I be able to tell the difference?",</v>
      </c>
    </row>
    <row r="68" spans="4:7" x14ac:dyDescent="0.15">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"Got it!",</v>
      </c>
    </row>
    <row r="69" spans="4:7" x14ac:dyDescent="0.15">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x14ac:dyDescent="0.15">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x14ac:dyDescent="0.15">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"(Next)",</v>
      </c>
    </row>
    <row r="72" spans="4:7" x14ac:dyDescent="0.15">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x14ac:dyDescent="0.15">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"(I remembered how nobody was smiling at the entrance of the school earlier. I hope I can make some friends!)",</v>
      </c>
    </row>
    <row r="74" spans="4:7" x14ac:dyDescent="0.15">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"(…Gas mask?)",//70 </v>
      </c>
    </row>
    <row r="75" spans="4:7" x14ac:dyDescent="0.15">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x14ac:dyDescent="0.15">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15">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"null",//73 Objective Complete: Go Talk to the Person inside Classroom 1</v>
      </c>
    </row>
    <row r="78" spans="4:7" x14ac:dyDescent="0.15">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"(Next)",</v>
      </c>
    </row>
    <row r="79" spans="4:7" x14ac:dyDescent="0.15">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"null",//75 </v>
      </c>
    </row>
    <row r="80" spans="4:7" x14ac:dyDescent="0.15">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15">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x14ac:dyDescent="0.15">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x14ac:dyDescent="0.15">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x14ac:dyDescent="0.15">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x14ac:dyDescent="0.15">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"O-kay! (Shoot, they looked a little mad.)",</v>
      </c>
    </row>
    <row r="86" spans="4:7" x14ac:dyDescent="0.15">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"See you later! (I think that went okay.)",</v>
      </c>
    </row>
    <row r="87" spans="4:7" x14ac:dyDescent="0.15">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"Later! (That went pretty well!)",</v>
      </c>
    </row>
    <row r="88" spans="4:7" x14ac:dyDescent="0.15">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v>
      </c>
    </row>
    <row r="89" spans="4:7" x14ac:dyDescent="0.15">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v>
      </c>
    </row>
    <row r="90" spans="4:7" x14ac:dyDescent="0.15">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Objective Complete: Go Talk to the Person inside Hallway 1</v>
      </c>
    </row>
    <row r="91" spans="4:7" x14ac:dyDescent="0.15">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"null",//87 ghost slide</v>
      </c>
    </row>
    <row r="92" spans="4:7" x14ac:dyDescent="0.15">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"null",//88 ghost slide</v>
      </c>
    </row>
    <row r="93" spans="4:7" x14ac:dyDescent="0.15">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"null",//89 ghost slide</v>
      </c>
    </row>
    <row r="94" spans="4:7" x14ac:dyDescent="0.15">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"null",//90 ghost slide</v>
      </c>
    </row>
    <row r="95" spans="4:7" x14ac:dyDescent="0.15">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"null",//91 ghost slide</v>
      </c>
    </row>
    <row r="96" spans="4:7" x14ac:dyDescent="0.15">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"null",//92 ghost slide</v>
      </c>
    </row>
    <row r="97" spans="4:7" x14ac:dyDescent="0.15">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"Okay, I’ll have to brush up on my social skills.",</v>
      </c>
    </row>
    <row r="98" spans="4:7" x14ac:dyDescent="0.15">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"I’ll get better, you’ll see! There’s no way I’m missing the opportunity to make new friends!",</v>
      </c>
    </row>
    <row r="99" spans="4:7" x14ac:dyDescent="0.15">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"Told you it would be easy!",//95 </v>
      </c>
    </row>
    <row r="100" spans="4:7" x14ac:dyDescent="0.15">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"Sweet!",</v>
      </c>
    </row>
    <row r="101" spans="4:7" x14ac:dyDescent="0.15">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"That’s pretty nice of her.",</v>
      </c>
    </row>
    <row r="102" spans="4:7" x14ac:dyDescent="0.15">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"Oh, I see. (I suddenly felt a little nervous.)",</v>
      </c>
    </row>
    <row r="103" spans="4:7" x14ac:dyDescent="0.15">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"(We walked until we met a beautiful lady in the hallway.)",</v>
      </c>
    </row>
    <row r="104" spans="4:7" x14ac:dyDescent="0.15">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"(Lady Arlington was probably in her forties, considering her position in the school, but she looked much younger.)",//100 </v>
      </c>
    </row>
    <row r="105" spans="4:7" x14ac:dyDescent="0.15">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"(She had an aura of power and mystery… I felt intimidated and amazed at the same time. " + CharaX_username + " handed her the paperwork I filled out.)",</v>
      </c>
    </row>
    <row r="106" spans="4:7" x14ac:dyDescent="0.15">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"(Lady Arlington turned to look at us.)",</v>
      </c>
    </row>
    <row r="107" spans="4:7" x14ac:dyDescent="0.15">
      <c r="D107" s="20">
        <f t="shared" si="1"/>
        <v>106</v>
      </c>
      <c r="E107" s="20">
        <f>MIN(IF(MOD(ROWS($A$2:A107),$A$2)=0,E106+1, E106), $B$2-1)</f>
        <v>0</v>
      </c>
      <c r="G107" s="2" t="str">
        <f>IF(NOT(OR(
SUMPRODUCT(--ISNUMBER(SEARCH('Chapter 0 (Generated)'!$B$25:$V$25,INDEX(MyData,D107, E107+1))))&gt;0,
SUMPRODUCT(--ISNUMBER(SEARCH('Chapter 0 (Generated)'!$B$26:$V$26,INDEX(MyData,D107, E107+1))))&gt;0)),
"        " &amp; INDEX(MyData,D107, E107+1),
"    " &amp; INDEX(MyData,D107, E107+1))</f>
        <v xml:space="preserve">        "(Her eyes met mine and...)",</v>
      </c>
    </row>
    <row r="108" spans="4:7" x14ac:dyDescent="0.15">
      <c r="D108" s="20">
        <f t="shared" si="1"/>
        <v>107</v>
      </c>
      <c r="E108" s="20">
        <f>MIN(IF(MOD(ROWS($A$2:A108),$A$2)=0,E107+1, E107), $B$2-1)</f>
        <v>0</v>
      </c>
      <c r="G108" s="2" t="str">
        <f>IF(NOT(OR(
SUMPRODUCT(--ISNUMBER(SEARCH('Chapter 0 (Generated)'!$B$25:$V$25,INDEX(MyData,D108, E108+1))))&gt;0,
SUMPRODUCT(--ISNUMBER(SEARCH('Chapter 0 (Generated)'!$B$26:$V$26,INDEX(MyData,D108, E108+1))))&gt;0)),
"        " &amp; INDEX(MyData,D108, E108+1),
"    " &amp; INDEX(MyData,D108, E108+1))</f>
        <v xml:space="preserve">        "(She dropped my paperwork on the ground.)",</v>
      </c>
    </row>
    <row r="109" spans="4:7" x14ac:dyDescent="0.15">
      <c r="D109" s="20">
        <f t="shared" si="1"/>
        <v>108</v>
      </c>
      <c r="E109" s="20">
        <f>MIN(IF(MOD(ROWS($A$2:A109),$A$2)=0,E108+1, E108), $B$2-1)</f>
        <v>0</v>
      </c>
      <c r="G109" s="2" t="str">
        <f>IF(NOT(OR(
SUMPRODUCT(--ISNUMBER(SEARCH('Chapter 0 (Generated)'!$B$25:$V$25,INDEX(MyData,D109, E109+1))))&gt;0,
SUMPRODUCT(--ISNUMBER(SEARCH('Chapter 0 (Generated)'!$B$26:$V$26,INDEX(MyData,D109, E109+1))))&gt;0)),
"        " &amp; INDEX(MyData,D109, E109+1),
"    " &amp; INDEX(MyData,D109, E109+1))</f>
        <v xml:space="preserve">        "(The principal looked at me as if she had just seen a ghost. The longer she stared at me, the more anxious I felt. It got to the point that I didn't know where to look)",//105 </v>
      </c>
    </row>
    <row r="110" spans="4:7" x14ac:dyDescent="0.15">
      <c r="D110" s="20">
        <f t="shared" si="1"/>
        <v>109</v>
      </c>
      <c r="E110" s="20">
        <f>MIN(IF(MOD(ROWS($A$2:A110),$A$2)=0,E109+1, E109), $B$2-1)</f>
        <v>0</v>
      </c>
      <c r="G110" s="2" t="str">
        <f>IF(NOT(OR(
SUMPRODUCT(--ISNUMBER(SEARCH('Chapter 0 (Generated)'!$B$25:$V$25,INDEX(MyData,D110, E110+1))))&gt;0,
SUMPRODUCT(--ISNUMBER(SEARCH('Chapter 0 (Generated)'!$B$26:$V$26,INDEX(MyData,D110, E110+1))))&gt;0)),
"        " &amp; INDEX(MyData,D110, E110+1),
"    " &amp; INDEX(MyData,D110, E110+1))</f>
        <v xml:space="preserve">        "W-Wait! (But " + CharaX_username + " just left the hallway, leaving me alone with the principal.)",</v>
      </c>
    </row>
    <row r="111" spans="4:7" x14ac:dyDescent="0.15">
      <c r="D111" s="20">
        <f t="shared" si="1"/>
        <v>110</v>
      </c>
      <c r="E111" s="20">
        <f>MIN(IF(MOD(ROWS($A$2:A111),$A$2)=0,E110+1, E110), $B$2-1)</f>
        <v>0</v>
      </c>
      <c r="G111" s="2" t="str">
        <f>IF(NOT(OR(
SUMPRODUCT(--ISNUMBER(SEARCH('Chapter 0 (Generated)'!$B$25:$V$25,INDEX(MyData,D111, E111+1))))&gt;0,
SUMPRODUCT(--ISNUMBER(SEARCH('Chapter 0 (Generated)'!$B$26:$V$26,INDEX(MyData,D111, E111+1))))&gt;0)),
"        " &amp; INDEX(MyData,D111, E111+1),
"    " &amp; INDEX(MyData,D111, E111+1))</f>
        <v xml:space="preserve">        "(Her look lingered for a couple of seconds. I could feel myself beginning to sweat a little as her eyes pierced my soul.)",</v>
      </c>
    </row>
    <row r="112" spans="4:7" x14ac:dyDescent="0.15">
      <c r="D112" s="20">
        <f t="shared" si="1"/>
        <v>111</v>
      </c>
      <c r="E112" s="20">
        <f>MIN(IF(MOD(ROWS($A$2:A112),$A$2)=0,E111+1, E111), $B$2-1)</f>
        <v>0</v>
      </c>
      <c r="G112" s="2" t="str">
        <f>IF(NOT(OR(
SUMPRODUCT(--ISNUMBER(SEARCH('Chapter 0 (Generated)'!$B$25:$V$25,INDEX(MyData,D112, E112+1))))&gt;0,
SUMPRODUCT(--ISNUMBER(SEARCH('Chapter 0 (Generated)'!$B$26:$V$26,INDEX(MyData,D112, E112+1))))&gt;0)),
"        " &amp; INDEX(MyData,D112, E112+1),
"    " &amp; INDEX(MyData,D112, E112+1))</f>
        <v xml:space="preserve">        "(END OF CHAPTER 0)",</v>
      </c>
    </row>
    <row r="113" spans="4:7" x14ac:dyDescent="0.15">
      <c r="D113" s="20">
        <f t="shared" si="1"/>
        <v>112</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v>
      </c>
    </row>
    <row r="114" spans="4:7" x14ac:dyDescent="0.15">
      <c r="D114" s="20">
        <f t="shared" si="1"/>
        <v>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//story[1] === Bubble 1 === ce que le personnage 1 dit</v>
      </c>
    </row>
    <row r="115" spans="4:7" x14ac:dyDescent="0.15">
      <c r="D115" s="20">
        <f t="shared" si="1"/>
        <v>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story[1] = [</v>
      </c>
    </row>
    <row r="116" spans="4:7" x14ac:dyDescent="0.15">
      <c r="D116" s="20">
        <f t="shared" si="1"/>
        <v>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"null",//0 </v>
      </c>
    </row>
    <row r="117" spans="4:7" x14ac:dyDescent="0.15">
      <c r="D117" s="20">
        <f t="shared" si="1"/>
        <v>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15">
      <c r="D118" s="20">
        <f t="shared" si="1"/>
        <v>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15">
      <c r="D119" s="20">
        <f t="shared" si="1"/>
        <v>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15">
      <c r="D120" s="20">
        <f t="shared" si="1"/>
        <v>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v>
      </c>
    </row>
    <row r="121" spans="4:7" x14ac:dyDescent="0.15">
      <c r="D121" s="20">
        <f t="shared" si="1"/>
        <v>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"null",//5 </v>
      </c>
    </row>
    <row r="122" spans="4:7" x14ac:dyDescent="0.15">
      <c r="D122" s="20">
        <f t="shared" si="1"/>
        <v>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x14ac:dyDescent="0.15">
      <c r="D123" s="20">
        <f t="shared" si="1"/>
        <v>10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x14ac:dyDescent="0.15">
      <c r="D124" s="20">
        <f t="shared" si="1"/>
        <v>11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v>
      </c>
    </row>
    <row r="125" spans="4:7" x14ac:dyDescent="0.15">
      <c r="D125" s="20">
        <f t="shared" si="1"/>
        <v>12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x14ac:dyDescent="0.15">
      <c r="D126" s="20">
        <f t="shared" si="1"/>
        <v>13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"null",//10 </v>
      </c>
    </row>
    <row r="127" spans="4:7" x14ac:dyDescent="0.15">
      <c r="D127" s="20">
        <f t="shared" si="1"/>
        <v>14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"null",</v>
      </c>
    </row>
    <row r="128" spans="4:7" x14ac:dyDescent="0.15">
      <c r="D128" s="20">
        <f t="shared" si="1"/>
        <v>15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v>
      </c>
    </row>
    <row r="129" spans="4:7" x14ac:dyDescent="0.15">
      <c r="D129" s="20">
        <f t="shared" si="1"/>
        <v>16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x14ac:dyDescent="0.15">
      <c r="D130" s="20">
        <f t="shared" ref="D130:D193" si="2">MOD(ROW(D129)-1+ROWS(MyData),ROWS(MyData))+1</f>
        <v>17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"Hi there!",</v>
      </c>
    </row>
    <row r="131" spans="4:7" x14ac:dyDescent="0.15">
      <c r="D131" s="20">
        <f t="shared" si="2"/>
        <v>18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"null",//15 </v>
      </c>
    </row>
    <row r="132" spans="4:7" x14ac:dyDescent="0.15">
      <c r="D132" s="20">
        <f t="shared" si="2"/>
        <v>19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"Hehe, sorry. I didn’t mean to startle you. You must be our new scholarship student.",</v>
      </c>
    </row>
    <row r="133" spans="4:7" x14ac:dyDescent="0.15">
      <c r="D133" s="20">
        <f t="shared" si="2"/>
        <v>20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"My name is " + CharaX_username + " and I was assigned by the principal to help you with all the formalities here at Arlington.",</v>
      </c>
    </row>
    <row r="134" spans="4:7" x14ac:dyDescent="0.15">
      <c r="D134" s="20">
        <f t="shared" si="2"/>
        <v>21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"It’s nice to meet you! Now, follow me please. Before I show you where your dorm and classrooms are, you have some paperwork to fill out.",</v>
      </c>
    </row>
    <row r="135" spans="4:7" x14ac:dyDescent="0.15">
      <c r="D135" s="20">
        <f t="shared" si="2"/>
        <v>22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"null",</v>
      </c>
    </row>
    <row r="136" spans="4:7" x14ac:dyDescent="0.15">
      <c r="D136" s="20">
        <f t="shared" si="2"/>
        <v>23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"null",//20 </v>
      </c>
    </row>
    <row r="137" spans="4:7" x14ac:dyDescent="0.15">
      <c r="D137" s="20">
        <f t="shared" si="2"/>
        <v>24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"It’s important for the school’s administration to know as much about you as possible. That way, Arlington can give you the education you need to tackle the world when you graduate.",</v>
      </c>
    </row>
    <row r="138" spans="4:7" x14ac:dyDescent="0.15">
      <c r="D138" s="20">
        <f t="shared" si="2"/>
        <v>25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"Since you applied and got accepted to the academy in the first place, I’m sure you’re aware of this, but I'm going to explain how the departments work around here for the sake of getting you prepared.",</v>
      </c>
    </row>
    <row r="139" spans="4:7" x14ac:dyDescent="0.15">
      <c r="D139" s="20">
        <f t="shared" si="2"/>
        <v>26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"Arlington Academy has 7 departments in total: Business, Commerce and Politics, Pure and Applied Sciences, Health Sciences and Biology, Fine Arts, Performing Arts, Fashion, and Athletics.",</v>
      </c>
    </row>
    <row r="140" spans="4:7" x14ac:dyDescent="0.15">
      <c r="D140" s="20">
        <f t="shared" si="2"/>
        <v>27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"Each department houses students with specific skills and personality traits, and it’s up to you to choose which one suits you best based on who you are and your talents!",</v>
      </c>
    </row>
    <row r="141" spans="4:7" x14ac:dyDescent="0.15">
      <c r="D141" s="20">
        <f t="shared" si="2"/>
        <v>28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"First off, there is the &lt;b&gt;Department of Business, Commerce and Politics&lt;/b&gt;, for all of the future entrepreneurs, CEOs, and politicians. If you love to lead and dream of changing the world, then this department is for you!",//25 </v>
      </c>
    </row>
    <row r="142" spans="4:7" x14ac:dyDescent="0.15">
      <c r="D142" s="20">
        <f t="shared" si="2"/>
        <v>29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"Next, there is the &lt;b&gt;Department of Pure and Applied Sciences&lt;/b&gt;, for all of the future engineers and inventors of this world. If technology is your passion and you’re curious, logical and open-minded, then sign up for this department.",</v>
      </c>
    </row>
    <row r="143" spans="4:7" x14ac:dyDescent="0.15">
      <c r="D143" s="20">
        <f t="shared" si="2"/>
        <v>30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"Then, there is the &lt;b&gt;Department of Health Sciences&lt;/b&gt;, for all of the future doctors and medical researchers of the nation. If you are caring, hardworking, and always willing to help, then this department is for you!",</v>
      </c>
    </row>
    <row r="144" spans="4:7" x14ac:dyDescent="0.15">
      <c r="D144" s="20">
        <f t="shared" si="2"/>
        <v>31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"Next is the &lt;b&gt;Department of Athletics&lt;/b&gt;, for students with extraordinary skills in sports and other physical disciplines. If you are hardworking, headstrong, and love to compete, this department is for you!",</v>
      </c>
    </row>
    <row r="145" spans="4:7" x14ac:dyDescent="0.15">
      <c r="D145" s="20">
        <f t="shared" si="2"/>
        <v>32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"Next up is the &lt;b&gt;Department of Fine Arts&lt;/b&gt;, for students with exceptional skills in the visual arts. If you want the opportunity to explore your creativity in painting, drawing and even more, sign up for this department!",</v>
      </c>
    </row>
    <row r="146" spans="4:7" x14ac:dyDescent="0.15">
      <c r="D146" s="20">
        <f t="shared" si="2"/>
        <v>33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"Next is the &lt;b&gt;Department of Performing Arts&lt;/b&gt;, for students who love to be part of a show! If you’re outgoing, bold and love to perform in front of an audience, then this department is for you!",//30 </v>
      </c>
    </row>
    <row r="147" spans="4:7" x14ac:dyDescent="0.15">
      <c r="D147" s="20">
        <f t="shared" si="2"/>
        <v>34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"And lastly, there is the &lt;b&gt;Department of Fashion&lt;/b&gt;, for students who love to design, model and keep up with the trends. If you are sharp, ambitious and stylish, this department is for you!",</v>
      </c>
    </row>
    <row r="148" spans="4:7" x14ac:dyDescent="0.15">
      <c r="D148" s="20">
        <f t="shared" si="2"/>
        <v>35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Academy already has your choice registered in our computers, but I’d like you to sign and fill in this form to confirm your choice once and for all.",</v>
      </c>
    </row>
    <row r="149" spans="4:7" x14ac:dyDescent="0.15">
      <c r="D149" s="20">
        <f t="shared" si="2"/>
        <v>36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"Choose wisely! You won’t be able to change it afterwards.",</v>
      </c>
    </row>
    <row r="150" spans="4:7" x14ac:dyDescent="0.15">
      <c r="D150" s="20">
        <f t="shared" si="2"/>
        <v>37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"Do you want me to repeat, or are you ready to choose?",</v>
      </c>
    </row>
    <row r="151" spans="4:7" x14ac:dyDescent="0.15">
      <c r="D151" s="20">
        <f t="shared" si="2"/>
        <v>38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"Alright, here's the form.",//35 </v>
      </c>
    </row>
    <row r="152" spans="4:7" x14ac:dyDescent="0.15">
      <c r="D152" s="20">
        <f t="shared" si="2"/>
        <v>39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15">
      <c r="D153" s="20">
        <f t="shared" si="2"/>
        <v>40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"null",//37 Department Form</v>
      </c>
    </row>
    <row r="154" spans="4:7" x14ac:dyDescent="0.15">
      <c r="D154" s="20">
        <f t="shared" si="2"/>
        <v>41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x14ac:dyDescent="0.15">
      <c r="D155" s="20">
        <f t="shared" si="2"/>
        <v>42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"Excellent!",</v>
      </c>
    </row>
    <row r="156" spans="4:7" x14ac:dyDescent="0.15">
      <c r="D156" s="20">
        <f t="shared" si="2"/>
        <v>43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"Thank you! Now let me show you where your dorm is.",//40 </v>
      </c>
    </row>
    <row r="157" spans="4:7" x14ac:dyDescent="0.15">
      <c r="D157" s="20">
        <f t="shared" si="2"/>
        <v>44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"This is where you’re going to be staying until the end of high school!",</v>
      </c>
    </row>
    <row r="158" spans="4:7" x14ac:dyDescent="0.15">
      <c r="D158" s="20">
        <f t="shared" si="2"/>
        <v>45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"You can access this place anytime you’re visiting Arlington Academy. Click “My Dorm” on the pink navigation bar above my head.",</v>
      </c>
    </row>
    <row r="159" spans="4:7" x14ac:dyDescent="0.15">
      <c r="D159" s="20">
        <f t="shared" si="2"/>
        <v>46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"By clicking on the wardrobe, you can change your appearance and your outfit!",</v>
      </c>
    </row>
    <row r="160" spans="4:7" x14ac:dyDescent="0.15">
      <c r="D160" s="20">
        <f t="shared" si="2"/>
        <v>47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"Clicking on your bag will bring you out to the city! Of course, the city is still unavailable for now. But once the full version of the game is released, you’ll gain access to shops and mini-games!",</v>
      </c>
    </row>
    <row r="161" spans="4:7" x14ac:dyDescent="0.15">
      <c r="D161" s="20">
        <f t="shared" si="2"/>
        <v>48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"Click on the laptop on your desk and you’ll be transported right here, in the game!",//45 </v>
      </c>
    </row>
    <row r="162" spans="4:7" x14ac:dyDescent="0.15">
      <c r="D162" s="20">
        <f t="shared" si="2"/>
        <v>49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"Finally, you can click on the book on your desk to have access to all of the illustrations you’ve collected throughout your time at Arlington! You can also see how many achievements you’ve unlocked. Not many people manage to completely finish the game…maybe you’ll be one of them!",</v>
      </c>
    </row>
    <row r="163" spans="4:7" x14ac:dyDescent="0.15">
      <c r="D163" s="20">
        <f t="shared" si="2"/>
        <v>50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"The last thing I’m going to need you to do is to fill out this medical form. This is an important part of your file.",</v>
      </c>
    </row>
    <row r="164" spans="4:7" x14ac:dyDescent="0.15">
      <c r="D164" s="20">
        <f t="shared" si="2"/>
        <v>51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"null",</v>
      </c>
    </row>
    <row r="165" spans="4:7" x14ac:dyDescent="0.15">
      <c r="D165" s="20">
        <f t="shared" si="2"/>
        <v>52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"null",//49 Choose your name Form</v>
      </c>
    </row>
    <row r="166" spans="4:7" x14ac:dyDescent="0.15">
      <c r="D166" s="20">
        <f t="shared" si="2"/>
        <v>53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"Thanks! All the paperwork is now done!",//50 </v>
      </c>
    </row>
    <row r="167" spans="4:7" x14ac:dyDescent="0.15">
      <c r="D167" s="20">
        <f t="shared" si="2"/>
        <v>54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"Now that you know where your dorm is, try exploring the school a little.",</v>
      </c>
    </row>
    <row r="168" spans="4:7" x14ac:dyDescent="0.15">
      <c r="D168" s="20">
        <f t="shared" si="2"/>
        <v>55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"I’ll be waiting for you right here.",</v>
      </c>
    </row>
    <row r="169" spans="4:7" x14ac:dyDescent="0.15">
      <c r="D169" s="20">
        <f t="shared" si="2"/>
        <v>56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15">
      <c r="D170" s="20">
        <f t="shared" si="2"/>
        <v>57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15">
      <c r="D171" s="20">
        <f t="shared" si="2"/>
        <v>58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"null",//55 Objective Complete: Explore the school!</v>
      </c>
    </row>
    <row r="172" spans="4:7" x14ac:dyDescent="0.15">
      <c r="D172" s="20">
        <f t="shared" si="2"/>
        <v>59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again!",</v>
      </c>
    </row>
    <row r="173" spans="4:7" x14ac:dyDescent="0.15">
      <c r="D173" s="20">
        <f t="shared" si="2"/>
        <v>60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"Oh! I forgot to tell you about energy.",</v>
      </c>
    </row>
    <row r="174" spans="4:7" x14ac:dyDescent="0.15">
      <c r="D174" s="20">
        <f t="shared" si="2"/>
        <v>61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"Each day you log in, you’ll be able to receive energy points.",</v>
      </c>
    </row>
    <row r="175" spans="4:7" x14ac:dyDescent="0.15">
      <c r="D175" s="20">
        <f t="shared" si="2"/>
        <v>62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"The more days you log into the game, the more energy points you will be able to get! Of course, for the sake of this demo, you will have infinite energy. Consider this a small welcome gift from the Academy.",</v>
      </c>
    </row>
    <row r="176" spans="4:7" x14ac:dyDescent="0.15">
      <c r="D176" s="20">
        <f t="shared" si="2"/>
        <v>63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row>
    <row r="177" spans="4:7" x14ac:dyDescent="0.15">
      <c r="D177" s="20">
        <f t="shared" si="2"/>
        <v>64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"You’ll need your energy to fulfill your destiny here at Arlington Academy. You will also meet a lot of characters that will be with you until the very end.",</v>
      </c>
    </row>
    <row r="178" spans="4:7" x14ac:dyDescent="0.15">
      <c r="D178" s="20">
        <f t="shared" si="2"/>
        <v>65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"Some people will be relatively easy to get along with, and others… not so much.",</v>
      </c>
    </row>
    <row r="179" spans="4:7" x14ac:dyDescent="0.15">
      <c r="D179" s="20">
        <f t="shared" si="2"/>
        <v>66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"All the characters you’re going to meet will have an “infinity meter”. You will have several dialogue choices. You’re going to have to choose whether you want your choices to build on your friendship with them, or your romance.",</v>
      </c>
    </row>
    <row r="180" spans="4:7" x14ac:dyDescent="0.15">
      <c r="D180" s="20">
        <f t="shared" si="2"/>
        <v>67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"Friendship dialogue options will be indicated with a handshake button while romance dialogue options will be indicated with a heart button!",</v>
      </c>
    </row>
    <row r="181" spans="4:7" x14ac:dyDescent="0.15">
      <c r="D181" s="20">
        <f t="shared" si="2"/>
        <v>68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"Furthermore, if you choose to just stay friends with a character and only pick friendship dialogue options, your infinity meter will only go up to 50%, not one percent more.",//65 </v>
      </c>
    </row>
    <row r="182" spans="4:7" x14ac:dyDescent="0.15">
      <c r="D182" s="20">
        <f t="shared" si="2"/>
        <v>69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"Only romance dialogue options will make your infinity meter with a character reach its max.",</v>
      </c>
    </row>
    <row r="183" spans="4:7" x14ac:dyDescent="0.15">
      <c r="D183" s="20">
        <f t="shared" si="2"/>
        <v>70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"Once you choose, you’ll have to make yet another choice of dialogues that will either raise, drop, or leave your infinity meter as it is.",</v>
      </c>
    </row>
    <row r="184" spans="4:7" x14ac:dyDescent="0.15">
      <c r="D184" s="20">
        <f t="shared" si="2"/>
        <v>71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"Choose wisely! If your infinity meter is too low, you will not get the date you want with your favorite character at the end of each chapter.",</v>
      </c>
    </row>
    <row r="185" spans="4:7" x14ac:dyDescent="0.15">
      <c r="D185" s="20">
        <f t="shared" si="2"/>
        <v>72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"Haha! You’ll find that the students at Arlington Academy aren’t so simple to figure out.",</v>
      </c>
    </row>
    <row r="186" spans="4:7" x14ac:dyDescent="0.15">
      <c r="D186" s="20">
        <f t="shared" si="2"/>
        <v>73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"Go ahead and give it a try. I know some of my friends are in Classroom 1. Why don't you pay them a visit? Oh and also… Don’t mind the gas mask, it's for aesthetic purposes.",//70 </v>
      </c>
    </row>
    <row r="187" spans="4:7" x14ac:dyDescent="0.15">
      <c r="D187" s="20">
        <f t="shared" si="2"/>
        <v>74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v>
      </c>
    </row>
    <row r="188" spans="4:7" x14ac:dyDescent="0.15">
      <c r="D188" s="20">
        <f t="shared" si="2"/>
        <v>75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15">
      <c r="D189" s="20">
        <f t="shared" si="2"/>
        <v>76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"null",//73 Objective Complete: Go Talk to the Person inside Classroom 1</v>
      </c>
    </row>
    <row r="190" spans="4:7" x14ac:dyDescent="0.15">
      <c r="D190" s="20">
        <f t="shared" si="2"/>
        <v>77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"Hi! You must be a new scholarship student. Welcome to Arlington!",</v>
      </c>
    </row>
    <row r="191" spans="4:7" x14ac:dyDescent="0.15">
      <c r="D191" s="20">
        <f t="shared" si="2"/>
        <v>78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"null",//75 </v>
      </c>
    </row>
    <row r="192" spans="4:7" x14ac:dyDescent="0.15">
      <c r="D192" s="20">
        <f t="shared" si="2"/>
        <v>79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v>
      </c>
    </row>
    <row r="193" spans="4:7" x14ac:dyDescent="0.15">
      <c r="D193" s="20">
        <f t="shared" si="2"/>
        <v>80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"It is for us to know and for you to never find out. ",</v>
      </c>
    </row>
    <row r="194" spans="4:7" x14ac:dyDescent="0.15">
      <c r="D194" s="20">
        <f t="shared" ref="D194:D257" si="3">MOD(ROW(D193)-1+ROWS(MyData),ROWS(MyData))+1</f>
        <v>81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"It’s nice to meet you. I bet you still have tons of things to unpack, so I’ll see you later!",</v>
      </c>
    </row>
    <row r="195" spans="4:7" x14ac:dyDescent="0.15">
      <c r="D195" s="20">
        <f t="shared" si="3"/>
        <v>82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"That’s the spirit! I’ll let Serena guide you through the rest of this introduction, you’re almost done. See you around!",</v>
      </c>
    </row>
    <row r="196" spans="4:7" x14ac:dyDescent="0.15">
      <c r="D196" s="20">
        <f t="shared" si="3"/>
        <v>83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"null",//80 </v>
      </c>
    </row>
    <row r="197" spans="4:7" x14ac:dyDescent="0.15">
      <c r="D197" s="20">
        <f t="shared" si="3"/>
        <v>84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"It is for us to know and for you to never find out. ",</v>
      </c>
    </row>
    <row r="198" spans="4:7" x14ac:dyDescent="0.15">
      <c r="D198" s="20">
        <f t="shared" si="3"/>
        <v>85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"It’s nice to meet you. I bet you still have tons of things to unpack, so I’ll see you later!",</v>
      </c>
    </row>
    <row r="199" spans="4:7" x14ac:dyDescent="0.15">
      <c r="D199" s="20">
        <f t="shared" si="3"/>
        <v>86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"Aw, it’s no biggie. I’m glad to meet a new player! I’ll let Serena guide you through the rest of this introduction, you’re almost done. See you around!",</v>
      </c>
    </row>
    <row r="200" spans="4:7" x14ac:dyDescent="0.15">
      <c r="D200" s="20">
        <f t="shared" si="3"/>
        <v>87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x14ac:dyDescent="0.15">
      <c r="D201" s="20">
        <f t="shared" si="3"/>
        <v>88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"null",//85 </v>
      </c>
    </row>
    <row r="202" spans="4:7" x14ac:dyDescent="0.15">
      <c r="D202" s="20">
        <f t="shared" si="3"/>
        <v>89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"null",//86 Objective Complete: Go Talk to the Person inside Hallway 1</v>
      </c>
    </row>
    <row r="203" spans="4:7" x14ac:dyDescent="0.15">
      <c r="D203" s="20">
        <f t="shared" si="3"/>
        <v>90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"null",//87 ghost slide</v>
      </c>
    </row>
    <row r="204" spans="4:7" x14ac:dyDescent="0.15">
      <c r="D204" s="20">
        <f t="shared" si="3"/>
        <v>91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"null",//88 ghost slide</v>
      </c>
    </row>
    <row r="205" spans="4:7" x14ac:dyDescent="0.15">
      <c r="D205" s="20">
        <f t="shared" si="3"/>
        <v>92</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"null",//89 ghost slide</v>
      </c>
    </row>
    <row r="206" spans="4:7" x14ac:dyDescent="0.15">
      <c r="D206" s="20">
        <f t="shared" si="3"/>
        <v>93</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"null",//90 ghost slide</v>
      </c>
    </row>
    <row r="207" spans="4:7" x14ac:dyDescent="0.15">
      <c r="D207" s="20">
        <f t="shared" si="3"/>
        <v>94</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"null",//91 ghost slide</v>
      </c>
    </row>
    <row r="208" spans="4:7" x14ac:dyDescent="0.15">
      <c r="D208" s="20">
        <f t="shared" si="3"/>
        <v>95</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"null",//92 ghost slide</v>
      </c>
    </row>
    <row r="209" spans="4:7" x14ac:dyDescent="0.15">
      <c r="D209" s="20">
        <f t="shared" si="3"/>
        <v>96</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"“Easy” you said?",</v>
      </c>
    </row>
    <row r="210" spans="4:7" x14ac:dyDescent="0.15">
      <c r="D210" s="20">
        <f t="shared" si="3"/>
        <v>97</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"Not bad, but not perfect either.",</v>
      </c>
    </row>
    <row r="211" spans="4:7" x14ac:dyDescent="0.15">
      <c r="D211" s="20">
        <f t="shared" si="3"/>
        <v>98</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"It looks like I underestimated you. That interaction was pretty smooth.",//95 </v>
      </c>
    </row>
    <row r="212" spans="4:7" x14ac:dyDescent="0.15">
      <c r="D212" s="20">
        <f t="shared" si="3"/>
        <v>99</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"Haha! Well it seems like you’re ready to start your adventure here at Arlington.",</v>
      </c>
    </row>
    <row r="213" spans="4:7" x14ac:dyDescent="0.15">
      <c r="D213" s="20">
        <f t="shared" si="3"/>
        <v>100</v>
      </c>
      <c r="E213" s="20">
        <f>MIN(IF(MOD(ROWS($A$2:A213),$A$2)=0,E212+1, E212), $B$2-1)</f>
        <v>1</v>
      </c>
      <c r="G213" s="2" t="str">
        <f>IF(NOT(OR(
SUMPRODUCT(--ISNUMBER(SEARCH('Chapter 0 (Generated)'!$B$25:$V$25,INDEX(MyData,D213, E213+1))))&gt;0,
SUMPRODUCT(--ISNUMBER(SEARCH('Chapter 0 (Generated)'!$B$26:$V$26,INDEX(MyData,D213, E213+1))))&gt;0)),
"        " &amp; INDEX(MyData,D213, E213+1),
"    " &amp; INDEX(MyData,D213, E213+1))</f>
        <v xml:space="preserve">        "I’ll take you to the principal, Lady Arlington. She insists on welcoming all new students at the beginning of each year.",</v>
      </c>
    </row>
    <row r="214" spans="4:7" x14ac:dyDescent="0.15">
      <c r="D214" s="20">
        <f t="shared" si="3"/>
        <v>101</v>
      </c>
      <c r="E214" s="20">
        <f>MIN(IF(MOD(ROWS($A$2:A214),$A$2)=0,E213+1, E213), $B$2-1)</f>
        <v>1</v>
      </c>
      <c r="G214" s="2" t="str">
        <f>IF(NOT(OR(
SUMPRODUCT(--ISNUMBER(SEARCH('Chapter 0 (Generated)'!$B$25:$V$25,INDEX(MyData,D214, E214+1))))&gt;0,
SUMPRODUCT(--ISNUMBER(SEARCH('Chapter 0 (Generated)'!$B$26:$V$26,INDEX(MyData,D214, E214+1))))&gt;0)),
"        " &amp; INDEX(MyData,D214, E214+1),
"    " &amp; INDEX(MyData,D214, E214+1))</f>
        <v xml:space="preserve">        "HA! She’s nice alright… Until you start breaking any rules.",</v>
      </c>
    </row>
    <row r="215" spans="4:7" x14ac:dyDescent="0.15">
      <c r="D215" s="20">
        <f t="shared" si="3"/>
        <v>102</v>
      </c>
      <c r="E215" s="20">
        <f>MIN(IF(MOD(ROWS($A$2:A215),$A$2)=0,E214+1, E214), $B$2-1)</f>
        <v>1</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x14ac:dyDescent="0.15">
      <c r="D216" s="20">
        <f t="shared" si="3"/>
        <v>103</v>
      </c>
      <c r="E216" s="20">
        <f>MIN(IF(MOD(ROWS($A$2:A216),$A$2)=0,E215+1, E215), $B$2-1)</f>
        <v>1</v>
      </c>
      <c r="G216" s="2" t="str">
        <f>IF(NOT(OR(
SUMPRODUCT(--ISNUMBER(SEARCH('Chapter 0 (Generated)'!$B$25:$V$25,INDEX(MyData,D216, E216+1))))&gt;0,
SUMPRODUCT(--ISNUMBER(SEARCH('Chapter 0 (Generated)'!$B$26:$V$26,INDEX(MyData,D216, E216+1))))&gt;0)),
"        " &amp; INDEX(MyData,D216, E216+1),
"    " &amp; INDEX(MyData,D216, E216+1))</f>
        <v xml:space="preserve">        "null",//100 </v>
      </c>
    </row>
    <row r="217" spans="4:7" x14ac:dyDescent="0.15">
      <c r="D217" s="20">
        <f t="shared" si="3"/>
        <v>104</v>
      </c>
      <c r="E217" s="20">
        <f>MIN(IF(MOD(ROWS($A$2:A217),$A$2)=0,E216+1, E216), $B$2-1)</f>
        <v>1</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15">
      <c r="D218" s="20">
        <f t="shared" si="3"/>
        <v>105</v>
      </c>
      <c r="E218" s="20">
        <f>MIN(IF(MOD(ROWS($A$2:A218),$A$2)=0,E217+1, E217), $B$2-1)</f>
        <v>1</v>
      </c>
      <c r="G218" s="2" t="str">
        <f>IF(NOT(OR(
SUMPRODUCT(--ISNUMBER(SEARCH('Chapter 0 (Generated)'!$B$25:$V$25,INDEX(MyData,D218, E218+1))))&gt;0,
SUMPRODUCT(--ISNUMBER(SEARCH('Chapter 0 (Generated)'!$B$26:$V$26,INDEX(MyData,D218, E218+1))))&gt;0)),
"        " &amp; INDEX(MyData,D218, E218+1),
"    " &amp; INDEX(MyData,D218, E218+1))</f>
        <v xml:space="preserve">        "Here’s one of the new scholarship students Ms. Arlington!",</v>
      </c>
    </row>
    <row r="219" spans="4:7" x14ac:dyDescent="0.15">
      <c r="D219" s="20">
        <f t="shared" si="3"/>
        <v>106</v>
      </c>
      <c r="E219" s="20">
        <f>MIN(IF(MOD(ROWS($A$2:A219),$A$2)=0,E218+1, E218), $B$2-1)</f>
        <v>1</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15">
      <c r="D220" s="20">
        <f t="shared" si="3"/>
        <v>107</v>
      </c>
      <c r="E220" s="20">
        <f>MIN(IF(MOD(ROWS($A$2:A220),$A$2)=0,E219+1, E219), $B$2-1)</f>
        <v>1</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15">
      <c r="D221" s="20">
        <f t="shared" si="3"/>
        <v>108</v>
      </c>
      <c r="E221" s="20">
        <f>MIN(IF(MOD(ROWS($A$2:A221),$A$2)=0,E220+1, E220), $B$2-1)</f>
        <v>1</v>
      </c>
      <c r="G221" s="2" t="str">
        <f>IF(NOT(OR(
SUMPRODUCT(--ISNUMBER(SEARCH('Chapter 0 (Generated)'!$B$25:$V$25,INDEX(MyData,D221, E221+1))))&gt;0,
SUMPRODUCT(--ISNUMBER(SEARCH('Chapter 0 (Generated)'!$B$26:$V$26,INDEX(MyData,D221, E221+1))))&gt;0)),
"        " &amp; INDEX(MyData,D221, E221+1),
"    " &amp; INDEX(MyData,D221, E221+1))</f>
        <v xml:space="preserve">        "null",//105 </v>
      </c>
    </row>
    <row r="222" spans="4:7" x14ac:dyDescent="0.15">
      <c r="D222" s="20">
        <f t="shared" si="3"/>
        <v>109</v>
      </c>
      <c r="E222" s="20">
        <f>MIN(IF(MOD(ROWS($A$2:A222),$A$2)=0,E221+1, E221), $B$2-1)</f>
        <v>1</v>
      </c>
      <c r="G222" s="2" t="str">
        <f>IF(NOT(OR(
SUMPRODUCT(--ISNUMBER(SEARCH('Chapter 0 (Generated)'!$B$25:$V$25,INDEX(MyData,D222, E222+1))))&gt;0,
SUMPRODUCT(--ISNUMBER(SEARCH('Chapter 0 (Generated)'!$B$26:$V$26,INDEX(MyData,D222, E222+1))))&gt;0)),
"        " &amp; INDEX(MyData,D222, E222+1),
"    " &amp; INDEX(MyData,D222, E222+1))</f>
        <v xml:space="preserve">        "Well, this feels a bit awkward...so I’m going to head out. I’ve got a game to develop. Good luck and have fun at Arlington!",</v>
      </c>
    </row>
    <row r="223" spans="4:7" x14ac:dyDescent="0.15">
      <c r="D223" s="20">
        <f t="shared" si="3"/>
        <v>110</v>
      </c>
      <c r="E223" s="20">
        <f>MIN(IF(MOD(ROWS($A$2:A223),$A$2)=0,E222+1, E222), $B$2-1)</f>
        <v>1</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x14ac:dyDescent="0.15">
      <c r="D224" s="20">
        <f t="shared" si="3"/>
        <v>111</v>
      </c>
      <c r="E224" s="20">
        <f>MIN(IF(MOD(ROWS($A$2:A224),$A$2)=0,E223+1, E223), $B$2-1)</f>
        <v>1</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x14ac:dyDescent="0.15">
      <c r="D225" s="20">
        <f t="shared" si="3"/>
        <v>112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v>
      </c>
    </row>
    <row r="226" spans="4:7" x14ac:dyDescent="0.15">
      <c r="D226" s="20">
        <f t="shared" si="3"/>
        <v>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//story[2] === Character 1</v>
      </c>
    </row>
    <row r="227" spans="4:7" x14ac:dyDescent="0.15">
      <c r="D227" s="20">
        <f t="shared" si="3"/>
        <v>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story[2] = [</v>
      </c>
    </row>
    <row r="228" spans="4:7" x14ac:dyDescent="0.15">
      <c r="D228" s="20">
        <f t="shared" si="3"/>
        <v>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"null",//0 </v>
      </c>
    </row>
    <row r="229" spans="4:7" x14ac:dyDescent="0.15">
      <c r="D229" s="20">
        <f t="shared" si="3"/>
        <v>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x14ac:dyDescent="0.15">
      <c r="D230" s="20">
        <f t="shared" si="3"/>
        <v>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"null",</v>
      </c>
    </row>
    <row r="231" spans="4:7" x14ac:dyDescent="0.15">
      <c r="D231" s="20">
        <f t="shared" si="3"/>
        <v>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"null",</v>
      </c>
    </row>
    <row r="232" spans="4:7" x14ac:dyDescent="0.15">
      <c r="D232" s="20">
        <f t="shared" si="3"/>
        <v>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"null",</v>
      </c>
    </row>
    <row r="233" spans="4:7" x14ac:dyDescent="0.15">
      <c r="D233" s="20">
        <f t="shared" si="3"/>
        <v>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"null",//5 </v>
      </c>
    </row>
    <row r="234" spans="4:7" x14ac:dyDescent="0.15">
      <c r="D234" s="20">
        <f t="shared" si="3"/>
        <v>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15">
      <c r="D235" s="20">
        <f t="shared" si="3"/>
        <v>10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15">
      <c r="D236" s="20">
        <f t="shared" si="3"/>
        <v>11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v>
      </c>
    </row>
    <row r="237" spans="4:7" x14ac:dyDescent="0.15">
      <c r="D237" s="20">
        <f t="shared" si="3"/>
        <v>12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"null",</v>
      </c>
    </row>
    <row r="238" spans="4:7" x14ac:dyDescent="0.15">
      <c r="D238" s="20">
        <f t="shared" si="3"/>
        <v>13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"null",//10 </v>
      </c>
    </row>
    <row r="239" spans="4:7" x14ac:dyDescent="0.15">
      <c r="D239" s="20">
        <f t="shared" si="3"/>
        <v>14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"null",</v>
      </c>
    </row>
    <row r="240" spans="4:7" x14ac:dyDescent="0.15">
      <c r="D240" s="20">
        <f t="shared" si="3"/>
        <v>15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"null",</v>
      </c>
    </row>
    <row r="241" spans="4:7" x14ac:dyDescent="0.15">
      <c r="D241" s="20">
        <f t="shared" si="3"/>
        <v>16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"null",</v>
      </c>
    </row>
    <row r="242" spans="4:7" x14ac:dyDescent="0.15">
      <c r="D242" s="20">
        <f t="shared" si="3"/>
        <v>17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15">
      <c r="D243" s="20">
        <f t="shared" si="3"/>
        <v>18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personnages.charaX[0],//15 </v>
      </c>
    </row>
    <row r="244" spans="4:7" x14ac:dyDescent="0.15">
      <c r="D244" s="20">
        <f t="shared" si="3"/>
        <v>19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personnages.charaX[1],</v>
      </c>
    </row>
    <row r="245" spans="4:7" x14ac:dyDescent="0.15">
      <c r="D245" s="20">
        <f t="shared" si="3"/>
        <v>20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x14ac:dyDescent="0.15">
      <c r="D246" s="20">
        <f t="shared" si="3"/>
        <v>21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x14ac:dyDescent="0.15">
      <c r="D247" s="20">
        <f t="shared" si="3"/>
        <v>22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v>
      </c>
    </row>
    <row r="248" spans="4:7" x14ac:dyDescent="0.15">
      <c r="D248" s="20">
        <f t="shared" si="3"/>
        <v>23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"null",//20 </v>
      </c>
    </row>
    <row r="249" spans="4:7" x14ac:dyDescent="0.15">
      <c r="D249" s="20">
        <f t="shared" si="3"/>
        <v>24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15">
      <c r="D250" s="20">
        <f t="shared" si="3"/>
        <v>25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15">
      <c r="D251" s="20">
        <f t="shared" si="3"/>
        <v>26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x14ac:dyDescent="0.15">
      <c r="D252" s="20">
        <f t="shared" si="3"/>
        <v>27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x14ac:dyDescent="0.15">
      <c r="D253" s="20">
        <f t="shared" si="3"/>
        <v>28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personnages.charaX[0],//25 </v>
      </c>
    </row>
    <row r="254" spans="4:7" x14ac:dyDescent="0.15">
      <c r="D254" s="20">
        <f t="shared" si="3"/>
        <v>29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15">
      <c r="D255" s="20">
        <f t="shared" si="3"/>
        <v>30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15">
      <c r="D256" s="20">
        <f t="shared" si="3"/>
        <v>31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15">
      <c r="D257" s="20">
        <f t="shared" si="3"/>
        <v>32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x14ac:dyDescent="0.15">
      <c r="D258" s="20">
        <f t="shared" ref="D258:D321" si="4">MOD(ROW(D257)-1+ROWS(MyData),ROWS(MyData))+1</f>
        <v>33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personnages.charaX[0],//30 </v>
      </c>
    </row>
    <row r="259" spans="4:7" x14ac:dyDescent="0.15">
      <c r="D259" s="20">
        <f t="shared" si="4"/>
        <v>34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15">
      <c r="D260" s="20">
        <f t="shared" si="4"/>
        <v>35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15">
      <c r="D261" s="20">
        <f t="shared" si="4"/>
        <v>36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15">
      <c r="D262" s="20">
        <f t="shared" si="4"/>
        <v>37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15">
      <c r="D263" s="20">
        <f t="shared" si="4"/>
        <v>38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personnages.charaX[0],//35 </v>
      </c>
    </row>
    <row r="264" spans="4:7" x14ac:dyDescent="0.15">
      <c r="D264" s="20">
        <f t="shared" si="4"/>
        <v>39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15">
      <c r="D265" s="20">
        <f t="shared" si="4"/>
        <v>40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"null",//37 Department Form</v>
      </c>
    </row>
    <row r="266" spans="4:7" x14ac:dyDescent="0.15">
      <c r="D266" s="20">
        <f t="shared" si="4"/>
        <v>41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v>
      </c>
    </row>
    <row r="267" spans="4:7" x14ac:dyDescent="0.15">
      <c r="D267" s="20">
        <f t="shared" si="4"/>
        <v>42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personnages.charaX[1],</v>
      </c>
    </row>
    <row r="268" spans="4:7" x14ac:dyDescent="0.15">
      <c r="D268" s="20">
        <f t="shared" si="4"/>
        <v>43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personnages.charaX[1],//40 </v>
      </c>
    </row>
    <row r="269" spans="4:7" x14ac:dyDescent="0.15">
      <c r="D269" s="20">
        <f t="shared" si="4"/>
        <v>44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x14ac:dyDescent="0.15">
      <c r="D270" s="20">
        <f t="shared" si="4"/>
        <v>45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x14ac:dyDescent="0.15">
      <c r="D271" s="20">
        <f t="shared" si="4"/>
        <v>46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v>
      </c>
    </row>
    <row r="272" spans="4:7" x14ac:dyDescent="0.15">
      <c r="D272" s="20">
        <f t="shared" si="4"/>
        <v>47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x14ac:dyDescent="0.15">
      <c r="D273" s="20">
        <f t="shared" si="4"/>
        <v>48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personnages.charaX[0],//45 </v>
      </c>
    </row>
    <row r="274" spans="4:7" x14ac:dyDescent="0.15">
      <c r="D274" s="20">
        <f t="shared" si="4"/>
        <v>49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x14ac:dyDescent="0.15">
      <c r="D275" s="20">
        <f t="shared" si="4"/>
        <v>50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personnages.charaX[0],</v>
      </c>
    </row>
    <row r="276" spans="4:7" x14ac:dyDescent="0.15">
      <c r="D276" s="20">
        <f t="shared" si="4"/>
        <v>51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personnages.charaX[0],</v>
      </c>
    </row>
    <row r="277" spans="4:7" x14ac:dyDescent="0.15">
      <c r="D277" s="20">
        <f t="shared" si="4"/>
        <v>52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"null",//49 Choose your name Form</v>
      </c>
    </row>
    <row r="278" spans="4:7" x14ac:dyDescent="0.15">
      <c r="D278" s="20">
        <f t="shared" si="4"/>
        <v>53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personnages.charaX[0],//50 </v>
      </c>
    </row>
    <row r="279" spans="4:7" x14ac:dyDescent="0.15">
      <c r="D279" s="20">
        <f t="shared" si="4"/>
        <v>54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x14ac:dyDescent="0.15">
      <c r="D280" s="20">
        <f t="shared" si="4"/>
        <v>55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x14ac:dyDescent="0.15">
      <c r="D281" s="20">
        <f t="shared" si="4"/>
        <v>56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"null",</v>
      </c>
    </row>
    <row r="282" spans="4:7" x14ac:dyDescent="0.15">
      <c r="D282" s="20">
        <f t="shared" si="4"/>
        <v>57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15">
      <c r="D283" s="20">
        <f t="shared" si="4"/>
        <v>58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"null",//55 Objective Complete: Explore the school!</v>
      </c>
    </row>
    <row r="284" spans="4:7" x14ac:dyDescent="0.15">
      <c r="D284" s="20">
        <f t="shared" si="4"/>
        <v>59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x14ac:dyDescent="0.15">
      <c r="D285" s="20">
        <f t="shared" si="4"/>
        <v>60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personnages.charaX[0],</v>
      </c>
    </row>
    <row r="286" spans="4:7" x14ac:dyDescent="0.15">
      <c r="D286" s="20">
        <f t="shared" si="4"/>
        <v>61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personnages.charaX[0],</v>
      </c>
    </row>
    <row r="287" spans="4:7" x14ac:dyDescent="0.15">
      <c r="D287" s="20">
        <f t="shared" si="4"/>
        <v>62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personnages.charaX[0],</v>
      </c>
    </row>
    <row r="288" spans="4:7" x14ac:dyDescent="0.15">
      <c r="D288" s="20">
        <f t="shared" si="4"/>
        <v>63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personnages.charaX[0],//60 </v>
      </c>
    </row>
    <row r="289" spans="4:7" x14ac:dyDescent="0.15">
      <c r="D289" s="20">
        <f t="shared" si="4"/>
        <v>64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personnages.charaX[1],</v>
      </c>
    </row>
    <row r="290" spans="4:7" x14ac:dyDescent="0.15">
      <c r="D290" s="20">
        <f t="shared" si="4"/>
        <v>65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personnages.charaX[1],</v>
      </c>
    </row>
    <row r="291" spans="4:7" x14ac:dyDescent="0.15">
      <c r="D291" s="20">
        <f t="shared" si="4"/>
        <v>66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x14ac:dyDescent="0.15">
      <c r="D292" s="20">
        <f t="shared" si="4"/>
        <v>67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personnages.charaX[1],</v>
      </c>
    </row>
    <row r="293" spans="4:7" x14ac:dyDescent="0.15">
      <c r="D293" s="20">
        <f t="shared" si="4"/>
        <v>68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personnages.charaX[0],//65 </v>
      </c>
    </row>
    <row r="294" spans="4:7" x14ac:dyDescent="0.15">
      <c r="D294" s="20">
        <f t="shared" si="4"/>
        <v>69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x14ac:dyDescent="0.15">
      <c r="D295" s="20">
        <f t="shared" si="4"/>
        <v>70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x14ac:dyDescent="0.15">
      <c r="D296" s="20">
        <f t="shared" si="4"/>
        <v>71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x14ac:dyDescent="0.15">
      <c r="D297" s="20">
        <f t="shared" si="4"/>
        <v>72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personnages.charaX[1],</v>
      </c>
    </row>
    <row r="298" spans="4:7" x14ac:dyDescent="0.15">
      <c r="D298" s="20">
        <f t="shared" si="4"/>
        <v>73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personnages.charaX[1],//70 </v>
      </c>
    </row>
    <row r="299" spans="4:7" x14ac:dyDescent="0.15">
      <c r="D299" s="20">
        <f t="shared" si="4"/>
        <v>74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15">
      <c r="D300" s="20">
        <f t="shared" si="4"/>
        <v>75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15">
      <c r="D301" s="20">
        <f t="shared" si="4"/>
        <v>76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"null",//73 Objective Complete: Go Talk to the Person inside Classroom 1</v>
      </c>
    </row>
    <row r="302" spans="4:7" x14ac:dyDescent="0.15">
      <c r="D302" s="20">
        <f t="shared" si="4"/>
        <v>77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personnages.charaY[0],</v>
      </c>
    </row>
    <row r="303" spans="4:7" x14ac:dyDescent="0.15">
      <c r="D303" s="20">
        <f t="shared" si="4"/>
        <v>78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personnages.charaY[0],//75 </v>
      </c>
    </row>
    <row r="304" spans="4:7" x14ac:dyDescent="0.15">
      <c r="D304" s="20">
        <f t="shared" si="4"/>
        <v>79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personnages.charaY[0],</v>
      </c>
    </row>
    <row r="305" spans="4:7" x14ac:dyDescent="0.15">
      <c r="D305" s="20">
        <f t="shared" si="4"/>
        <v>80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personnages.charaY[4],</v>
      </c>
    </row>
    <row r="306" spans="4:7" x14ac:dyDescent="0.15">
      <c r="D306" s="20">
        <f t="shared" si="4"/>
        <v>81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personnages.charaY[0],</v>
      </c>
    </row>
    <row r="307" spans="4:7" x14ac:dyDescent="0.15">
      <c r="D307" s="20">
        <f t="shared" si="4"/>
        <v>82</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personnages.charaY[0],</v>
      </c>
    </row>
    <row r="308" spans="4:7" x14ac:dyDescent="0.15">
      <c r="D308" s="20">
        <f t="shared" si="4"/>
        <v>83</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personnages.charaY[0],//80 </v>
      </c>
    </row>
    <row r="309" spans="4:7" x14ac:dyDescent="0.15">
      <c r="D309" s="20">
        <f t="shared" si="4"/>
        <v>84</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personnages.charaY[4],</v>
      </c>
    </row>
    <row r="310" spans="4:7" x14ac:dyDescent="0.15">
      <c r="D310" s="20">
        <f t="shared" si="4"/>
        <v>85</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personnages.charaY[0],</v>
      </c>
    </row>
    <row r="311" spans="4:7" x14ac:dyDescent="0.15">
      <c r="D311" s="20">
        <f t="shared" si="4"/>
        <v>86</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personnages.charaY[0],</v>
      </c>
    </row>
    <row r="312" spans="4:7" x14ac:dyDescent="0.15">
      <c r="D312" s="20">
        <f t="shared" si="4"/>
        <v>87</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15">
      <c r="D313" s="20">
        <f t="shared" si="4"/>
        <v>88</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"null",//85 </v>
      </c>
    </row>
    <row r="314" spans="4:7" x14ac:dyDescent="0.15">
      <c r="D314" s="20">
        <f t="shared" si="4"/>
        <v>89</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"null",//86 Objective Complete: Go Talk to the Person inside Hallway 1</v>
      </c>
    </row>
    <row r="315" spans="4:7" x14ac:dyDescent="0.15">
      <c r="D315" s="20">
        <f t="shared" si="4"/>
        <v>90</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"null",//87 ghost slide</v>
      </c>
    </row>
    <row r="316" spans="4:7" x14ac:dyDescent="0.15">
      <c r="D316" s="20">
        <f t="shared" si="4"/>
        <v>91</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"null",//88 ghost slide</v>
      </c>
    </row>
    <row r="317" spans="4:7" x14ac:dyDescent="0.15">
      <c r="D317" s="20">
        <f t="shared" si="4"/>
        <v>92</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"null",//89 ghost slide</v>
      </c>
    </row>
    <row r="318" spans="4:7" x14ac:dyDescent="0.15">
      <c r="D318" s="20">
        <f t="shared" si="4"/>
        <v>93</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"null",//90 ghost slide</v>
      </c>
    </row>
    <row r="319" spans="4:7" x14ac:dyDescent="0.15">
      <c r="D319" s="20">
        <f t="shared" si="4"/>
        <v>94</v>
      </c>
      <c r="E319" s="20">
        <f>MIN(IF(MOD(ROWS($A$2:A319),$A$2)=0,E318+1, E318), $B$2-1)</f>
        <v>2</v>
      </c>
      <c r="G319" s="2" t="str">
        <f>IF(NOT(OR(
SUMPRODUCT(--ISNUMBER(SEARCH('Chapter 0 (Generated)'!$B$25:$V$25,INDEX(MyData,D319, E319+1))))&gt;0,
SUMPRODUCT(--ISNUMBER(SEARCH('Chapter 0 (Generated)'!$B$26:$V$26,INDEX(MyData,D319, E319+1))))&gt;0)),
"        " &amp; INDEX(MyData,D319, E319+1),
"    " &amp; INDEX(MyData,D319, E319+1))</f>
        <v xml:space="preserve">        "null",//91 ghost slide</v>
      </c>
    </row>
    <row r="320" spans="4:7" x14ac:dyDescent="0.15">
      <c r="D320" s="20">
        <f t="shared" si="4"/>
        <v>95</v>
      </c>
      <c r="E320" s="20">
        <f>MIN(IF(MOD(ROWS($A$2:A320),$A$2)=0,E319+1, E319), $B$2-1)</f>
        <v>2</v>
      </c>
      <c r="G320" s="2" t="str">
        <f>IF(NOT(OR(
SUMPRODUCT(--ISNUMBER(SEARCH('Chapter 0 (Generated)'!$B$25:$V$25,INDEX(MyData,D320, E320+1))))&gt;0,
SUMPRODUCT(--ISNUMBER(SEARCH('Chapter 0 (Generated)'!$B$26:$V$26,INDEX(MyData,D320, E320+1))))&gt;0)),
"        " &amp; INDEX(MyData,D320, E320+1),
"    " &amp; INDEX(MyData,D320, E320+1))</f>
        <v xml:space="preserve">        "null",//92 ghost slide</v>
      </c>
    </row>
    <row r="321" spans="4:7" x14ac:dyDescent="0.15">
      <c r="D321" s="20">
        <f t="shared" si="4"/>
        <v>96</v>
      </c>
      <c r="E321" s="20">
        <f>MIN(IF(MOD(ROWS($A$2:A321),$A$2)=0,E320+1, E320), $B$2-1)</f>
        <v>2</v>
      </c>
      <c r="G321" s="2" t="str">
        <f>IF(NOT(OR(
SUMPRODUCT(--ISNUMBER(SEARCH('Chapter 0 (Generated)'!$B$25:$V$25,INDEX(MyData,D321, E321+1))))&gt;0,
SUMPRODUCT(--ISNUMBER(SEARCH('Chapter 0 (Generated)'!$B$26:$V$26,INDEX(MyData,D321, E321+1))))&gt;0)),
"        " &amp; INDEX(MyData,D321, E321+1),
"    " &amp; INDEX(MyData,D321, E321+1))</f>
        <v xml:space="preserve">        personnages.charaX[0],</v>
      </c>
    </row>
    <row r="322" spans="4:7" x14ac:dyDescent="0.15">
      <c r="D322" s="20">
        <f t="shared" ref="D322:D385" si="5">MOD(ROW(D321)-1+ROWS(MyData),ROWS(MyData))+1</f>
        <v>97</v>
      </c>
      <c r="E322" s="20">
        <f>MIN(IF(MOD(ROWS($A$2:A322),$A$2)=0,E321+1, E321), $B$2-1)</f>
        <v>2</v>
      </c>
      <c r="G322" s="2" t="str">
        <f>IF(NOT(OR(
SUMPRODUCT(--ISNUMBER(SEARCH('Chapter 0 (Generated)'!$B$25:$V$25,INDEX(MyData,D322, E322+1))))&gt;0,
SUMPRODUCT(--ISNUMBER(SEARCH('Chapter 0 (Generated)'!$B$26:$V$26,INDEX(MyData,D322, E322+1))))&gt;0)),
"        " &amp; INDEX(MyData,D322, E322+1),
"    " &amp; INDEX(MyData,D322, E322+1))</f>
        <v xml:space="preserve">        personnages.charaX[0],</v>
      </c>
    </row>
    <row r="323" spans="4:7" x14ac:dyDescent="0.15">
      <c r="D323" s="20">
        <f t="shared" si="5"/>
        <v>98</v>
      </c>
      <c r="E323" s="20">
        <f>MIN(IF(MOD(ROWS($A$2:A323),$A$2)=0,E322+1, E322), $B$2-1)</f>
        <v>2</v>
      </c>
      <c r="G323" s="2" t="str">
        <f>IF(NOT(OR(
SUMPRODUCT(--ISNUMBER(SEARCH('Chapter 0 (Generated)'!$B$25:$V$25,INDEX(MyData,D323, E323+1))))&gt;0,
SUMPRODUCT(--ISNUMBER(SEARCH('Chapter 0 (Generated)'!$B$26:$V$26,INDEX(MyData,D323, E323+1))))&gt;0)),
"        " &amp; INDEX(MyData,D323, E323+1),
"    " &amp; INDEX(MyData,D323, E323+1))</f>
        <v xml:space="preserve">        personnages.charaX[0],//95 </v>
      </c>
    </row>
    <row r="324" spans="4:7" x14ac:dyDescent="0.15">
      <c r="D324" s="20">
        <f t="shared" si="5"/>
        <v>99</v>
      </c>
      <c r="E324" s="20">
        <f>MIN(IF(MOD(ROWS($A$2:A324),$A$2)=0,E323+1, E323), $B$2-1)</f>
        <v>2</v>
      </c>
      <c r="G324" s="2" t="str">
        <f>IF(NOT(OR(
SUMPRODUCT(--ISNUMBER(SEARCH('Chapter 0 (Generated)'!$B$25:$V$25,INDEX(MyData,D324, E324+1))))&gt;0,
SUMPRODUCT(--ISNUMBER(SEARCH('Chapter 0 (Generated)'!$B$26:$V$26,INDEX(MyData,D324, E324+1))))&gt;0)),
"        " &amp; INDEX(MyData,D324, E324+1),
"    " &amp; INDEX(MyData,D324, E324+1))</f>
        <v xml:space="preserve">        personnages.charaX[0],</v>
      </c>
    </row>
    <row r="325" spans="4:7" x14ac:dyDescent="0.15">
      <c r="D325" s="20">
        <f t="shared" si="5"/>
        <v>100</v>
      </c>
      <c r="E325" s="20">
        <f>MIN(IF(MOD(ROWS($A$2:A325),$A$2)=0,E324+1, E324), $B$2-1)</f>
        <v>2</v>
      </c>
      <c r="G325" s="2" t="str">
        <f>IF(NOT(OR(
SUMPRODUCT(--ISNUMBER(SEARCH('Chapter 0 (Generated)'!$B$25:$V$25,INDEX(MyData,D325, E325+1))))&gt;0,
SUMPRODUCT(--ISNUMBER(SEARCH('Chapter 0 (Generated)'!$B$26:$V$26,INDEX(MyData,D325, E325+1))))&gt;0)),
"        " &amp; INDEX(MyData,D325, E325+1),
"    " &amp; INDEX(MyData,D325, E325+1))</f>
        <v xml:space="preserve">        personnages.charaX[0],</v>
      </c>
    </row>
    <row r="326" spans="4:7" x14ac:dyDescent="0.15">
      <c r="D326" s="20">
        <f t="shared" si="5"/>
        <v>101</v>
      </c>
      <c r="E326" s="20">
        <f>MIN(IF(MOD(ROWS($A$2:A326),$A$2)=0,E325+1, E325), $B$2-1)</f>
        <v>2</v>
      </c>
      <c r="G326" s="2" t="str">
        <f>IF(NOT(OR(
SUMPRODUCT(--ISNUMBER(SEARCH('Chapter 0 (Generated)'!$B$25:$V$25,INDEX(MyData,D326, E326+1))))&gt;0,
SUMPRODUCT(--ISNUMBER(SEARCH('Chapter 0 (Generated)'!$B$26:$V$26,INDEX(MyData,D326, E326+1))))&gt;0)),
"        " &amp; INDEX(MyData,D326, E326+1),
"    " &amp; INDEX(MyData,D326, E326+1))</f>
        <v xml:space="preserve">        personnages.charaX[0],</v>
      </c>
    </row>
    <row r="327" spans="4:7" x14ac:dyDescent="0.15">
      <c r="D327" s="20">
        <f t="shared" si="5"/>
        <v>102</v>
      </c>
      <c r="E327" s="20">
        <f>MIN(IF(MOD(ROWS($A$2:A327),$A$2)=0,E326+1, E326), $B$2-1)</f>
        <v>2</v>
      </c>
      <c r="G327" s="2" t="str">
        <f>IF(NOT(OR(
SUMPRODUCT(--ISNUMBER(SEARCH('Chapter 0 (Generated)'!$B$25:$V$25,INDEX(MyData,D327, E327+1))))&gt;0,
SUMPRODUCT(--ISNUMBER(SEARCH('Chapter 0 (Generated)'!$B$26:$V$26,INDEX(MyData,D327, E327+1))))&gt;0)),
"        " &amp; INDEX(MyData,D327, E327+1),
"    " &amp; INDEX(MyData,D327, E327+1))</f>
        <v xml:space="preserve">        personnages.charaX[0],</v>
      </c>
    </row>
    <row r="328" spans="4:7" x14ac:dyDescent="0.15">
      <c r="D328" s="20">
        <f t="shared" si="5"/>
        <v>103</v>
      </c>
      <c r="E328" s="20">
        <f>MIN(IF(MOD(ROWS($A$2:A328),$A$2)=0,E327+1, E327), $B$2-1)</f>
        <v>2</v>
      </c>
      <c r="G328" s="2" t="str">
        <f>IF(NOT(OR(
SUMPRODUCT(--ISNUMBER(SEARCH('Chapter 0 (Generated)'!$B$25:$V$25,INDEX(MyData,D328, E328+1))))&gt;0,
SUMPRODUCT(--ISNUMBER(SEARCH('Chapter 0 (Generated)'!$B$26:$V$26,INDEX(MyData,D328, E328+1))))&gt;0)),
"        " &amp; INDEX(MyData,D328, E328+1),
"    " &amp; INDEX(MyData,D328, E328+1))</f>
        <v xml:space="preserve">        personnages.charaX[0],//100 </v>
      </c>
    </row>
    <row r="329" spans="4:7" x14ac:dyDescent="0.15">
      <c r="D329" s="20">
        <f t="shared" si="5"/>
        <v>104</v>
      </c>
      <c r="E329" s="20">
        <f>MIN(IF(MOD(ROWS($A$2:A329),$A$2)=0,E328+1, E328), $B$2-1)</f>
        <v>2</v>
      </c>
      <c r="G329" s="2" t="str">
        <f>IF(NOT(OR(
SUMPRODUCT(--ISNUMBER(SEARCH('Chapter 0 (Generated)'!$B$25:$V$25,INDEX(MyData,D329, E329+1))))&gt;0,
SUMPRODUCT(--ISNUMBER(SEARCH('Chapter 0 (Generated)'!$B$26:$V$26,INDEX(MyData,D329, E329+1))))&gt;0)),
"        " &amp; INDEX(MyData,D329, E329+1),
"    " &amp; INDEX(MyData,D329, E329+1))</f>
        <v xml:space="preserve">        personnages.charaX[0],</v>
      </c>
    </row>
    <row r="330" spans="4:7" x14ac:dyDescent="0.15">
      <c r="D330" s="20">
        <f t="shared" si="5"/>
        <v>105</v>
      </c>
      <c r="E330" s="20">
        <f>MIN(IF(MOD(ROWS($A$2:A330),$A$2)=0,E329+1, E329), $B$2-1)</f>
        <v>2</v>
      </c>
      <c r="G330" s="2" t="str">
        <f>IF(NOT(OR(
SUMPRODUCT(--ISNUMBER(SEARCH('Chapter 0 (Generated)'!$B$25:$V$25,INDEX(MyData,D330, E330+1))))&gt;0,
SUMPRODUCT(--ISNUMBER(SEARCH('Chapter 0 (Generated)'!$B$26:$V$26,INDEX(MyData,D330, E330+1))))&gt;0)),
"        " &amp; INDEX(MyData,D330, E330+1),
"    " &amp; INDEX(MyData,D330, E330+1))</f>
        <v xml:space="preserve">        personnages.charaX[0],</v>
      </c>
    </row>
    <row r="331" spans="4:7" x14ac:dyDescent="0.15">
      <c r="D331" s="20">
        <f t="shared" si="5"/>
        <v>106</v>
      </c>
      <c r="E331" s="20">
        <f>MIN(IF(MOD(ROWS($A$2:A331),$A$2)=0,E330+1, E330), $B$2-1)</f>
        <v>2</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15">
      <c r="D332" s="20">
        <f t="shared" si="5"/>
        <v>107</v>
      </c>
      <c r="E332" s="20">
        <f>MIN(IF(MOD(ROWS($A$2:A332),$A$2)=0,E331+1, E331), $B$2-1)</f>
        <v>2</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15">
      <c r="D333" s="20">
        <f t="shared" si="5"/>
        <v>108</v>
      </c>
      <c r="E333" s="20">
        <f>MIN(IF(MOD(ROWS($A$2:A333),$A$2)=0,E332+1, E332), $B$2-1)</f>
        <v>2</v>
      </c>
      <c r="G333" s="2" t="str">
        <f>IF(NOT(OR(
SUMPRODUCT(--ISNUMBER(SEARCH('Chapter 0 (Generated)'!$B$25:$V$25,INDEX(MyData,D333, E333+1))))&gt;0,
SUMPRODUCT(--ISNUMBER(SEARCH('Chapter 0 (Generated)'!$B$26:$V$26,INDEX(MyData,D333, E333+1))))&gt;0)),
"        " &amp; INDEX(MyData,D333, E333+1),
"    " &amp; INDEX(MyData,D333, E333+1))</f>
        <v xml:space="preserve">        "null",//105 </v>
      </c>
    </row>
    <row r="334" spans="4:7" x14ac:dyDescent="0.15">
      <c r="D334" s="20">
        <f t="shared" si="5"/>
        <v>109</v>
      </c>
      <c r="E334" s="20">
        <f>MIN(IF(MOD(ROWS($A$2:A334),$A$2)=0,E333+1, E333), $B$2-1)</f>
        <v>2</v>
      </c>
      <c r="G334" s="2" t="str">
        <f>IF(NOT(OR(
SUMPRODUCT(--ISNUMBER(SEARCH('Chapter 0 (Generated)'!$B$25:$V$25,INDEX(MyData,D334, E334+1))))&gt;0,
SUMPRODUCT(--ISNUMBER(SEARCH('Chapter 0 (Generated)'!$B$26:$V$26,INDEX(MyData,D334, E334+1))))&gt;0)),
"        " &amp; INDEX(MyData,D334, E334+1),
"    " &amp; INDEX(MyData,D334, E334+1))</f>
        <v xml:space="preserve">        personnages.charaX[0],</v>
      </c>
    </row>
    <row r="335" spans="4:7" x14ac:dyDescent="0.15">
      <c r="D335" s="20">
        <f t="shared" si="5"/>
        <v>110</v>
      </c>
      <c r="E335" s="20">
        <f>MIN(IF(MOD(ROWS($A$2:A335),$A$2)=0,E334+1, E334), $B$2-1)</f>
        <v>2</v>
      </c>
      <c r="G335" s="2" t="str">
        <f>IF(NOT(OR(
SUMPRODUCT(--ISNUMBER(SEARCH('Chapter 0 (Generated)'!$B$25:$V$25,INDEX(MyData,D335, E335+1))))&gt;0,
SUMPRODUCT(--ISNUMBER(SEARCH('Chapter 0 (Generated)'!$B$26:$V$26,INDEX(MyData,D335, E335+1))))&gt;0)),
"        " &amp; INDEX(MyData,D335, E335+1),
"    " &amp; INDEX(MyData,D335, E335+1))</f>
        <v xml:space="preserve">        personnages.l_arlington[5],</v>
      </c>
    </row>
    <row r="336" spans="4:7" x14ac:dyDescent="0.15">
      <c r="D336" s="20">
        <f t="shared" si="5"/>
        <v>111</v>
      </c>
      <c r="E336" s="20">
        <f>MIN(IF(MOD(ROWS($A$2:A336),$A$2)=0,E335+1, E335), $B$2-1)</f>
        <v>2</v>
      </c>
      <c r="G336" s="2" t="str">
        <f>IF(NOT(OR(
SUMPRODUCT(--ISNUMBER(SEARCH('Chapter 0 (Generated)'!$B$25:$V$25,INDEX(MyData,D336, E336+1))))&gt;0,
SUMPRODUCT(--ISNUMBER(SEARCH('Chapter 0 (Generated)'!$B$26:$V$26,INDEX(MyData,D336, E336+1))))&gt;0)),
"        " &amp; INDEX(MyData,D336, E336+1),
"    " &amp; INDEX(MyData,D336, E336+1))</f>
        <v xml:space="preserve">        personnages.l_arlington[5],</v>
      </c>
    </row>
    <row r="337" spans="4:7" x14ac:dyDescent="0.15">
      <c r="D337" s="20">
        <f t="shared" si="5"/>
        <v>112</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v>
      </c>
    </row>
    <row r="338" spans="4:7" x14ac:dyDescent="0.15">
      <c r="D338" s="20">
        <f t="shared" si="5"/>
        <v>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//story[3] === Bubble 2</v>
      </c>
    </row>
    <row r="339" spans="4:7" x14ac:dyDescent="0.15">
      <c r="D339" s="20">
        <f t="shared" si="5"/>
        <v>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story[3] = [</v>
      </c>
    </row>
    <row r="340" spans="4:7" x14ac:dyDescent="0.15">
      <c r="D340" s="20">
        <f t="shared" si="5"/>
        <v>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"null",//0 </v>
      </c>
    </row>
    <row r="341" spans="4:7" x14ac:dyDescent="0.15">
      <c r="D341" s="20">
        <f t="shared" si="5"/>
        <v>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15">
      <c r="D342" s="20">
        <f t="shared" si="5"/>
        <v>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15">
      <c r="D343" s="20">
        <f t="shared" si="5"/>
        <v>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15">
      <c r="D344" s="20">
        <f t="shared" si="5"/>
        <v>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15">
      <c r="D345" s="20">
        <f t="shared" si="5"/>
        <v>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"null",//5 </v>
      </c>
    </row>
    <row r="346" spans="4:7" x14ac:dyDescent="0.15">
      <c r="D346" s="20">
        <f t="shared" si="5"/>
        <v>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15">
      <c r="D347" s="20">
        <f t="shared" si="5"/>
        <v>10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15">
      <c r="D348" s="20">
        <f t="shared" si="5"/>
        <v>11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15">
      <c r="D349" s="20">
        <f t="shared" si="5"/>
        <v>12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15">
      <c r="D350" s="20">
        <f t="shared" si="5"/>
        <v>13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"null",//10 </v>
      </c>
    </row>
    <row r="351" spans="4:7" x14ac:dyDescent="0.15">
      <c r="D351" s="20">
        <f t="shared" si="5"/>
        <v>14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15">
      <c r="D352" s="20">
        <f t="shared" si="5"/>
        <v>15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x14ac:dyDescent="0.15">
      <c r="D353" s="20">
        <f t="shared" si="5"/>
        <v>16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15">
      <c r="D354" s="20">
        <f t="shared" si="5"/>
        <v>17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15">
      <c r="D355" s="20">
        <f t="shared" si="5"/>
        <v>18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"null",//15 </v>
      </c>
    </row>
    <row r="356" spans="4:7" x14ac:dyDescent="0.15">
      <c r="D356" s="20">
        <f t="shared" si="5"/>
        <v>19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15">
      <c r="D357" s="20">
        <f t="shared" si="5"/>
        <v>20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x14ac:dyDescent="0.15">
      <c r="D358" s="20">
        <f t="shared" si="5"/>
        <v>21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15">
      <c r="D359" s="20">
        <f t="shared" si="5"/>
        <v>22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x14ac:dyDescent="0.15">
      <c r="D360" s="20">
        <f t="shared" si="5"/>
        <v>23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"null",//20 </v>
      </c>
    </row>
    <row r="361" spans="4:7" x14ac:dyDescent="0.15">
      <c r="D361" s="20">
        <f t="shared" si="5"/>
        <v>24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15">
      <c r="D362" s="20">
        <f t="shared" si="5"/>
        <v>25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15">
      <c r="D363" s="20">
        <f t="shared" si="5"/>
        <v>26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15">
      <c r="D364" s="20">
        <f t="shared" si="5"/>
        <v>27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15">
      <c r="D365" s="20">
        <f t="shared" si="5"/>
        <v>28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"null",//25 </v>
      </c>
    </row>
    <row r="366" spans="4:7" x14ac:dyDescent="0.15">
      <c r="D366" s="20">
        <f t="shared" si="5"/>
        <v>29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15">
      <c r="D367" s="20">
        <f t="shared" si="5"/>
        <v>30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15">
      <c r="D368" s="20">
        <f t="shared" si="5"/>
        <v>31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15">
      <c r="D369" s="20">
        <f t="shared" si="5"/>
        <v>32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15">
      <c r="D370" s="20">
        <f t="shared" si="5"/>
        <v>33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"null",//30 </v>
      </c>
    </row>
    <row r="371" spans="4:7" x14ac:dyDescent="0.15">
      <c r="D371" s="20">
        <f t="shared" si="5"/>
        <v>34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15">
      <c r="D372" s="20">
        <f t="shared" si="5"/>
        <v>35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15">
      <c r="D373" s="20">
        <f t="shared" si="5"/>
        <v>36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15">
      <c r="D374" s="20">
        <f t="shared" si="5"/>
        <v>37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15">
      <c r="D375" s="20">
        <f t="shared" si="5"/>
        <v>38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"null",//35 </v>
      </c>
    </row>
    <row r="376" spans="4:7" x14ac:dyDescent="0.15">
      <c r="D376" s="20">
        <f t="shared" si="5"/>
        <v>39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15">
      <c r="D377" s="20">
        <f t="shared" si="5"/>
        <v>40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"null",//37 Department Form</v>
      </c>
    </row>
    <row r="378" spans="4:7" x14ac:dyDescent="0.15">
      <c r="D378" s="20">
        <f t="shared" si="5"/>
        <v>41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15">
      <c r="D379" s="20">
        <f t="shared" si="5"/>
        <v>42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15">
      <c r="D380" s="20">
        <f t="shared" si="5"/>
        <v>43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"null",//40 </v>
      </c>
    </row>
    <row r="381" spans="4:7" x14ac:dyDescent="0.15">
      <c r="D381" s="20">
        <f t="shared" si="5"/>
        <v>44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15">
      <c r="D382" s="20">
        <f t="shared" si="5"/>
        <v>45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15">
      <c r="D383" s="20">
        <f t="shared" si="5"/>
        <v>46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15">
      <c r="D384" s="20">
        <f t="shared" si="5"/>
        <v>47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15">
      <c r="D385" s="20">
        <f t="shared" si="5"/>
        <v>48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"null",//45 </v>
      </c>
    </row>
    <row r="386" spans="4:7" x14ac:dyDescent="0.15">
      <c r="D386" s="20">
        <f t="shared" ref="D386:D449" si="6">MOD(ROW(D385)-1+ROWS(MyData),ROWS(MyData))+1</f>
        <v>49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15">
      <c r="D387" s="20">
        <f t="shared" si="6"/>
        <v>50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15">
      <c r="D388" s="20">
        <f t="shared" si="6"/>
        <v>51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15">
      <c r="D389" s="20">
        <f t="shared" si="6"/>
        <v>52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"null",//49 Choose your name Form</v>
      </c>
    </row>
    <row r="390" spans="4:7" x14ac:dyDescent="0.15">
      <c r="D390" s="20">
        <f t="shared" si="6"/>
        <v>53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"null",//50 </v>
      </c>
    </row>
    <row r="391" spans="4:7" x14ac:dyDescent="0.15">
      <c r="D391" s="20">
        <f t="shared" si="6"/>
        <v>54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x14ac:dyDescent="0.15">
      <c r="D392" s="20">
        <f t="shared" si="6"/>
        <v>55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15">
      <c r="D393" s="20">
        <f t="shared" si="6"/>
        <v>56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15">
      <c r="D394" s="20">
        <f t="shared" si="6"/>
        <v>57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15">
      <c r="D395" s="20">
        <f t="shared" si="6"/>
        <v>58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"null",//55 Objective Complete: Explore the school!</v>
      </c>
    </row>
    <row r="396" spans="4:7" x14ac:dyDescent="0.15">
      <c r="D396" s="20">
        <f t="shared" si="6"/>
        <v>59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15">
      <c r="D397" s="20">
        <f t="shared" si="6"/>
        <v>60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15">
      <c r="D398" s="20">
        <f t="shared" si="6"/>
        <v>61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15">
      <c r="D399" s="20">
        <f t="shared" si="6"/>
        <v>62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15">
      <c r="D400" s="20">
        <f t="shared" si="6"/>
        <v>63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"null",//60 </v>
      </c>
    </row>
    <row r="401" spans="4:7" x14ac:dyDescent="0.15">
      <c r="D401" s="20">
        <f t="shared" si="6"/>
        <v>64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15">
      <c r="D402" s="20">
        <f t="shared" si="6"/>
        <v>65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15">
      <c r="D403" s="20">
        <f t="shared" si="6"/>
        <v>66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15">
      <c r="D404" s="20">
        <f t="shared" si="6"/>
        <v>67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15">
      <c r="D405" s="20">
        <f t="shared" si="6"/>
        <v>68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"null",//65 </v>
      </c>
    </row>
    <row r="406" spans="4:7" x14ac:dyDescent="0.15">
      <c r="D406" s="20">
        <f t="shared" si="6"/>
        <v>69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15">
      <c r="D407" s="20">
        <f t="shared" si="6"/>
        <v>70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15">
      <c r="D408" s="20">
        <f t="shared" si="6"/>
        <v>71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15">
      <c r="D409" s="20">
        <f t="shared" si="6"/>
        <v>72</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15">
      <c r="D410" s="20">
        <f t="shared" si="6"/>
        <v>73</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"null",//70 </v>
      </c>
    </row>
    <row r="411" spans="4:7" x14ac:dyDescent="0.15">
      <c r="D411" s="20">
        <f t="shared" si="6"/>
        <v>74</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15">
      <c r="D412" s="20">
        <f t="shared" si="6"/>
        <v>75</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15">
      <c r="D413" s="20">
        <f t="shared" si="6"/>
        <v>76</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"null",//73 Objective Complete: Go Talk to the Person inside Classroom 1</v>
      </c>
    </row>
    <row r="414" spans="4:7" x14ac:dyDescent="0.15">
      <c r="D414" s="20">
        <f t="shared" si="6"/>
        <v>77</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15">
      <c r="D415" s="20">
        <f t="shared" si="6"/>
        <v>78</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"null",//75 </v>
      </c>
    </row>
    <row r="416" spans="4:7" x14ac:dyDescent="0.15">
      <c r="D416" s="20">
        <f t="shared" si="6"/>
        <v>79</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15">
      <c r="D417" s="20">
        <f t="shared" si="6"/>
        <v>80</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15">
      <c r="D418" s="20">
        <f t="shared" si="6"/>
        <v>81</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15">
      <c r="D419" s="20">
        <f t="shared" si="6"/>
        <v>82</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15">
      <c r="D420" s="20">
        <f t="shared" si="6"/>
        <v>83</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"null",//80 </v>
      </c>
    </row>
    <row r="421" spans="4:7" x14ac:dyDescent="0.15">
      <c r="D421" s="20">
        <f t="shared" si="6"/>
        <v>84</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15">
      <c r="D422" s="20">
        <f t="shared" si="6"/>
        <v>85</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15">
      <c r="D423" s="20">
        <f t="shared" si="6"/>
        <v>86</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15">
      <c r="D424" s="20">
        <f t="shared" si="6"/>
        <v>87</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15">
      <c r="D425" s="20">
        <f t="shared" si="6"/>
        <v>88</v>
      </c>
      <c r="E425" s="20">
        <f>MIN(IF(MOD(ROWS($A$2:A425),$A$2)=0,E424+1, E424), $B$2-1)</f>
        <v>3</v>
      </c>
      <c r="G425" s="2" t="str">
        <f>IF(NOT(OR(
SUMPRODUCT(--ISNUMBER(SEARCH('Chapter 0 (Generated)'!$B$25:$V$25,INDEX(MyData,D425, E425+1))))&gt;0,
SUMPRODUCT(--ISNUMBER(SEARCH('Chapter 0 (Generated)'!$B$26:$V$26,INDEX(MyData,D425, E425+1))))&gt;0)),
"        " &amp; INDEX(MyData,D425, E425+1),
"    " &amp; INDEX(MyData,D425, E425+1))</f>
        <v xml:space="preserve">        "null",//85 </v>
      </c>
    </row>
    <row r="426" spans="4:7" x14ac:dyDescent="0.15">
      <c r="D426" s="20">
        <f t="shared" si="6"/>
        <v>89</v>
      </c>
      <c r="E426" s="20">
        <f>MIN(IF(MOD(ROWS($A$2:A426),$A$2)=0,E425+1, E425), $B$2-1)</f>
        <v>3</v>
      </c>
      <c r="G426" s="2" t="str">
        <f>IF(NOT(OR(
SUMPRODUCT(--ISNUMBER(SEARCH('Chapter 0 (Generated)'!$B$25:$V$25,INDEX(MyData,D426, E426+1))))&gt;0,
SUMPRODUCT(--ISNUMBER(SEARCH('Chapter 0 (Generated)'!$B$26:$V$26,INDEX(MyData,D426, E426+1))))&gt;0)),
"        " &amp; INDEX(MyData,D426, E426+1),
"    " &amp; INDEX(MyData,D426, E426+1))</f>
        <v xml:space="preserve">        "null",//86 Objective Complete: Go Talk to the Person inside Hallway 1</v>
      </c>
    </row>
    <row r="427" spans="4:7" x14ac:dyDescent="0.15">
      <c r="D427" s="20">
        <f t="shared" si="6"/>
        <v>90</v>
      </c>
      <c r="E427" s="20">
        <f>MIN(IF(MOD(ROWS($A$2:A427),$A$2)=0,E426+1, E426), $B$2-1)</f>
        <v>3</v>
      </c>
      <c r="G427" s="2" t="str">
        <f>IF(NOT(OR(
SUMPRODUCT(--ISNUMBER(SEARCH('Chapter 0 (Generated)'!$B$25:$V$25,INDEX(MyData,D427, E427+1))))&gt;0,
SUMPRODUCT(--ISNUMBER(SEARCH('Chapter 0 (Generated)'!$B$26:$V$26,INDEX(MyData,D427, E427+1))))&gt;0)),
"        " &amp; INDEX(MyData,D427, E427+1),
"    " &amp; INDEX(MyData,D427, E427+1))</f>
        <v xml:space="preserve">        "null",//87 ghost slide</v>
      </c>
    </row>
    <row r="428" spans="4:7" x14ac:dyDescent="0.15">
      <c r="D428" s="20">
        <f t="shared" si="6"/>
        <v>91</v>
      </c>
      <c r="E428" s="20">
        <f>MIN(IF(MOD(ROWS($A$2:A428),$A$2)=0,E427+1, E427), $B$2-1)</f>
        <v>3</v>
      </c>
      <c r="G428" s="2" t="str">
        <f>IF(NOT(OR(
SUMPRODUCT(--ISNUMBER(SEARCH('Chapter 0 (Generated)'!$B$25:$V$25,INDEX(MyData,D428, E428+1))))&gt;0,
SUMPRODUCT(--ISNUMBER(SEARCH('Chapter 0 (Generated)'!$B$26:$V$26,INDEX(MyData,D428, E428+1))))&gt;0)),
"        " &amp; INDEX(MyData,D428, E428+1),
"    " &amp; INDEX(MyData,D428, E428+1))</f>
        <v xml:space="preserve">        "null",//88 ghost slide</v>
      </c>
    </row>
    <row r="429" spans="4:7" x14ac:dyDescent="0.15">
      <c r="D429" s="20">
        <f t="shared" si="6"/>
        <v>92</v>
      </c>
      <c r="E429" s="20">
        <f>MIN(IF(MOD(ROWS($A$2:A429),$A$2)=0,E428+1, E428), $B$2-1)</f>
        <v>3</v>
      </c>
      <c r="G429" s="2" t="str">
        <f>IF(NOT(OR(
SUMPRODUCT(--ISNUMBER(SEARCH('Chapter 0 (Generated)'!$B$25:$V$25,INDEX(MyData,D429, E429+1))))&gt;0,
SUMPRODUCT(--ISNUMBER(SEARCH('Chapter 0 (Generated)'!$B$26:$V$26,INDEX(MyData,D429, E429+1))))&gt;0)),
"        " &amp; INDEX(MyData,D429, E429+1),
"    " &amp; INDEX(MyData,D429, E429+1))</f>
        <v xml:space="preserve">        "null",//89 ghost slide</v>
      </c>
    </row>
    <row r="430" spans="4:7" x14ac:dyDescent="0.15">
      <c r="D430" s="20">
        <f t="shared" si="6"/>
        <v>93</v>
      </c>
      <c r="E430" s="20">
        <f>MIN(IF(MOD(ROWS($A$2:A430),$A$2)=0,E429+1, E429), $B$2-1)</f>
        <v>3</v>
      </c>
      <c r="G430" s="2" t="str">
        <f>IF(NOT(OR(
SUMPRODUCT(--ISNUMBER(SEARCH('Chapter 0 (Generated)'!$B$25:$V$25,INDEX(MyData,D430, E430+1))))&gt;0,
SUMPRODUCT(--ISNUMBER(SEARCH('Chapter 0 (Generated)'!$B$26:$V$26,INDEX(MyData,D430, E430+1))))&gt;0)),
"        " &amp; INDEX(MyData,D430, E430+1),
"    " &amp; INDEX(MyData,D430, E430+1))</f>
        <v xml:space="preserve">        "null",//90 ghost slide</v>
      </c>
    </row>
    <row r="431" spans="4:7" x14ac:dyDescent="0.15">
      <c r="D431" s="20">
        <f t="shared" si="6"/>
        <v>94</v>
      </c>
      <c r="E431" s="20">
        <f>MIN(IF(MOD(ROWS($A$2:A431),$A$2)=0,E430+1, E430), $B$2-1)</f>
        <v>3</v>
      </c>
      <c r="G431" s="2" t="str">
        <f>IF(NOT(OR(
SUMPRODUCT(--ISNUMBER(SEARCH('Chapter 0 (Generated)'!$B$25:$V$25,INDEX(MyData,D431, E431+1))))&gt;0,
SUMPRODUCT(--ISNUMBER(SEARCH('Chapter 0 (Generated)'!$B$26:$V$26,INDEX(MyData,D431, E431+1))))&gt;0)),
"        " &amp; INDEX(MyData,D431, E431+1),
"    " &amp; INDEX(MyData,D431, E431+1))</f>
        <v xml:space="preserve">        "null",//91 ghost slide</v>
      </c>
    </row>
    <row r="432" spans="4:7" x14ac:dyDescent="0.15">
      <c r="D432" s="20">
        <f t="shared" si="6"/>
        <v>95</v>
      </c>
      <c r="E432" s="20">
        <f>MIN(IF(MOD(ROWS($A$2:A432),$A$2)=0,E431+1, E431), $B$2-1)</f>
        <v>3</v>
      </c>
      <c r="G432" s="2" t="str">
        <f>IF(NOT(OR(
SUMPRODUCT(--ISNUMBER(SEARCH('Chapter 0 (Generated)'!$B$25:$V$25,INDEX(MyData,D432, E432+1))))&gt;0,
SUMPRODUCT(--ISNUMBER(SEARCH('Chapter 0 (Generated)'!$B$26:$V$26,INDEX(MyData,D432, E432+1))))&gt;0)),
"        " &amp; INDEX(MyData,D432, E432+1),
"    " &amp; INDEX(MyData,D432, E432+1))</f>
        <v xml:space="preserve">        "null",//92 ghost slide</v>
      </c>
    </row>
    <row r="433" spans="4:7" x14ac:dyDescent="0.15">
      <c r="D433" s="20">
        <f t="shared" si="6"/>
        <v>96</v>
      </c>
      <c r="E433" s="20">
        <f>MIN(IF(MOD(ROWS($A$2:A433),$A$2)=0,E432+1, E432), $B$2-1)</f>
        <v>3</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15">
      <c r="D434" s="20">
        <f t="shared" si="6"/>
        <v>97</v>
      </c>
      <c r="E434" s="20">
        <f>MIN(IF(MOD(ROWS($A$2:A434),$A$2)=0,E433+1, E433), $B$2-1)</f>
        <v>3</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15">
      <c r="D435" s="20">
        <f t="shared" si="6"/>
        <v>98</v>
      </c>
      <c r="E435" s="20">
        <f>MIN(IF(MOD(ROWS($A$2:A435),$A$2)=0,E434+1, E434), $B$2-1)</f>
        <v>3</v>
      </c>
      <c r="G435" s="2" t="str">
        <f>IF(NOT(OR(
SUMPRODUCT(--ISNUMBER(SEARCH('Chapter 0 (Generated)'!$B$25:$V$25,INDEX(MyData,D435, E435+1))))&gt;0,
SUMPRODUCT(--ISNUMBER(SEARCH('Chapter 0 (Generated)'!$B$26:$V$26,INDEX(MyData,D435, E435+1))))&gt;0)),
"        " &amp; INDEX(MyData,D435, E435+1),
"    " &amp; INDEX(MyData,D435, E435+1))</f>
        <v xml:space="preserve">        "null",//95 </v>
      </c>
    </row>
    <row r="436" spans="4:7" x14ac:dyDescent="0.15">
      <c r="D436" s="20">
        <f t="shared" si="6"/>
        <v>99</v>
      </c>
      <c r="E436" s="20">
        <f>MIN(IF(MOD(ROWS($A$2:A436),$A$2)=0,E435+1, E435), $B$2-1)</f>
        <v>3</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15">
      <c r="D437" s="20">
        <f t="shared" si="6"/>
        <v>100</v>
      </c>
      <c r="E437" s="20">
        <f>MIN(IF(MOD(ROWS($A$2:A437),$A$2)=0,E436+1, E436), $B$2-1)</f>
        <v>3</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x14ac:dyDescent="0.15">
      <c r="D438" s="20">
        <f t="shared" si="6"/>
        <v>101</v>
      </c>
      <c r="E438" s="20">
        <f>MIN(IF(MOD(ROWS($A$2:A438),$A$2)=0,E437+1, E437), $B$2-1)</f>
        <v>3</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x14ac:dyDescent="0.15">
      <c r="D439" s="20">
        <f t="shared" si="6"/>
        <v>102</v>
      </c>
      <c r="E439" s="20">
        <f>MIN(IF(MOD(ROWS($A$2:A439),$A$2)=0,E438+1, E438), $B$2-1)</f>
        <v>3</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15">
      <c r="D440" s="20">
        <f t="shared" si="6"/>
        <v>103</v>
      </c>
      <c r="E440" s="20">
        <f>MIN(IF(MOD(ROWS($A$2:A440),$A$2)=0,E439+1, E439), $B$2-1)</f>
        <v>3</v>
      </c>
      <c r="G440" s="2" t="str">
        <f>IF(NOT(OR(
SUMPRODUCT(--ISNUMBER(SEARCH('Chapter 0 (Generated)'!$B$25:$V$25,INDEX(MyData,D440, E440+1))))&gt;0,
SUMPRODUCT(--ISNUMBER(SEARCH('Chapter 0 (Generated)'!$B$26:$V$26,INDEX(MyData,D440, E440+1))))&gt;0)),
"        " &amp; INDEX(MyData,D440, E440+1),
"    " &amp; INDEX(MyData,D440, E440+1))</f>
        <v xml:space="preserve">        "null",//100 </v>
      </c>
    </row>
    <row r="441" spans="4:7" x14ac:dyDescent="0.15">
      <c r="D441" s="20">
        <f t="shared" si="6"/>
        <v>104</v>
      </c>
      <c r="E441" s="20">
        <f>MIN(IF(MOD(ROWS($A$2:A441),$A$2)=0,E440+1, E440), $B$2-1)</f>
        <v>3</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15">
      <c r="D442" s="20">
        <f t="shared" si="6"/>
        <v>105</v>
      </c>
      <c r="E442" s="20">
        <f>MIN(IF(MOD(ROWS($A$2:A442),$A$2)=0,E441+1, E441), $B$2-1)</f>
        <v>3</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x14ac:dyDescent="0.15">
      <c r="D443" s="20">
        <f t="shared" si="6"/>
        <v>106</v>
      </c>
      <c r="E443" s="20">
        <f>MIN(IF(MOD(ROWS($A$2:A443),$A$2)=0,E442+1, E442), $B$2-1)</f>
        <v>3</v>
      </c>
      <c r="G443" s="2" t="str">
        <f>IF(NOT(OR(
SUMPRODUCT(--ISNUMBER(SEARCH('Chapter 0 (Generated)'!$B$25:$V$25,INDEX(MyData,D443, E443+1))))&gt;0,
SUMPRODUCT(--ISNUMBER(SEARCH('Chapter 0 (Generated)'!$B$26:$V$26,INDEX(MyData,D443, E443+1))))&gt;0)),
"        " &amp; INDEX(MyData,D443, E443+1),
"    " &amp; INDEX(MyData,D443, E443+1))</f>
        <v xml:space="preserve">        "Thank you, I’ll be handling it from no-",</v>
      </c>
    </row>
    <row r="444" spans="4:7" x14ac:dyDescent="0.15">
      <c r="D444" s="20">
        <f t="shared" si="6"/>
        <v>107</v>
      </c>
      <c r="E444" s="20">
        <f>MIN(IF(MOD(ROWS($A$2:A444),$A$2)=0,E443+1, E443), $B$2-1)</f>
        <v>3</v>
      </c>
      <c r="G444" s="2" t="str">
        <f>IF(NOT(OR(
SUMPRODUCT(--ISNUMBER(SEARCH('Chapter 0 (Generated)'!$B$25:$V$25,INDEX(MyData,D444, E444+1))))&gt;0,
SUMPRODUCT(--ISNUMBER(SEARCH('Chapter 0 (Generated)'!$B$26:$V$26,INDEX(MyData,D444, E444+1))))&gt;0)),
"        " &amp; INDEX(MyData,D444, E444+1),
"    " &amp; INDEX(MyData,D444, E444+1))</f>
        <v xml:space="preserve">        "*GASP*",</v>
      </c>
    </row>
    <row r="445" spans="4:7" x14ac:dyDescent="0.15">
      <c r="D445" s="20">
        <f t="shared" si="6"/>
        <v>108</v>
      </c>
      <c r="E445" s="20">
        <f>MIN(IF(MOD(ROWS($A$2:A445),$A$2)=0,E444+1, E444), $B$2-1)</f>
        <v>3</v>
      </c>
      <c r="G445" s="2" t="str">
        <f>IF(NOT(OR(
SUMPRODUCT(--ISNUMBER(SEARCH('Chapter 0 (Generated)'!$B$25:$V$25,INDEX(MyData,D445, E445+1))))&gt;0,
SUMPRODUCT(--ISNUMBER(SEARCH('Chapter 0 (Generated)'!$B$26:$V$26,INDEX(MyData,D445, E445+1))))&gt;0)),
"        " &amp; INDEX(MyData,D445, E445+1),
"    " &amp; INDEX(MyData,D445, E445+1))</f>
        <v xml:space="preserve">        "null",//105 </v>
      </c>
    </row>
    <row r="446" spans="4:7" x14ac:dyDescent="0.15">
      <c r="D446" s="20">
        <f t="shared" si="6"/>
        <v>109</v>
      </c>
      <c r="E446" s="20">
        <f>MIN(IF(MOD(ROWS($A$2:A446),$A$2)=0,E445+1, E445), $B$2-1)</f>
        <v>3</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15">
      <c r="D447" s="20">
        <f t="shared" si="6"/>
        <v>110</v>
      </c>
      <c r="E447" s="20">
        <f>MIN(IF(MOD(ROWS($A$2:A447),$A$2)=0,E446+1, E446), $B$2-1)</f>
        <v>3</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x14ac:dyDescent="0.15">
      <c r="D448" s="20">
        <f t="shared" si="6"/>
        <v>111</v>
      </c>
      <c r="E448" s="20">
        <f>MIN(IF(MOD(ROWS($A$2:A448),$A$2)=0,E447+1, E447), $B$2-1)</f>
        <v>3</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x14ac:dyDescent="0.15">
      <c r="D449" s="20">
        <f t="shared" si="6"/>
        <v>112</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v>
      </c>
    </row>
    <row r="450" spans="4:7" x14ac:dyDescent="0.15">
      <c r="D450" s="20">
        <f t="shared" ref="D450:D513" si="7">MOD(ROW(D449)-1+ROWS(MyData),ROWS(MyData))+1</f>
        <v>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//story[4] === Character 2</v>
      </c>
    </row>
    <row r="451" spans="4:7" x14ac:dyDescent="0.15">
      <c r="D451" s="20">
        <f t="shared" si="7"/>
        <v>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story[4] = [</v>
      </c>
    </row>
    <row r="452" spans="4:7" x14ac:dyDescent="0.15">
      <c r="D452" s="20">
        <f t="shared" si="7"/>
        <v>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"null",//0 </v>
      </c>
    </row>
    <row r="453" spans="4:7" x14ac:dyDescent="0.15">
      <c r="D453" s="20">
        <f t="shared" si="7"/>
        <v>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x14ac:dyDescent="0.15">
      <c r="D454" s="20">
        <f t="shared" si="7"/>
        <v>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15">
      <c r="D455" s="20">
        <f t="shared" si="7"/>
        <v>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15">
      <c r="D456" s="20">
        <f t="shared" si="7"/>
        <v>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x14ac:dyDescent="0.15">
      <c r="D457" s="20">
        <f t="shared" si="7"/>
        <v>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"null",//5 </v>
      </c>
    </row>
    <row r="458" spans="4:7" x14ac:dyDescent="0.15">
      <c r="D458" s="20">
        <f t="shared" si="7"/>
        <v>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x14ac:dyDescent="0.15">
      <c r="D459" s="20">
        <f t="shared" si="7"/>
        <v>10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15">
      <c r="D460" s="20">
        <f t="shared" si="7"/>
        <v>11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15">
      <c r="D461" s="20">
        <f t="shared" si="7"/>
        <v>12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15">
      <c r="D462" s="20">
        <f t="shared" si="7"/>
        <v>13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"null",//10 </v>
      </c>
    </row>
    <row r="463" spans="4:7" x14ac:dyDescent="0.15">
      <c r="D463" s="20">
        <f t="shared" si="7"/>
        <v>14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x14ac:dyDescent="0.15">
      <c r="D464" s="20">
        <f t="shared" si="7"/>
        <v>15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15">
      <c r="D465" s="20">
        <f t="shared" si="7"/>
        <v>16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x14ac:dyDescent="0.15">
      <c r="D466" s="20">
        <f t="shared" si="7"/>
        <v>17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15">
      <c r="D467" s="20">
        <f t="shared" si="7"/>
        <v>18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"null",//15 </v>
      </c>
    </row>
    <row r="468" spans="4:7" x14ac:dyDescent="0.15">
      <c r="D468" s="20">
        <f t="shared" si="7"/>
        <v>19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x14ac:dyDescent="0.15">
      <c r="D469" s="20">
        <f t="shared" si="7"/>
        <v>20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15">
      <c r="D470" s="20">
        <f t="shared" si="7"/>
        <v>21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15">
      <c r="D471" s="20">
        <f t="shared" si="7"/>
        <v>22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15">
      <c r="D472" s="20">
        <f t="shared" si="7"/>
        <v>23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"null",//20 </v>
      </c>
    </row>
    <row r="473" spans="4:7" x14ac:dyDescent="0.15">
      <c r="D473" s="20">
        <f t="shared" si="7"/>
        <v>24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x14ac:dyDescent="0.15">
      <c r="D474" s="20">
        <f t="shared" si="7"/>
        <v>25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15">
      <c r="D475" s="20">
        <f t="shared" si="7"/>
        <v>26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15">
      <c r="D476" s="20">
        <f t="shared" si="7"/>
        <v>27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15">
      <c r="D477" s="20">
        <f t="shared" si="7"/>
        <v>28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"null",//25 </v>
      </c>
    </row>
    <row r="478" spans="4:7" x14ac:dyDescent="0.15">
      <c r="D478" s="20">
        <f t="shared" si="7"/>
        <v>29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x14ac:dyDescent="0.15">
      <c r="D479" s="20">
        <f t="shared" si="7"/>
        <v>30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15">
      <c r="D480" s="20">
        <f t="shared" si="7"/>
        <v>31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15">
      <c r="D481" s="20">
        <f t="shared" si="7"/>
        <v>32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15">
      <c r="D482" s="20">
        <f t="shared" si="7"/>
        <v>33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"null",//30 </v>
      </c>
    </row>
    <row r="483" spans="4:7" x14ac:dyDescent="0.15">
      <c r="D483" s="20">
        <f t="shared" si="7"/>
        <v>34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x14ac:dyDescent="0.15">
      <c r="D484" s="20">
        <f t="shared" si="7"/>
        <v>35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15">
      <c r="D485" s="20">
        <f t="shared" si="7"/>
        <v>36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15">
      <c r="D486" s="20">
        <f t="shared" si="7"/>
        <v>37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15">
      <c r="D487" s="20">
        <f t="shared" si="7"/>
        <v>38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"null",//35 </v>
      </c>
    </row>
    <row r="488" spans="4:7" x14ac:dyDescent="0.15">
      <c r="D488" s="20">
        <f t="shared" si="7"/>
        <v>39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x14ac:dyDescent="0.15">
      <c r="D489" s="20">
        <f t="shared" si="7"/>
        <v>40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"null",//37 Department Form</v>
      </c>
    </row>
    <row r="490" spans="4:7" x14ac:dyDescent="0.15">
      <c r="D490" s="20">
        <f t="shared" si="7"/>
        <v>41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x14ac:dyDescent="0.15">
      <c r="D491" s="20">
        <f t="shared" si="7"/>
        <v>42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x14ac:dyDescent="0.15">
      <c r="D492" s="20">
        <f t="shared" si="7"/>
        <v>43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"null",//40 </v>
      </c>
    </row>
    <row r="493" spans="4:7" x14ac:dyDescent="0.15">
      <c r="D493" s="20">
        <f t="shared" si="7"/>
        <v>44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v>
      </c>
    </row>
    <row r="494" spans="4:7" x14ac:dyDescent="0.15">
      <c r="D494" s="20">
        <f t="shared" si="7"/>
        <v>45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x14ac:dyDescent="0.15">
      <c r="D495" s="20">
        <f t="shared" si="7"/>
        <v>46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15">
      <c r="D496" s="20">
        <f t="shared" si="7"/>
        <v>47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15">
      <c r="D497" s="20">
        <f t="shared" si="7"/>
        <v>48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"null",//45 </v>
      </c>
    </row>
    <row r="498" spans="4:7" x14ac:dyDescent="0.15">
      <c r="D498" s="20">
        <f t="shared" si="7"/>
        <v>49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x14ac:dyDescent="0.15">
      <c r="D499" s="20">
        <f t="shared" si="7"/>
        <v>50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15">
      <c r="D500" s="20">
        <f t="shared" si="7"/>
        <v>51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15">
      <c r="D501" s="20">
        <f t="shared" si="7"/>
        <v>52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"null",//49 Choose your name Form</v>
      </c>
    </row>
    <row r="502" spans="4:7" x14ac:dyDescent="0.15">
      <c r="D502" s="20">
        <f t="shared" si="7"/>
        <v>53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"null",//50 </v>
      </c>
    </row>
    <row r="503" spans="4:7" x14ac:dyDescent="0.15">
      <c r="D503" s="20">
        <f t="shared" si="7"/>
        <v>54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v>
      </c>
    </row>
    <row r="504" spans="4:7" x14ac:dyDescent="0.15">
      <c r="D504" s="20">
        <f t="shared" si="7"/>
        <v>55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15">
      <c r="D505" s="20">
        <f t="shared" si="7"/>
        <v>56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x14ac:dyDescent="0.15">
      <c r="D506" s="20">
        <f t="shared" si="7"/>
        <v>57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x14ac:dyDescent="0.15">
      <c r="D507" s="20">
        <f t="shared" si="7"/>
        <v>58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"null",//55 Objective Complete: Explore the school!</v>
      </c>
    </row>
    <row r="508" spans="4:7" x14ac:dyDescent="0.15">
      <c r="D508" s="20">
        <f t="shared" si="7"/>
        <v>59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x14ac:dyDescent="0.15">
      <c r="D509" s="20">
        <f t="shared" si="7"/>
        <v>60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x14ac:dyDescent="0.15">
      <c r="D510" s="20">
        <f t="shared" si="7"/>
        <v>61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x14ac:dyDescent="0.15">
      <c r="D511" s="20">
        <f t="shared" si="7"/>
        <v>62</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v>
      </c>
    </row>
    <row r="512" spans="4:7" x14ac:dyDescent="0.15">
      <c r="D512" s="20">
        <f t="shared" si="7"/>
        <v>63</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"null",//60 </v>
      </c>
    </row>
    <row r="513" spans="4:7" x14ac:dyDescent="0.15">
      <c r="D513" s="20">
        <f t="shared" si="7"/>
        <v>64</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v>
      </c>
    </row>
    <row r="514" spans="4:7" x14ac:dyDescent="0.15">
      <c r="D514" s="20">
        <f t="shared" ref="D514:D577" si="8">MOD(ROW(D513)-1+ROWS(MyData),ROWS(MyData))+1</f>
        <v>65</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v>
      </c>
    </row>
    <row r="515" spans="4:7" x14ac:dyDescent="0.15">
      <c r="D515" s="20">
        <f t="shared" si="8"/>
        <v>66</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x14ac:dyDescent="0.15">
      <c r="D516" s="20">
        <f t="shared" si="8"/>
        <v>67</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x14ac:dyDescent="0.15">
      <c r="D517" s="20">
        <f t="shared" si="8"/>
        <v>68</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"null",//65 </v>
      </c>
    </row>
    <row r="518" spans="4:7" x14ac:dyDescent="0.15">
      <c r="D518" s="20">
        <f t="shared" si="8"/>
        <v>69</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v>
      </c>
    </row>
    <row r="519" spans="4:7" x14ac:dyDescent="0.15">
      <c r="D519" s="20">
        <f t="shared" si="8"/>
        <v>70</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x14ac:dyDescent="0.15">
      <c r="D520" s="20">
        <f t="shared" si="8"/>
        <v>71</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x14ac:dyDescent="0.15">
      <c r="D521" s="20">
        <f t="shared" si="8"/>
        <v>72</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x14ac:dyDescent="0.15">
      <c r="D522" s="20">
        <f t="shared" si="8"/>
        <v>73</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"null",//70 </v>
      </c>
    </row>
    <row r="523" spans="4:7" x14ac:dyDescent="0.15">
      <c r="D523" s="20">
        <f t="shared" si="8"/>
        <v>74</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"null",</v>
      </c>
    </row>
    <row r="524" spans="4:7" x14ac:dyDescent="0.15">
      <c r="D524" s="20">
        <f t="shared" si="8"/>
        <v>75</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x14ac:dyDescent="0.15">
      <c r="D525" s="20">
        <f t="shared" si="8"/>
        <v>76</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"null",//73 Objective Complete: Go Talk to the Person inside Classroom 1</v>
      </c>
    </row>
    <row r="526" spans="4:7" x14ac:dyDescent="0.15">
      <c r="D526" s="20">
        <f t="shared" si="8"/>
        <v>77</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"null",</v>
      </c>
    </row>
    <row r="527" spans="4:7" x14ac:dyDescent="0.15">
      <c r="D527" s="20">
        <f t="shared" si="8"/>
        <v>78</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"null",//75 </v>
      </c>
    </row>
    <row r="528" spans="4:7" x14ac:dyDescent="0.15">
      <c r="D528" s="20">
        <f t="shared" si="8"/>
        <v>79</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v>
      </c>
    </row>
    <row r="529" spans="4:7" x14ac:dyDescent="0.15">
      <c r="D529" s="20">
        <f t="shared" si="8"/>
        <v>80</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x14ac:dyDescent="0.15">
      <c r="D530" s="20">
        <f t="shared" si="8"/>
        <v>81</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x14ac:dyDescent="0.15">
      <c r="D531" s="20">
        <f t="shared" si="8"/>
        <v>82</v>
      </c>
      <c r="E531" s="20">
        <f>MIN(IF(MOD(ROWS($A$2:A531),$A$2)=0,E530+1, E530), $B$2-1)</f>
        <v>4</v>
      </c>
      <c r="G531" s="2" t="str">
        <f>IF(NOT(OR(
SUMPRODUCT(--ISNUMBER(SEARCH('Chapter 0 (Generated)'!$B$25:$V$25,INDEX(MyData,D531, E531+1))))&gt;0,
SUMPRODUCT(--ISNUMBER(SEARCH('Chapter 0 (Generated)'!$B$26:$V$26,INDEX(MyData,D531, E531+1))))&gt;0)),
"        " &amp; INDEX(MyData,D531, E531+1),
"    " &amp; INDEX(MyData,D531, E531+1))</f>
        <v xml:space="preserve">        "null",</v>
      </c>
    </row>
    <row r="532" spans="4:7" x14ac:dyDescent="0.15">
      <c r="D532" s="20">
        <f t="shared" si="8"/>
        <v>83</v>
      </c>
      <c r="E532" s="20">
        <f>MIN(IF(MOD(ROWS($A$2:A532),$A$2)=0,E531+1, E531), $B$2-1)</f>
        <v>4</v>
      </c>
      <c r="G532" s="2" t="str">
        <f>IF(NOT(OR(
SUMPRODUCT(--ISNUMBER(SEARCH('Chapter 0 (Generated)'!$B$25:$V$25,INDEX(MyData,D532, E532+1))))&gt;0,
SUMPRODUCT(--ISNUMBER(SEARCH('Chapter 0 (Generated)'!$B$26:$V$26,INDEX(MyData,D532, E532+1))))&gt;0)),
"        " &amp; INDEX(MyData,D532, E532+1),
"    " &amp; INDEX(MyData,D532, E532+1))</f>
        <v xml:space="preserve">        "null",//80 </v>
      </c>
    </row>
    <row r="533" spans="4:7" x14ac:dyDescent="0.15">
      <c r="D533" s="20">
        <f t="shared" si="8"/>
        <v>84</v>
      </c>
      <c r="E533" s="20">
        <f>MIN(IF(MOD(ROWS($A$2:A533),$A$2)=0,E532+1, E532), $B$2-1)</f>
        <v>4</v>
      </c>
      <c r="G533" s="2" t="str">
        <f>IF(NOT(OR(
SUMPRODUCT(--ISNUMBER(SEARCH('Chapter 0 (Generated)'!$B$25:$V$25,INDEX(MyData,D533, E533+1))))&gt;0,
SUMPRODUCT(--ISNUMBER(SEARCH('Chapter 0 (Generated)'!$B$26:$V$26,INDEX(MyData,D533, E533+1))))&gt;0)),
"        " &amp; INDEX(MyData,D533, E533+1),
"    " &amp; INDEX(MyData,D533, E533+1))</f>
        <v xml:space="preserve">        "null",</v>
      </c>
    </row>
    <row r="534" spans="4:7" x14ac:dyDescent="0.15">
      <c r="D534" s="20">
        <f t="shared" si="8"/>
        <v>85</v>
      </c>
      <c r="E534" s="20">
        <f>MIN(IF(MOD(ROWS($A$2:A534),$A$2)=0,E533+1, E533), $B$2-1)</f>
        <v>4</v>
      </c>
      <c r="G534" s="2" t="str">
        <f>IF(NOT(OR(
SUMPRODUCT(--ISNUMBER(SEARCH('Chapter 0 (Generated)'!$B$25:$V$25,INDEX(MyData,D534, E534+1))))&gt;0,
SUMPRODUCT(--ISNUMBER(SEARCH('Chapter 0 (Generated)'!$B$26:$V$26,INDEX(MyData,D534, E534+1))))&gt;0)),
"        " &amp; INDEX(MyData,D534, E534+1),
"    " &amp; INDEX(MyData,D534, E534+1))</f>
        <v xml:space="preserve">        "null",</v>
      </c>
    </row>
    <row r="535" spans="4:7" x14ac:dyDescent="0.15">
      <c r="D535" s="20">
        <f t="shared" si="8"/>
        <v>86</v>
      </c>
      <c r="E535" s="20">
        <f>MIN(IF(MOD(ROWS($A$2:A535),$A$2)=0,E534+1, E534), $B$2-1)</f>
        <v>4</v>
      </c>
      <c r="G535" s="2" t="str">
        <f>IF(NOT(OR(
SUMPRODUCT(--ISNUMBER(SEARCH('Chapter 0 (Generated)'!$B$25:$V$25,INDEX(MyData,D535, E535+1))))&gt;0,
SUMPRODUCT(--ISNUMBER(SEARCH('Chapter 0 (Generated)'!$B$26:$V$26,INDEX(MyData,D535, E535+1))))&gt;0)),
"        " &amp; INDEX(MyData,D535, E535+1),
"    " &amp; INDEX(MyData,D535, E535+1))</f>
        <v xml:space="preserve">        "null",</v>
      </c>
    </row>
    <row r="536" spans="4:7" x14ac:dyDescent="0.15">
      <c r="D536" s="20">
        <f t="shared" si="8"/>
        <v>87</v>
      </c>
      <c r="E536" s="20">
        <f>MIN(IF(MOD(ROWS($A$2:A536),$A$2)=0,E535+1, E535), $B$2-1)</f>
        <v>4</v>
      </c>
      <c r="G536" s="2" t="str">
        <f>IF(NOT(OR(
SUMPRODUCT(--ISNUMBER(SEARCH('Chapter 0 (Generated)'!$B$25:$V$25,INDEX(MyData,D536, E536+1))))&gt;0,
SUMPRODUCT(--ISNUMBER(SEARCH('Chapter 0 (Generated)'!$B$26:$V$26,INDEX(MyData,D536, E536+1))))&gt;0)),
"        " &amp; INDEX(MyData,D536, E536+1),
"    " &amp; INDEX(MyData,D536, E536+1))</f>
        <v xml:space="preserve">        "null",</v>
      </c>
    </row>
    <row r="537" spans="4:7" x14ac:dyDescent="0.15">
      <c r="D537" s="20">
        <f t="shared" si="8"/>
        <v>88</v>
      </c>
      <c r="E537" s="20">
        <f>MIN(IF(MOD(ROWS($A$2:A537),$A$2)=0,E536+1, E536), $B$2-1)</f>
        <v>4</v>
      </c>
      <c r="G537" s="2" t="str">
        <f>IF(NOT(OR(
SUMPRODUCT(--ISNUMBER(SEARCH('Chapter 0 (Generated)'!$B$25:$V$25,INDEX(MyData,D537, E537+1))))&gt;0,
SUMPRODUCT(--ISNUMBER(SEARCH('Chapter 0 (Generated)'!$B$26:$V$26,INDEX(MyData,D537, E537+1))))&gt;0)),
"        " &amp; INDEX(MyData,D537, E537+1),
"    " &amp; INDEX(MyData,D537, E537+1))</f>
        <v xml:space="preserve">        "null",//85 </v>
      </c>
    </row>
    <row r="538" spans="4:7" x14ac:dyDescent="0.15">
      <c r="D538" s="20">
        <f t="shared" si="8"/>
        <v>89</v>
      </c>
      <c r="E538" s="20">
        <f>MIN(IF(MOD(ROWS($A$2:A538),$A$2)=0,E537+1, E537), $B$2-1)</f>
        <v>4</v>
      </c>
      <c r="G538" s="2" t="str">
        <f>IF(NOT(OR(
SUMPRODUCT(--ISNUMBER(SEARCH('Chapter 0 (Generated)'!$B$25:$V$25,INDEX(MyData,D538, E538+1))))&gt;0,
SUMPRODUCT(--ISNUMBER(SEARCH('Chapter 0 (Generated)'!$B$26:$V$26,INDEX(MyData,D538, E538+1))))&gt;0)),
"        " &amp; INDEX(MyData,D538, E538+1),
"    " &amp; INDEX(MyData,D538, E538+1))</f>
        <v xml:space="preserve">        "null",//86 Objective Complete: Go Talk to the Person inside Hallway 1</v>
      </c>
    </row>
    <row r="539" spans="4:7" x14ac:dyDescent="0.15">
      <c r="D539" s="20">
        <f t="shared" si="8"/>
        <v>90</v>
      </c>
      <c r="E539" s="20">
        <f>MIN(IF(MOD(ROWS($A$2:A539),$A$2)=0,E538+1, E538), $B$2-1)</f>
        <v>4</v>
      </c>
      <c r="G539" s="2" t="str">
        <f>IF(NOT(OR(
SUMPRODUCT(--ISNUMBER(SEARCH('Chapter 0 (Generated)'!$B$25:$V$25,INDEX(MyData,D539, E539+1))))&gt;0,
SUMPRODUCT(--ISNUMBER(SEARCH('Chapter 0 (Generated)'!$B$26:$V$26,INDEX(MyData,D539, E539+1))))&gt;0)),
"        " &amp; INDEX(MyData,D539, E539+1),
"    " &amp; INDEX(MyData,D539, E539+1))</f>
        <v xml:space="preserve">        "null",//87 ghost slide</v>
      </c>
    </row>
    <row r="540" spans="4:7" x14ac:dyDescent="0.15">
      <c r="D540" s="20">
        <f t="shared" si="8"/>
        <v>91</v>
      </c>
      <c r="E540" s="20">
        <f>MIN(IF(MOD(ROWS($A$2:A540),$A$2)=0,E539+1, E539), $B$2-1)</f>
        <v>4</v>
      </c>
      <c r="G540" s="2" t="str">
        <f>IF(NOT(OR(
SUMPRODUCT(--ISNUMBER(SEARCH('Chapter 0 (Generated)'!$B$25:$V$25,INDEX(MyData,D540, E540+1))))&gt;0,
SUMPRODUCT(--ISNUMBER(SEARCH('Chapter 0 (Generated)'!$B$26:$V$26,INDEX(MyData,D540, E540+1))))&gt;0)),
"        " &amp; INDEX(MyData,D540, E540+1),
"    " &amp; INDEX(MyData,D540, E540+1))</f>
        <v xml:space="preserve">        "null",//88 ghost slide</v>
      </c>
    </row>
    <row r="541" spans="4:7" x14ac:dyDescent="0.15">
      <c r="D541" s="20">
        <f t="shared" si="8"/>
        <v>92</v>
      </c>
      <c r="E541" s="20">
        <f>MIN(IF(MOD(ROWS($A$2:A541),$A$2)=0,E540+1, E540), $B$2-1)</f>
        <v>4</v>
      </c>
      <c r="G541" s="2" t="str">
        <f>IF(NOT(OR(
SUMPRODUCT(--ISNUMBER(SEARCH('Chapter 0 (Generated)'!$B$25:$V$25,INDEX(MyData,D541, E541+1))))&gt;0,
SUMPRODUCT(--ISNUMBER(SEARCH('Chapter 0 (Generated)'!$B$26:$V$26,INDEX(MyData,D541, E541+1))))&gt;0)),
"        " &amp; INDEX(MyData,D541, E541+1),
"    " &amp; INDEX(MyData,D541, E541+1))</f>
        <v xml:space="preserve">        "null",//89 ghost slide</v>
      </c>
    </row>
    <row r="542" spans="4:7" x14ac:dyDescent="0.15">
      <c r="D542" s="20">
        <f t="shared" si="8"/>
        <v>93</v>
      </c>
      <c r="E542" s="20">
        <f>MIN(IF(MOD(ROWS($A$2:A542),$A$2)=0,E541+1, E541), $B$2-1)</f>
        <v>4</v>
      </c>
      <c r="G542" s="2" t="str">
        <f>IF(NOT(OR(
SUMPRODUCT(--ISNUMBER(SEARCH('Chapter 0 (Generated)'!$B$25:$V$25,INDEX(MyData,D542, E542+1))))&gt;0,
SUMPRODUCT(--ISNUMBER(SEARCH('Chapter 0 (Generated)'!$B$26:$V$26,INDEX(MyData,D542, E542+1))))&gt;0)),
"        " &amp; INDEX(MyData,D542, E542+1),
"    " &amp; INDEX(MyData,D542, E542+1))</f>
        <v xml:space="preserve">        "null",//90 ghost slide</v>
      </c>
    </row>
    <row r="543" spans="4:7" x14ac:dyDescent="0.15">
      <c r="D543" s="20">
        <f t="shared" si="8"/>
        <v>94</v>
      </c>
      <c r="E543" s="20">
        <f>MIN(IF(MOD(ROWS($A$2:A543),$A$2)=0,E542+1, E542), $B$2-1)</f>
        <v>4</v>
      </c>
      <c r="G543" s="2" t="str">
        <f>IF(NOT(OR(
SUMPRODUCT(--ISNUMBER(SEARCH('Chapter 0 (Generated)'!$B$25:$V$25,INDEX(MyData,D543, E543+1))))&gt;0,
SUMPRODUCT(--ISNUMBER(SEARCH('Chapter 0 (Generated)'!$B$26:$V$26,INDEX(MyData,D543, E543+1))))&gt;0)),
"        " &amp; INDEX(MyData,D543, E543+1),
"    " &amp; INDEX(MyData,D543, E543+1))</f>
        <v xml:space="preserve">        "null",//91 ghost slide</v>
      </c>
    </row>
    <row r="544" spans="4:7" x14ac:dyDescent="0.15">
      <c r="D544" s="20">
        <f t="shared" si="8"/>
        <v>95</v>
      </c>
      <c r="E544" s="20">
        <f>MIN(IF(MOD(ROWS($A$2:A544),$A$2)=0,E543+1, E543), $B$2-1)</f>
        <v>4</v>
      </c>
      <c r="G544" s="2" t="str">
        <f>IF(NOT(OR(
SUMPRODUCT(--ISNUMBER(SEARCH('Chapter 0 (Generated)'!$B$25:$V$25,INDEX(MyData,D544, E544+1))))&gt;0,
SUMPRODUCT(--ISNUMBER(SEARCH('Chapter 0 (Generated)'!$B$26:$V$26,INDEX(MyData,D544, E544+1))))&gt;0)),
"        " &amp; INDEX(MyData,D544, E544+1),
"    " &amp; INDEX(MyData,D544, E544+1))</f>
        <v xml:space="preserve">        "null",//92 ghost slide</v>
      </c>
    </row>
    <row r="545" spans="4:7" x14ac:dyDescent="0.15">
      <c r="D545" s="20">
        <f t="shared" si="8"/>
        <v>96</v>
      </c>
      <c r="E545" s="20">
        <f>MIN(IF(MOD(ROWS($A$2:A545),$A$2)=0,E544+1, E544), $B$2-1)</f>
        <v>4</v>
      </c>
      <c r="G545" s="2" t="str">
        <f>IF(NOT(OR(
SUMPRODUCT(--ISNUMBER(SEARCH('Chapter 0 (Generated)'!$B$25:$V$25,INDEX(MyData,D545, E545+1))))&gt;0,
SUMPRODUCT(--ISNUMBER(SEARCH('Chapter 0 (Generated)'!$B$26:$V$26,INDEX(MyData,D545, E545+1))))&gt;0)),
"        " &amp; INDEX(MyData,D545, E545+1),
"    " &amp; INDEX(MyData,D545, E545+1))</f>
        <v xml:space="preserve">        "null",</v>
      </c>
    </row>
    <row r="546" spans="4:7" x14ac:dyDescent="0.15">
      <c r="D546" s="20">
        <f t="shared" si="8"/>
        <v>97</v>
      </c>
      <c r="E546" s="20">
        <f>MIN(IF(MOD(ROWS($A$2:A546),$A$2)=0,E545+1, E545), $B$2-1)</f>
        <v>4</v>
      </c>
      <c r="G546" s="2" t="str">
        <f>IF(NOT(OR(
SUMPRODUCT(--ISNUMBER(SEARCH('Chapter 0 (Generated)'!$B$25:$V$25,INDEX(MyData,D546, E546+1))))&gt;0,
SUMPRODUCT(--ISNUMBER(SEARCH('Chapter 0 (Generated)'!$B$26:$V$26,INDEX(MyData,D546, E546+1))))&gt;0)),
"        " &amp; INDEX(MyData,D546, E546+1),
"    " &amp; INDEX(MyData,D546, E546+1))</f>
        <v xml:space="preserve">        "null",</v>
      </c>
    </row>
    <row r="547" spans="4:7" x14ac:dyDescent="0.15">
      <c r="D547" s="20">
        <f t="shared" si="8"/>
        <v>98</v>
      </c>
      <c r="E547" s="20">
        <f>MIN(IF(MOD(ROWS($A$2:A547),$A$2)=0,E546+1, E546), $B$2-1)</f>
        <v>4</v>
      </c>
      <c r="G547" s="2" t="str">
        <f>IF(NOT(OR(
SUMPRODUCT(--ISNUMBER(SEARCH('Chapter 0 (Generated)'!$B$25:$V$25,INDEX(MyData,D547, E547+1))))&gt;0,
SUMPRODUCT(--ISNUMBER(SEARCH('Chapter 0 (Generated)'!$B$26:$V$26,INDEX(MyData,D547, E547+1))))&gt;0)),
"        " &amp; INDEX(MyData,D547, E547+1),
"    " &amp; INDEX(MyData,D547, E547+1))</f>
        <v xml:space="preserve">        "null",//95 </v>
      </c>
    </row>
    <row r="548" spans="4:7" x14ac:dyDescent="0.15">
      <c r="D548" s="20">
        <f t="shared" si="8"/>
        <v>99</v>
      </c>
      <c r="E548" s="20">
        <f>MIN(IF(MOD(ROWS($A$2:A548),$A$2)=0,E547+1, E547), $B$2-1)</f>
        <v>4</v>
      </c>
      <c r="G548" s="2" t="str">
        <f>IF(NOT(OR(
SUMPRODUCT(--ISNUMBER(SEARCH('Chapter 0 (Generated)'!$B$25:$V$25,INDEX(MyData,D548, E548+1))))&gt;0,
SUMPRODUCT(--ISNUMBER(SEARCH('Chapter 0 (Generated)'!$B$26:$V$26,INDEX(MyData,D548, E548+1))))&gt;0)),
"        " &amp; INDEX(MyData,D548, E548+1),
"    " &amp; INDEX(MyData,D548, E548+1))</f>
        <v xml:space="preserve">        "null",</v>
      </c>
    </row>
    <row r="549" spans="4:7" x14ac:dyDescent="0.15">
      <c r="D549" s="20">
        <f t="shared" si="8"/>
        <v>100</v>
      </c>
      <c r="E549" s="20">
        <f>MIN(IF(MOD(ROWS($A$2:A549),$A$2)=0,E548+1, E548), $B$2-1)</f>
        <v>4</v>
      </c>
      <c r="G549" s="2" t="str">
        <f>IF(NOT(OR(
SUMPRODUCT(--ISNUMBER(SEARCH('Chapter 0 (Generated)'!$B$25:$V$25,INDEX(MyData,D549, E549+1))))&gt;0,
SUMPRODUCT(--ISNUMBER(SEARCH('Chapter 0 (Generated)'!$B$26:$V$26,INDEX(MyData,D549, E549+1))))&gt;0)),
"        " &amp; INDEX(MyData,D549, E549+1),
"    " &amp; INDEX(MyData,D549, E549+1))</f>
        <v xml:space="preserve">        "null",</v>
      </c>
    </row>
    <row r="550" spans="4:7" x14ac:dyDescent="0.15">
      <c r="D550" s="20">
        <f t="shared" si="8"/>
        <v>101</v>
      </c>
      <c r="E550" s="20">
        <f>MIN(IF(MOD(ROWS($A$2:A550),$A$2)=0,E549+1, E549), $B$2-1)</f>
        <v>4</v>
      </c>
      <c r="G550" s="2" t="str">
        <f>IF(NOT(OR(
SUMPRODUCT(--ISNUMBER(SEARCH('Chapter 0 (Generated)'!$B$25:$V$25,INDEX(MyData,D550, E550+1))))&gt;0,
SUMPRODUCT(--ISNUMBER(SEARCH('Chapter 0 (Generated)'!$B$26:$V$26,INDEX(MyData,D550, E550+1))))&gt;0)),
"        " &amp; INDEX(MyData,D550, E550+1),
"    " &amp; INDEX(MyData,D550, E550+1))</f>
        <v xml:space="preserve">        "null",</v>
      </c>
    </row>
    <row r="551" spans="4:7" x14ac:dyDescent="0.15">
      <c r="D551" s="20">
        <f t="shared" si="8"/>
        <v>102</v>
      </c>
      <c r="E551" s="20">
        <f>MIN(IF(MOD(ROWS($A$2:A551),$A$2)=0,E550+1, E550), $B$2-1)</f>
        <v>4</v>
      </c>
      <c r="G551" s="2" t="str">
        <f>IF(NOT(OR(
SUMPRODUCT(--ISNUMBER(SEARCH('Chapter 0 (Generated)'!$B$25:$V$25,INDEX(MyData,D551, E551+1))))&gt;0,
SUMPRODUCT(--ISNUMBER(SEARCH('Chapter 0 (Generated)'!$B$26:$V$26,INDEX(MyData,D551, E551+1))))&gt;0)),
"        " &amp; INDEX(MyData,D551, E551+1),
"    " &amp; INDEX(MyData,D551, E551+1))</f>
        <v xml:space="preserve">        "null",</v>
      </c>
    </row>
    <row r="552" spans="4:7" x14ac:dyDescent="0.15">
      <c r="D552" s="20">
        <f t="shared" si="8"/>
        <v>103</v>
      </c>
      <c r="E552" s="20">
        <f>MIN(IF(MOD(ROWS($A$2:A552),$A$2)=0,E551+1, E551), $B$2-1)</f>
        <v>4</v>
      </c>
      <c r="G552" s="2" t="str">
        <f>IF(NOT(OR(
SUMPRODUCT(--ISNUMBER(SEARCH('Chapter 0 (Generated)'!$B$25:$V$25,INDEX(MyData,D552, E552+1))))&gt;0,
SUMPRODUCT(--ISNUMBER(SEARCH('Chapter 0 (Generated)'!$B$26:$V$26,INDEX(MyData,D552, E552+1))))&gt;0)),
"        " &amp; INDEX(MyData,D552, E552+1),
"    " &amp; INDEX(MyData,D552, E552+1))</f>
        <v xml:space="preserve">        personnages.l_arlington[0],//100 </v>
      </c>
    </row>
    <row r="553" spans="4:7" x14ac:dyDescent="0.15">
      <c r="D553" s="20">
        <f t="shared" si="8"/>
        <v>104</v>
      </c>
      <c r="E553" s="20">
        <f>MIN(IF(MOD(ROWS($A$2:A553),$A$2)=0,E552+1, E552), $B$2-1)</f>
        <v>4</v>
      </c>
      <c r="G553" s="2" t="str">
        <f>IF(NOT(OR(
SUMPRODUCT(--ISNUMBER(SEARCH('Chapter 0 (Generated)'!$B$25:$V$25,INDEX(MyData,D553, E553+1))))&gt;0,
SUMPRODUCT(--ISNUMBER(SEARCH('Chapter 0 (Generated)'!$B$26:$V$26,INDEX(MyData,D553, E553+1))))&gt;0)),
"        " &amp; INDEX(MyData,D553, E553+1),
"    " &amp; INDEX(MyData,D553, E553+1))</f>
        <v xml:space="preserve">        personnages.l_arlington[0],</v>
      </c>
    </row>
    <row r="554" spans="4:7" x14ac:dyDescent="0.15">
      <c r="D554" s="20">
        <f t="shared" si="8"/>
        <v>105</v>
      </c>
      <c r="E554" s="20">
        <f>MIN(IF(MOD(ROWS($A$2:A554),$A$2)=0,E553+1, E553), $B$2-1)</f>
        <v>4</v>
      </c>
      <c r="G554" s="2" t="str">
        <f>IF(NOT(OR(
SUMPRODUCT(--ISNUMBER(SEARCH('Chapter 0 (Generated)'!$B$25:$V$25,INDEX(MyData,D554, E554+1))))&gt;0,
SUMPRODUCT(--ISNUMBER(SEARCH('Chapter 0 (Generated)'!$B$26:$V$26,INDEX(MyData,D554, E554+1))))&gt;0)),
"        " &amp; INDEX(MyData,D554, E554+1),
"    " &amp; INDEX(MyData,D554, E554+1))</f>
        <v xml:space="preserve">        "null",</v>
      </c>
    </row>
    <row r="555" spans="4:7" x14ac:dyDescent="0.15">
      <c r="D555" s="20">
        <f t="shared" si="8"/>
        <v>106</v>
      </c>
      <c r="E555" s="20">
        <f>MIN(IF(MOD(ROWS($A$2:A555),$A$2)=0,E554+1, E554), $B$2-1)</f>
        <v>4</v>
      </c>
      <c r="G555" s="2" t="str">
        <f>IF(NOT(OR(
SUMPRODUCT(--ISNUMBER(SEARCH('Chapter 0 (Generated)'!$B$25:$V$25,INDEX(MyData,D555, E555+1))))&gt;0,
SUMPRODUCT(--ISNUMBER(SEARCH('Chapter 0 (Generated)'!$B$26:$V$26,INDEX(MyData,D555, E555+1))))&gt;0)),
"        " &amp; INDEX(MyData,D555, E555+1),
"    " &amp; INDEX(MyData,D555, E555+1))</f>
        <v xml:space="preserve">        personnages.l_arlington[0],</v>
      </c>
    </row>
    <row r="556" spans="4:7" x14ac:dyDescent="0.15">
      <c r="D556" s="20">
        <f t="shared" si="8"/>
        <v>107</v>
      </c>
      <c r="E556" s="20">
        <f>MIN(IF(MOD(ROWS($A$2:A556),$A$2)=0,E555+1, E555), $B$2-1)</f>
        <v>4</v>
      </c>
      <c r="G556" s="2" t="str">
        <f>IF(NOT(OR(
SUMPRODUCT(--ISNUMBER(SEARCH('Chapter 0 (Generated)'!$B$25:$V$25,INDEX(MyData,D556, E556+1))))&gt;0,
SUMPRODUCT(--ISNUMBER(SEARCH('Chapter 0 (Generated)'!$B$26:$V$26,INDEX(MyData,D556, E556+1))))&gt;0)),
"        " &amp; INDEX(MyData,D556, E556+1),
"    " &amp; INDEX(MyData,D556, E556+1))</f>
        <v xml:space="preserve">        personnages.l_arlington[5],</v>
      </c>
    </row>
    <row r="557" spans="4:7" x14ac:dyDescent="0.15">
      <c r="D557" s="20">
        <f t="shared" si="8"/>
        <v>108</v>
      </c>
      <c r="E557" s="20">
        <f>MIN(IF(MOD(ROWS($A$2:A557),$A$2)=0,E556+1, E556), $B$2-1)</f>
        <v>4</v>
      </c>
      <c r="G557" s="2" t="str">
        <f>IF(NOT(OR(
SUMPRODUCT(--ISNUMBER(SEARCH('Chapter 0 (Generated)'!$B$25:$V$25,INDEX(MyData,D557, E557+1))))&gt;0,
SUMPRODUCT(--ISNUMBER(SEARCH('Chapter 0 (Generated)'!$B$26:$V$26,INDEX(MyData,D557, E557+1))))&gt;0)),
"        " &amp; INDEX(MyData,D557, E557+1),
"    " &amp; INDEX(MyData,D557, E557+1))</f>
        <v xml:space="preserve">        personnages.l_arlington[5],//105 </v>
      </c>
    </row>
    <row r="558" spans="4:7" x14ac:dyDescent="0.15">
      <c r="D558" s="20">
        <f t="shared" si="8"/>
        <v>109</v>
      </c>
      <c r="E558" s="20">
        <f>MIN(IF(MOD(ROWS($A$2:A558),$A$2)=0,E557+1, E557), $B$2-1)</f>
        <v>4</v>
      </c>
      <c r="G558" s="2" t="str">
        <f>IF(NOT(OR(
SUMPRODUCT(--ISNUMBER(SEARCH('Chapter 0 (Generated)'!$B$25:$V$25,INDEX(MyData,D558, E558+1))))&gt;0,
SUMPRODUCT(--ISNUMBER(SEARCH('Chapter 0 (Generated)'!$B$26:$V$26,INDEX(MyData,D558, E558+1))))&gt;0)),
"        " &amp; INDEX(MyData,D558, E558+1),
"    " &amp; INDEX(MyData,D558, E558+1))</f>
        <v xml:space="preserve">        "null",</v>
      </c>
    </row>
    <row r="559" spans="4:7" x14ac:dyDescent="0.15">
      <c r="D559" s="20">
        <f t="shared" si="8"/>
        <v>110</v>
      </c>
      <c r="E559" s="20">
        <f>MIN(IF(MOD(ROWS($A$2:A559),$A$2)=0,E558+1, E558), $B$2-1)</f>
        <v>4</v>
      </c>
      <c r="G559" s="2" t="str">
        <f>IF(NOT(OR(
SUMPRODUCT(--ISNUMBER(SEARCH('Chapter 0 (Generated)'!$B$25:$V$25,INDEX(MyData,D559, E559+1))))&gt;0,
SUMPRODUCT(--ISNUMBER(SEARCH('Chapter 0 (Generated)'!$B$26:$V$26,INDEX(MyData,D559, E559+1))))&gt;0)),
"        " &amp; INDEX(MyData,D559, E559+1),
"    " &amp; INDEX(MyData,D559, E559+1))</f>
        <v xml:space="preserve">        "null",</v>
      </c>
    </row>
    <row r="560" spans="4:7" x14ac:dyDescent="0.15">
      <c r="D560" s="20">
        <f t="shared" si="8"/>
        <v>111</v>
      </c>
      <c r="E560" s="20">
        <f>MIN(IF(MOD(ROWS($A$2:A560),$A$2)=0,E559+1, E559), $B$2-1)</f>
        <v>4</v>
      </c>
      <c r="G560" s="2" t="str">
        <f>IF(NOT(OR(
SUMPRODUCT(--ISNUMBER(SEARCH('Chapter 0 (Generated)'!$B$25:$V$25,INDEX(MyData,D560, E560+1))))&gt;0,
SUMPRODUCT(--ISNUMBER(SEARCH('Chapter 0 (Generated)'!$B$26:$V$26,INDEX(MyData,D560, E560+1))))&gt;0)),
"        " &amp; INDEX(MyData,D560, E560+1),
"    " &amp; INDEX(MyData,D560, E560+1))</f>
        <v xml:space="preserve">        "null",</v>
      </c>
    </row>
    <row r="561" spans="4:7" x14ac:dyDescent="0.15">
      <c r="D561" s="20">
        <f t="shared" si="8"/>
        <v>112</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v>
      </c>
    </row>
    <row r="562" spans="4:7" x14ac:dyDescent="0.15">
      <c r="D562" s="20">
        <f t="shared" si="8"/>
        <v>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//story[5] === Location</v>
      </c>
    </row>
    <row r="563" spans="4:7" x14ac:dyDescent="0.15">
      <c r="D563" s="20">
        <f t="shared" si="8"/>
        <v>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story[5] = [</v>
      </c>
    </row>
    <row r="564" spans="4:7" x14ac:dyDescent="0.15">
      <c r="D564" s="20">
        <f t="shared" si="8"/>
        <v>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locations.blackScreen,//0 </v>
      </c>
    </row>
    <row r="565" spans="4:7" x14ac:dyDescent="0.15">
      <c r="D565" s="20">
        <f t="shared" si="8"/>
        <v>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locations.entrance,</v>
      </c>
    </row>
    <row r="566" spans="4:7" x14ac:dyDescent="0.15">
      <c r="D566" s="20">
        <f t="shared" si="8"/>
        <v>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locations.entrance,</v>
      </c>
    </row>
    <row r="567" spans="4:7" x14ac:dyDescent="0.15">
      <c r="D567" s="20">
        <f t="shared" si="8"/>
        <v>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locations.entrance,</v>
      </c>
    </row>
    <row r="568" spans="4:7" x14ac:dyDescent="0.15">
      <c r="D568" s="20">
        <f t="shared" si="8"/>
        <v>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locations.entrance,</v>
      </c>
    </row>
    <row r="569" spans="4:7" x14ac:dyDescent="0.15">
      <c r="D569" s="20">
        <f t="shared" si="8"/>
        <v>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locations.entrance,//5 </v>
      </c>
    </row>
    <row r="570" spans="4:7" x14ac:dyDescent="0.15">
      <c r="D570" s="20">
        <f t="shared" si="8"/>
        <v>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locations.entrance,</v>
      </c>
    </row>
    <row r="571" spans="4:7" x14ac:dyDescent="0.15">
      <c r="D571" s="20">
        <f t="shared" si="8"/>
        <v>10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locations.entrance,</v>
      </c>
    </row>
    <row r="572" spans="4:7" x14ac:dyDescent="0.15">
      <c r="D572" s="20">
        <f t="shared" si="8"/>
        <v>11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locations.entrance,</v>
      </c>
    </row>
    <row r="573" spans="4:7" x14ac:dyDescent="0.15">
      <c r="D573" s="20">
        <f t="shared" si="8"/>
        <v>12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locations.entrance,</v>
      </c>
    </row>
    <row r="574" spans="4:7" x14ac:dyDescent="0.15">
      <c r="D574" s="20">
        <f t="shared" si="8"/>
        <v>13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locations.entrance,//10 </v>
      </c>
    </row>
    <row r="575" spans="4:7" x14ac:dyDescent="0.15">
      <c r="D575" s="20">
        <f t="shared" si="8"/>
        <v>14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locations.entrance,</v>
      </c>
    </row>
    <row r="576" spans="4:7" x14ac:dyDescent="0.15">
      <c r="D576" s="20">
        <f t="shared" si="8"/>
        <v>15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locations.entrance,</v>
      </c>
    </row>
    <row r="577" spans="4:7" x14ac:dyDescent="0.15">
      <c r="D577" s="20">
        <f t="shared" si="8"/>
        <v>16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locations.entrance,</v>
      </c>
    </row>
    <row r="578" spans="4:7" x14ac:dyDescent="0.15">
      <c r="D578" s="20">
        <f t="shared" ref="D578:D641" si="9">MOD(ROW(D577)-1+ROWS(MyData),ROWS(MyData))+1</f>
        <v>17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locations.entrance,</v>
      </c>
    </row>
    <row r="579" spans="4:7" x14ac:dyDescent="0.15">
      <c r="D579" s="20">
        <f t="shared" si="9"/>
        <v>18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locations.entrance,//15 </v>
      </c>
    </row>
    <row r="580" spans="4:7" x14ac:dyDescent="0.15">
      <c r="D580" s="20">
        <f t="shared" si="9"/>
        <v>19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locations.entrance,</v>
      </c>
    </row>
    <row r="581" spans="4:7" x14ac:dyDescent="0.15">
      <c r="D581" s="20">
        <f t="shared" si="9"/>
        <v>20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locations.entrance,</v>
      </c>
    </row>
    <row r="582" spans="4:7" x14ac:dyDescent="0.15">
      <c r="D582" s="20">
        <f t="shared" si="9"/>
        <v>21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locations.entrance,</v>
      </c>
    </row>
    <row r="583" spans="4:7" x14ac:dyDescent="0.15">
      <c r="D583" s="20">
        <f t="shared" si="9"/>
        <v>22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locations.entrance,</v>
      </c>
    </row>
    <row r="584" spans="4:7" x14ac:dyDescent="0.15">
      <c r="D584" s="20">
        <f t="shared" si="9"/>
        <v>23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locations.hall1,//20 </v>
      </c>
    </row>
    <row r="585" spans="4:7" x14ac:dyDescent="0.15">
      <c r="D585" s="20">
        <f t="shared" si="9"/>
        <v>24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locations.hall1,</v>
      </c>
    </row>
    <row r="586" spans="4:7" x14ac:dyDescent="0.15">
      <c r="D586" s="20">
        <f t="shared" si="9"/>
        <v>25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locations.hall1,</v>
      </c>
    </row>
    <row r="587" spans="4:7" x14ac:dyDescent="0.15">
      <c r="D587" s="20">
        <f t="shared" si="9"/>
        <v>26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locations.hall1,</v>
      </c>
    </row>
    <row r="588" spans="4:7" x14ac:dyDescent="0.15">
      <c r="D588" s="20">
        <f t="shared" si="9"/>
        <v>27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locations.hall1,</v>
      </c>
    </row>
    <row r="589" spans="4:7" x14ac:dyDescent="0.15">
      <c r="D589" s="20">
        <f t="shared" si="9"/>
        <v>28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locations.hall1,//25 </v>
      </c>
    </row>
    <row r="590" spans="4:7" x14ac:dyDescent="0.15">
      <c r="D590" s="20">
        <f t="shared" si="9"/>
        <v>29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locations.hall1,</v>
      </c>
    </row>
    <row r="591" spans="4:7" x14ac:dyDescent="0.15">
      <c r="D591" s="20">
        <f t="shared" si="9"/>
        <v>30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locations.hall1,</v>
      </c>
    </row>
    <row r="592" spans="4:7" x14ac:dyDescent="0.15">
      <c r="D592" s="20">
        <f t="shared" si="9"/>
        <v>31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locations.hall1,</v>
      </c>
    </row>
    <row r="593" spans="4:7" x14ac:dyDescent="0.15">
      <c r="D593" s="20">
        <f t="shared" si="9"/>
        <v>32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locations.hall1,</v>
      </c>
    </row>
    <row r="594" spans="4:7" x14ac:dyDescent="0.15">
      <c r="D594" s="20">
        <f t="shared" si="9"/>
        <v>33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locations.hall1,//30 </v>
      </c>
    </row>
    <row r="595" spans="4:7" x14ac:dyDescent="0.15">
      <c r="D595" s="20">
        <f t="shared" si="9"/>
        <v>34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locations.hall1,</v>
      </c>
    </row>
    <row r="596" spans="4:7" x14ac:dyDescent="0.15">
      <c r="D596" s="20">
        <f t="shared" si="9"/>
        <v>35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locations.hall1,</v>
      </c>
    </row>
    <row r="597" spans="4:7" x14ac:dyDescent="0.15">
      <c r="D597" s="20">
        <f t="shared" si="9"/>
        <v>36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x14ac:dyDescent="0.15">
      <c r="D598" s="20">
        <f t="shared" si="9"/>
        <v>37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x14ac:dyDescent="0.15">
      <c r="D599" s="20">
        <f t="shared" si="9"/>
        <v>38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locations.hall1,//35 </v>
      </c>
    </row>
    <row r="600" spans="4:7" x14ac:dyDescent="0.15">
      <c r="D600" s="20">
        <f t="shared" si="9"/>
        <v>39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x14ac:dyDescent="0.15">
      <c r="D601" s="20">
        <f t="shared" si="9"/>
        <v>40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locations.hall1,//37 Department Form</v>
      </c>
    </row>
    <row r="602" spans="4:7" x14ac:dyDescent="0.15">
      <c r="D602" s="20">
        <f t="shared" si="9"/>
        <v>41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x14ac:dyDescent="0.15">
      <c r="D603" s="20">
        <f t="shared" si="9"/>
        <v>42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x14ac:dyDescent="0.15">
      <c r="D604" s="20">
        <f t="shared" si="9"/>
        <v>43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locations.hall1,//40 </v>
      </c>
    </row>
    <row r="605" spans="4:7" x14ac:dyDescent="0.15">
      <c r="D605" s="20">
        <f t="shared" si="9"/>
        <v>44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locations.dorm,</v>
      </c>
    </row>
    <row r="606" spans="4:7" x14ac:dyDescent="0.15">
      <c r="D606" s="20">
        <f t="shared" si="9"/>
        <v>45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locations.dorm,</v>
      </c>
    </row>
    <row r="607" spans="4:7" x14ac:dyDescent="0.15">
      <c r="D607" s="20">
        <f t="shared" si="9"/>
        <v>46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locations.dorm,</v>
      </c>
    </row>
    <row r="608" spans="4:7" x14ac:dyDescent="0.15">
      <c r="D608" s="20">
        <f t="shared" si="9"/>
        <v>47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locations.dorm,</v>
      </c>
    </row>
    <row r="609" spans="4:7" x14ac:dyDescent="0.15">
      <c r="D609" s="20">
        <f t="shared" si="9"/>
        <v>48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locations.dorm,//45 </v>
      </c>
    </row>
    <row r="610" spans="4:7" x14ac:dyDescent="0.15">
      <c r="D610" s="20">
        <f t="shared" si="9"/>
        <v>49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locations.dorm,</v>
      </c>
    </row>
    <row r="611" spans="4:7" x14ac:dyDescent="0.15">
      <c r="D611" s="20">
        <f t="shared" si="9"/>
        <v>50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locations.dorm,</v>
      </c>
    </row>
    <row r="612" spans="4:7" x14ac:dyDescent="0.15">
      <c r="D612" s="20">
        <f t="shared" si="9"/>
        <v>51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locations.dorm,</v>
      </c>
    </row>
    <row r="613" spans="4:7" x14ac:dyDescent="0.15">
      <c r="D613" s="20">
        <f t="shared" si="9"/>
        <v>52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locations.dorm,//49 Choose your name Form</v>
      </c>
    </row>
    <row r="614" spans="4:7" x14ac:dyDescent="0.15">
      <c r="D614" s="20">
        <f t="shared" si="9"/>
        <v>53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locations.dorm,//50 </v>
      </c>
    </row>
    <row r="615" spans="4:7" x14ac:dyDescent="0.15">
      <c r="D615" s="20">
        <f t="shared" si="9"/>
        <v>54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locations.dorm,</v>
      </c>
    </row>
    <row r="616" spans="4:7" x14ac:dyDescent="0.15">
      <c r="D616" s="20">
        <f t="shared" si="9"/>
        <v>55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locations.dorm,</v>
      </c>
    </row>
    <row r="617" spans="4:7" x14ac:dyDescent="0.15">
      <c r="D617" s="20">
        <f t="shared" si="9"/>
        <v>56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locations.dorm,</v>
      </c>
    </row>
    <row r="618" spans="4:7" x14ac:dyDescent="0.15">
      <c r="D618" s="20">
        <f t="shared" si="9"/>
        <v>57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locations.dorm,</v>
      </c>
    </row>
    <row r="619" spans="4:7" x14ac:dyDescent="0.15">
      <c r="D619" s="20">
        <f t="shared" si="9"/>
        <v>58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locations.dorm,//55 Objective Complete: Explore the school!</v>
      </c>
    </row>
    <row r="620" spans="4:7" x14ac:dyDescent="0.15">
      <c r="D620" s="20">
        <f t="shared" si="9"/>
        <v>59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locations.dorm,</v>
      </c>
    </row>
    <row r="621" spans="4:7" x14ac:dyDescent="0.15">
      <c r="D621" s="20">
        <f t="shared" si="9"/>
        <v>60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locations.dorm,</v>
      </c>
    </row>
    <row r="622" spans="4:7" x14ac:dyDescent="0.15">
      <c r="D622" s="20">
        <f t="shared" si="9"/>
        <v>61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locations.dorm,</v>
      </c>
    </row>
    <row r="623" spans="4:7" x14ac:dyDescent="0.15">
      <c r="D623" s="20">
        <f t="shared" si="9"/>
        <v>62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locations.dorm,</v>
      </c>
    </row>
    <row r="624" spans="4:7" x14ac:dyDescent="0.15">
      <c r="D624" s="20">
        <f t="shared" si="9"/>
        <v>63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locations.dorm,//60 </v>
      </c>
    </row>
    <row r="625" spans="4:7" x14ac:dyDescent="0.15">
      <c r="D625" s="20">
        <f t="shared" si="9"/>
        <v>64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locations.dorm,</v>
      </c>
    </row>
    <row r="626" spans="4:7" x14ac:dyDescent="0.15">
      <c r="D626" s="20">
        <f t="shared" si="9"/>
        <v>65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locations.dorm,</v>
      </c>
    </row>
    <row r="627" spans="4:7" x14ac:dyDescent="0.15">
      <c r="D627" s="20">
        <f t="shared" si="9"/>
        <v>66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locations.dorm,</v>
      </c>
    </row>
    <row r="628" spans="4:7" x14ac:dyDescent="0.15">
      <c r="D628" s="20">
        <f t="shared" si="9"/>
        <v>67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locations.dorm,</v>
      </c>
    </row>
    <row r="629" spans="4:7" x14ac:dyDescent="0.15">
      <c r="D629" s="20">
        <f t="shared" si="9"/>
        <v>68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locations.dorm,//65 </v>
      </c>
    </row>
    <row r="630" spans="4:7" x14ac:dyDescent="0.15">
      <c r="D630" s="20">
        <f t="shared" si="9"/>
        <v>69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locations.dorm,</v>
      </c>
    </row>
    <row r="631" spans="4:7" x14ac:dyDescent="0.15">
      <c r="D631" s="20">
        <f t="shared" si="9"/>
        <v>70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locations.dorm,</v>
      </c>
    </row>
    <row r="632" spans="4:7" x14ac:dyDescent="0.15">
      <c r="D632" s="20">
        <f t="shared" si="9"/>
        <v>71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locations.dorm,</v>
      </c>
    </row>
    <row r="633" spans="4:7" x14ac:dyDescent="0.15">
      <c r="D633" s="20">
        <f t="shared" si="9"/>
        <v>72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locations.dorm,</v>
      </c>
    </row>
    <row r="634" spans="4:7" x14ac:dyDescent="0.15">
      <c r="D634" s="20">
        <f t="shared" si="9"/>
        <v>73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locations.dorm,//70 </v>
      </c>
    </row>
    <row r="635" spans="4:7" x14ac:dyDescent="0.15">
      <c r="D635" s="20">
        <f t="shared" si="9"/>
        <v>74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locations.dorm,</v>
      </c>
    </row>
    <row r="636" spans="4:7" x14ac:dyDescent="0.15">
      <c r="D636" s="20">
        <f t="shared" si="9"/>
        <v>75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locations.dorm,</v>
      </c>
    </row>
    <row r="637" spans="4:7" x14ac:dyDescent="0.15">
      <c r="D637" s="20">
        <f t="shared" si="9"/>
        <v>76</v>
      </c>
      <c r="E637" s="20">
        <f>MIN(IF(MOD(ROWS($A$2:A637),$A$2)=0,E636+1, E636), $B$2-1)</f>
        <v>5</v>
      </c>
      <c r="G637" s="2" t="str">
        <f>IF(NOT(OR(
SUMPRODUCT(--ISNUMBER(SEARCH('Chapter 0 (Generated)'!$B$25:$V$25,INDEX(MyData,D637, E637+1))))&gt;0,
SUMPRODUCT(--ISNUMBER(SEARCH('Chapter 0 (Generated)'!$B$26:$V$26,INDEX(MyData,D637, E637+1))))&gt;0)),
"        " &amp; INDEX(MyData,D637, E637+1),
"    " &amp; INDEX(MyData,D637, E637+1))</f>
        <v xml:space="preserve">        locations.dorm,//73 Objective Complete: Go Talk to the Person inside Classroom 1</v>
      </c>
    </row>
    <row r="638" spans="4:7" x14ac:dyDescent="0.15">
      <c r="D638" s="20">
        <f t="shared" si="9"/>
        <v>77</v>
      </c>
      <c r="E638" s="20">
        <f>MIN(IF(MOD(ROWS($A$2:A638),$A$2)=0,E637+1, E637), $B$2-1)</f>
        <v>5</v>
      </c>
      <c r="G638" s="2" t="str">
        <f>IF(NOT(OR(
SUMPRODUCT(--ISNUMBER(SEARCH('Chapter 0 (Generated)'!$B$25:$V$25,INDEX(MyData,D638, E638+1))))&gt;0,
SUMPRODUCT(--ISNUMBER(SEARCH('Chapter 0 (Generated)'!$B$26:$V$26,INDEX(MyData,D638, E638+1))))&gt;0)),
"        " &amp; INDEX(MyData,D638, E638+1),
"    " &amp; INDEX(MyData,D638, E638+1))</f>
        <v xml:space="preserve">        locations.class1,</v>
      </c>
    </row>
    <row r="639" spans="4:7" x14ac:dyDescent="0.15">
      <c r="D639" s="20">
        <f t="shared" si="9"/>
        <v>78</v>
      </c>
      <c r="E639" s="20">
        <f>MIN(IF(MOD(ROWS($A$2:A639),$A$2)=0,E638+1, E638), $B$2-1)</f>
        <v>5</v>
      </c>
      <c r="G639" s="2" t="str">
        <f>IF(NOT(OR(
SUMPRODUCT(--ISNUMBER(SEARCH('Chapter 0 (Generated)'!$B$25:$V$25,INDEX(MyData,D639, E639+1))))&gt;0,
SUMPRODUCT(--ISNUMBER(SEARCH('Chapter 0 (Generated)'!$B$26:$V$26,INDEX(MyData,D639, E639+1))))&gt;0)),
"        " &amp; INDEX(MyData,D639, E639+1),
"    " &amp; INDEX(MyData,D639, E639+1))</f>
        <v xml:space="preserve">        locations.class1,//75 </v>
      </c>
    </row>
    <row r="640" spans="4:7" x14ac:dyDescent="0.15">
      <c r="D640" s="20">
        <f t="shared" si="9"/>
        <v>79</v>
      </c>
      <c r="E640" s="20">
        <f>MIN(IF(MOD(ROWS($A$2:A640),$A$2)=0,E639+1, E639), $B$2-1)</f>
        <v>5</v>
      </c>
      <c r="G640" s="2" t="str">
        <f>IF(NOT(OR(
SUMPRODUCT(--ISNUMBER(SEARCH('Chapter 0 (Generated)'!$B$25:$V$25,INDEX(MyData,D640, E640+1))))&gt;0,
SUMPRODUCT(--ISNUMBER(SEARCH('Chapter 0 (Generated)'!$B$26:$V$26,INDEX(MyData,D640, E640+1))))&gt;0)),
"        " &amp; INDEX(MyData,D640, E640+1),
"    " &amp; INDEX(MyData,D640, E640+1))</f>
        <v xml:space="preserve">        locations.class1,</v>
      </c>
    </row>
    <row r="641" spans="4:7" x14ac:dyDescent="0.15">
      <c r="D641" s="20">
        <f t="shared" si="9"/>
        <v>80</v>
      </c>
      <c r="E641" s="20">
        <f>MIN(IF(MOD(ROWS($A$2:A641),$A$2)=0,E640+1, E640), $B$2-1)</f>
        <v>5</v>
      </c>
      <c r="G641" s="2" t="str">
        <f>IF(NOT(OR(
SUMPRODUCT(--ISNUMBER(SEARCH('Chapter 0 (Generated)'!$B$25:$V$25,INDEX(MyData,D641, E641+1))))&gt;0,
SUMPRODUCT(--ISNUMBER(SEARCH('Chapter 0 (Generated)'!$B$26:$V$26,INDEX(MyData,D641, E641+1))))&gt;0)),
"        " &amp; INDEX(MyData,D641, E641+1),
"    " &amp; INDEX(MyData,D641, E641+1))</f>
        <v xml:space="preserve">        locations.class1,</v>
      </c>
    </row>
    <row r="642" spans="4:7" x14ac:dyDescent="0.15">
      <c r="D642" s="20">
        <f t="shared" ref="D642:D705" si="10">MOD(ROW(D641)-1+ROWS(MyData),ROWS(MyData))+1</f>
        <v>81</v>
      </c>
      <c r="E642" s="20">
        <f>MIN(IF(MOD(ROWS($A$2:A642),$A$2)=0,E641+1, E641), $B$2-1)</f>
        <v>5</v>
      </c>
      <c r="G642" s="2" t="str">
        <f>IF(NOT(OR(
SUMPRODUCT(--ISNUMBER(SEARCH('Chapter 0 (Generated)'!$B$25:$V$25,INDEX(MyData,D642, E642+1))))&gt;0,
SUMPRODUCT(--ISNUMBER(SEARCH('Chapter 0 (Generated)'!$B$26:$V$26,INDEX(MyData,D642, E642+1))))&gt;0)),
"        " &amp; INDEX(MyData,D642, E642+1),
"    " &amp; INDEX(MyData,D642, E642+1))</f>
        <v xml:space="preserve">        locations.class1,</v>
      </c>
    </row>
    <row r="643" spans="4:7" x14ac:dyDescent="0.15">
      <c r="D643" s="20">
        <f t="shared" si="10"/>
        <v>82</v>
      </c>
      <c r="E643" s="20">
        <f>MIN(IF(MOD(ROWS($A$2:A643),$A$2)=0,E642+1, E642), $B$2-1)</f>
        <v>5</v>
      </c>
      <c r="G643" s="2" t="str">
        <f>IF(NOT(OR(
SUMPRODUCT(--ISNUMBER(SEARCH('Chapter 0 (Generated)'!$B$25:$V$25,INDEX(MyData,D643, E643+1))))&gt;0,
SUMPRODUCT(--ISNUMBER(SEARCH('Chapter 0 (Generated)'!$B$26:$V$26,INDEX(MyData,D643, E643+1))))&gt;0)),
"        " &amp; INDEX(MyData,D643, E643+1),
"    " &amp; INDEX(MyData,D643, E643+1))</f>
        <v xml:space="preserve">        locations.class1,</v>
      </c>
    </row>
    <row r="644" spans="4:7" x14ac:dyDescent="0.15">
      <c r="D644" s="20">
        <f t="shared" si="10"/>
        <v>83</v>
      </c>
      <c r="E644" s="20">
        <f>MIN(IF(MOD(ROWS($A$2:A644),$A$2)=0,E643+1, E643), $B$2-1)</f>
        <v>5</v>
      </c>
      <c r="G644" s="2" t="str">
        <f>IF(NOT(OR(
SUMPRODUCT(--ISNUMBER(SEARCH('Chapter 0 (Generated)'!$B$25:$V$25,INDEX(MyData,D644, E644+1))))&gt;0,
SUMPRODUCT(--ISNUMBER(SEARCH('Chapter 0 (Generated)'!$B$26:$V$26,INDEX(MyData,D644, E644+1))))&gt;0)),
"        " &amp; INDEX(MyData,D644, E644+1),
"    " &amp; INDEX(MyData,D644, E644+1))</f>
        <v xml:space="preserve">        locations.class1,//80 </v>
      </c>
    </row>
    <row r="645" spans="4:7" x14ac:dyDescent="0.15">
      <c r="D645" s="20">
        <f t="shared" si="10"/>
        <v>84</v>
      </c>
      <c r="E645" s="20">
        <f>MIN(IF(MOD(ROWS($A$2:A645),$A$2)=0,E644+1, E644), $B$2-1)</f>
        <v>5</v>
      </c>
      <c r="G645" s="2" t="str">
        <f>IF(NOT(OR(
SUMPRODUCT(--ISNUMBER(SEARCH('Chapter 0 (Generated)'!$B$25:$V$25,INDEX(MyData,D645, E645+1))))&gt;0,
SUMPRODUCT(--ISNUMBER(SEARCH('Chapter 0 (Generated)'!$B$26:$V$26,INDEX(MyData,D645, E645+1))))&gt;0)),
"        " &amp; INDEX(MyData,D645, E645+1),
"    " &amp; INDEX(MyData,D645, E645+1))</f>
        <v xml:space="preserve">        locations.class1,</v>
      </c>
    </row>
    <row r="646" spans="4:7" x14ac:dyDescent="0.15">
      <c r="D646" s="20">
        <f t="shared" si="10"/>
        <v>85</v>
      </c>
      <c r="E646" s="20">
        <f>MIN(IF(MOD(ROWS($A$2:A646),$A$2)=0,E645+1, E645), $B$2-1)</f>
        <v>5</v>
      </c>
      <c r="G646" s="2" t="str">
        <f>IF(NOT(OR(
SUMPRODUCT(--ISNUMBER(SEARCH('Chapter 0 (Generated)'!$B$25:$V$25,INDEX(MyData,D646, E646+1))))&gt;0,
SUMPRODUCT(--ISNUMBER(SEARCH('Chapter 0 (Generated)'!$B$26:$V$26,INDEX(MyData,D646, E646+1))))&gt;0)),
"        " &amp; INDEX(MyData,D646, E646+1),
"    " &amp; INDEX(MyData,D646, E646+1))</f>
        <v xml:space="preserve">        locations.class1,</v>
      </c>
    </row>
    <row r="647" spans="4:7" x14ac:dyDescent="0.15">
      <c r="D647" s="20">
        <f t="shared" si="10"/>
        <v>86</v>
      </c>
      <c r="E647" s="20">
        <f>MIN(IF(MOD(ROWS($A$2:A647),$A$2)=0,E646+1, E646), $B$2-1)</f>
        <v>5</v>
      </c>
      <c r="G647" s="2" t="str">
        <f>IF(NOT(OR(
SUMPRODUCT(--ISNUMBER(SEARCH('Chapter 0 (Generated)'!$B$25:$V$25,INDEX(MyData,D647, E647+1))))&gt;0,
SUMPRODUCT(--ISNUMBER(SEARCH('Chapter 0 (Generated)'!$B$26:$V$26,INDEX(MyData,D647, E647+1))))&gt;0)),
"        " &amp; INDEX(MyData,D647, E647+1),
"    " &amp; INDEX(MyData,D647, E647+1))</f>
        <v xml:space="preserve">        locations.class1,</v>
      </c>
    </row>
    <row r="648" spans="4:7" x14ac:dyDescent="0.15">
      <c r="D648" s="20">
        <f t="shared" si="10"/>
        <v>87</v>
      </c>
      <c r="E648" s="20">
        <f>MIN(IF(MOD(ROWS($A$2:A648),$A$2)=0,E647+1, E647), $B$2-1)</f>
        <v>5</v>
      </c>
      <c r="G648" s="2" t="str">
        <f>IF(NOT(OR(
SUMPRODUCT(--ISNUMBER(SEARCH('Chapter 0 (Generated)'!$B$25:$V$25,INDEX(MyData,D648, E648+1))))&gt;0,
SUMPRODUCT(--ISNUMBER(SEARCH('Chapter 0 (Generated)'!$B$26:$V$26,INDEX(MyData,D648, E648+1))))&gt;0)),
"        " &amp; INDEX(MyData,D648, E648+1),
"    " &amp; INDEX(MyData,D648, E648+1))</f>
        <v xml:space="preserve">        locations.class1,</v>
      </c>
    </row>
    <row r="649" spans="4:7" x14ac:dyDescent="0.15">
      <c r="D649" s="20">
        <f t="shared" si="10"/>
        <v>88</v>
      </c>
      <c r="E649" s="20">
        <f>MIN(IF(MOD(ROWS($A$2:A649),$A$2)=0,E648+1, E648), $B$2-1)</f>
        <v>5</v>
      </c>
      <c r="G649" s="2" t="str">
        <f>IF(NOT(OR(
SUMPRODUCT(--ISNUMBER(SEARCH('Chapter 0 (Generated)'!$B$25:$V$25,INDEX(MyData,D649, E649+1))))&gt;0,
SUMPRODUCT(--ISNUMBER(SEARCH('Chapter 0 (Generated)'!$B$26:$V$26,INDEX(MyData,D649, E649+1))))&gt;0)),
"        " &amp; INDEX(MyData,D649, E649+1),
"    " &amp; INDEX(MyData,D649, E649+1))</f>
        <v xml:space="preserve">        locations.class1,//85 </v>
      </c>
    </row>
    <row r="650" spans="4:7" x14ac:dyDescent="0.15">
      <c r="D650" s="20">
        <f t="shared" si="10"/>
        <v>89</v>
      </c>
      <c r="E650" s="20">
        <f>MIN(IF(MOD(ROWS($A$2:A650),$A$2)=0,E649+1, E649), $B$2-1)</f>
        <v>5</v>
      </c>
      <c r="G650" s="2" t="str">
        <f>IF(NOT(OR(
SUMPRODUCT(--ISNUMBER(SEARCH('Chapter 0 (Generated)'!$B$25:$V$25,INDEX(MyData,D650, E650+1))))&gt;0,
SUMPRODUCT(--ISNUMBER(SEARCH('Chapter 0 (Generated)'!$B$26:$V$26,INDEX(MyData,D650, E650+1))))&gt;0)),
"        " &amp; INDEX(MyData,D650, E650+1),
"    " &amp; INDEX(MyData,D650, E650+1))</f>
        <v xml:space="preserve">        locations.class1,//86 Objective Complete: Go Talk to the Person inside Hallway 1</v>
      </c>
    </row>
    <row r="651" spans="4:7" x14ac:dyDescent="0.15">
      <c r="D651" s="20">
        <f t="shared" si="10"/>
        <v>90</v>
      </c>
      <c r="E651" s="20">
        <f>MIN(IF(MOD(ROWS($A$2:A651),$A$2)=0,E650+1, E650), $B$2-1)</f>
        <v>5</v>
      </c>
      <c r="G651" s="2" t="str">
        <f>IF(NOT(OR(
SUMPRODUCT(--ISNUMBER(SEARCH('Chapter 0 (Generated)'!$B$25:$V$25,INDEX(MyData,D651, E651+1))))&gt;0,
SUMPRODUCT(--ISNUMBER(SEARCH('Chapter 0 (Generated)'!$B$26:$V$26,INDEX(MyData,D651, E651+1))))&gt;0)),
"        " &amp; INDEX(MyData,D651, E651+1),
"    " &amp; INDEX(MyData,D651, E651+1))</f>
        <v xml:space="preserve">        locations.class1,//87 ghost slide</v>
      </c>
    </row>
    <row r="652" spans="4:7" x14ac:dyDescent="0.15">
      <c r="D652" s="20">
        <f t="shared" si="10"/>
        <v>91</v>
      </c>
      <c r="E652" s="20">
        <f>MIN(IF(MOD(ROWS($A$2:A652),$A$2)=0,E651+1, E651), $B$2-1)</f>
        <v>5</v>
      </c>
      <c r="G652" s="2" t="str">
        <f>IF(NOT(OR(
SUMPRODUCT(--ISNUMBER(SEARCH('Chapter 0 (Generated)'!$B$25:$V$25,INDEX(MyData,D652, E652+1))))&gt;0,
SUMPRODUCT(--ISNUMBER(SEARCH('Chapter 0 (Generated)'!$B$26:$V$26,INDEX(MyData,D652, E652+1))))&gt;0)),
"        " &amp; INDEX(MyData,D652, E652+1),
"    " &amp; INDEX(MyData,D652, E652+1))</f>
        <v xml:space="preserve">        locations.class1,//88 ghost slide</v>
      </c>
    </row>
    <row r="653" spans="4:7" x14ac:dyDescent="0.15">
      <c r="D653" s="20">
        <f t="shared" si="10"/>
        <v>92</v>
      </c>
      <c r="E653" s="20">
        <f>MIN(IF(MOD(ROWS($A$2:A653),$A$2)=0,E652+1, E652), $B$2-1)</f>
        <v>5</v>
      </c>
      <c r="G653" s="2" t="str">
        <f>IF(NOT(OR(
SUMPRODUCT(--ISNUMBER(SEARCH('Chapter 0 (Generated)'!$B$25:$V$25,INDEX(MyData,D653, E653+1))))&gt;0,
SUMPRODUCT(--ISNUMBER(SEARCH('Chapter 0 (Generated)'!$B$26:$V$26,INDEX(MyData,D653, E653+1))))&gt;0)),
"        " &amp; INDEX(MyData,D653, E653+1),
"    " &amp; INDEX(MyData,D653, E653+1))</f>
        <v xml:space="preserve">        locations.class1,//89 ghost slide</v>
      </c>
    </row>
    <row r="654" spans="4:7" x14ac:dyDescent="0.15">
      <c r="D654" s="20">
        <f t="shared" si="10"/>
        <v>93</v>
      </c>
      <c r="E654" s="20">
        <f>MIN(IF(MOD(ROWS($A$2:A654),$A$2)=0,E653+1, E653), $B$2-1)</f>
        <v>5</v>
      </c>
      <c r="G654" s="2" t="str">
        <f>IF(NOT(OR(
SUMPRODUCT(--ISNUMBER(SEARCH('Chapter 0 (Generated)'!$B$25:$V$25,INDEX(MyData,D654, E654+1))))&gt;0,
SUMPRODUCT(--ISNUMBER(SEARCH('Chapter 0 (Generated)'!$B$26:$V$26,INDEX(MyData,D654, E654+1))))&gt;0)),
"        " &amp; INDEX(MyData,D654, E654+1),
"    " &amp; INDEX(MyData,D654, E654+1))</f>
        <v xml:space="preserve">        locations.class1,//90 ghost slide</v>
      </c>
    </row>
    <row r="655" spans="4:7" x14ac:dyDescent="0.15">
      <c r="D655" s="20">
        <f t="shared" si="10"/>
        <v>94</v>
      </c>
      <c r="E655" s="20">
        <f>MIN(IF(MOD(ROWS($A$2:A655),$A$2)=0,E654+1, E654), $B$2-1)</f>
        <v>5</v>
      </c>
      <c r="G655" s="2" t="str">
        <f>IF(NOT(OR(
SUMPRODUCT(--ISNUMBER(SEARCH('Chapter 0 (Generated)'!$B$25:$V$25,INDEX(MyData,D655, E655+1))))&gt;0,
SUMPRODUCT(--ISNUMBER(SEARCH('Chapter 0 (Generated)'!$B$26:$V$26,INDEX(MyData,D655, E655+1))))&gt;0)),
"        " &amp; INDEX(MyData,D655, E655+1),
"    " &amp; INDEX(MyData,D655, E655+1))</f>
        <v xml:space="preserve">        locations.class1,//91 ghost slide</v>
      </c>
    </row>
    <row r="656" spans="4:7" x14ac:dyDescent="0.15">
      <c r="D656" s="20">
        <f t="shared" si="10"/>
        <v>95</v>
      </c>
      <c r="E656" s="20">
        <f>MIN(IF(MOD(ROWS($A$2:A656),$A$2)=0,E655+1, E655), $B$2-1)</f>
        <v>5</v>
      </c>
      <c r="G656" s="2" t="str">
        <f>IF(NOT(OR(
SUMPRODUCT(--ISNUMBER(SEARCH('Chapter 0 (Generated)'!$B$25:$V$25,INDEX(MyData,D656, E656+1))))&gt;0,
SUMPRODUCT(--ISNUMBER(SEARCH('Chapter 0 (Generated)'!$B$26:$V$26,INDEX(MyData,D656, E656+1))))&gt;0)),
"        " &amp; INDEX(MyData,D656, E656+1),
"    " &amp; INDEX(MyData,D656, E656+1))</f>
        <v xml:space="preserve">        locations.class1,//92 ghost slide</v>
      </c>
    </row>
    <row r="657" spans="4:7" x14ac:dyDescent="0.15">
      <c r="D657" s="20">
        <f t="shared" si="10"/>
        <v>96</v>
      </c>
      <c r="E657" s="20">
        <f>MIN(IF(MOD(ROWS($A$2:A657),$A$2)=0,E656+1, E656), $B$2-1)</f>
        <v>5</v>
      </c>
      <c r="G657" s="2" t="str">
        <f>IF(NOT(OR(
SUMPRODUCT(--ISNUMBER(SEARCH('Chapter 0 (Generated)'!$B$25:$V$25,INDEX(MyData,D657, E657+1))))&gt;0,
SUMPRODUCT(--ISNUMBER(SEARCH('Chapter 0 (Generated)'!$B$26:$V$26,INDEX(MyData,D657, E657+1))))&gt;0)),
"        " &amp; INDEX(MyData,D657, E657+1),
"    " &amp; INDEX(MyData,D657, E657+1))</f>
        <v xml:space="preserve">        locations.hall1,</v>
      </c>
    </row>
    <row r="658" spans="4:7" x14ac:dyDescent="0.15">
      <c r="D658" s="20">
        <f t="shared" si="10"/>
        <v>97</v>
      </c>
      <c r="E658" s="20">
        <f>MIN(IF(MOD(ROWS($A$2:A658),$A$2)=0,E657+1, E657), $B$2-1)</f>
        <v>5</v>
      </c>
      <c r="G658" s="2" t="str">
        <f>IF(NOT(OR(
SUMPRODUCT(--ISNUMBER(SEARCH('Chapter 0 (Generated)'!$B$25:$V$25,INDEX(MyData,D658, E658+1))))&gt;0,
SUMPRODUCT(--ISNUMBER(SEARCH('Chapter 0 (Generated)'!$B$26:$V$26,INDEX(MyData,D658, E658+1))))&gt;0)),
"        " &amp; INDEX(MyData,D658, E658+1),
"    " &amp; INDEX(MyData,D658, E658+1))</f>
        <v xml:space="preserve">        locations.hall1,</v>
      </c>
    </row>
    <row r="659" spans="4:7" x14ac:dyDescent="0.15">
      <c r="D659" s="20">
        <f t="shared" si="10"/>
        <v>98</v>
      </c>
      <c r="E659" s="20">
        <f>MIN(IF(MOD(ROWS($A$2:A659),$A$2)=0,E658+1, E658), $B$2-1)</f>
        <v>5</v>
      </c>
      <c r="G659" s="2" t="str">
        <f>IF(NOT(OR(
SUMPRODUCT(--ISNUMBER(SEARCH('Chapter 0 (Generated)'!$B$25:$V$25,INDEX(MyData,D659, E659+1))))&gt;0,
SUMPRODUCT(--ISNUMBER(SEARCH('Chapter 0 (Generated)'!$B$26:$V$26,INDEX(MyData,D659, E659+1))))&gt;0)),
"        " &amp; INDEX(MyData,D659, E659+1),
"    " &amp; INDEX(MyData,D659, E659+1))</f>
        <v xml:space="preserve">        locations.hall1,//95 </v>
      </c>
    </row>
    <row r="660" spans="4:7" x14ac:dyDescent="0.15">
      <c r="D660" s="20">
        <f t="shared" si="10"/>
        <v>99</v>
      </c>
      <c r="E660" s="20">
        <f>MIN(IF(MOD(ROWS($A$2:A660),$A$2)=0,E659+1, E659), $B$2-1)</f>
        <v>5</v>
      </c>
      <c r="G660" s="2" t="str">
        <f>IF(NOT(OR(
SUMPRODUCT(--ISNUMBER(SEARCH('Chapter 0 (Generated)'!$B$25:$V$25,INDEX(MyData,D660, E660+1))))&gt;0,
SUMPRODUCT(--ISNUMBER(SEARCH('Chapter 0 (Generated)'!$B$26:$V$26,INDEX(MyData,D660, E660+1))))&gt;0)),
"        " &amp; INDEX(MyData,D660, E660+1),
"    " &amp; INDEX(MyData,D660, E660+1))</f>
        <v xml:space="preserve">        locations.hall1,</v>
      </c>
    </row>
    <row r="661" spans="4:7" x14ac:dyDescent="0.15">
      <c r="D661" s="20">
        <f t="shared" si="10"/>
        <v>100</v>
      </c>
      <c r="E661" s="20">
        <f>MIN(IF(MOD(ROWS($A$2:A661),$A$2)=0,E660+1, E660), $B$2-1)</f>
        <v>5</v>
      </c>
      <c r="G661" s="2" t="str">
        <f>IF(NOT(OR(
SUMPRODUCT(--ISNUMBER(SEARCH('Chapter 0 (Generated)'!$B$25:$V$25,INDEX(MyData,D661, E661+1))))&gt;0,
SUMPRODUCT(--ISNUMBER(SEARCH('Chapter 0 (Generated)'!$B$26:$V$26,INDEX(MyData,D661, E661+1))))&gt;0)),
"        " &amp; INDEX(MyData,D661, E661+1),
"    " &amp; INDEX(MyData,D661, E661+1))</f>
        <v xml:space="preserve">        locations.hall1,</v>
      </c>
    </row>
    <row r="662" spans="4:7" x14ac:dyDescent="0.15">
      <c r="D662" s="20">
        <f t="shared" si="10"/>
        <v>101</v>
      </c>
      <c r="E662" s="20">
        <f>MIN(IF(MOD(ROWS($A$2:A662),$A$2)=0,E661+1, E661), $B$2-1)</f>
        <v>5</v>
      </c>
      <c r="G662" s="2" t="str">
        <f>IF(NOT(OR(
SUMPRODUCT(--ISNUMBER(SEARCH('Chapter 0 (Generated)'!$B$25:$V$25,INDEX(MyData,D662, E662+1))))&gt;0,
SUMPRODUCT(--ISNUMBER(SEARCH('Chapter 0 (Generated)'!$B$26:$V$26,INDEX(MyData,D662, E662+1))))&gt;0)),
"        " &amp; INDEX(MyData,D662, E662+1),
"    " &amp; INDEX(MyData,D662, E662+1))</f>
        <v xml:space="preserve">        locations.hall1,</v>
      </c>
    </row>
    <row r="663" spans="4:7" x14ac:dyDescent="0.15">
      <c r="D663" s="20">
        <f t="shared" si="10"/>
        <v>102</v>
      </c>
      <c r="E663" s="20">
        <f>MIN(IF(MOD(ROWS($A$2:A663),$A$2)=0,E662+1, E662), $B$2-1)</f>
        <v>5</v>
      </c>
      <c r="G663" s="2" t="str">
        <f>IF(NOT(OR(
SUMPRODUCT(--ISNUMBER(SEARCH('Chapter 0 (Generated)'!$B$25:$V$25,INDEX(MyData,D663, E663+1))))&gt;0,
SUMPRODUCT(--ISNUMBER(SEARCH('Chapter 0 (Generated)'!$B$26:$V$26,INDEX(MyData,D663, E663+1))))&gt;0)),
"        " &amp; INDEX(MyData,D663, E663+1),
"    " &amp; INDEX(MyData,D663, E663+1))</f>
        <v xml:space="preserve">        locations.hall1,</v>
      </c>
    </row>
    <row r="664" spans="4:7" x14ac:dyDescent="0.15">
      <c r="D664" s="20">
        <f t="shared" si="10"/>
        <v>103</v>
      </c>
      <c r="E664" s="20">
        <f>MIN(IF(MOD(ROWS($A$2:A664),$A$2)=0,E663+1, E663), $B$2-1)</f>
        <v>5</v>
      </c>
      <c r="G664" s="2" t="str">
        <f>IF(NOT(OR(
SUMPRODUCT(--ISNUMBER(SEARCH('Chapter 0 (Generated)'!$B$25:$V$25,INDEX(MyData,D664, E664+1))))&gt;0,
SUMPRODUCT(--ISNUMBER(SEARCH('Chapter 0 (Generated)'!$B$26:$V$26,INDEX(MyData,D664, E664+1))))&gt;0)),
"        " &amp; INDEX(MyData,D664, E664+1),
"    " &amp; INDEX(MyData,D664, E664+1))</f>
        <v xml:space="preserve">        locations.hall1,//100 </v>
      </c>
    </row>
    <row r="665" spans="4:7" x14ac:dyDescent="0.15">
      <c r="D665" s="20">
        <f t="shared" si="10"/>
        <v>104</v>
      </c>
      <c r="E665" s="20">
        <f>MIN(IF(MOD(ROWS($A$2:A665),$A$2)=0,E664+1, E664), $B$2-1)</f>
        <v>5</v>
      </c>
      <c r="G665" s="2" t="str">
        <f>IF(NOT(OR(
SUMPRODUCT(--ISNUMBER(SEARCH('Chapter 0 (Generated)'!$B$25:$V$25,INDEX(MyData,D665, E665+1))))&gt;0,
SUMPRODUCT(--ISNUMBER(SEARCH('Chapter 0 (Generated)'!$B$26:$V$26,INDEX(MyData,D665, E665+1))))&gt;0)),
"        " &amp; INDEX(MyData,D665, E665+1),
"    " &amp; INDEX(MyData,D665, E665+1))</f>
        <v xml:space="preserve">        locations.hall1,</v>
      </c>
    </row>
    <row r="666" spans="4:7" x14ac:dyDescent="0.15">
      <c r="D666" s="20">
        <f t="shared" si="10"/>
        <v>105</v>
      </c>
      <c r="E666" s="20">
        <f>MIN(IF(MOD(ROWS($A$2:A666),$A$2)=0,E665+1, E665), $B$2-1)</f>
        <v>5</v>
      </c>
      <c r="G666" s="2" t="str">
        <f>IF(NOT(OR(
SUMPRODUCT(--ISNUMBER(SEARCH('Chapter 0 (Generated)'!$B$25:$V$25,INDEX(MyData,D666, E666+1))))&gt;0,
SUMPRODUCT(--ISNUMBER(SEARCH('Chapter 0 (Generated)'!$B$26:$V$26,INDEX(MyData,D666, E666+1))))&gt;0)),
"        " &amp; INDEX(MyData,D666, E666+1),
"    " &amp; INDEX(MyData,D666, E666+1))</f>
        <v xml:space="preserve">        locations.hall1,</v>
      </c>
    </row>
    <row r="667" spans="4:7" x14ac:dyDescent="0.15">
      <c r="D667" s="20">
        <f t="shared" si="10"/>
        <v>106</v>
      </c>
      <c r="E667" s="20">
        <f>MIN(IF(MOD(ROWS($A$2:A667),$A$2)=0,E666+1, E666), $B$2-1)</f>
        <v>5</v>
      </c>
      <c r="G667" s="2" t="str">
        <f>IF(NOT(OR(
SUMPRODUCT(--ISNUMBER(SEARCH('Chapter 0 (Generated)'!$B$25:$V$25,INDEX(MyData,D667, E667+1))))&gt;0,
SUMPRODUCT(--ISNUMBER(SEARCH('Chapter 0 (Generated)'!$B$26:$V$26,INDEX(MyData,D667, E667+1))))&gt;0)),
"        " &amp; INDEX(MyData,D667, E667+1),
"    " &amp; INDEX(MyData,D667, E667+1))</f>
        <v xml:space="preserve">        locations.hall1,</v>
      </c>
    </row>
    <row r="668" spans="4:7" x14ac:dyDescent="0.15">
      <c r="D668" s="20">
        <f t="shared" si="10"/>
        <v>107</v>
      </c>
      <c r="E668" s="20">
        <f>MIN(IF(MOD(ROWS($A$2:A668),$A$2)=0,E667+1, E667), $B$2-1)</f>
        <v>5</v>
      </c>
      <c r="G668" s="2" t="str">
        <f>IF(NOT(OR(
SUMPRODUCT(--ISNUMBER(SEARCH('Chapter 0 (Generated)'!$B$25:$V$25,INDEX(MyData,D668, E668+1))))&gt;0,
SUMPRODUCT(--ISNUMBER(SEARCH('Chapter 0 (Generated)'!$B$26:$V$26,INDEX(MyData,D668, E668+1))))&gt;0)),
"        " &amp; INDEX(MyData,D668, E668+1),
"    " &amp; INDEX(MyData,D668, E668+1))</f>
        <v xml:space="preserve">        locations.hall1,</v>
      </c>
    </row>
    <row r="669" spans="4:7" x14ac:dyDescent="0.15">
      <c r="D669" s="20">
        <f t="shared" si="10"/>
        <v>108</v>
      </c>
      <c r="E669" s="20">
        <f>MIN(IF(MOD(ROWS($A$2:A669),$A$2)=0,E668+1, E668), $B$2-1)</f>
        <v>5</v>
      </c>
      <c r="G669" s="2" t="str">
        <f>IF(NOT(OR(
SUMPRODUCT(--ISNUMBER(SEARCH('Chapter 0 (Generated)'!$B$25:$V$25,INDEX(MyData,D669, E669+1))))&gt;0,
SUMPRODUCT(--ISNUMBER(SEARCH('Chapter 0 (Generated)'!$B$26:$V$26,INDEX(MyData,D669, E669+1))))&gt;0)),
"        " &amp; INDEX(MyData,D669, E669+1),
"    " &amp; INDEX(MyData,D669, E669+1))</f>
        <v xml:space="preserve">        locations.hall1,//105 </v>
      </c>
    </row>
    <row r="670" spans="4:7" x14ac:dyDescent="0.15">
      <c r="D670" s="20">
        <f t="shared" si="10"/>
        <v>109</v>
      </c>
      <c r="E670" s="20">
        <f>MIN(IF(MOD(ROWS($A$2:A670),$A$2)=0,E669+1, E669), $B$2-1)</f>
        <v>5</v>
      </c>
      <c r="G670" s="2" t="str">
        <f>IF(NOT(OR(
SUMPRODUCT(--ISNUMBER(SEARCH('Chapter 0 (Generated)'!$B$25:$V$25,INDEX(MyData,D670, E670+1))))&gt;0,
SUMPRODUCT(--ISNUMBER(SEARCH('Chapter 0 (Generated)'!$B$26:$V$26,INDEX(MyData,D670, E670+1))))&gt;0)),
"        " &amp; INDEX(MyData,D670, E670+1),
"    " &amp; INDEX(MyData,D670, E670+1))</f>
        <v xml:space="preserve">        locations.hall1,</v>
      </c>
    </row>
    <row r="671" spans="4:7" x14ac:dyDescent="0.15">
      <c r="D671" s="20">
        <f t="shared" si="10"/>
        <v>110</v>
      </c>
      <c r="E671" s="20">
        <f>MIN(IF(MOD(ROWS($A$2:A671),$A$2)=0,E670+1, E670), $B$2-1)</f>
        <v>5</v>
      </c>
      <c r="G671" s="2" t="str">
        <f>IF(NOT(OR(
SUMPRODUCT(--ISNUMBER(SEARCH('Chapter 0 (Generated)'!$B$25:$V$25,INDEX(MyData,D671, E671+1))))&gt;0,
SUMPRODUCT(--ISNUMBER(SEARCH('Chapter 0 (Generated)'!$B$26:$V$26,INDEX(MyData,D671, E671+1))))&gt;0)),
"        " &amp; INDEX(MyData,D671, E671+1),
"    " &amp; INDEX(MyData,D671, E671+1))</f>
        <v xml:space="preserve">        locations.hall1,</v>
      </c>
    </row>
    <row r="672" spans="4:7" x14ac:dyDescent="0.15">
      <c r="D672" s="20">
        <f t="shared" si="10"/>
        <v>111</v>
      </c>
      <c r="E672" s="20">
        <f>MIN(IF(MOD(ROWS($A$2:A672),$A$2)=0,E671+1, E671), $B$2-1)</f>
        <v>5</v>
      </c>
      <c r="G672" s="2" t="str">
        <f>IF(NOT(OR(
SUMPRODUCT(--ISNUMBER(SEARCH('Chapter 0 (Generated)'!$B$25:$V$25,INDEX(MyData,D672, E672+1))))&gt;0,
SUMPRODUCT(--ISNUMBER(SEARCH('Chapter 0 (Generated)'!$B$26:$V$26,INDEX(MyData,D672, E672+1))))&gt;0)),
"        " &amp; INDEX(MyData,D672, E672+1),
"    " &amp; INDEX(MyData,D672, E672+1))</f>
        <v xml:space="preserve">        locations.hall1,</v>
      </c>
    </row>
    <row r="673" spans="4:7" x14ac:dyDescent="0.15">
      <c r="D673" s="20">
        <f t="shared" si="10"/>
        <v>112</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v>
      </c>
    </row>
    <row r="674" spans="4:7" x14ac:dyDescent="0.15">
      <c r="D674" s="20">
        <f t="shared" si="10"/>
        <v>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//story[6] === Special Option: Specific state of this slide</v>
      </c>
    </row>
    <row r="675" spans="4:7" x14ac:dyDescent="0.15">
      <c r="D675" s="20">
        <f t="shared" si="10"/>
        <v>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story[6] = [</v>
      </c>
    </row>
    <row r="676" spans="4:7" x14ac:dyDescent="0.15">
      <c r="D676" s="20">
        <f t="shared" si="10"/>
        <v>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-1,//0 </v>
      </c>
    </row>
    <row r="677" spans="4:7" x14ac:dyDescent="0.15">
      <c r="D677" s="20">
        <f t="shared" si="10"/>
        <v>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x14ac:dyDescent="0.15">
      <c r="D678" s="20">
        <f t="shared" si="10"/>
        <v>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15">
      <c r="D679" s="20">
        <f t="shared" si="10"/>
        <v>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15">
      <c r="D680" s="20">
        <f t="shared" si="10"/>
        <v>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x14ac:dyDescent="0.15">
      <c r="D681" s="20">
        <f t="shared" si="10"/>
        <v>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-1,//5 </v>
      </c>
    </row>
    <row r="682" spans="4:7" x14ac:dyDescent="0.15">
      <c r="D682" s="20">
        <f t="shared" si="10"/>
        <v>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15">
      <c r="D683" s="20">
        <f t="shared" si="10"/>
        <v>10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x14ac:dyDescent="0.15">
      <c r="D684" s="20">
        <f t="shared" si="10"/>
        <v>11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x14ac:dyDescent="0.15">
      <c r="D685" s="20">
        <f t="shared" si="10"/>
        <v>12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v>
      </c>
    </row>
    <row r="686" spans="4:7" x14ac:dyDescent="0.15">
      <c r="D686" s="20">
        <f t="shared" si="10"/>
        <v>13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-1,//10 </v>
      </c>
    </row>
    <row r="687" spans="4:7" x14ac:dyDescent="0.15">
      <c r="D687" s="20">
        <f t="shared" si="10"/>
        <v>14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x14ac:dyDescent="0.15">
      <c r="D688" s="20">
        <f t="shared" si="10"/>
        <v>15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x14ac:dyDescent="0.15">
      <c r="D689" s="20">
        <f t="shared" si="10"/>
        <v>16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-1,</v>
      </c>
    </row>
    <row r="690" spans="4:7" x14ac:dyDescent="0.15">
      <c r="D690" s="20">
        <f t="shared" si="10"/>
        <v>17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v>
      </c>
    </row>
    <row r="691" spans="4:7" x14ac:dyDescent="0.15">
      <c r="D691" s="20">
        <f t="shared" si="10"/>
        <v>18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-1,//15 </v>
      </c>
    </row>
    <row r="692" spans="4:7" x14ac:dyDescent="0.15">
      <c r="D692" s="20">
        <f t="shared" si="10"/>
        <v>19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x14ac:dyDescent="0.15">
      <c r="D693" s="20">
        <f t="shared" si="10"/>
        <v>20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-1,</v>
      </c>
    </row>
    <row r="694" spans="4:7" x14ac:dyDescent="0.15">
      <c r="D694" s="20">
        <f t="shared" si="10"/>
        <v>21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x14ac:dyDescent="0.15">
      <c r="D695" s="20">
        <f t="shared" si="10"/>
        <v>22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v>
      </c>
    </row>
    <row r="696" spans="4:7" x14ac:dyDescent="0.15">
      <c r="D696" s="20">
        <f t="shared" si="10"/>
        <v>23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-1,//20 </v>
      </c>
    </row>
    <row r="697" spans="4:7" x14ac:dyDescent="0.15">
      <c r="D697" s="20">
        <f t="shared" si="10"/>
        <v>24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x14ac:dyDescent="0.15">
      <c r="D698" s="20">
        <f t="shared" si="10"/>
        <v>25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-1,</v>
      </c>
    </row>
    <row r="699" spans="4:7" x14ac:dyDescent="0.15">
      <c r="D699" s="20">
        <f t="shared" si="10"/>
        <v>26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x14ac:dyDescent="0.15">
      <c r="D700" s="20">
        <f t="shared" si="10"/>
        <v>27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v>
      </c>
    </row>
    <row r="701" spans="4:7" x14ac:dyDescent="0.15">
      <c r="D701" s="20">
        <f t="shared" si="10"/>
        <v>28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-1,//25 </v>
      </c>
    </row>
    <row r="702" spans="4:7" x14ac:dyDescent="0.15">
      <c r="D702" s="20">
        <f t="shared" si="10"/>
        <v>29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15">
      <c r="D703" s="20">
        <f t="shared" si="10"/>
        <v>30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15">
      <c r="D704" s="20">
        <f t="shared" si="10"/>
        <v>31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15">
      <c r="D705" s="20">
        <f t="shared" si="10"/>
        <v>32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x14ac:dyDescent="0.15">
      <c r="D706" s="20">
        <f t="shared" ref="D706:D769" si="11">MOD(ROW(D705)-1+ROWS(MyData),ROWS(MyData))+1</f>
        <v>33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-1,//30 </v>
      </c>
    </row>
    <row r="707" spans="4:7" x14ac:dyDescent="0.15">
      <c r="D707" s="20">
        <f t="shared" si="11"/>
        <v>34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15">
      <c r="D708" s="20">
        <f t="shared" si="11"/>
        <v>35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15">
      <c r="D709" s="20">
        <f t="shared" si="11"/>
        <v>36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x14ac:dyDescent="0.15">
      <c r="D710" s="20">
        <f t="shared" si="11"/>
        <v>37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-5,</v>
      </c>
    </row>
    <row r="711" spans="4:7" x14ac:dyDescent="0.15">
      <c r="D711" s="20">
        <f t="shared" si="11"/>
        <v>38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-1,//35 </v>
      </c>
    </row>
    <row r="712" spans="4:7" x14ac:dyDescent="0.15">
      <c r="D712" s="20">
        <f t="shared" si="11"/>
        <v>39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x14ac:dyDescent="0.15">
      <c r="D713" s="20">
        <f t="shared" si="11"/>
        <v>40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-3,//37 Department Form</v>
      </c>
    </row>
    <row r="714" spans="4:7" x14ac:dyDescent="0.15">
      <c r="D714" s="20">
        <f t="shared" si="11"/>
        <v>41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x14ac:dyDescent="0.15">
      <c r="D715" s="20">
        <f t="shared" si="11"/>
        <v>42</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-1,</v>
      </c>
    </row>
    <row r="716" spans="4:7" x14ac:dyDescent="0.15">
      <c r="D716" s="20">
        <f t="shared" si="11"/>
        <v>43</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-1,//40 </v>
      </c>
    </row>
    <row r="717" spans="4:7" x14ac:dyDescent="0.15">
      <c r="D717" s="20">
        <f t="shared" si="11"/>
        <v>44</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15">
      <c r="D718" s="20">
        <f t="shared" si="11"/>
        <v>45</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15">
      <c r="D719" s="20">
        <f t="shared" si="11"/>
        <v>46</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15">
      <c r="D720" s="20">
        <f t="shared" si="11"/>
        <v>47</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15">
      <c r="D721" s="20">
        <f t="shared" si="11"/>
        <v>48</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-1,//45 </v>
      </c>
    </row>
    <row r="722" spans="4:7" x14ac:dyDescent="0.15">
      <c r="D722" s="20">
        <f t="shared" si="11"/>
        <v>49</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-5,</v>
      </c>
    </row>
    <row r="723" spans="4:7" x14ac:dyDescent="0.15">
      <c r="D723" s="20">
        <f t="shared" si="11"/>
        <v>50</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15">
      <c r="D724" s="20">
        <f t="shared" si="11"/>
        <v>51</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15">
      <c r="D725" s="20">
        <f t="shared" si="11"/>
        <v>52</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-31,//49 Choose your name Form</v>
      </c>
    </row>
    <row r="726" spans="4:7" x14ac:dyDescent="0.15">
      <c r="D726" s="20">
        <f t="shared" si="11"/>
        <v>53</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-1,//50 </v>
      </c>
    </row>
    <row r="727" spans="4:7" x14ac:dyDescent="0.15">
      <c r="D727" s="20">
        <f t="shared" si="11"/>
        <v>54</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15">
      <c r="D728" s="20">
        <f t="shared" si="11"/>
        <v>55</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15">
      <c r="D729" s="20">
        <f t="shared" si="11"/>
        <v>56</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-8,</v>
      </c>
    </row>
    <row r="730" spans="4:7" x14ac:dyDescent="0.15">
      <c r="D730" s="20">
        <f t="shared" si="11"/>
        <v>57</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-2,</v>
      </c>
    </row>
    <row r="731" spans="4:7" x14ac:dyDescent="0.15">
      <c r="D731" s="20">
        <f t="shared" si="11"/>
        <v>58</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-9,//55 Objective Complete: Explore the school!</v>
      </c>
    </row>
    <row r="732" spans="4:7" x14ac:dyDescent="0.15">
      <c r="D732" s="20">
        <f t="shared" si="11"/>
        <v>59</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15">
      <c r="D733" s="20">
        <f t="shared" si="11"/>
        <v>60</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15">
      <c r="D734" s="20">
        <f t="shared" si="11"/>
        <v>61</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15">
      <c r="D735" s="20">
        <f t="shared" si="11"/>
        <v>62</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15">
      <c r="D736" s="20">
        <f t="shared" si="11"/>
        <v>63</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-5,//60 </v>
      </c>
    </row>
    <row r="737" spans="4:7" x14ac:dyDescent="0.15">
      <c r="D737" s="20">
        <f t="shared" si="11"/>
        <v>64</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15">
      <c r="D738" s="20">
        <f t="shared" si="11"/>
        <v>65</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15">
      <c r="D739" s="20">
        <f t="shared" si="11"/>
        <v>66</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15">
      <c r="D740" s="20">
        <f t="shared" si="11"/>
        <v>67</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v>
      </c>
    </row>
    <row r="741" spans="4:7" x14ac:dyDescent="0.15">
      <c r="D741" s="20">
        <f t="shared" si="11"/>
        <v>68</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-1,//65 </v>
      </c>
    </row>
    <row r="742" spans="4:7" x14ac:dyDescent="0.15">
      <c r="D742" s="20">
        <f t="shared" si="11"/>
        <v>69</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15">
      <c r="D743" s="20">
        <f t="shared" si="11"/>
        <v>70</v>
      </c>
      <c r="E743" s="20">
        <f>MIN(IF(MOD(ROWS($A$2:A743),$A$2)=0,E742+1, E742), $B$2-1)</f>
        <v>6</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15">
      <c r="D744" s="20">
        <f t="shared" si="11"/>
        <v>71</v>
      </c>
      <c r="E744" s="20">
        <f>MIN(IF(MOD(ROWS($A$2:A744),$A$2)=0,E743+1, E743), $B$2-1)</f>
        <v>6</v>
      </c>
      <c r="G744" s="2" t="str">
        <f>IF(NOT(OR(
SUMPRODUCT(--ISNUMBER(SEARCH('Chapter 0 (Generated)'!$B$25:$V$25,INDEX(MyData,D744, E744+1))))&gt;0,
SUMPRODUCT(--ISNUMBER(SEARCH('Chapter 0 (Generated)'!$B$26:$V$26,INDEX(MyData,D744, E744+1))))&gt;0)),
"        " &amp; INDEX(MyData,D744, E744+1),
"    " &amp; INDEX(MyData,D744, E744+1))</f>
        <v xml:space="preserve">        -5,</v>
      </c>
    </row>
    <row r="745" spans="4:7" x14ac:dyDescent="0.15">
      <c r="D745" s="20">
        <f t="shared" si="11"/>
        <v>72</v>
      </c>
      <c r="E745" s="20">
        <f>MIN(IF(MOD(ROWS($A$2:A745),$A$2)=0,E744+1, E744), $B$2-1)</f>
        <v>6</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15">
      <c r="D746" s="20">
        <f t="shared" si="11"/>
        <v>73</v>
      </c>
      <c r="E746" s="20">
        <f>MIN(IF(MOD(ROWS($A$2:A746),$A$2)=0,E745+1, E745), $B$2-1)</f>
        <v>6</v>
      </c>
      <c r="G746" s="2" t="str">
        <f>IF(NOT(OR(
SUMPRODUCT(--ISNUMBER(SEARCH('Chapter 0 (Generated)'!$B$25:$V$25,INDEX(MyData,D746, E746+1))))&gt;0,
SUMPRODUCT(--ISNUMBER(SEARCH('Chapter 0 (Generated)'!$B$26:$V$26,INDEX(MyData,D746, E746+1))))&gt;0)),
"        " &amp; INDEX(MyData,D746, E746+1),
"    " &amp; INDEX(MyData,D746, E746+1))</f>
        <v xml:space="preserve">        -1,//70 </v>
      </c>
    </row>
    <row r="747" spans="4:7" x14ac:dyDescent="0.15">
      <c r="D747" s="20">
        <f t="shared" si="11"/>
        <v>74</v>
      </c>
      <c r="E747" s="20">
        <f>MIN(IF(MOD(ROWS($A$2:A747),$A$2)=0,E746+1, E746), $B$2-1)</f>
        <v>6</v>
      </c>
      <c r="G747" s="2" t="str">
        <f>IF(NOT(OR(
SUMPRODUCT(--ISNUMBER(SEARCH('Chapter 0 (Generated)'!$B$25:$V$25,INDEX(MyData,D747, E747+1))))&gt;0,
SUMPRODUCT(--ISNUMBER(SEARCH('Chapter 0 (Generated)'!$B$26:$V$26,INDEX(MyData,D747, E747+1))))&gt;0)),
"        " &amp; INDEX(MyData,D747, E747+1),
"    " &amp; INDEX(MyData,D747, E747+1))</f>
        <v xml:space="preserve">        -8,</v>
      </c>
    </row>
    <row r="748" spans="4:7" x14ac:dyDescent="0.15">
      <c r="D748" s="20">
        <f t="shared" si="11"/>
        <v>75</v>
      </c>
      <c r="E748" s="20">
        <f>MIN(IF(MOD(ROWS($A$2:A748),$A$2)=0,E747+1, E747), $B$2-1)</f>
        <v>6</v>
      </c>
      <c r="G748" s="2" t="str">
        <f>IF(NOT(OR(
SUMPRODUCT(--ISNUMBER(SEARCH('Chapter 0 (Generated)'!$B$25:$V$25,INDEX(MyData,D748, E748+1))))&gt;0,
SUMPRODUCT(--ISNUMBER(SEARCH('Chapter 0 (Generated)'!$B$26:$V$26,INDEX(MyData,D748, E748+1))))&gt;0)),
"        " &amp; INDEX(MyData,D748, E748+1),
"    " &amp; INDEX(MyData,D748, E748+1))</f>
        <v xml:space="preserve">        -2,</v>
      </c>
    </row>
    <row r="749" spans="4:7" x14ac:dyDescent="0.15">
      <c r="D749" s="20">
        <f t="shared" si="11"/>
        <v>76</v>
      </c>
      <c r="E749" s="20">
        <f>MIN(IF(MOD(ROWS($A$2:A749),$A$2)=0,E748+1, E748), $B$2-1)</f>
        <v>6</v>
      </c>
      <c r="G749" s="2" t="str">
        <f>IF(NOT(OR(
SUMPRODUCT(--ISNUMBER(SEARCH('Chapter 0 (Generated)'!$B$25:$V$25,INDEX(MyData,D749, E749+1))))&gt;0,
SUMPRODUCT(--ISNUMBER(SEARCH('Chapter 0 (Generated)'!$B$26:$V$26,INDEX(MyData,D749, E749+1))))&gt;0)),
"        " &amp; INDEX(MyData,D749, E749+1),
"    " &amp; INDEX(MyData,D749, E749+1))</f>
        <v xml:space="preserve">        -9,//73 Objective Complete: Go Talk to the Person inside Classroom 1</v>
      </c>
    </row>
    <row r="750" spans="4:7" x14ac:dyDescent="0.15">
      <c r="D750" s="20">
        <f t="shared" si="11"/>
        <v>77</v>
      </c>
      <c r="E750" s="20">
        <f>MIN(IF(MOD(ROWS($A$2:A750),$A$2)=0,E749+1, E749), $B$2-1)</f>
        <v>6</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15">
      <c r="D751" s="20">
        <f t="shared" si="11"/>
        <v>78</v>
      </c>
      <c r="E751" s="20">
        <f>MIN(IF(MOD(ROWS($A$2:A751),$A$2)=0,E750+1, E750), $B$2-1)</f>
        <v>6</v>
      </c>
      <c r="G751" s="2" t="str">
        <f>IF(NOT(OR(
SUMPRODUCT(--ISNUMBER(SEARCH('Chapter 0 (Generated)'!$B$25:$V$25,INDEX(MyData,D751, E751+1))))&gt;0,
SUMPRODUCT(--ISNUMBER(SEARCH('Chapter 0 (Generated)'!$B$26:$V$26,INDEX(MyData,D751, E751+1))))&gt;0)),
"        " &amp; INDEX(MyData,D751, E751+1),
"    " &amp; INDEX(MyData,D751, E751+1))</f>
        <v xml:space="preserve">        -4,//75 </v>
      </c>
    </row>
    <row r="752" spans="4:7" x14ac:dyDescent="0.15">
      <c r="D752" s="20">
        <f t="shared" si="11"/>
        <v>79</v>
      </c>
      <c r="E752" s="20">
        <f>MIN(IF(MOD(ROWS($A$2:A752),$A$2)=0,E751+1, E751), $B$2-1)</f>
        <v>6</v>
      </c>
      <c r="G752" s="2" t="str">
        <f>IF(NOT(OR(
SUMPRODUCT(--ISNUMBER(SEARCH('Chapter 0 (Generated)'!$B$25:$V$25,INDEX(MyData,D752, E752+1))))&gt;0,
SUMPRODUCT(--ISNUMBER(SEARCH('Chapter 0 (Generated)'!$B$26:$V$26,INDEX(MyData,D752, E752+1))))&gt;0)),
"        " &amp; INDEX(MyData,D752, E752+1),
"    " &amp; INDEX(MyData,D752, E752+1))</f>
        <v xml:space="preserve">        -5,</v>
      </c>
    </row>
    <row r="753" spans="4:7" x14ac:dyDescent="0.15">
      <c r="D753" s="20">
        <f t="shared" si="11"/>
        <v>80</v>
      </c>
      <c r="E753" s="20">
        <f>MIN(IF(MOD(ROWS($A$2:A753),$A$2)=0,E752+1, E752), $B$2-1)</f>
        <v>6</v>
      </c>
      <c r="G753" s="2" t="str">
        <f>IF(NOT(OR(
SUMPRODUCT(--ISNUMBER(SEARCH('Chapter 0 (Generated)'!$B$25:$V$25,INDEX(MyData,D753, E753+1))))&gt;0,
SUMPRODUCT(--ISNUMBER(SEARCH('Chapter 0 (Generated)'!$B$26:$V$26,INDEX(MyData,D753, E753+1))))&gt;0)),
"        " &amp; INDEX(MyData,D753, E753+1),
"    " &amp; INDEX(MyData,D753, E753+1))</f>
        <v xml:space="preserve">        85,</v>
      </c>
    </row>
    <row r="754" spans="4:7" x14ac:dyDescent="0.15">
      <c r="D754" s="20">
        <f t="shared" si="11"/>
        <v>81</v>
      </c>
      <c r="E754" s="20">
        <f>MIN(IF(MOD(ROWS($A$2:A754),$A$2)=0,E753+1, E753), $B$2-1)</f>
        <v>6</v>
      </c>
      <c r="G754" s="2" t="str">
        <f>IF(NOT(OR(
SUMPRODUCT(--ISNUMBER(SEARCH('Chapter 0 (Generated)'!$B$25:$V$25,INDEX(MyData,D754, E754+1))))&gt;0,
SUMPRODUCT(--ISNUMBER(SEARCH('Chapter 0 (Generated)'!$B$26:$V$26,INDEX(MyData,D754, E754+1))))&gt;0)),
"        " &amp; INDEX(MyData,D754, E754+1),
"    " &amp; INDEX(MyData,D754, E754+1))</f>
        <v xml:space="preserve">        85,</v>
      </c>
    </row>
    <row r="755" spans="4:7" x14ac:dyDescent="0.15">
      <c r="D755" s="20">
        <f t="shared" si="11"/>
        <v>82</v>
      </c>
      <c r="E755" s="20">
        <f>MIN(IF(MOD(ROWS($A$2:A755),$A$2)=0,E754+1, E754), $B$2-1)</f>
        <v>6</v>
      </c>
      <c r="G755" s="2" t="str">
        <f>IF(NOT(OR(
SUMPRODUCT(--ISNUMBER(SEARCH('Chapter 0 (Generated)'!$B$25:$V$25,INDEX(MyData,D755, E755+1))))&gt;0,
SUMPRODUCT(--ISNUMBER(SEARCH('Chapter 0 (Generated)'!$B$26:$V$26,INDEX(MyData,D755, E755+1))))&gt;0)),
"        " &amp; INDEX(MyData,D755, E755+1),
"    " &amp; INDEX(MyData,D755, E755+1))</f>
        <v xml:space="preserve">        85,</v>
      </c>
    </row>
    <row r="756" spans="4:7" x14ac:dyDescent="0.15">
      <c r="D756" s="20">
        <f t="shared" si="11"/>
        <v>83</v>
      </c>
      <c r="E756" s="20">
        <f>MIN(IF(MOD(ROWS($A$2:A756),$A$2)=0,E755+1, E755), $B$2-1)</f>
        <v>6</v>
      </c>
      <c r="G756" s="2" t="str">
        <f>IF(NOT(OR(
SUMPRODUCT(--ISNUMBER(SEARCH('Chapter 0 (Generated)'!$B$25:$V$25,INDEX(MyData,D756, E756+1))))&gt;0,
SUMPRODUCT(--ISNUMBER(SEARCH('Chapter 0 (Generated)'!$B$26:$V$26,INDEX(MyData,D756, E756+1))))&gt;0)),
"        " &amp; INDEX(MyData,D756, E756+1),
"    " &amp; INDEX(MyData,D756, E756+1))</f>
        <v xml:space="preserve">        -5,//80 </v>
      </c>
    </row>
    <row r="757" spans="4:7" x14ac:dyDescent="0.15">
      <c r="D757" s="20">
        <f t="shared" si="11"/>
        <v>84</v>
      </c>
      <c r="E757" s="20">
        <f>MIN(IF(MOD(ROWS($A$2:A757),$A$2)=0,E756+1, E756), $B$2-1)</f>
        <v>6</v>
      </c>
      <c r="G757" s="2" t="str">
        <f>IF(NOT(OR(
SUMPRODUCT(--ISNUMBER(SEARCH('Chapter 0 (Generated)'!$B$25:$V$25,INDEX(MyData,D757, E757+1))))&gt;0,
SUMPRODUCT(--ISNUMBER(SEARCH('Chapter 0 (Generated)'!$B$26:$V$26,INDEX(MyData,D757, E757+1))))&gt;0)),
"        " &amp; INDEX(MyData,D757, E757+1),
"    " &amp; INDEX(MyData,D757, E757+1))</f>
        <v xml:space="preserve">        85,</v>
      </c>
    </row>
    <row r="758" spans="4:7" x14ac:dyDescent="0.15">
      <c r="D758" s="20">
        <f t="shared" si="11"/>
        <v>85</v>
      </c>
      <c r="E758" s="20">
        <f>MIN(IF(MOD(ROWS($A$2:A758),$A$2)=0,E757+1, E757), $B$2-1)</f>
        <v>6</v>
      </c>
      <c r="G758" s="2" t="str">
        <f>IF(NOT(OR(
SUMPRODUCT(--ISNUMBER(SEARCH('Chapter 0 (Generated)'!$B$25:$V$25,INDEX(MyData,D758, E758+1))))&gt;0,
SUMPRODUCT(--ISNUMBER(SEARCH('Chapter 0 (Generated)'!$B$26:$V$26,INDEX(MyData,D758, E758+1))))&gt;0)),
"        " &amp; INDEX(MyData,D758, E758+1),
"    " &amp; INDEX(MyData,D758, E758+1))</f>
        <v xml:space="preserve">        85,</v>
      </c>
    </row>
    <row r="759" spans="4:7" x14ac:dyDescent="0.15">
      <c r="D759" s="20">
        <f t="shared" si="11"/>
        <v>86</v>
      </c>
      <c r="E759" s="20">
        <f>MIN(IF(MOD(ROWS($A$2:A759),$A$2)=0,E758+1, E758), $B$2-1)</f>
        <v>6</v>
      </c>
      <c r="G759" s="2" t="str">
        <f>IF(NOT(OR(
SUMPRODUCT(--ISNUMBER(SEARCH('Chapter 0 (Generated)'!$B$25:$V$25,INDEX(MyData,D759, E759+1))))&gt;0,
SUMPRODUCT(--ISNUMBER(SEARCH('Chapter 0 (Generated)'!$B$26:$V$26,INDEX(MyData,D759, E759+1))))&gt;0)),
"        " &amp; INDEX(MyData,D759, E759+1),
"    " &amp; INDEX(MyData,D759, E759+1))</f>
        <v xml:space="preserve">        85,</v>
      </c>
    </row>
    <row r="760" spans="4:7" x14ac:dyDescent="0.15">
      <c r="D760" s="20">
        <f t="shared" si="11"/>
        <v>87</v>
      </c>
      <c r="E760" s="20">
        <f>MIN(IF(MOD(ROWS($A$2:A760),$A$2)=0,E759+1, E759), $B$2-1)</f>
        <v>6</v>
      </c>
      <c r="G760" s="2" t="str">
        <f>IF(NOT(OR(
SUMPRODUCT(--ISNUMBER(SEARCH('Chapter 0 (Generated)'!$B$25:$V$25,INDEX(MyData,D760, E760+1))))&gt;0,
SUMPRODUCT(--ISNUMBER(SEARCH('Chapter 0 (Generated)'!$B$26:$V$26,INDEX(MyData,D760, E760+1))))&gt;0)),
"        " &amp; INDEX(MyData,D760, E760+1),
"    " &amp; INDEX(MyData,D760, E760+1))</f>
        <v xml:space="preserve">        -8,</v>
      </c>
    </row>
    <row r="761" spans="4:7" x14ac:dyDescent="0.15">
      <c r="D761" s="20">
        <f t="shared" si="11"/>
        <v>88</v>
      </c>
      <c r="E761" s="20">
        <f>MIN(IF(MOD(ROWS($A$2:A761),$A$2)=0,E760+1, E760), $B$2-1)</f>
        <v>6</v>
      </c>
      <c r="G761" s="2" t="str">
        <f>IF(NOT(OR(
SUMPRODUCT(--ISNUMBER(SEARCH('Chapter 0 (Generated)'!$B$25:$V$25,INDEX(MyData,D761, E761+1))))&gt;0,
SUMPRODUCT(--ISNUMBER(SEARCH('Chapter 0 (Generated)'!$B$26:$V$26,INDEX(MyData,D761, E761+1))))&gt;0)),
"        " &amp; INDEX(MyData,D761, E761+1),
"    " &amp; INDEX(MyData,D761, E761+1))</f>
        <v xml:space="preserve">        -2,//85 </v>
      </c>
    </row>
    <row r="762" spans="4:7" x14ac:dyDescent="0.15">
      <c r="D762" s="20">
        <f t="shared" si="11"/>
        <v>89</v>
      </c>
      <c r="E762" s="20">
        <f>MIN(IF(MOD(ROWS($A$2:A762),$A$2)=0,E761+1, E761), $B$2-1)</f>
        <v>6</v>
      </c>
      <c r="G762" s="2" t="str">
        <f>IF(NOT(OR(
SUMPRODUCT(--ISNUMBER(SEARCH('Chapter 0 (Generated)'!$B$25:$V$25,INDEX(MyData,D762, E762+1))))&gt;0,
SUMPRODUCT(--ISNUMBER(SEARCH('Chapter 0 (Generated)'!$B$26:$V$26,INDEX(MyData,D762, E762+1))))&gt;0)),
"        " &amp; INDEX(MyData,D762, E762+1),
"    " &amp; INDEX(MyData,D762, E762+1))</f>
        <v xml:space="preserve">        -9,//86 Objective Complete: Go Talk to the Person inside Hallway 1</v>
      </c>
    </row>
    <row r="763" spans="4:7" x14ac:dyDescent="0.15">
      <c r="D763" s="20">
        <f t="shared" si="11"/>
        <v>90</v>
      </c>
      <c r="E763" s="20">
        <f>MIN(IF(MOD(ROWS($A$2:A763),$A$2)=0,E762+1, E762), $B$2-1)</f>
        <v>6</v>
      </c>
      <c r="G763" s="2" t="str">
        <f>IF(NOT(OR(
SUMPRODUCT(--ISNUMBER(SEARCH('Chapter 0 (Generated)'!$B$25:$V$25,INDEX(MyData,D763, E763+1))))&gt;0,
SUMPRODUCT(--ISNUMBER(SEARCH('Chapter 0 (Generated)'!$B$26:$V$26,INDEX(MyData,D763, E763+1))))&gt;0)),
"        " &amp; INDEX(MyData,D763, E763+1),
"    " &amp; INDEX(MyData,D763, E763+1))</f>
        <v xml:space="preserve">        -6,//87 ghost slide</v>
      </c>
    </row>
    <row r="764" spans="4:7" x14ac:dyDescent="0.15">
      <c r="D764" s="20">
        <f t="shared" si="11"/>
        <v>91</v>
      </c>
      <c r="E764" s="20">
        <f>MIN(IF(MOD(ROWS($A$2:A764),$A$2)=0,E763+1, E763), $B$2-1)</f>
        <v>6</v>
      </c>
      <c r="G764" s="2" t="str">
        <f>IF(NOT(OR(
SUMPRODUCT(--ISNUMBER(SEARCH('Chapter 0 (Generated)'!$B$25:$V$25,INDEX(MyData,D764, E764+1))))&gt;0,
SUMPRODUCT(--ISNUMBER(SEARCH('Chapter 0 (Generated)'!$B$26:$V$26,INDEX(MyData,D764, E764+1))))&gt;0)),
"        " &amp; INDEX(MyData,D764, E764+1),
"    " &amp; INDEX(MyData,D764, E764+1))</f>
        <v xml:space="preserve">        -6,//88 ghost slide</v>
      </c>
    </row>
    <row r="765" spans="4:7" x14ac:dyDescent="0.15">
      <c r="D765" s="20">
        <f t="shared" si="11"/>
        <v>92</v>
      </c>
      <c r="E765" s="20">
        <f>MIN(IF(MOD(ROWS($A$2:A765),$A$2)=0,E764+1, E764), $B$2-1)</f>
        <v>6</v>
      </c>
      <c r="G765" s="2" t="str">
        <f>IF(NOT(OR(
SUMPRODUCT(--ISNUMBER(SEARCH('Chapter 0 (Generated)'!$B$25:$V$25,INDEX(MyData,D765, E765+1))))&gt;0,
SUMPRODUCT(--ISNUMBER(SEARCH('Chapter 0 (Generated)'!$B$26:$V$26,INDEX(MyData,D765, E765+1))))&gt;0)),
"        " &amp; INDEX(MyData,D765, E765+1),
"    " &amp; INDEX(MyData,D765, E765+1))</f>
        <v xml:space="preserve">        -6,//89 ghost slide</v>
      </c>
    </row>
    <row r="766" spans="4:7" x14ac:dyDescent="0.15">
      <c r="D766" s="20">
        <f t="shared" si="11"/>
        <v>93</v>
      </c>
      <c r="E766" s="20">
        <f>MIN(IF(MOD(ROWS($A$2:A766),$A$2)=0,E765+1, E765), $B$2-1)</f>
        <v>6</v>
      </c>
      <c r="G766" s="2" t="str">
        <f>IF(NOT(OR(
SUMPRODUCT(--ISNUMBER(SEARCH('Chapter 0 (Generated)'!$B$25:$V$25,INDEX(MyData,D766, E766+1))))&gt;0,
SUMPRODUCT(--ISNUMBER(SEARCH('Chapter 0 (Generated)'!$B$26:$V$26,INDEX(MyData,D766, E766+1))))&gt;0)),
"        " &amp; INDEX(MyData,D766, E766+1),
"    " &amp; INDEX(MyData,D766, E766+1))</f>
        <v xml:space="preserve">        -6,//90 ghost slide</v>
      </c>
    </row>
    <row r="767" spans="4:7" x14ac:dyDescent="0.15">
      <c r="D767" s="20">
        <f t="shared" si="11"/>
        <v>94</v>
      </c>
      <c r="E767" s="20">
        <f>MIN(IF(MOD(ROWS($A$2:A767),$A$2)=0,E766+1, E766), $B$2-1)</f>
        <v>6</v>
      </c>
      <c r="G767" s="2" t="str">
        <f>IF(NOT(OR(
SUMPRODUCT(--ISNUMBER(SEARCH('Chapter 0 (Generated)'!$B$25:$V$25,INDEX(MyData,D767, E767+1))))&gt;0,
SUMPRODUCT(--ISNUMBER(SEARCH('Chapter 0 (Generated)'!$B$26:$V$26,INDEX(MyData,D767, E767+1))))&gt;0)),
"        " &amp; INDEX(MyData,D767, E767+1),
"    " &amp; INDEX(MyData,D767, E767+1))</f>
        <v xml:space="preserve">        -6,//91 ghost slide</v>
      </c>
    </row>
    <row r="768" spans="4:7" x14ac:dyDescent="0.15">
      <c r="D768" s="20">
        <f t="shared" si="11"/>
        <v>95</v>
      </c>
      <c r="E768" s="20">
        <f>MIN(IF(MOD(ROWS($A$2:A768),$A$2)=0,E767+1, E767), $B$2-1)</f>
        <v>6</v>
      </c>
      <c r="G768" s="2" t="str">
        <f>IF(NOT(OR(
SUMPRODUCT(--ISNUMBER(SEARCH('Chapter 0 (Generated)'!$B$25:$V$25,INDEX(MyData,D768, E768+1))))&gt;0,
SUMPRODUCT(--ISNUMBER(SEARCH('Chapter 0 (Generated)'!$B$26:$V$26,INDEX(MyData,D768, E768+1))))&gt;0)),
"        " &amp; INDEX(MyData,D768, E768+1),
"    " &amp; INDEX(MyData,D768, E768+1))</f>
        <v xml:space="preserve">        -6,//92 ghost slide</v>
      </c>
    </row>
    <row r="769" spans="4:7" x14ac:dyDescent="0.15">
      <c r="D769" s="20">
        <f t="shared" si="11"/>
        <v>96</v>
      </c>
      <c r="E769" s="20">
        <f>MIN(IF(MOD(ROWS($A$2:A769),$A$2)=0,E768+1, E768), $B$2-1)</f>
        <v>6</v>
      </c>
      <c r="G769" s="2" t="str">
        <f>IF(NOT(OR(
SUMPRODUCT(--ISNUMBER(SEARCH('Chapter 0 (Generated)'!$B$25:$V$25,INDEX(MyData,D769, E769+1))))&gt;0,
SUMPRODUCT(--ISNUMBER(SEARCH('Chapter 0 (Generated)'!$B$26:$V$26,INDEX(MyData,D769, E769+1))))&gt;0)),
"        " &amp; INDEX(MyData,D769, E769+1),
"    " &amp; INDEX(MyData,D769, E769+1))</f>
        <v xml:space="preserve">        96,</v>
      </c>
    </row>
    <row r="770" spans="4:7" x14ac:dyDescent="0.15">
      <c r="D770" s="20">
        <f t="shared" ref="D770:D833" si="12">MOD(ROW(D769)-1+ROWS(MyData),ROWS(MyData))+1</f>
        <v>97</v>
      </c>
      <c r="E770" s="20">
        <f>MIN(IF(MOD(ROWS($A$2:A770),$A$2)=0,E769+1, E769), $B$2-1)</f>
        <v>6</v>
      </c>
      <c r="G770" s="2" t="str">
        <f>IF(NOT(OR(
SUMPRODUCT(--ISNUMBER(SEARCH('Chapter 0 (Generated)'!$B$25:$V$25,INDEX(MyData,D770, E770+1))))&gt;0,
SUMPRODUCT(--ISNUMBER(SEARCH('Chapter 0 (Generated)'!$B$26:$V$26,INDEX(MyData,D770, E770+1))))&gt;0)),
"        " &amp; INDEX(MyData,D770, E770+1),
"    " &amp; INDEX(MyData,D770, E770+1))</f>
        <v xml:space="preserve">        96,</v>
      </c>
    </row>
    <row r="771" spans="4:7" x14ac:dyDescent="0.15">
      <c r="D771" s="20">
        <f t="shared" si="12"/>
        <v>98</v>
      </c>
      <c r="E771" s="20">
        <f>MIN(IF(MOD(ROWS($A$2:A771),$A$2)=0,E770+1, E770), $B$2-1)</f>
        <v>6</v>
      </c>
      <c r="G771" s="2" t="str">
        <f>IF(NOT(OR(
SUMPRODUCT(--ISNUMBER(SEARCH('Chapter 0 (Generated)'!$B$25:$V$25,INDEX(MyData,D771, E771+1))))&gt;0,
SUMPRODUCT(--ISNUMBER(SEARCH('Chapter 0 (Generated)'!$B$26:$V$26,INDEX(MyData,D771, E771+1))))&gt;0)),
"        " &amp; INDEX(MyData,D771, E771+1),
"    " &amp; INDEX(MyData,D771, E771+1))</f>
        <v xml:space="preserve">        96,//95 </v>
      </c>
    </row>
    <row r="772" spans="4:7" x14ac:dyDescent="0.15">
      <c r="D772" s="20">
        <f t="shared" si="12"/>
        <v>99</v>
      </c>
      <c r="E772" s="20">
        <f>MIN(IF(MOD(ROWS($A$2:A772),$A$2)=0,E771+1, E771), $B$2-1)</f>
        <v>6</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15">
      <c r="D773" s="20">
        <f t="shared" si="12"/>
        <v>100</v>
      </c>
      <c r="E773" s="20">
        <f>MIN(IF(MOD(ROWS($A$2:A773),$A$2)=0,E772+1, E772), $B$2-1)</f>
        <v>6</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15">
      <c r="D774" s="20">
        <f t="shared" si="12"/>
        <v>101</v>
      </c>
      <c r="E774" s="20">
        <f>MIN(IF(MOD(ROWS($A$2:A774),$A$2)=0,E773+1, E773), $B$2-1)</f>
        <v>6</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15">
      <c r="D775" s="20">
        <f t="shared" si="12"/>
        <v>102</v>
      </c>
      <c r="E775" s="20">
        <f>MIN(IF(MOD(ROWS($A$2:A775),$A$2)=0,E774+1, E774), $B$2-1)</f>
        <v>6</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15">
      <c r="D776" s="20">
        <f t="shared" si="12"/>
        <v>103</v>
      </c>
      <c r="E776" s="20">
        <f>MIN(IF(MOD(ROWS($A$2:A776),$A$2)=0,E775+1, E775), $B$2-1)</f>
        <v>6</v>
      </c>
      <c r="G776" s="2" t="str">
        <f>IF(NOT(OR(
SUMPRODUCT(--ISNUMBER(SEARCH('Chapter 0 (Generated)'!$B$25:$V$25,INDEX(MyData,D776, E776+1))))&gt;0,
SUMPRODUCT(--ISNUMBER(SEARCH('Chapter 0 (Generated)'!$B$26:$V$26,INDEX(MyData,D776, E776+1))))&gt;0)),
"        " &amp; INDEX(MyData,D776, E776+1),
"    " &amp; INDEX(MyData,D776, E776+1))</f>
        <v xml:space="preserve">        -1,//100 </v>
      </c>
    </row>
    <row r="777" spans="4:7" x14ac:dyDescent="0.15">
      <c r="D777" s="20">
        <f t="shared" si="12"/>
        <v>104</v>
      </c>
      <c r="E777" s="20">
        <f>MIN(IF(MOD(ROWS($A$2:A777),$A$2)=0,E776+1, E776), $B$2-1)</f>
        <v>6</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15">
      <c r="D778" s="20">
        <f t="shared" si="12"/>
        <v>105</v>
      </c>
      <c r="E778" s="20">
        <f>MIN(IF(MOD(ROWS($A$2:A778),$A$2)=0,E777+1, E777), $B$2-1)</f>
        <v>6</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15">
      <c r="D779" s="20">
        <f t="shared" si="12"/>
        <v>106</v>
      </c>
      <c r="E779" s="20">
        <f>MIN(IF(MOD(ROWS($A$2:A779),$A$2)=0,E778+1, E778), $B$2-1)</f>
        <v>6</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15">
      <c r="D780" s="20">
        <f t="shared" si="12"/>
        <v>107</v>
      </c>
      <c r="E780" s="20">
        <f>MIN(IF(MOD(ROWS($A$2:A780),$A$2)=0,E779+1, E779), $B$2-1)</f>
        <v>6</v>
      </c>
      <c r="G780" s="2" t="str">
        <f>IF(NOT(OR(
SUMPRODUCT(--ISNUMBER(SEARCH('Chapter 0 (Generated)'!$B$25:$V$25,INDEX(MyData,D780, E780+1))))&gt;0,
SUMPRODUCT(--ISNUMBER(SEARCH('Chapter 0 (Generated)'!$B$26:$V$26,INDEX(MyData,D780, E780+1))))&gt;0)),
"        " &amp; INDEX(MyData,D780, E780+1),
"    " &amp; INDEX(MyData,D780, E780+1))</f>
        <v xml:space="preserve">        -1,</v>
      </c>
    </row>
    <row r="781" spans="4:7" x14ac:dyDescent="0.15">
      <c r="D781" s="20">
        <f t="shared" si="12"/>
        <v>108</v>
      </c>
      <c r="E781" s="20">
        <f>MIN(IF(MOD(ROWS($A$2:A781),$A$2)=0,E780+1, E780), $B$2-1)</f>
        <v>6</v>
      </c>
      <c r="G781" s="2" t="str">
        <f>IF(NOT(OR(
SUMPRODUCT(--ISNUMBER(SEARCH('Chapter 0 (Generated)'!$B$25:$V$25,INDEX(MyData,D781, E781+1))))&gt;0,
SUMPRODUCT(--ISNUMBER(SEARCH('Chapter 0 (Generated)'!$B$26:$V$26,INDEX(MyData,D781, E781+1))))&gt;0)),
"        " &amp; INDEX(MyData,D781, E781+1),
"    " &amp; INDEX(MyData,D781, E781+1))</f>
        <v xml:space="preserve">        -1,//105 </v>
      </c>
    </row>
    <row r="782" spans="4:7" x14ac:dyDescent="0.15">
      <c r="D782" s="20">
        <f t="shared" si="12"/>
        <v>109</v>
      </c>
      <c r="E782" s="20">
        <f>MIN(IF(MOD(ROWS($A$2:A782),$A$2)=0,E781+1, E781), $B$2-1)</f>
        <v>6</v>
      </c>
      <c r="G782" s="2" t="str">
        <f>IF(NOT(OR(
SUMPRODUCT(--ISNUMBER(SEARCH('Chapter 0 (Generated)'!$B$25:$V$25,INDEX(MyData,D782, E782+1))))&gt;0,
SUMPRODUCT(--ISNUMBER(SEARCH('Chapter 0 (Generated)'!$B$26:$V$26,INDEX(MyData,D782, E782+1))))&gt;0)),
"        " &amp; INDEX(MyData,D782, E782+1),
"    " &amp; INDEX(MyData,D782, E782+1))</f>
        <v xml:space="preserve">        -1,</v>
      </c>
    </row>
    <row r="783" spans="4:7" x14ac:dyDescent="0.15">
      <c r="D783" s="20">
        <f t="shared" si="12"/>
        <v>110</v>
      </c>
      <c r="E783" s="20">
        <f>MIN(IF(MOD(ROWS($A$2:A783),$A$2)=0,E782+1, E782), $B$2-1)</f>
        <v>6</v>
      </c>
      <c r="G783" s="2" t="str">
        <f>IF(NOT(OR(
SUMPRODUCT(--ISNUMBER(SEARCH('Chapter 0 (Generated)'!$B$25:$V$25,INDEX(MyData,D783, E783+1))))&gt;0,
SUMPRODUCT(--ISNUMBER(SEARCH('Chapter 0 (Generated)'!$B$26:$V$26,INDEX(MyData,D783, E783+1))))&gt;0)),
"        " &amp; INDEX(MyData,D783, E783+1),
"    " &amp; INDEX(MyData,D783, E783+1))</f>
        <v xml:space="preserve">        -1,</v>
      </c>
    </row>
    <row r="784" spans="4:7" x14ac:dyDescent="0.15">
      <c r="D784" s="20">
        <f t="shared" si="12"/>
        <v>111</v>
      </c>
      <c r="E784" s="20">
        <f>MIN(IF(MOD(ROWS($A$2:A784),$A$2)=0,E783+1, E783), $B$2-1)</f>
        <v>6</v>
      </c>
      <c r="G784" s="2" t="str">
        <f>IF(NOT(OR(
SUMPRODUCT(--ISNUMBER(SEARCH('Chapter 0 (Generated)'!$B$25:$V$25,INDEX(MyData,D784, E784+1))))&gt;0,
SUMPRODUCT(--ISNUMBER(SEARCH('Chapter 0 (Generated)'!$B$26:$V$26,INDEX(MyData,D784, E784+1))))&gt;0)),
"        " &amp; INDEX(MyData,D784, E784+1),
"    " &amp; INDEX(MyData,D784, E784+1))</f>
        <v xml:space="preserve">        -1,</v>
      </c>
    </row>
    <row r="785" spans="4:7" x14ac:dyDescent="0.15">
      <c r="D785" s="20">
        <f t="shared" si="12"/>
        <v>112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v>
      </c>
    </row>
    <row r="786" spans="4:7" x14ac:dyDescent="0.15">
      <c r="D786" s="20">
        <f t="shared" si="12"/>
        <v>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//story[7] === Objective -&gt; "0" is no objective, all other numbers are specific cases</v>
      </c>
    </row>
    <row r="787" spans="4:7" x14ac:dyDescent="0.15">
      <c r="D787" s="20">
        <f t="shared" si="12"/>
        <v>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story[7] = [</v>
      </c>
    </row>
    <row r="788" spans="4:7" x14ac:dyDescent="0.15">
      <c r="D788" s="20">
        <f t="shared" si="12"/>
        <v>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0,//0 </v>
      </c>
    </row>
    <row r="789" spans="4:7" x14ac:dyDescent="0.15">
      <c r="D789" s="20">
        <f t="shared" si="12"/>
        <v>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15">
      <c r="D790" s="20">
        <f t="shared" si="12"/>
        <v>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15">
      <c r="D791" s="20">
        <f t="shared" si="12"/>
        <v>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x14ac:dyDescent="0.15">
      <c r="D792" s="20">
        <f t="shared" si="12"/>
        <v>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15">
      <c r="D793" s="20">
        <f t="shared" si="12"/>
        <v>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0,//5 </v>
      </c>
    </row>
    <row r="794" spans="4:7" x14ac:dyDescent="0.15">
      <c r="D794" s="20">
        <f t="shared" si="12"/>
        <v>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x14ac:dyDescent="0.15">
      <c r="D795" s="20">
        <f t="shared" si="12"/>
        <v>10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v>
      </c>
    </row>
    <row r="796" spans="4:7" x14ac:dyDescent="0.15">
      <c r="D796" s="20">
        <f t="shared" si="12"/>
        <v>11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v>
      </c>
    </row>
    <row r="797" spans="4:7" x14ac:dyDescent="0.15">
      <c r="D797" s="20">
        <f t="shared" si="12"/>
        <v>12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x14ac:dyDescent="0.15">
      <c r="D798" s="20">
        <f t="shared" si="12"/>
        <v>13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0,//10 </v>
      </c>
    </row>
    <row r="799" spans="4:7" x14ac:dyDescent="0.15">
      <c r="D799" s="20">
        <f t="shared" si="12"/>
        <v>14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x14ac:dyDescent="0.15">
      <c r="D800" s="20">
        <f t="shared" si="12"/>
        <v>15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x14ac:dyDescent="0.15">
      <c r="D801" s="20">
        <f t="shared" si="12"/>
        <v>16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x14ac:dyDescent="0.15">
      <c r="D802" s="20">
        <f t="shared" si="12"/>
        <v>17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15">
      <c r="D803" s="20">
        <f t="shared" si="12"/>
        <v>18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0,//15 </v>
      </c>
    </row>
    <row r="804" spans="4:7" x14ac:dyDescent="0.15">
      <c r="D804" s="20">
        <f t="shared" si="12"/>
        <v>19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15">
      <c r="D805" s="20">
        <f t="shared" si="12"/>
        <v>20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15">
      <c r="D806" s="20">
        <f t="shared" si="12"/>
        <v>21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x14ac:dyDescent="0.15">
      <c r="D807" s="20">
        <f t="shared" si="12"/>
        <v>22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15">
      <c r="D808" s="20">
        <f t="shared" si="12"/>
        <v>23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0,//20 </v>
      </c>
    </row>
    <row r="809" spans="4:7" x14ac:dyDescent="0.15">
      <c r="D809" s="20">
        <f t="shared" si="12"/>
        <v>24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15">
      <c r="D810" s="20">
        <f t="shared" si="12"/>
        <v>25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15">
      <c r="D811" s="20">
        <f t="shared" si="12"/>
        <v>26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x14ac:dyDescent="0.15">
      <c r="D812" s="20">
        <f t="shared" si="12"/>
        <v>27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15">
      <c r="D813" s="20">
        <f t="shared" si="12"/>
        <v>28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0,//25 </v>
      </c>
    </row>
    <row r="814" spans="4:7" x14ac:dyDescent="0.15">
      <c r="D814" s="20">
        <f t="shared" si="12"/>
        <v>29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15">
      <c r="D815" s="20">
        <f t="shared" si="12"/>
        <v>30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x14ac:dyDescent="0.15">
      <c r="D816" s="20">
        <f t="shared" si="12"/>
        <v>31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x14ac:dyDescent="0.15">
      <c r="D817" s="20">
        <f t="shared" si="12"/>
        <v>32</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x14ac:dyDescent="0.15">
      <c r="D818" s="20">
        <f t="shared" si="12"/>
        <v>33</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0,//30 </v>
      </c>
    </row>
    <row r="819" spans="4:7" x14ac:dyDescent="0.15">
      <c r="D819" s="20">
        <f t="shared" si="12"/>
        <v>34</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x14ac:dyDescent="0.15">
      <c r="D820" s="20">
        <f t="shared" si="12"/>
        <v>35</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x14ac:dyDescent="0.15">
      <c r="D821" s="20">
        <f t="shared" si="12"/>
        <v>36</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v>
      </c>
    </row>
    <row r="822" spans="4:7" x14ac:dyDescent="0.15">
      <c r="D822" s="20">
        <f t="shared" si="12"/>
        <v>37</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x14ac:dyDescent="0.15">
      <c r="D823" s="20">
        <f t="shared" si="12"/>
        <v>38</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0,//35 </v>
      </c>
    </row>
    <row r="824" spans="4:7" x14ac:dyDescent="0.15">
      <c r="D824" s="20">
        <f t="shared" si="12"/>
        <v>39</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x14ac:dyDescent="0.15">
      <c r="D825" s="20">
        <f t="shared" si="12"/>
        <v>40</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0,//37 Department Form</v>
      </c>
    </row>
    <row r="826" spans="4:7" x14ac:dyDescent="0.15">
      <c r="D826" s="20">
        <f t="shared" si="12"/>
        <v>41</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0,</v>
      </c>
    </row>
    <row r="827" spans="4:7" x14ac:dyDescent="0.15">
      <c r="D827" s="20">
        <f t="shared" si="12"/>
        <v>42</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v>
      </c>
    </row>
    <row r="828" spans="4:7" x14ac:dyDescent="0.15">
      <c r="D828" s="20">
        <f t="shared" si="12"/>
        <v>43</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0,//40 </v>
      </c>
    </row>
    <row r="829" spans="4:7" x14ac:dyDescent="0.15">
      <c r="D829" s="20">
        <f t="shared" si="12"/>
        <v>44</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v>
      </c>
    </row>
    <row r="830" spans="4:7" x14ac:dyDescent="0.15">
      <c r="D830" s="20">
        <f t="shared" si="12"/>
        <v>45</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v>
      </c>
    </row>
    <row r="831" spans="4:7" x14ac:dyDescent="0.15">
      <c r="D831" s="20">
        <f t="shared" si="12"/>
        <v>46</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v>
      </c>
    </row>
    <row r="832" spans="4:7" x14ac:dyDescent="0.15">
      <c r="D832" s="20">
        <f t="shared" si="12"/>
        <v>47</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v>
      </c>
    </row>
    <row r="833" spans="4:7" x14ac:dyDescent="0.15">
      <c r="D833" s="20">
        <f t="shared" si="12"/>
        <v>48</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0,//45 </v>
      </c>
    </row>
    <row r="834" spans="4:7" x14ac:dyDescent="0.15">
      <c r="D834" s="20">
        <f t="shared" ref="D834:D897" si="13">MOD(ROW(D833)-1+ROWS(MyData),ROWS(MyData))+1</f>
        <v>49</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x14ac:dyDescent="0.15">
      <c r="D835" s="20">
        <f t="shared" si="13"/>
        <v>50</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x14ac:dyDescent="0.15">
      <c r="D836" s="20">
        <f t="shared" si="13"/>
        <v>51</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v>
      </c>
    </row>
    <row r="837" spans="4:7" x14ac:dyDescent="0.15">
      <c r="D837" s="20">
        <f t="shared" si="13"/>
        <v>52</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0,//49 Choose your name Form</v>
      </c>
    </row>
    <row r="838" spans="4:7" x14ac:dyDescent="0.15">
      <c r="D838" s="20">
        <f t="shared" si="13"/>
        <v>53</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0,//50 </v>
      </c>
    </row>
    <row r="839" spans="4:7" x14ac:dyDescent="0.15">
      <c r="D839" s="20">
        <f t="shared" si="13"/>
        <v>54</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x14ac:dyDescent="0.15">
      <c r="D840" s="20">
        <f t="shared" si="13"/>
        <v>55</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x14ac:dyDescent="0.15">
      <c r="D841" s="20">
        <f t="shared" si="13"/>
        <v>56</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v>
      </c>
    </row>
    <row r="842" spans="4:7" x14ac:dyDescent="0.15">
      <c r="D842" s="20">
        <f t="shared" si="13"/>
        <v>57</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x14ac:dyDescent="0.15">
      <c r="D843" s="20">
        <f t="shared" si="13"/>
        <v>58</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0,//55 Objective Complete: Explore the school!</v>
      </c>
    </row>
    <row r="844" spans="4:7" x14ac:dyDescent="0.15">
      <c r="D844" s="20">
        <f t="shared" si="13"/>
        <v>59</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x14ac:dyDescent="0.15">
      <c r="D845" s="20">
        <f t="shared" si="13"/>
        <v>60</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x14ac:dyDescent="0.15">
      <c r="D846" s="20">
        <f t="shared" si="13"/>
        <v>61</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v>
      </c>
    </row>
    <row r="847" spans="4:7" x14ac:dyDescent="0.15">
      <c r="D847" s="20">
        <f t="shared" si="13"/>
        <v>62</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x14ac:dyDescent="0.15">
      <c r="D848" s="20">
        <f t="shared" si="13"/>
        <v>63</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0,//60 </v>
      </c>
    </row>
    <row r="849" spans="4:7" x14ac:dyDescent="0.15">
      <c r="D849" s="20">
        <f t="shared" si="13"/>
        <v>64</v>
      </c>
      <c r="E849" s="20">
        <f>MIN(IF(MOD(ROWS($A$2:A849),$A$2)=0,E848+1, E848), $B$2-1)</f>
        <v>7</v>
      </c>
      <c r="G849" s="2" t="str">
        <f>IF(NOT(OR(
SUMPRODUCT(--ISNUMBER(SEARCH('Chapter 0 (Generated)'!$B$25:$V$25,INDEX(MyData,D849, E849+1))))&gt;0,
SUMPRODUCT(--ISNUMBER(SEARCH('Chapter 0 (Generated)'!$B$26:$V$26,INDEX(MyData,D849, E849+1))))&gt;0)),
"        " &amp; INDEX(MyData,D849, E849+1),
"    " &amp; INDEX(MyData,D849, E849+1))</f>
        <v xml:space="preserve">        0,</v>
      </c>
    </row>
    <row r="850" spans="4:7" x14ac:dyDescent="0.15">
      <c r="D850" s="20">
        <f t="shared" si="13"/>
        <v>65</v>
      </c>
      <c r="E850" s="20">
        <f>MIN(IF(MOD(ROWS($A$2:A850),$A$2)=0,E849+1, E849), $B$2-1)</f>
        <v>7</v>
      </c>
      <c r="G850" s="2" t="str">
        <f>IF(NOT(OR(
SUMPRODUCT(--ISNUMBER(SEARCH('Chapter 0 (Generated)'!$B$25:$V$25,INDEX(MyData,D850, E850+1))))&gt;0,
SUMPRODUCT(--ISNUMBER(SEARCH('Chapter 0 (Generated)'!$B$26:$V$26,INDEX(MyData,D850, E850+1))))&gt;0)),
"        " &amp; INDEX(MyData,D850, E850+1),
"    " &amp; INDEX(MyData,D850, E850+1))</f>
        <v xml:space="preserve">        0,</v>
      </c>
    </row>
    <row r="851" spans="4:7" x14ac:dyDescent="0.15">
      <c r="D851" s="20">
        <f t="shared" si="13"/>
        <v>66</v>
      </c>
      <c r="E851" s="20">
        <f>MIN(IF(MOD(ROWS($A$2:A851),$A$2)=0,E850+1, E850), $B$2-1)</f>
        <v>7</v>
      </c>
      <c r="G851" s="2" t="str">
        <f>IF(NOT(OR(
SUMPRODUCT(--ISNUMBER(SEARCH('Chapter 0 (Generated)'!$B$25:$V$25,INDEX(MyData,D851, E851+1))))&gt;0,
SUMPRODUCT(--ISNUMBER(SEARCH('Chapter 0 (Generated)'!$B$26:$V$26,INDEX(MyData,D851, E851+1))))&gt;0)),
"        " &amp; INDEX(MyData,D851, E851+1),
"    " &amp; INDEX(MyData,D851, E851+1))</f>
        <v xml:space="preserve">        0,</v>
      </c>
    </row>
    <row r="852" spans="4:7" x14ac:dyDescent="0.15">
      <c r="D852" s="20">
        <f t="shared" si="13"/>
        <v>67</v>
      </c>
      <c r="E852" s="20">
        <f>MIN(IF(MOD(ROWS($A$2:A852),$A$2)=0,E851+1, E851), $B$2-1)</f>
        <v>7</v>
      </c>
      <c r="G852" s="2" t="str">
        <f>IF(NOT(OR(
SUMPRODUCT(--ISNUMBER(SEARCH('Chapter 0 (Generated)'!$B$25:$V$25,INDEX(MyData,D852, E852+1))))&gt;0,
SUMPRODUCT(--ISNUMBER(SEARCH('Chapter 0 (Generated)'!$B$26:$V$26,INDEX(MyData,D852, E852+1))))&gt;0)),
"        " &amp; INDEX(MyData,D852, E852+1),
"    " &amp; INDEX(MyData,D852, E852+1))</f>
        <v xml:space="preserve">        0,</v>
      </c>
    </row>
    <row r="853" spans="4:7" x14ac:dyDescent="0.15">
      <c r="D853" s="20">
        <f t="shared" si="13"/>
        <v>68</v>
      </c>
      <c r="E853" s="20">
        <f>MIN(IF(MOD(ROWS($A$2:A853),$A$2)=0,E852+1, E852), $B$2-1)</f>
        <v>7</v>
      </c>
      <c r="G853" s="2" t="str">
        <f>IF(NOT(OR(
SUMPRODUCT(--ISNUMBER(SEARCH('Chapter 0 (Generated)'!$B$25:$V$25,INDEX(MyData,D853, E853+1))))&gt;0,
SUMPRODUCT(--ISNUMBER(SEARCH('Chapter 0 (Generated)'!$B$26:$V$26,INDEX(MyData,D853, E853+1))))&gt;0)),
"        " &amp; INDEX(MyData,D853, E853+1),
"    " &amp; INDEX(MyData,D853, E853+1))</f>
        <v xml:space="preserve">        0,//65 </v>
      </c>
    </row>
    <row r="854" spans="4:7" x14ac:dyDescent="0.15">
      <c r="D854" s="20">
        <f t="shared" si="13"/>
        <v>69</v>
      </c>
      <c r="E854" s="20">
        <f>MIN(IF(MOD(ROWS($A$2:A854),$A$2)=0,E853+1, E853), $B$2-1)</f>
        <v>7</v>
      </c>
      <c r="G854" s="2" t="str">
        <f>IF(NOT(OR(
SUMPRODUCT(--ISNUMBER(SEARCH('Chapter 0 (Generated)'!$B$25:$V$25,INDEX(MyData,D854, E854+1))))&gt;0,
SUMPRODUCT(--ISNUMBER(SEARCH('Chapter 0 (Generated)'!$B$26:$V$26,INDEX(MyData,D854, E854+1))))&gt;0)),
"        " &amp; INDEX(MyData,D854, E854+1),
"    " &amp; INDEX(MyData,D854, E854+1))</f>
        <v xml:space="preserve">        0,</v>
      </c>
    </row>
    <row r="855" spans="4:7" x14ac:dyDescent="0.15">
      <c r="D855" s="20">
        <f t="shared" si="13"/>
        <v>70</v>
      </c>
      <c r="E855" s="20">
        <f>MIN(IF(MOD(ROWS($A$2:A855),$A$2)=0,E854+1, E854), $B$2-1)</f>
        <v>7</v>
      </c>
      <c r="G855" s="2" t="str">
        <f>IF(NOT(OR(
SUMPRODUCT(--ISNUMBER(SEARCH('Chapter 0 (Generated)'!$B$25:$V$25,INDEX(MyData,D855, E855+1))))&gt;0,
SUMPRODUCT(--ISNUMBER(SEARCH('Chapter 0 (Generated)'!$B$26:$V$26,INDEX(MyData,D855, E855+1))))&gt;0)),
"        " &amp; INDEX(MyData,D855, E855+1),
"    " &amp; INDEX(MyData,D855, E855+1))</f>
        <v xml:space="preserve">        0,</v>
      </c>
    </row>
    <row r="856" spans="4:7" x14ac:dyDescent="0.15">
      <c r="D856" s="20">
        <f t="shared" si="13"/>
        <v>71</v>
      </c>
      <c r="E856" s="20">
        <f>MIN(IF(MOD(ROWS($A$2:A856),$A$2)=0,E855+1, E855), $B$2-1)</f>
        <v>7</v>
      </c>
      <c r="G856" s="2" t="str">
        <f>IF(NOT(OR(
SUMPRODUCT(--ISNUMBER(SEARCH('Chapter 0 (Generated)'!$B$25:$V$25,INDEX(MyData,D856, E856+1))))&gt;0,
SUMPRODUCT(--ISNUMBER(SEARCH('Chapter 0 (Generated)'!$B$26:$V$26,INDEX(MyData,D856, E856+1))))&gt;0)),
"        " &amp; INDEX(MyData,D856, E856+1),
"    " &amp; INDEX(MyData,D856, E856+1))</f>
        <v xml:space="preserve">        0,</v>
      </c>
    </row>
    <row r="857" spans="4:7" x14ac:dyDescent="0.15">
      <c r="D857" s="20">
        <f t="shared" si="13"/>
        <v>72</v>
      </c>
      <c r="E857" s="20">
        <f>MIN(IF(MOD(ROWS($A$2:A857),$A$2)=0,E856+1, E856), $B$2-1)</f>
        <v>7</v>
      </c>
      <c r="G857" s="2" t="str">
        <f>IF(NOT(OR(
SUMPRODUCT(--ISNUMBER(SEARCH('Chapter 0 (Generated)'!$B$25:$V$25,INDEX(MyData,D857, E857+1))))&gt;0,
SUMPRODUCT(--ISNUMBER(SEARCH('Chapter 0 (Generated)'!$B$26:$V$26,INDEX(MyData,D857, E857+1))))&gt;0)),
"        " &amp; INDEX(MyData,D857, E857+1),
"    " &amp; INDEX(MyData,D857, E857+1))</f>
        <v xml:space="preserve">        0,</v>
      </c>
    </row>
    <row r="858" spans="4:7" x14ac:dyDescent="0.15">
      <c r="D858" s="20">
        <f t="shared" si="13"/>
        <v>73</v>
      </c>
      <c r="E858" s="20">
        <f>MIN(IF(MOD(ROWS($A$2:A858),$A$2)=0,E857+1, E857), $B$2-1)</f>
        <v>7</v>
      </c>
      <c r="G858" s="2" t="str">
        <f>IF(NOT(OR(
SUMPRODUCT(--ISNUMBER(SEARCH('Chapter 0 (Generated)'!$B$25:$V$25,INDEX(MyData,D858, E858+1))))&gt;0,
SUMPRODUCT(--ISNUMBER(SEARCH('Chapter 0 (Generated)'!$B$26:$V$26,INDEX(MyData,D858, E858+1))))&gt;0)),
"        " &amp; INDEX(MyData,D858, E858+1),
"    " &amp; INDEX(MyData,D858, E858+1))</f>
        <v xml:space="preserve">        0,//70 </v>
      </c>
    </row>
    <row r="859" spans="4:7" x14ac:dyDescent="0.15">
      <c r="D859" s="20">
        <f t="shared" si="13"/>
        <v>74</v>
      </c>
      <c r="E859" s="20">
        <f>MIN(IF(MOD(ROWS($A$2:A859),$A$2)=0,E858+1, E858), $B$2-1)</f>
        <v>7</v>
      </c>
      <c r="G859" s="2" t="str">
        <f>IF(NOT(OR(
SUMPRODUCT(--ISNUMBER(SEARCH('Chapter 0 (Generated)'!$B$25:$V$25,INDEX(MyData,D859, E859+1))))&gt;0,
SUMPRODUCT(--ISNUMBER(SEARCH('Chapter 0 (Generated)'!$B$26:$V$26,INDEX(MyData,D859, E859+1))))&gt;0)),
"        " &amp; INDEX(MyData,D859, E859+1),
"    " &amp; INDEX(MyData,D859, E859+1))</f>
        <v xml:space="preserve">        0,</v>
      </c>
    </row>
    <row r="860" spans="4:7" x14ac:dyDescent="0.15">
      <c r="D860" s="20">
        <f t="shared" si="13"/>
        <v>75</v>
      </c>
      <c r="E860" s="20">
        <f>MIN(IF(MOD(ROWS($A$2:A860),$A$2)=0,E859+1, E859), $B$2-1)</f>
        <v>7</v>
      </c>
      <c r="G860" s="2" t="str">
        <f>IF(NOT(OR(
SUMPRODUCT(--ISNUMBER(SEARCH('Chapter 0 (Generated)'!$B$25:$V$25,INDEX(MyData,D860, E860+1))))&gt;0,
SUMPRODUCT(--ISNUMBER(SEARCH('Chapter 0 (Generated)'!$B$26:$V$26,INDEX(MyData,D860, E860+1))))&gt;0)),
"        " &amp; INDEX(MyData,D860, E860+1),
"    " &amp; INDEX(MyData,D860, E860+1))</f>
        <v xml:space="preserve">        3,</v>
      </c>
    </row>
    <row r="861" spans="4:7" x14ac:dyDescent="0.15">
      <c r="D861" s="20">
        <f t="shared" si="13"/>
        <v>76</v>
      </c>
      <c r="E861" s="20">
        <f>MIN(IF(MOD(ROWS($A$2:A861),$A$2)=0,E860+1, E860), $B$2-1)</f>
        <v>7</v>
      </c>
      <c r="G861" s="2" t="str">
        <f>IF(NOT(OR(
SUMPRODUCT(--ISNUMBER(SEARCH('Chapter 0 (Generated)'!$B$25:$V$25,INDEX(MyData,D861, E861+1))))&gt;0,
SUMPRODUCT(--ISNUMBER(SEARCH('Chapter 0 (Generated)'!$B$26:$V$26,INDEX(MyData,D861, E861+1))))&gt;0)),
"        " &amp; INDEX(MyData,D861, E861+1),
"    " &amp; INDEX(MyData,D861, E861+1))</f>
        <v xml:space="preserve">        0,//73 Objective Complete: Go Talk to the Person inside Classroom 1</v>
      </c>
    </row>
    <row r="862" spans="4:7" x14ac:dyDescent="0.15">
      <c r="D862" s="20">
        <f t="shared" si="13"/>
        <v>77</v>
      </c>
      <c r="E862" s="20">
        <f>MIN(IF(MOD(ROWS($A$2:A862),$A$2)=0,E861+1, E861), $B$2-1)</f>
        <v>7</v>
      </c>
      <c r="G862" s="2" t="str">
        <f>IF(NOT(OR(
SUMPRODUCT(--ISNUMBER(SEARCH('Chapter 0 (Generated)'!$B$25:$V$25,INDEX(MyData,D862, E862+1))))&gt;0,
SUMPRODUCT(--ISNUMBER(SEARCH('Chapter 0 (Generated)'!$B$26:$V$26,INDEX(MyData,D862, E862+1))))&gt;0)),
"        " &amp; INDEX(MyData,D862, E862+1),
"    " &amp; INDEX(MyData,D862, E862+1))</f>
        <v xml:space="preserve">        0,</v>
      </c>
    </row>
    <row r="863" spans="4:7" x14ac:dyDescent="0.15">
      <c r="D863" s="20">
        <f t="shared" si="13"/>
        <v>78</v>
      </c>
      <c r="E863" s="20">
        <f>MIN(IF(MOD(ROWS($A$2:A863),$A$2)=0,E862+1, E862), $B$2-1)</f>
        <v>7</v>
      </c>
      <c r="G863" s="2" t="str">
        <f>IF(NOT(OR(
SUMPRODUCT(--ISNUMBER(SEARCH('Chapter 0 (Generated)'!$B$25:$V$25,INDEX(MyData,D863, E863+1))))&gt;0,
SUMPRODUCT(--ISNUMBER(SEARCH('Chapter 0 (Generated)'!$B$26:$V$26,INDEX(MyData,D863, E863+1))))&gt;0)),
"        " &amp; INDEX(MyData,D863, E863+1),
"    " &amp; INDEX(MyData,D863, E863+1))</f>
        <v xml:space="preserve">        0,//75 </v>
      </c>
    </row>
    <row r="864" spans="4:7" x14ac:dyDescent="0.15">
      <c r="D864" s="20">
        <f t="shared" si="13"/>
        <v>79</v>
      </c>
      <c r="E864" s="20">
        <f>MIN(IF(MOD(ROWS($A$2:A864),$A$2)=0,E863+1, E863), $B$2-1)</f>
        <v>7</v>
      </c>
      <c r="G864" s="2" t="str">
        <f>IF(NOT(OR(
SUMPRODUCT(--ISNUMBER(SEARCH('Chapter 0 (Generated)'!$B$25:$V$25,INDEX(MyData,D864, E864+1))))&gt;0,
SUMPRODUCT(--ISNUMBER(SEARCH('Chapter 0 (Generated)'!$B$26:$V$26,INDEX(MyData,D864, E864+1))))&gt;0)),
"        " &amp; INDEX(MyData,D864, E864+1),
"    " &amp; INDEX(MyData,D864, E864+1))</f>
        <v xml:space="preserve">        0,</v>
      </c>
    </row>
    <row r="865" spans="4:7" x14ac:dyDescent="0.15">
      <c r="D865" s="20">
        <f t="shared" si="13"/>
        <v>80</v>
      </c>
      <c r="E865" s="20">
        <f>MIN(IF(MOD(ROWS($A$2:A865),$A$2)=0,E864+1, E864), $B$2-1)</f>
        <v>7</v>
      </c>
      <c r="G865" s="2" t="str">
        <f>IF(NOT(OR(
SUMPRODUCT(--ISNUMBER(SEARCH('Chapter 0 (Generated)'!$B$25:$V$25,INDEX(MyData,D865, E865+1))))&gt;0,
SUMPRODUCT(--ISNUMBER(SEARCH('Chapter 0 (Generated)'!$B$26:$V$26,INDEX(MyData,D865, E865+1))))&gt;0)),
"        " &amp; INDEX(MyData,D865, E865+1),
"    " &amp; INDEX(MyData,D865, E865+1))</f>
        <v xml:space="preserve">        0,</v>
      </c>
    </row>
    <row r="866" spans="4:7" x14ac:dyDescent="0.15">
      <c r="D866" s="20">
        <f t="shared" si="13"/>
        <v>81</v>
      </c>
      <c r="E866" s="20">
        <f>MIN(IF(MOD(ROWS($A$2:A866),$A$2)=0,E865+1, E865), $B$2-1)</f>
        <v>7</v>
      </c>
      <c r="G866" s="2" t="str">
        <f>IF(NOT(OR(
SUMPRODUCT(--ISNUMBER(SEARCH('Chapter 0 (Generated)'!$B$25:$V$25,INDEX(MyData,D866, E866+1))))&gt;0,
SUMPRODUCT(--ISNUMBER(SEARCH('Chapter 0 (Generated)'!$B$26:$V$26,INDEX(MyData,D866, E866+1))))&gt;0)),
"        " &amp; INDEX(MyData,D866, E866+1),
"    " &amp; INDEX(MyData,D866, E866+1))</f>
        <v xml:space="preserve">        0,</v>
      </c>
    </row>
    <row r="867" spans="4:7" x14ac:dyDescent="0.15">
      <c r="D867" s="20">
        <f t="shared" si="13"/>
        <v>82</v>
      </c>
      <c r="E867" s="20">
        <f>MIN(IF(MOD(ROWS($A$2:A867),$A$2)=0,E866+1, E866), $B$2-1)</f>
        <v>7</v>
      </c>
      <c r="G867" s="2" t="str">
        <f>IF(NOT(OR(
SUMPRODUCT(--ISNUMBER(SEARCH('Chapter 0 (Generated)'!$B$25:$V$25,INDEX(MyData,D867, E867+1))))&gt;0,
SUMPRODUCT(--ISNUMBER(SEARCH('Chapter 0 (Generated)'!$B$26:$V$26,INDEX(MyData,D867, E867+1))))&gt;0)),
"        " &amp; INDEX(MyData,D867, E867+1),
"    " &amp; INDEX(MyData,D867, E867+1))</f>
        <v xml:space="preserve">        0,</v>
      </c>
    </row>
    <row r="868" spans="4:7" x14ac:dyDescent="0.15">
      <c r="D868" s="20">
        <f t="shared" si="13"/>
        <v>83</v>
      </c>
      <c r="E868" s="20">
        <f>MIN(IF(MOD(ROWS($A$2:A868),$A$2)=0,E867+1, E867), $B$2-1)</f>
        <v>7</v>
      </c>
      <c r="G868" s="2" t="str">
        <f>IF(NOT(OR(
SUMPRODUCT(--ISNUMBER(SEARCH('Chapter 0 (Generated)'!$B$25:$V$25,INDEX(MyData,D868, E868+1))))&gt;0,
SUMPRODUCT(--ISNUMBER(SEARCH('Chapter 0 (Generated)'!$B$26:$V$26,INDEX(MyData,D868, E868+1))))&gt;0)),
"        " &amp; INDEX(MyData,D868, E868+1),
"    " &amp; INDEX(MyData,D868, E868+1))</f>
        <v xml:space="preserve">        0,//80 </v>
      </c>
    </row>
    <row r="869" spans="4:7" x14ac:dyDescent="0.15">
      <c r="D869" s="20">
        <f t="shared" si="13"/>
        <v>84</v>
      </c>
      <c r="E869" s="20">
        <f>MIN(IF(MOD(ROWS($A$2:A869),$A$2)=0,E868+1, E868), $B$2-1)</f>
        <v>7</v>
      </c>
      <c r="G869" s="2" t="str">
        <f>IF(NOT(OR(
SUMPRODUCT(--ISNUMBER(SEARCH('Chapter 0 (Generated)'!$B$25:$V$25,INDEX(MyData,D869, E869+1))))&gt;0,
SUMPRODUCT(--ISNUMBER(SEARCH('Chapter 0 (Generated)'!$B$26:$V$26,INDEX(MyData,D869, E869+1))))&gt;0)),
"        " &amp; INDEX(MyData,D869, E869+1),
"    " &amp; INDEX(MyData,D869, E869+1))</f>
        <v xml:space="preserve">        0,</v>
      </c>
    </row>
    <row r="870" spans="4:7" x14ac:dyDescent="0.15">
      <c r="D870" s="20">
        <f t="shared" si="13"/>
        <v>85</v>
      </c>
      <c r="E870" s="20">
        <f>MIN(IF(MOD(ROWS($A$2:A870),$A$2)=0,E869+1, E869), $B$2-1)</f>
        <v>7</v>
      </c>
      <c r="G870" s="2" t="str">
        <f>IF(NOT(OR(
SUMPRODUCT(--ISNUMBER(SEARCH('Chapter 0 (Generated)'!$B$25:$V$25,INDEX(MyData,D870, E870+1))))&gt;0,
SUMPRODUCT(--ISNUMBER(SEARCH('Chapter 0 (Generated)'!$B$26:$V$26,INDEX(MyData,D870, E870+1))))&gt;0)),
"        " &amp; INDEX(MyData,D870, E870+1),
"    " &amp; INDEX(MyData,D870, E870+1))</f>
        <v xml:space="preserve">        0,</v>
      </c>
    </row>
    <row r="871" spans="4:7" x14ac:dyDescent="0.15">
      <c r="D871" s="20">
        <f t="shared" si="13"/>
        <v>86</v>
      </c>
      <c r="E871" s="20">
        <f>MIN(IF(MOD(ROWS($A$2:A871),$A$2)=0,E870+1, E870), $B$2-1)</f>
        <v>7</v>
      </c>
      <c r="G871" s="2" t="str">
        <f>IF(NOT(OR(
SUMPRODUCT(--ISNUMBER(SEARCH('Chapter 0 (Generated)'!$B$25:$V$25,INDEX(MyData,D871, E871+1))))&gt;0,
SUMPRODUCT(--ISNUMBER(SEARCH('Chapter 0 (Generated)'!$B$26:$V$26,INDEX(MyData,D871, E871+1))))&gt;0)),
"        " &amp; INDEX(MyData,D871, E871+1),
"    " &amp; INDEX(MyData,D871, E871+1))</f>
        <v xml:space="preserve">        0,</v>
      </c>
    </row>
    <row r="872" spans="4:7" x14ac:dyDescent="0.15">
      <c r="D872" s="20">
        <f t="shared" si="13"/>
        <v>87</v>
      </c>
      <c r="E872" s="20">
        <f>MIN(IF(MOD(ROWS($A$2:A872),$A$2)=0,E871+1, E871), $B$2-1)</f>
        <v>7</v>
      </c>
      <c r="G872" s="2" t="str">
        <f>IF(NOT(OR(
SUMPRODUCT(--ISNUMBER(SEARCH('Chapter 0 (Generated)'!$B$25:$V$25,INDEX(MyData,D872, E872+1))))&gt;0,
SUMPRODUCT(--ISNUMBER(SEARCH('Chapter 0 (Generated)'!$B$26:$V$26,INDEX(MyData,D872, E872+1))))&gt;0)),
"        " &amp; INDEX(MyData,D872, E872+1),
"    " &amp; INDEX(MyData,D872, E872+1))</f>
        <v xml:space="preserve">        0,</v>
      </c>
    </row>
    <row r="873" spans="4:7" x14ac:dyDescent="0.15">
      <c r="D873" s="20">
        <f t="shared" si="13"/>
        <v>88</v>
      </c>
      <c r="E873" s="20">
        <f>MIN(IF(MOD(ROWS($A$2:A873),$A$2)=0,E872+1, E872), $B$2-1)</f>
        <v>7</v>
      </c>
      <c r="G873" s="2" t="str">
        <f>IF(NOT(OR(
SUMPRODUCT(--ISNUMBER(SEARCH('Chapter 0 (Generated)'!$B$25:$V$25,INDEX(MyData,D873, E873+1))))&gt;0,
SUMPRODUCT(--ISNUMBER(SEARCH('Chapter 0 (Generated)'!$B$26:$V$26,INDEX(MyData,D873, E873+1))))&gt;0)),
"        " &amp; INDEX(MyData,D873, E873+1),
"    " &amp; INDEX(MyData,D873, E873+1))</f>
        <v xml:space="preserve">        2,//85 </v>
      </c>
    </row>
    <row r="874" spans="4:7" x14ac:dyDescent="0.15">
      <c r="D874" s="20">
        <f t="shared" si="13"/>
        <v>89</v>
      </c>
      <c r="E874" s="20">
        <f>MIN(IF(MOD(ROWS($A$2:A874),$A$2)=0,E873+1, E873), $B$2-1)</f>
        <v>7</v>
      </c>
      <c r="G874" s="2" t="str">
        <f>IF(NOT(OR(
SUMPRODUCT(--ISNUMBER(SEARCH('Chapter 0 (Generated)'!$B$25:$V$25,INDEX(MyData,D874, E874+1))))&gt;0,
SUMPRODUCT(--ISNUMBER(SEARCH('Chapter 0 (Generated)'!$B$26:$V$26,INDEX(MyData,D874, E874+1))))&gt;0)),
"        " &amp; INDEX(MyData,D874, E874+1),
"    " &amp; INDEX(MyData,D874, E874+1))</f>
        <v xml:space="preserve">        0,//86 Objective Complete: Go Talk to the Person inside Hallway 1</v>
      </c>
    </row>
    <row r="875" spans="4:7" x14ac:dyDescent="0.15">
      <c r="D875" s="20">
        <f t="shared" si="13"/>
        <v>90</v>
      </c>
      <c r="E875" s="20">
        <f>MIN(IF(MOD(ROWS($A$2:A875),$A$2)=0,E874+1, E874), $B$2-1)</f>
        <v>7</v>
      </c>
      <c r="G875" s="2" t="str">
        <f>IF(NOT(OR(
SUMPRODUCT(--ISNUMBER(SEARCH('Chapter 0 (Generated)'!$B$25:$V$25,INDEX(MyData,D875, E875+1))))&gt;0,
SUMPRODUCT(--ISNUMBER(SEARCH('Chapter 0 (Generated)'!$B$26:$V$26,INDEX(MyData,D875, E875+1))))&gt;0)),
"        " &amp; INDEX(MyData,D875, E875+1),
"    " &amp; INDEX(MyData,D875, E875+1))</f>
        <v xml:space="preserve">        0,//87 ghost slide</v>
      </c>
    </row>
    <row r="876" spans="4:7" x14ac:dyDescent="0.15">
      <c r="D876" s="20">
        <f t="shared" si="13"/>
        <v>91</v>
      </c>
      <c r="E876" s="20">
        <f>MIN(IF(MOD(ROWS($A$2:A876),$A$2)=0,E875+1, E875), $B$2-1)</f>
        <v>7</v>
      </c>
      <c r="G876" s="2" t="str">
        <f>IF(NOT(OR(
SUMPRODUCT(--ISNUMBER(SEARCH('Chapter 0 (Generated)'!$B$25:$V$25,INDEX(MyData,D876, E876+1))))&gt;0,
SUMPRODUCT(--ISNUMBER(SEARCH('Chapter 0 (Generated)'!$B$26:$V$26,INDEX(MyData,D876, E876+1))))&gt;0)),
"        " &amp; INDEX(MyData,D876, E876+1),
"    " &amp; INDEX(MyData,D876, E876+1))</f>
        <v xml:space="preserve">        0,//88 ghost slide</v>
      </c>
    </row>
    <row r="877" spans="4:7" x14ac:dyDescent="0.15">
      <c r="D877" s="20">
        <f t="shared" si="13"/>
        <v>92</v>
      </c>
      <c r="E877" s="20">
        <f>MIN(IF(MOD(ROWS($A$2:A877),$A$2)=0,E876+1, E876), $B$2-1)</f>
        <v>7</v>
      </c>
      <c r="G877" s="2" t="str">
        <f>IF(NOT(OR(
SUMPRODUCT(--ISNUMBER(SEARCH('Chapter 0 (Generated)'!$B$25:$V$25,INDEX(MyData,D877, E877+1))))&gt;0,
SUMPRODUCT(--ISNUMBER(SEARCH('Chapter 0 (Generated)'!$B$26:$V$26,INDEX(MyData,D877, E877+1))))&gt;0)),
"        " &amp; INDEX(MyData,D877, E877+1),
"    " &amp; INDEX(MyData,D877, E877+1))</f>
        <v xml:space="preserve">        0,//89 ghost slide</v>
      </c>
    </row>
    <row r="878" spans="4:7" x14ac:dyDescent="0.15">
      <c r="D878" s="20">
        <f t="shared" si="13"/>
        <v>93</v>
      </c>
      <c r="E878" s="20">
        <f>MIN(IF(MOD(ROWS($A$2:A878),$A$2)=0,E877+1, E877), $B$2-1)</f>
        <v>7</v>
      </c>
      <c r="G878" s="2" t="str">
        <f>IF(NOT(OR(
SUMPRODUCT(--ISNUMBER(SEARCH('Chapter 0 (Generated)'!$B$25:$V$25,INDEX(MyData,D878, E878+1))))&gt;0,
SUMPRODUCT(--ISNUMBER(SEARCH('Chapter 0 (Generated)'!$B$26:$V$26,INDEX(MyData,D878, E878+1))))&gt;0)),
"        " &amp; INDEX(MyData,D878, E878+1),
"    " &amp; INDEX(MyData,D878, E878+1))</f>
        <v xml:space="preserve">        0,//90 ghost slide</v>
      </c>
    </row>
    <row r="879" spans="4:7" x14ac:dyDescent="0.15">
      <c r="D879" s="20">
        <f t="shared" si="13"/>
        <v>94</v>
      </c>
      <c r="E879" s="20">
        <f>MIN(IF(MOD(ROWS($A$2:A879),$A$2)=0,E878+1, E878), $B$2-1)</f>
        <v>7</v>
      </c>
      <c r="G879" s="2" t="str">
        <f>IF(NOT(OR(
SUMPRODUCT(--ISNUMBER(SEARCH('Chapter 0 (Generated)'!$B$25:$V$25,INDEX(MyData,D879, E879+1))))&gt;0,
SUMPRODUCT(--ISNUMBER(SEARCH('Chapter 0 (Generated)'!$B$26:$V$26,INDEX(MyData,D879, E879+1))))&gt;0)),
"        " &amp; INDEX(MyData,D879, E879+1),
"    " &amp; INDEX(MyData,D879, E879+1))</f>
        <v xml:space="preserve">        0,//91 ghost slide</v>
      </c>
    </row>
    <row r="880" spans="4:7" x14ac:dyDescent="0.15">
      <c r="D880" s="20">
        <f t="shared" si="13"/>
        <v>95</v>
      </c>
      <c r="E880" s="20">
        <f>MIN(IF(MOD(ROWS($A$2:A880),$A$2)=0,E879+1, E879), $B$2-1)</f>
        <v>7</v>
      </c>
      <c r="G880" s="2" t="str">
        <f>IF(NOT(OR(
SUMPRODUCT(--ISNUMBER(SEARCH('Chapter 0 (Generated)'!$B$25:$V$25,INDEX(MyData,D880, E880+1))))&gt;0,
SUMPRODUCT(--ISNUMBER(SEARCH('Chapter 0 (Generated)'!$B$26:$V$26,INDEX(MyData,D880, E880+1))))&gt;0)),
"        " &amp; INDEX(MyData,D880, E880+1),
"    " &amp; INDEX(MyData,D880, E880+1))</f>
        <v xml:space="preserve">        0,//92 ghost slide</v>
      </c>
    </row>
    <row r="881" spans="4:7" x14ac:dyDescent="0.15">
      <c r="D881" s="20">
        <f t="shared" si="13"/>
        <v>96</v>
      </c>
      <c r="E881" s="20">
        <f>MIN(IF(MOD(ROWS($A$2:A881),$A$2)=0,E880+1, E880), $B$2-1)</f>
        <v>7</v>
      </c>
      <c r="G881" s="2" t="str">
        <f>IF(NOT(OR(
SUMPRODUCT(--ISNUMBER(SEARCH('Chapter 0 (Generated)'!$B$25:$V$25,INDEX(MyData,D881, E881+1))))&gt;0,
SUMPRODUCT(--ISNUMBER(SEARCH('Chapter 0 (Generated)'!$B$26:$V$26,INDEX(MyData,D881, E881+1))))&gt;0)),
"        " &amp; INDEX(MyData,D881, E881+1),
"    " &amp; INDEX(MyData,D881, E881+1))</f>
        <v xml:space="preserve">        0,</v>
      </c>
    </row>
    <row r="882" spans="4:7" x14ac:dyDescent="0.15">
      <c r="D882" s="20">
        <f t="shared" si="13"/>
        <v>97</v>
      </c>
      <c r="E882" s="20">
        <f>MIN(IF(MOD(ROWS($A$2:A882),$A$2)=0,E881+1, E881), $B$2-1)</f>
        <v>7</v>
      </c>
      <c r="G882" s="2" t="str">
        <f>IF(NOT(OR(
SUMPRODUCT(--ISNUMBER(SEARCH('Chapter 0 (Generated)'!$B$25:$V$25,INDEX(MyData,D882, E882+1))))&gt;0,
SUMPRODUCT(--ISNUMBER(SEARCH('Chapter 0 (Generated)'!$B$26:$V$26,INDEX(MyData,D882, E882+1))))&gt;0)),
"        " &amp; INDEX(MyData,D882, E882+1),
"    " &amp; INDEX(MyData,D882, E882+1))</f>
        <v xml:space="preserve">        0,</v>
      </c>
    </row>
    <row r="883" spans="4:7" x14ac:dyDescent="0.15">
      <c r="D883" s="20">
        <f t="shared" si="13"/>
        <v>98</v>
      </c>
      <c r="E883" s="20">
        <f>MIN(IF(MOD(ROWS($A$2:A883),$A$2)=0,E882+1, E882), $B$2-1)</f>
        <v>7</v>
      </c>
      <c r="G883" s="2" t="str">
        <f>IF(NOT(OR(
SUMPRODUCT(--ISNUMBER(SEARCH('Chapter 0 (Generated)'!$B$25:$V$25,INDEX(MyData,D883, E883+1))))&gt;0,
SUMPRODUCT(--ISNUMBER(SEARCH('Chapter 0 (Generated)'!$B$26:$V$26,INDEX(MyData,D883, E883+1))))&gt;0)),
"        " &amp; INDEX(MyData,D883, E883+1),
"    " &amp; INDEX(MyData,D883, E883+1))</f>
        <v xml:space="preserve">        0,//95 </v>
      </c>
    </row>
    <row r="884" spans="4:7" x14ac:dyDescent="0.15">
      <c r="D884" s="20">
        <f t="shared" si="13"/>
        <v>99</v>
      </c>
      <c r="E884" s="20">
        <f>MIN(IF(MOD(ROWS($A$2:A884),$A$2)=0,E883+1, E883), $B$2-1)</f>
        <v>7</v>
      </c>
      <c r="G884" s="2" t="str">
        <f>IF(NOT(OR(
SUMPRODUCT(--ISNUMBER(SEARCH('Chapter 0 (Generated)'!$B$25:$V$25,INDEX(MyData,D884, E884+1))))&gt;0,
SUMPRODUCT(--ISNUMBER(SEARCH('Chapter 0 (Generated)'!$B$26:$V$26,INDEX(MyData,D884, E884+1))))&gt;0)),
"        " &amp; INDEX(MyData,D884, E884+1),
"    " &amp; INDEX(MyData,D884, E884+1))</f>
        <v xml:space="preserve">        0,</v>
      </c>
    </row>
    <row r="885" spans="4:7" x14ac:dyDescent="0.15">
      <c r="D885" s="20">
        <f t="shared" si="13"/>
        <v>100</v>
      </c>
      <c r="E885" s="20">
        <f>MIN(IF(MOD(ROWS($A$2:A885),$A$2)=0,E884+1, E884), $B$2-1)</f>
        <v>7</v>
      </c>
      <c r="G885" s="2" t="str">
        <f>IF(NOT(OR(
SUMPRODUCT(--ISNUMBER(SEARCH('Chapter 0 (Generated)'!$B$25:$V$25,INDEX(MyData,D885, E885+1))))&gt;0,
SUMPRODUCT(--ISNUMBER(SEARCH('Chapter 0 (Generated)'!$B$26:$V$26,INDEX(MyData,D885, E885+1))))&gt;0)),
"        " &amp; INDEX(MyData,D885, E885+1),
"    " &amp; INDEX(MyData,D885, E885+1))</f>
        <v xml:space="preserve">        0,</v>
      </c>
    </row>
    <row r="886" spans="4:7" x14ac:dyDescent="0.15">
      <c r="D886" s="20">
        <f t="shared" si="13"/>
        <v>101</v>
      </c>
      <c r="E886" s="20">
        <f>MIN(IF(MOD(ROWS($A$2:A886),$A$2)=0,E885+1, E885), $B$2-1)</f>
        <v>7</v>
      </c>
      <c r="G886" s="2" t="str">
        <f>IF(NOT(OR(
SUMPRODUCT(--ISNUMBER(SEARCH('Chapter 0 (Generated)'!$B$25:$V$25,INDEX(MyData,D886, E886+1))))&gt;0,
SUMPRODUCT(--ISNUMBER(SEARCH('Chapter 0 (Generated)'!$B$26:$V$26,INDEX(MyData,D886, E886+1))))&gt;0)),
"        " &amp; INDEX(MyData,D886, E886+1),
"    " &amp; INDEX(MyData,D886, E886+1))</f>
        <v xml:space="preserve">        0,</v>
      </c>
    </row>
    <row r="887" spans="4:7" x14ac:dyDescent="0.15">
      <c r="D887" s="20">
        <f t="shared" si="13"/>
        <v>102</v>
      </c>
      <c r="E887" s="20">
        <f>MIN(IF(MOD(ROWS($A$2:A887),$A$2)=0,E886+1, E886), $B$2-1)</f>
        <v>7</v>
      </c>
      <c r="G887" s="2" t="str">
        <f>IF(NOT(OR(
SUMPRODUCT(--ISNUMBER(SEARCH('Chapter 0 (Generated)'!$B$25:$V$25,INDEX(MyData,D887, E887+1))))&gt;0,
SUMPRODUCT(--ISNUMBER(SEARCH('Chapter 0 (Generated)'!$B$26:$V$26,INDEX(MyData,D887, E887+1))))&gt;0)),
"        " &amp; INDEX(MyData,D887, E887+1),
"    " &amp; INDEX(MyData,D887, E887+1))</f>
        <v xml:space="preserve">        0,</v>
      </c>
    </row>
    <row r="888" spans="4:7" x14ac:dyDescent="0.15">
      <c r="D888" s="20">
        <f t="shared" si="13"/>
        <v>103</v>
      </c>
      <c r="E888" s="20">
        <f>MIN(IF(MOD(ROWS($A$2:A888),$A$2)=0,E887+1, E887), $B$2-1)</f>
        <v>7</v>
      </c>
      <c r="G888" s="2" t="str">
        <f>IF(NOT(OR(
SUMPRODUCT(--ISNUMBER(SEARCH('Chapter 0 (Generated)'!$B$25:$V$25,INDEX(MyData,D888, E888+1))))&gt;0,
SUMPRODUCT(--ISNUMBER(SEARCH('Chapter 0 (Generated)'!$B$26:$V$26,INDEX(MyData,D888, E888+1))))&gt;0)),
"        " &amp; INDEX(MyData,D888, E888+1),
"    " &amp; INDEX(MyData,D888, E888+1))</f>
        <v xml:space="preserve">        0,//100 </v>
      </c>
    </row>
    <row r="889" spans="4:7" x14ac:dyDescent="0.15">
      <c r="D889" s="20">
        <f t="shared" si="13"/>
        <v>104</v>
      </c>
      <c r="E889" s="20">
        <f>MIN(IF(MOD(ROWS($A$2:A889),$A$2)=0,E888+1, E888), $B$2-1)</f>
        <v>7</v>
      </c>
      <c r="G889" s="2" t="str">
        <f>IF(NOT(OR(
SUMPRODUCT(--ISNUMBER(SEARCH('Chapter 0 (Generated)'!$B$25:$V$25,INDEX(MyData,D889, E889+1))))&gt;0,
SUMPRODUCT(--ISNUMBER(SEARCH('Chapter 0 (Generated)'!$B$26:$V$26,INDEX(MyData,D889, E889+1))))&gt;0)),
"        " &amp; INDEX(MyData,D889, E889+1),
"    " &amp; INDEX(MyData,D889, E889+1))</f>
        <v xml:space="preserve">        0,</v>
      </c>
    </row>
    <row r="890" spans="4:7" x14ac:dyDescent="0.15">
      <c r="D890" s="20">
        <f t="shared" si="13"/>
        <v>105</v>
      </c>
      <c r="E890" s="20">
        <f>MIN(IF(MOD(ROWS($A$2:A890),$A$2)=0,E889+1, E889), $B$2-1)</f>
        <v>7</v>
      </c>
      <c r="G890" s="2" t="str">
        <f>IF(NOT(OR(
SUMPRODUCT(--ISNUMBER(SEARCH('Chapter 0 (Generated)'!$B$25:$V$25,INDEX(MyData,D890, E890+1))))&gt;0,
SUMPRODUCT(--ISNUMBER(SEARCH('Chapter 0 (Generated)'!$B$26:$V$26,INDEX(MyData,D890, E890+1))))&gt;0)),
"        " &amp; INDEX(MyData,D890, E890+1),
"    " &amp; INDEX(MyData,D890, E890+1))</f>
        <v xml:space="preserve">        0,</v>
      </c>
    </row>
    <row r="891" spans="4:7" x14ac:dyDescent="0.15">
      <c r="D891" s="20">
        <f t="shared" si="13"/>
        <v>106</v>
      </c>
      <c r="E891" s="20">
        <f>MIN(IF(MOD(ROWS($A$2:A891),$A$2)=0,E890+1, E890), $B$2-1)</f>
        <v>7</v>
      </c>
      <c r="G891" s="2" t="str">
        <f>IF(NOT(OR(
SUMPRODUCT(--ISNUMBER(SEARCH('Chapter 0 (Generated)'!$B$25:$V$25,INDEX(MyData,D891, E891+1))))&gt;0,
SUMPRODUCT(--ISNUMBER(SEARCH('Chapter 0 (Generated)'!$B$26:$V$26,INDEX(MyData,D891, E891+1))))&gt;0)),
"        " &amp; INDEX(MyData,D891, E891+1),
"    " &amp; INDEX(MyData,D891, E891+1))</f>
        <v xml:space="preserve">        0,</v>
      </c>
    </row>
    <row r="892" spans="4:7" x14ac:dyDescent="0.15">
      <c r="D892" s="20">
        <f t="shared" si="13"/>
        <v>107</v>
      </c>
      <c r="E892" s="20">
        <f>MIN(IF(MOD(ROWS($A$2:A892),$A$2)=0,E891+1, E891), $B$2-1)</f>
        <v>7</v>
      </c>
      <c r="G892" s="2" t="str">
        <f>IF(NOT(OR(
SUMPRODUCT(--ISNUMBER(SEARCH('Chapter 0 (Generated)'!$B$25:$V$25,INDEX(MyData,D892, E892+1))))&gt;0,
SUMPRODUCT(--ISNUMBER(SEARCH('Chapter 0 (Generated)'!$B$26:$V$26,INDEX(MyData,D892, E892+1))))&gt;0)),
"        " &amp; INDEX(MyData,D892, E892+1),
"    " &amp; INDEX(MyData,D892, E892+1))</f>
        <v xml:space="preserve">        0,</v>
      </c>
    </row>
    <row r="893" spans="4:7" x14ac:dyDescent="0.15">
      <c r="D893" s="20">
        <f t="shared" si="13"/>
        <v>108</v>
      </c>
      <c r="E893" s="20">
        <f>MIN(IF(MOD(ROWS($A$2:A893),$A$2)=0,E892+1, E892), $B$2-1)</f>
        <v>7</v>
      </c>
      <c r="G893" s="2" t="str">
        <f>IF(NOT(OR(
SUMPRODUCT(--ISNUMBER(SEARCH('Chapter 0 (Generated)'!$B$25:$V$25,INDEX(MyData,D893, E893+1))))&gt;0,
SUMPRODUCT(--ISNUMBER(SEARCH('Chapter 0 (Generated)'!$B$26:$V$26,INDEX(MyData,D893, E893+1))))&gt;0)),
"        " &amp; INDEX(MyData,D893, E893+1),
"    " &amp; INDEX(MyData,D893, E893+1))</f>
        <v xml:space="preserve">        0,//105 </v>
      </c>
    </row>
    <row r="894" spans="4:7" x14ac:dyDescent="0.15">
      <c r="D894" s="20">
        <f t="shared" si="13"/>
        <v>109</v>
      </c>
      <c r="E894" s="20">
        <f>MIN(IF(MOD(ROWS($A$2:A894),$A$2)=0,E893+1, E893), $B$2-1)</f>
        <v>7</v>
      </c>
      <c r="G894" s="2" t="str">
        <f>IF(NOT(OR(
SUMPRODUCT(--ISNUMBER(SEARCH('Chapter 0 (Generated)'!$B$25:$V$25,INDEX(MyData,D894, E894+1))))&gt;0,
SUMPRODUCT(--ISNUMBER(SEARCH('Chapter 0 (Generated)'!$B$26:$V$26,INDEX(MyData,D894, E894+1))))&gt;0)),
"        " &amp; INDEX(MyData,D894, E894+1),
"    " &amp; INDEX(MyData,D894, E894+1))</f>
        <v xml:space="preserve">        0,</v>
      </c>
    </row>
    <row r="895" spans="4:7" x14ac:dyDescent="0.15">
      <c r="D895" s="20">
        <f t="shared" si="13"/>
        <v>110</v>
      </c>
      <c r="E895" s="20">
        <f>MIN(IF(MOD(ROWS($A$2:A895),$A$2)=0,E894+1, E894), $B$2-1)</f>
        <v>7</v>
      </c>
      <c r="G895" s="2" t="str">
        <f>IF(NOT(OR(
SUMPRODUCT(--ISNUMBER(SEARCH('Chapter 0 (Generated)'!$B$25:$V$25,INDEX(MyData,D895, E895+1))))&gt;0,
SUMPRODUCT(--ISNUMBER(SEARCH('Chapter 0 (Generated)'!$B$26:$V$26,INDEX(MyData,D895, E895+1))))&gt;0)),
"        " &amp; INDEX(MyData,D895, E895+1),
"    " &amp; INDEX(MyData,D895, E895+1))</f>
        <v xml:space="preserve">        0,</v>
      </c>
    </row>
    <row r="896" spans="4:7" x14ac:dyDescent="0.15">
      <c r="D896" s="20">
        <f t="shared" si="13"/>
        <v>111</v>
      </c>
      <c r="E896" s="20">
        <f>MIN(IF(MOD(ROWS($A$2:A896),$A$2)=0,E895+1, E895), $B$2-1)</f>
        <v>7</v>
      </c>
      <c r="G896" s="2" t="str">
        <f>IF(NOT(OR(
SUMPRODUCT(--ISNUMBER(SEARCH('Chapter 0 (Generated)'!$B$25:$V$25,INDEX(MyData,D896, E896+1))))&gt;0,
SUMPRODUCT(--ISNUMBER(SEARCH('Chapter 0 (Generated)'!$B$26:$V$26,INDEX(MyData,D896, E896+1))))&gt;0)),
"        " &amp; INDEX(MyData,D896, E896+1),
"    " &amp; INDEX(MyData,D896, E896+1))</f>
        <v xml:space="preserve">        0,</v>
      </c>
    </row>
    <row r="897" spans="4:7" x14ac:dyDescent="0.15">
      <c r="D897" s="20">
        <f t="shared" si="13"/>
        <v>112</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v>
      </c>
    </row>
    <row r="898" spans="4:7" x14ac:dyDescent="0.15">
      <c r="D898" s="20">
        <f t="shared" ref="D898:D961" si="14">MOD(ROW(D897)-1+ROWS(MyData),ROWS(MyData))+1</f>
        <v>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//story[8] === Friendship Link -&gt; "-1" is no link, otherwise the number represents the array number of the slide</v>
      </c>
    </row>
    <row r="899" spans="4:7" x14ac:dyDescent="0.15">
      <c r="D899" s="20">
        <f t="shared" si="14"/>
        <v>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story[8] = [</v>
      </c>
    </row>
    <row r="900" spans="4:7" x14ac:dyDescent="0.15">
      <c r="D900" s="20">
        <f t="shared" si="14"/>
        <v>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-1,//0 </v>
      </c>
    </row>
    <row r="901" spans="4:7" x14ac:dyDescent="0.15">
      <c r="D901" s="20">
        <f t="shared" si="14"/>
        <v>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15">
      <c r="D902" s="20">
        <f t="shared" si="14"/>
        <v>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15">
      <c r="D903" s="20">
        <f t="shared" si="14"/>
        <v>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15">
      <c r="D904" s="20">
        <f t="shared" si="14"/>
        <v>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15">
      <c r="D905" s="20">
        <f t="shared" si="14"/>
        <v>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-1,//5 </v>
      </c>
    </row>
    <row r="906" spans="4:7" x14ac:dyDescent="0.15">
      <c r="D906" s="20">
        <f t="shared" si="14"/>
        <v>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15">
      <c r="D907" s="20">
        <f t="shared" si="14"/>
        <v>10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15">
      <c r="D908" s="20">
        <f t="shared" si="14"/>
        <v>11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15">
      <c r="D909" s="20">
        <f t="shared" si="14"/>
        <v>12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15">
      <c r="D910" s="20">
        <f t="shared" si="14"/>
        <v>13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-1,//10 </v>
      </c>
    </row>
    <row r="911" spans="4:7" x14ac:dyDescent="0.15">
      <c r="D911" s="20">
        <f t="shared" si="14"/>
        <v>14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15">
      <c r="D912" s="20">
        <f t="shared" si="14"/>
        <v>15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15">
      <c r="D913" s="20">
        <f t="shared" si="14"/>
        <v>16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15">
      <c r="D914" s="20">
        <f t="shared" si="14"/>
        <v>17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15">
      <c r="D915" s="20">
        <f t="shared" si="14"/>
        <v>18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-1,//15 </v>
      </c>
    </row>
    <row r="916" spans="4:7" x14ac:dyDescent="0.15">
      <c r="D916" s="20">
        <f t="shared" si="14"/>
        <v>19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15">
      <c r="D917" s="20">
        <f t="shared" si="14"/>
        <v>20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15">
      <c r="D918" s="20">
        <f t="shared" si="14"/>
        <v>21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15">
      <c r="D919" s="20">
        <f t="shared" si="14"/>
        <v>22</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x14ac:dyDescent="0.15">
      <c r="D920" s="20">
        <f t="shared" si="14"/>
        <v>23</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-1,//20 </v>
      </c>
    </row>
    <row r="921" spans="4:7" x14ac:dyDescent="0.15">
      <c r="D921" s="20">
        <f t="shared" si="14"/>
        <v>24</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15">
      <c r="D922" s="20">
        <f t="shared" si="14"/>
        <v>25</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15">
      <c r="D923" s="20">
        <f t="shared" si="14"/>
        <v>26</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15">
      <c r="D924" s="20">
        <f t="shared" si="14"/>
        <v>27</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15">
      <c r="D925" s="20">
        <f t="shared" si="14"/>
        <v>28</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-1,//25 </v>
      </c>
    </row>
    <row r="926" spans="4:7" x14ac:dyDescent="0.15">
      <c r="D926" s="20">
        <f t="shared" si="14"/>
        <v>29</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15">
      <c r="D927" s="20">
        <f t="shared" si="14"/>
        <v>30</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15">
      <c r="D928" s="20">
        <f t="shared" si="14"/>
        <v>31</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15">
      <c r="D929" s="20">
        <f t="shared" si="14"/>
        <v>32</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15">
      <c r="D930" s="20">
        <f t="shared" si="14"/>
        <v>33</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-1,//30 </v>
      </c>
    </row>
    <row r="931" spans="4:7" x14ac:dyDescent="0.15">
      <c r="D931" s="20">
        <f t="shared" si="14"/>
        <v>34</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15">
      <c r="D932" s="20">
        <f t="shared" si="14"/>
        <v>35</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15">
      <c r="D933" s="20">
        <f t="shared" si="14"/>
        <v>36</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15">
      <c r="D934" s="20">
        <f t="shared" si="14"/>
        <v>37</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v>
      </c>
    </row>
    <row r="935" spans="4:7" x14ac:dyDescent="0.15">
      <c r="D935" s="20">
        <f t="shared" si="14"/>
        <v>38</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-1,//35 </v>
      </c>
    </row>
    <row r="936" spans="4:7" x14ac:dyDescent="0.15">
      <c r="D936" s="20">
        <f t="shared" si="14"/>
        <v>39</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15">
      <c r="D937" s="20">
        <f t="shared" si="14"/>
        <v>40</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-1,//37 Department Form</v>
      </c>
    </row>
    <row r="938" spans="4:7" x14ac:dyDescent="0.15">
      <c r="D938" s="20">
        <f t="shared" si="14"/>
        <v>41</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15">
      <c r="D939" s="20">
        <f t="shared" si="14"/>
        <v>42</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15">
      <c r="D940" s="20">
        <f t="shared" si="14"/>
        <v>43</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-1,//40 </v>
      </c>
    </row>
    <row r="941" spans="4:7" x14ac:dyDescent="0.15">
      <c r="D941" s="20">
        <f t="shared" si="14"/>
        <v>44</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15">
      <c r="D942" s="20">
        <f t="shared" si="14"/>
        <v>45</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15">
      <c r="D943" s="20">
        <f t="shared" si="14"/>
        <v>46</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15">
      <c r="D944" s="20">
        <f t="shared" si="14"/>
        <v>47</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15">
      <c r="D945" s="20">
        <f t="shared" si="14"/>
        <v>48</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-1,//45 </v>
      </c>
    </row>
    <row r="946" spans="4:7" x14ac:dyDescent="0.15">
      <c r="D946" s="20">
        <f t="shared" si="14"/>
        <v>49</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15">
      <c r="D947" s="20">
        <f t="shared" si="14"/>
        <v>50</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15">
      <c r="D948" s="20">
        <f t="shared" si="14"/>
        <v>51</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15">
      <c r="D949" s="20">
        <f t="shared" si="14"/>
        <v>52</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-1,//49 Choose your name Form</v>
      </c>
    </row>
    <row r="950" spans="4:7" x14ac:dyDescent="0.15">
      <c r="D950" s="20">
        <f t="shared" si="14"/>
        <v>53</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-1,//50 </v>
      </c>
    </row>
    <row r="951" spans="4:7" x14ac:dyDescent="0.15">
      <c r="D951" s="20">
        <f t="shared" si="14"/>
        <v>54</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15">
      <c r="D952" s="20">
        <f t="shared" si="14"/>
        <v>55</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15">
      <c r="D953" s="20">
        <f t="shared" si="14"/>
        <v>56</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15">
      <c r="D954" s="20">
        <f t="shared" si="14"/>
        <v>57</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15">
      <c r="D955" s="20">
        <f t="shared" si="14"/>
        <v>58</v>
      </c>
      <c r="E955" s="20">
        <f>MIN(IF(MOD(ROWS($A$2:A955),$A$2)=0,E954+1, E954), $B$2-1)</f>
        <v>8</v>
      </c>
      <c r="G955" s="2" t="str">
        <f>IF(NOT(OR(
SUMPRODUCT(--ISNUMBER(SEARCH('Chapter 0 (Generated)'!$B$25:$V$25,INDEX(MyData,D955, E955+1))))&gt;0,
SUMPRODUCT(--ISNUMBER(SEARCH('Chapter 0 (Generated)'!$B$26:$V$26,INDEX(MyData,D955, E955+1))))&gt;0)),
"        " &amp; INDEX(MyData,D955, E955+1),
"    " &amp; INDEX(MyData,D955, E955+1))</f>
        <v xml:space="preserve">        -1,//55 Objective Complete: Explore the school!</v>
      </c>
    </row>
    <row r="956" spans="4:7" x14ac:dyDescent="0.15">
      <c r="D956" s="20">
        <f t="shared" si="14"/>
        <v>59</v>
      </c>
      <c r="E956" s="20">
        <f>MIN(IF(MOD(ROWS($A$2:A956),$A$2)=0,E955+1, E955), $B$2-1)</f>
        <v>8</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15">
      <c r="D957" s="20">
        <f t="shared" si="14"/>
        <v>60</v>
      </c>
      <c r="E957" s="20">
        <f>MIN(IF(MOD(ROWS($A$2:A957),$A$2)=0,E956+1, E956), $B$2-1)</f>
        <v>8</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15">
      <c r="D958" s="20">
        <f t="shared" si="14"/>
        <v>61</v>
      </c>
      <c r="E958" s="20">
        <f>MIN(IF(MOD(ROWS($A$2:A958),$A$2)=0,E957+1, E957), $B$2-1)</f>
        <v>8</v>
      </c>
      <c r="G958" s="2" t="str">
        <f>IF(NOT(OR(
SUMPRODUCT(--ISNUMBER(SEARCH('Chapter 0 (Generated)'!$B$25:$V$25,INDEX(MyData,D958, E958+1))))&gt;0,
SUMPRODUCT(--ISNUMBER(SEARCH('Chapter 0 (Generated)'!$B$26:$V$26,INDEX(MyData,D958, E958+1))))&gt;0)),
"        " &amp; INDEX(MyData,D958, E958+1),
"    " &amp; INDEX(MyData,D958, E958+1))</f>
        <v xml:space="preserve">        -1,</v>
      </c>
    </row>
    <row r="959" spans="4:7" x14ac:dyDescent="0.15">
      <c r="D959" s="20">
        <f t="shared" si="14"/>
        <v>62</v>
      </c>
      <c r="E959" s="20">
        <f>MIN(IF(MOD(ROWS($A$2:A959),$A$2)=0,E958+1, E958), $B$2-1)</f>
        <v>8</v>
      </c>
      <c r="G959" s="2" t="str">
        <f>IF(NOT(OR(
SUMPRODUCT(--ISNUMBER(SEARCH('Chapter 0 (Generated)'!$B$25:$V$25,INDEX(MyData,D959, E959+1))))&gt;0,
SUMPRODUCT(--ISNUMBER(SEARCH('Chapter 0 (Generated)'!$B$26:$V$26,INDEX(MyData,D959, E959+1))))&gt;0)),
"        " &amp; INDEX(MyData,D959, E959+1),
"    " &amp; INDEX(MyData,D959, E959+1))</f>
        <v xml:space="preserve">        -1,</v>
      </c>
    </row>
    <row r="960" spans="4:7" x14ac:dyDescent="0.15">
      <c r="D960" s="20">
        <f t="shared" si="14"/>
        <v>63</v>
      </c>
      <c r="E960" s="20">
        <f>MIN(IF(MOD(ROWS($A$2:A960),$A$2)=0,E959+1, E959), $B$2-1)</f>
        <v>8</v>
      </c>
      <c r="G960" s="2" t="str">
        <f>IF(NOT(OR(
SUMPRODUCT(--ISNUMBER(SEARCH('Chapter 0 (Generated)'!$B$25:$V$25,INDEX(MyData,D960, E960+1))))&gt;0,
SUMPRODUCT(--ISNUMBER(SEARCH('Chapter 0 (Generated)'!$B$26:$V$26,INDEX(MyData,D960, E960+1))))&gt;0)),
"        " &amp; INDEX(MyData,D960, E960+1),
"    " &amp; INDEX(MyData,D960, E960+1))</f>
        <v xml:space="preserve">        -1,//60 </v>
      </c>
    </row>
    <row r="961" spans="4:7" x14ac:dyDescent="0.15">
      <c r="D961" s="20">
        <f t="shared" si="14"/>
        <v>64</v>
      </c>
      <c r="E961" s="20">
        <f>MIN(IF(MOD(ROWS($A$2:A961),$A$2)=0,E960+1, E960), $B$2-1)</f>
        <v>8</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15">
      <c r="D962" s="20">
        <f t="shared" ref="D962:D1025" si="15">MOD(ROW(D961)-1+ROWS(MyData),ROWS(MyData))+1</f>
        <v>65</v>
      </c>
      <c r="E962" s="20">
        <f>MIN(IF(MOD(ROWS($A$2:A962),$A$2)=0,E961+1, E961), $B$2-1)</f>
        <v>8</v>
      </c>
      <c r="G962" s="2" t="str">
        <f>IF(NOT(OR(
SUMPRODUCT(--ISNUMBER(SEARCH('Chapter 0 (Generated)'!$B$25:$V$25,INDEX(MyData,D962, E962+1))))&gt;0,
SUMPRODUCT(--ISNUMBER(SEARCH('Chapter 0 (Generated)'!$B$26:$V$26,INDEX(MyData,D962, E962+1))))&gt;0)),
"        " &amp; INDEX(MyData,D962, E962+1),
"    " &amp; INDEX(MyData,D962, E962+1))</f>
        <v xml:space="preserve">        -1,</v>
      </c>
    </row>
    <row r="963" spans="4:7" x14ac:dyDescent="0.15">
      <c r="D963" s="20">
        <f t="shared" si="15"/>
        <v>66</v>
      </c>
      <c r="E963" s="20">
        <f>MIN(IF(MOD(ROWS($A$2:A963),$A$2)=0,E962+1, E962), $B$2-1)</f>
        <v>8</v>
      </c>
      <c r="G963" s="2" t="str">
        <f>IF(NOT(OR(
SUMPRODUCT(--ISNUMBER(SEARCH('Chapter 0 (Generated)'!$B$25:$V$25,INDEX(MyData,D963, E963+1))))&gt;0,
SUMPRODUCT(--ISNUMBER(SEARCH('Chapter 0 (Generated)'!$B$26:$V$26,INDEX(MyData,D963, E963+1))))&gt;0)),
"        " &amp; INDEX(MyData,D963, E963+1),
"    " &amp; INDEX(MyData,D963, E963+1))</f>
        <v xml:space="preserve">        -1,</v>
      </c>
    </row>
    <row r="964" spans="4:7" x14ac:dyDescent="0.15">
      <c r="D964" s="20">
        <f t="shared" si="15"/>
        <v>67</v>
      </c>
      <c r="E964" s="20">
        <f>MIN(IF(MOD(ROWS($A$2:A964),$A$2)=0,E963+1, E963), $B$2-1)</f>
        <v>8</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15">
      <c r="D965" s="20">
        <f t="shared" si="15"/>
        <v>68</v>
      </c>
      <c r="E965" s="20">
        <f>MIN(IF(MOD(ROWS($A$2:A965),$A$2)=0,E964+1, E964), $B$2-1)</f>
        <v>8</v>
      </c>
      <c r="G965" s="2" t="str">
        <f>IF(NOT(OR(
SUMPRODUCT(--ISNUMBER(SEARCH('Chapter 0 (Generated)'!$B$25:$V$25,INDEX(MyData,D965, E965+1))))&gt;0,
SUMPRODUCT(--ISNUMBER(SEARCH('Chapter 0 (Generated)'!$B$26:$V$26,INDEX(MyData,D965, E965+1))))&gt;0)),
"        " &amp; INDEX(MyData,D965, E965+1),
"    " &amp; INDEX(MyData,D965, E965+1))</f>
        <v xml:space="preserve">        -1,//65 </v>
      </c>
    </row>
    <row r="966" spans="4:7" x14ac:dyDescent="0.15">
      <c r="D966" s="20">
        <f t="shared" si="15"/>
        <v>69</v>
      </c>
      <c r="E966" s="20">
        <f>MIN(IF(MOD(ROWS($A$2:A966),$A$2)=0,E965+1, E965), $B$2-1)</f>
        <v>8</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15">
      <c r="D967" s="20">
        <f t="shared" si="15"/>
        <v>70</v>
      </c>
      <c r="E967" s="20">
        <f>MIN(IF(MOD(ROWS($A$2:A967),$A$2)=0,E966+1, E966), $B$2-1)</f>
        <v>8</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15">
      <c r="D968" s="20">
        <f t="shared" si="15"/>
        <v>71</v>
      </c>
      <c r="E968" s="20">
        <f>MIN(IF(MOD(ROWS($A$2:A968),$A$2)=0,E967+1, E967), $B$2-1)</f>
        <v>8</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15">
      <c r="D969" s="20">
        <f t="shared" si="15"/>
        <v>72</v>
      </c>
      <c r="E969" s="20">
        <f>MIN(IF(MOD(ROWS($A$2:A969),$A$2)=0,E968+1, E968), $B$2-1)</f>
        <v>8</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15">
      <c r="D970" s="20">
        <f t="shared" si="15"/>
        <v>73</v>
      </c>
      <c r="E970" s="20">
        <f>MIN(IF(MOD(ROWS($A$2:A970),$A$2)=0,E969+1, E969), $B$2-1)</f>
        <v>8</v>
      </c>
      <c r="G970" s="2" t="str">
        <f>IF(NOT(OR(
SUMPRODUCT(--ISNUMBER(SEARCH('Chapter 0 (Generated)'!$B$25:$V$25,INDEX(MyData,D970, E970+1))))&gt;0,
SUMPRODUCT(--ISNUMBER(SEARCH('Chapter 0 (Generated)'!$B$26:$V$26,INDEX(MyData,D970, E970+1))))&gt;0)),
"        " &amp; INDEX(MyData,D970, E970+1),
"    " &amp; INDEX(MyData,D970, E970+1))</f>
        <v xml:space="preserve">        -1,//70 </v>
      </c>
    </row>
    <row r="971" spans="4:7" x14ac:dyDescent="0.15">
      <c r="D971" s="20">
        <f t="shared" si="15"/>
        <v>74</v>
      </c>
      <c r="E971" s="20">
        <f>MIN(IF(MOD(ROWS($A$2:A971),$A$2)=0,E970+1, E970), $B$2-1)</f>
        <v>8</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15">
      <c r="D972" s="20">
        <f t="shared" si="15"/>
        <v>75</v>
      </c>
      <c r="E972" s="20">
        <f>MIN(IF(MOD(ROWS($A$2:A972),$A$2)=0,E971+1, E971), $B$2-1)</f>
        <v>8</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15">
      <c r="D973" s="20">
        <f t="shared" si="15"/>
        <v>76</v>
      </c>
      <c r="E973" s="20">
        <f>MIN(IF(MOD(ROWS($A$2:A973),$A$2)=0,E972+1, E972), $B$2-1)</f>
        <v>8</v>
      </c>
      <c r="G973" s="2" t="str">
        <f>IF(NOT(OR(
SUMPRODUCT(--ISNUMBER(SEARCH('Chapter 0 (Generated)'!$B$25:$V$25,INDEX(MyData,D973, E973+1))))&gt;0,
SUMPRODUCT(--ISNUMBER(SEARCH('Chapter 0 (Generated)'!$B$26:$V$26,INDEX(MyData,D973, E973+1))))&gt;0)),
"        " &amp; INDEX(MyData,D973, E973+1),
"    " &amp; INDEX(MyData,D973, E973+1))</f>
        <v xml:space="preserve">        -1,//73 Objective Complete: Go Talk to the Person inside Classroom 1</v>
      </c>
    </row>
    <row r="974" spans="4:7" x14ac:dyDescent="0.15">
      <c r="D974" s="20">
        <f t="shared" si="15"/>
        <v>77</v>
      </c>
      <c r="E974" s="20">
        <f>MIN(IF(MOD(ROWS($A$2:A974),$A$2)=0,E973+1, E973), $B$2-1)</f>
        <v>8</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15">
      <c r="D975" s="20">
        <f t="shared" si="15"/>
        <v>78</v>
      </c>
      <c r="E975" s="20">
        <f>MIN(IF(MOD(ROWS($A$2:A975),$A$2)=0,E974+1, E974), $B$2-1)</f>
        <v>8</v>
      </c>
      <c r="G975" s="2" t="str">
        <f>IF(NOT(OR(
SUMPRODUCT(--ISNUMBER(SEARCH('Chapter 0 (Generated)'!$B$25:$V$25,INDEX(MyData,D975, E975+1))))&gt;0,
SUMPRODUCT(--ISNUMBER(SEARCH('Chapter 0 (Generated)'!$B$26:$V$26,INDEX(MyData,D975, E975+1))))&gt;0)),
"        " &amp; INDEX(MyData,D975, E975+1),
"    " &amp; INDEX(MyData,D975, E975+1))</f>
        <v xml:space="preserve">        76,//75 </v>
      </c>
    </row>
    <row r="976" spans="4:7" x14ac:dyDescent="0.15">
      <c r="D976" s="20">
        <f t="shared" si="15"/>
        <v>79</v>
      </c>
      <c r="E976" s="20">
        <f>MIN(IF(MOD(ROWS($A$2:A976),$A$2)=0,E975+1, E975), $B$2-1)</f>
        <v>8</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15">
      <c r="D977" s="20">
        <f t="shared" si="15"/>
        <v>80</v>
      </c>
      <c r="E977" s="20">
        <f>MIN(IF(MOD(ROWS($A$2:A977),$A$2)=0,E976+1, E976), $B$2-1)</f>
        <v>8</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15">
      <c r="D978" s="20">
        <f t="shared" si="15"/>
        <v>81</v>
      </c>
      <c r="E978" s="20">
        <f>MIN(IF(MOD(ROWS($A$2:A978),$A$2)=0,E977+1, E977), $B$2-1)</f>
        <v>8</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15">
      <c r="D979" s="20">
        <f t="shared" si="15"/>
        <v>82</v>
      </c>
      <c r="E979" s="20">
        <f>MIN(IF(MOD(ROWS($A$2:A979),$A$2)=0,E978+1, E978), $B$2-1)</f>
        <v>8</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15">
      <c r="D980" s="20">
        <f t="shared" si="15"/>
        <v>83</v>
      </c>
      <c r="E980" s="20">
        <f>MIN(IF(MOD(ROWS($A$2:A980),$A$2)=0,E979+1, E979), $B$2-1)</f>
        <v>8</v>
      </c>
      <c r="G980" s="2" t="str">
        <f>IF(NOT(OR(
SUMPRODUCT(--ISNUMBER(SEARCH('Chapter 0 (Generated)'!$B$25:$V$25,INDEX(MyData,D980, E980+1))))&gt;0,
SUMPRODUCT(--ISNUMBER(SEARCH('Chapter 0 (Generated)'!$B$26:$V$26,INDEX(MyData,D980, E980+1))))&gt;0)),
"        " &amp; INDEX(MyData,D980, E980+1),
"    " &amp; INDEX(MyData,D980, E980+1))</f>
        <v xml:space="preserve">        -1,//80 </v>
      </c>
    </row>
    <row r="981" spans="4:7" x14ac:dyDescent="0.15">
      <c r="D981" s="20">
        <f t="shared" si="15"/>
        <v>84</v>
      </c>
      <c r="E981" s="20">
        <f>MIN(IF(MOD(ROWS($A$2:A981),$A$2)=0,E980+1, E980), $B$2-1)</f>
        <v>8</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15">
      <c r="D982" s="20">
        <f t="shared" si="15"/>
        <v>85</v>
      </c>
      <c r="E982" s="20">
        <f>MIN(IF(MOD(ROWS($A$2:A982),$A$2)=0,E981+1, E981), $B$2-1)</f>
        <v>8</v>
      </c>
      <c r="G982" s="2" t="str">
        <f>IF(NOT(OR(
SUMPRODUCT(--ISNUMBER(SEARCH('Chapter 0 (Generated)'!$B$25:$V$25,INDEX(MyData,D982, E982+1))))&gt;0,
SUMPRODUCT(--ISNUMBER(SEARCH('Chapter 0 (Generated)'!$B$26:$V$26,INDEX(MyData,D982, E982+1))))&gt;0)),
"        " &amp; INDEX(MyData,D982, E982+1),
"    " &amp; INDEX(MyData,D982, E982+1))</f>
        <v xml:space="preserve">        -1,</v>
      </c>
    </row>
    <row r="983" spans="4:7" x14ac:dyDescent="0.15">
      <c r="D983" s="20">
        <f t="shared" si="15"/>
        <v>86</v>
      </c>
      <c r="E983" s="20">
        <f>MIN(IF(MOD(ROWS($A$2:A983),$A$2)=0,E982+1, E982), $B$2-1)</f>
        <v>8</v>
      </c>
      <c r="G983" s="2" t="str">
        <f>IF(NOT(OR(
SUMPRODUCT(--ISNUMBER(SEARCH('Chapter 0 (Generated)'!$B$25:$V$25,INDEX(MyData,D983, E983+1))))&gt;0,
SUMPRODUCT(--ISNUMBER(SEARCH('Chapter 0 (Generated)'!$B$26:$V$26,INDEX(MyData,D983, E983+1))))&gt;0)),
"        " &amp; INDEX(MyData,D983, E983+1),
"    " &amp; INDEX(MyData,D983, E983+1))</f>
        <v xml:space="preserve">        -1,</v>
      </c>
    </row>
    <row r="984" spans="4:7" x14ac:dyDescent="0.15">
      <c r="D984" s="20">
        <f t="shared" si="15"/>
        <v>87</v>
      </c>
      <c r="E984" s="20">
        <f>MIN(IF(MOD(ROWS($A$2:A984),$A$2)=0,E983+1, E983), $B$2-1)</f>
        <v>8</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15">
      <c r="D985" s="20">
        <f t="shared" si="15"/>
        <v>88</v>
      </c>
      <c r="E985" s="20">
        <f>MIN(IF(MOD(ROWS($A$2:A985),$A$2)=0,E984+1, E984), $B$2-1)</f>
        <v>8</v>
      </c>
      <c r="G985" s="2" t="str">
        <f>IF(NOT(OR(
SUMPRODUCT(--ISNUMBER(SEARCH('Chapter 0 (Generated)'!$B$25:$V$25,INDEX(MyData,D985, E985+1))))&gt;0,
SUMPRODUCT(--ISNUMBER(SEARCH('Chapter 0 (Generated)'!$B$26:$V$26,INDEX(MyData,D985, E985+1))))&gt;0)),
"        " &amp; INDEX(MyData,D985, E985+1),
"    " &amp; INDEX(MyData,D985, E985+1))</f>
        <v xml:space="preserve">        -1,//85 </v>
      </c>
    </row>
    <row r="986" spans="4:7" x14ac:dyDescent="0.15">
      <c r="D986" s="20">
        <f t="shared" si="15"/>
        <v>89</v>
      </c>
      <c r="E986" s="20">
        <f>MIN(IF(MOD(ROWS($A$2:A986),$A$2)=0,E985+1, E985), $B$2-1)</f>
        <v>8</v>
      </c>
      <c r="G986" s="2" t="str">
        <f>IF(NOT(OR(
SUMPRODUCT(--ISNUMBER(SEARCH('Chapter 0 (Generated)'!$B$25:$V$25,INDEX(MyData,D986, E986+1))))&gt;0,
SUMPRODUCT(--ISNUMBER(SEARCH('Chapter 0 (Generated)'!$B$26:$V$26,INDEX(MyData,D986, E986+1))))&gt;0)),
"        " &amp; INDEX(MyData,D986, E986+1),
"    " &amp; INDEX(MyData,D986, E986+1))</f>
        <v xml:space="preserve">        -1,//86 Objective Complete: Go Talk to the Person inside Hallway 1</v>
      </c>
    </row>
    <row r="987" spans="4:7" x14ac:dyDescent="0.15">
      <c r="D987" s="20">
        <f t="shared" si="15"/>
        <v>90</v>
      </c>
      <c r="E987" s="20">
        <f>MIN(IF(MOD(ROWS($A$2:A987),$A$2)=0,E986+1, E986), $B$2-1)</f>
        <v>8</v>
      </c>
      <c r="G987" s="2" t="str">
        <f>IF(NOT(OR(
SUMPRODUCT(--ISNUMBER(SEARCH('Chapter 0 (Generated)'!$B$25:$V$25,INDEX(MyData,D987, E987+1))))&gt;0,
SUMPRODUCT(--ISNUMBER(SEARCH('Chapter 0 (Generated)'!$B$26:$V$26,INDEX(MyData,D987, E987+1))))&gt;0)),
"        " &amp; INDEX(MyData,D987, E987+1),
"    " &amp; INDEX(MyData,D987, E987+1))</f>
        <v xml:space="preserve">        -1,//87 ghost slide</v>
      </c>
    </row>
    <row r="988" spans="4:7" x14ac:dyDescent="0.15">
      <c r="D988" s="20">
        <f t="shared" si="15"/>
        <v>91</v>
      </c>
      <c r="E988" s="20">
        <f>MIN(IF(MOD(ROWS($A$2:A988),$A$2)=0,E987+1, E987), $B$2-1)</f>
        <v>8</v>
      </c>
      <c r="G988" s="2" t="str">
        <f>IF(NOT(OR(
SUMPRODUCT(--ISNUMBER(SEARCH('Chapter 0 (Generated)'!$B$25:$V$25,INDEX(MyData,D988, E988+1))))&gt;0,
SUMPRODUCT(--ISNUMBER(SEARCH('Chapter 0 (Generated)'!$B$26:$V$26,INDEX(MyData,D988, E988+1))))&gt;0)),
"        " &amp; INDEX(MyData,D988, E988+1),
"    " &amp; INDEX(MyData,D988, E988+1))</f>
        <v xml:space="preserve">        -1,//88 ghost slide</v>
      </c>
    </row>
    <row r="989" spans="4:7" x14ac:dyDescent="0.15">
      <c r="D989" s="20">
        <f t="shared" si="15"/>
        <v>92</v>
      </c>
      <c r="E989" s="20">
        <f>MIN(IF(MOD(ROWS($A$2:A989),$A$2)=0,E988+1, E988), $B$2-1)</f>
        <v>8</v>
      </c>
      <c r="G989" s="2" t="str">
        <f>IF(NOT(OR(
SUMPRODUCT(--ISNUMBER(SEARCH('Chapter 0 (Generated)'!$B$25:$V$25,INDEX(MyData,D989, E989+1))))&gt;0,
SUMPRODUCT(--ISNUMBER(SEARCH('Chapter 0 (Generated)'!$B$26:$V$26,INDEX(MyData,D989, E989+1))))&gt;0)),
"        " &amp; INDEX(MyData,D989, E989+1),
"    " &amp; INDEX(MyData,D989, E989+1))</f>
        <v xml:space="preserve">        -1,//89 ghost slide</v>
      </c>
    </row>
    <row r="990" spans="4:7" x14ac:dyDescent="0.15">
      <c r="D990" s="20">
        <f t="shared" si="15"/>
        <v>93</v>
      </c>
      <c r="E990" s="20">
        <f>MIN(IF(MOD(ROWS($A$2:A990),$A$2)=0,E989+1, E989), $B$2-1)</f>
        <v>8</v>
      </c>
      <c r="G990" s="2" t="str">
        <f>IF(NOT(OR(
SUMPRODUCT(--ISNUMBER(SEARCH('Chapter 0 (Generated)'!$B$25:$V$25,INDEX(MyData,D990, E990+1))))&gt;0,
SUMPRODUCT(--ISNUMBER(SEARCH('Chapter 0 (Generated)'!$B$26:$V$26,INDEX(MyData,D990, E990+1))))&gt;0)),
"        " &amp; INDEX(MyData,D990, E990+1),
"    " &amp; INDEX(MyData,D990, E990+1))</f>
        <v xml:space="preserve">        -1,//90 ghost slide</v>
      </c>
    </row>
    <row r="991" spans="4:7" x14ac:dyDescent="0.15">
      <c r="D991" s="20">
        <f t="shared" si="15"/>
        <v>94</v>
      </c>
      <c r="E991" s="20">
        <f>MIN(IF(MOD(ROWS($A$2:A991),$A$2)=0,E990+1, E990), $B$2-1)</f>
        <v>8</v>
      </c>
      <c r="G991" s="2" t="str">
        <f>IF(NOT(OR(
SUMPRODUCT(--ISNUMBER(SEARCH('Chapter 0 (Generated)'!$B$25:$V$25,INDEX(MyData,D991, E991+1))))&gt;0,
SUMPRODUCT(--ISNUMBER(SEARCH('Chapter 0 (Generated)'!$B$26:$V$26,INDEX(MyData,D991, E991+1))))&gt;0)),
"        " &amp; INDEX(MyData,D991, E991+1),
"    " &amp; INDEX(MyData,D991, E991+1))</f>
        <v xml:space="preserve">        -1,//91 ghost slide</v>
      </c>
    </row>
    <row r="992" spans="4:7" x14ac:dyDescent="0.15">
      <c r="D992" s="20">
        <f t="shared" si="15"/>
        <v>95</v>
      </c>
      <c r="E992" s="20">
        <f>MIN(IF(MOD(ROWS($A$2:A992),$A$2)=0,E991+1, E991), $B$2-1)</f>
        <v>8</v>
      </c>
      <c r="G992" s="2" t="str">
        <f>IF(NOT(OR(
SUMPRODUCT(--ISNUMBER(SEARCH('Chapter 0 (Generated)'!$B$25:$V$25,INDEX(MyData,D992, E992+1))))&gt;0,
SUMPRODUCT(--ISNUMBER(SEARCH('Chapter 0 (Generated)'!$B$26:$V$26,INDEX(MyData,D992, E992+1))))&gt;0)),
"        " &amp; INDEX(MyData,D992, E992+1),
"    " &amp; INDEX(MyData,D992, E992+1))</f>
        <v xml:space="preserve">        -1,//92 ghost slide</v>
      </c>
    </row>
    <row r="993" spans="4:7" x14ac:dyDescent="0.15">
      <c r="D993" s="20">
        <f t="shared" si="15"/>
        <v>96</v>
      </c>
      <c r="E993" s="20">
        <f>MIN(IF(MOD(ROWS($A$2:A993),$A$2)=0,E992+1, E992), $B$2-1)</f>
        <v>8</v>
      </c>
      <c r="G993" s="2" t="str">
        <f>IF(NOT(OR(
SUMPRODUCT(--ISNUMBER(SEARCH('Chapter 0 (Generated)'!$B$25:$V$25,INDEX(MyData,D993, E993+1))))&gt;0,
SUMPRODUCT(--ISNUMBER(SEARCH('Chapter 0 (Generated)'!$B$26:$V$26,INDEX(MyData,D993, E993+1))))&gt;0)),
"        " &amp; INDEX(MyData,D993, E993+1),
"    " &amp; INDEX(MyData,D993, E993+1))</f>
        <v xml:space="preserve">        -1,</v>
      </c>
    </row>
    <row r="994" spans="4:7" x14ac:dyDescent="0.15">
      <c r="D994" s="20">
        <f t="shared" si="15"/>
        <v>97</v>
      </c>
      <c r="E994" s="20">
        <f>MIN(IF(MOD(ROWS($A$2:A994),$A$2)=0,E993+1, E993), $B$2-1)</f>
        <v>8</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15">
      <c r="D995" s="20">
        <f t="shared" si="15"/>
        <v>98</v>
      </c>
      <c r="E995" s="20">
        <f>MIN(IF(MOD(ROWS($A$2:A995),$A$2)=0,E994+1, E994), $B$2-1)</f>
        <v>8</v>
      </c>
      <c r="G995" s="2" t="str">
        <f>IF(NOT(OR(
SUMPRODUCT(--ISNUMBER(SEARCH('Chapter 0 (Generated)'!$B$25:$V$25,INDEX(MyData,D995, E995+1))))&gt;0,
SUMPRODUCT(--ISNUMBER(SEARCH('Chapter 0 (Generated)'!$B$26:$V$26,INDEX(MyData,D995, E995+1))))&gt;0)),
"        " &amp; INDEX(MyData,D995, E995+1),
"    " &amp; INDEX(MyData,D995, E995+1))</f>
        <v xml:space="preserve">        -1,//95 </v>
      </c>
    </row>
    <row r="996" spans="4:7" x14ac:dyDescent="0.15">
      <c r="D996" s="20">
        <f t="shared" si="15"/>
        <v>99</v>
      </c>
      <c r="E996" s="20">
        <f>MIN(IF(MOD(ROWS($A$2:A996),$A$2)=0,E995+1, E995), $B$2-1)</f>
        <v>8</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15">
      <c r="D997" s="20">
        <f t="shared" si="15"/>
        <v>100</v>
      </c>
      <c r="E997" s="20">
        <f>MIN(IF(MOD(ROWS($A$2:A997),$A$2)=0,E996+1, E996), $B$2-1)</f>
        <v>8</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15">
      <c r="D998" s="20">
        <f t="shared" si="15"/>
        <v>101</v>
      </c>
      <c r="E998" s="20">
        <f>MIN(IF(MOD(ROWS($A$2:A998),$A$2)=0,E997+1, E997), $B$2-1)</f>
        <v>8</v>
      </c>
      <c r="G998" s="2" t="str">
        <f>IF(NOT(OR(
SUMPRODUCT(--ISNUMBER(SEARCH('Chapter 0 (Generated)'!$B$25:$V$25,INDEX(MyData,D998, E998+1))))&gt;0,
SUMPRODUCT(--ISNUMBER(SEARCH('Chapter 0 (Generated)'!$B$26:$V$26,INDEX(MyData,D998, E998+1))))&gt;0)),
"        " &amp; INDEX(MyData,D998, E998+1),
"    " &amp; INDEX(MyData,D998, E998+1))</f>
        <v xml:space="preserve">        -1,</v>
      </c>
    </row>
    <row r="999" spans="4:7" x14ac:dyDescent="0.15">
      <c r="D999" s="20">
        <f t="shared" si="15"/>
        <v>102</v>
      </c>
      <c r="E999" s="20">
        <f>MIN(IF(MOD(ROWS($A$2:A999),$A$2)=0,E998+1, E998), $B$2-1)</f>
        <v>8</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15">
      <c r="D1000" s="20">
        <f t="shared" si="15"/>
        <v>103</v>
      </c>
      <c r="E1000" s="20">
        <f>MIN(IF(MOD(ROWS($A$2:A1000),$A$2)=0,E999+1, E999), $B$2-1)</f>
        <v>8</v>
      </c>
      <c r="G1000" s="2" t="str">
        <f>IF(NOT(OR(
SUMPRODUCT(--ISNUMBER(SEARCH('Chapter 0 (Generated)'!$B$25:$V$25,INDEX(MyData,D1000, E1000+1))))&gt;0,
SUMPRODUCT(--ISNUMBER(SEARCH('Chapter 0 (Generated)'!$B$26:$V$26,INDEX(MyData,D1000, E1000+1))))&gt;0)),
"        " &amp; INDEX(MyData,D1000, E1000+1),
"    " &amp; INDEX(MyData,D1000, E1000+1))</f>
        <v xml:space="preserve">        -1,//100 </v>
      </c>
    </row>
    <row r="1001" spans="4:7" x14ac:dyDescent="0.15">
      <c r="D1001" s="20">
        <f t="shared" si="15"/>
        <v>104</v>
      </c>
      <c r="E1001" s="20">
        <f>MIN(IF(MOD(ROWS($A$2:A1001),$A$2)=0,E1000+1, E1000), $B$2-1)</f>
        <v>8</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15">
      <c r="D1002" s="20">
        <f t="shared" si="15"/>
        <v>105</v>
      </c>
      <c r="E1002" s="20">
        <f>MIN(IF(MOD(ROWS($A$2:A1002),$A$2)=0,E1001+1, E1001), $B$2-1)</f>
        <v>8</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15">
      <c r="D1003" s="20">
        <f t="shared" si="15"/>
        <v>106</v>
      </c>
      <c r="E1003" s="20">
        <f>MIN(IF(MOD(ROWS($A$2:A1003),$A$2)=0,E1002+1, E1002), $B$2-1)</f>
        <v>8</v>
      </c>
      <c r="G1003" s="2" t="str">
        <f>IF(NOT(OR(
SUMPRODUCT(--ISNUMBER(SEARCH('Chapter 0 (Generated)'!$B$25:$V$25,INDEX(MyData,D1003, E1003+1))))&gt;0,
SUMPRODUCT(--ISNUMBER(SEARCH('Chapter 0 (Generated)'!$B$26:$V$26,INDEX(MyData,D1003, E1003+1))))&gt;0)),
"        " &amp; INDEX(MyData,D1003, E1003+1),
"    " &amp; INDEX(MyData,D1003, E1003+1))</f>
        <v xml:space="preserve">        -1,</v>
      </c>
    </row>
    <row r="1004" spans="4:7" x14ac:dyDescent="0.15">
      <c r="D1004" s="20">
        <f t="shared" si="15"/>
        <v>107</v>
      </c>
      <c r="E1004" s="20">
        <f>MIN(IF(MOD(ROWS($A$2:A1004),$A$2)=0,E1003+1, E1003), $B$2-1)</f>
        <v>8</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15">
      <c r="D1005" s="20">
        <f t="shared" si="15"/>
        <v>108</v>
      </c>
      <c r="E1005" s="20">
        <f>MIN(IF(MOD(ROWS($A$2:A1005),$A$2)=0,E1004+1, E1004), $B$2-1)</f>
        <v>8</v>
      </c>
      <c r="G1005" s="2" t="str">
        <f>IF(NOT(OR(
SUMPRODUCT(--ISNUMBER(SEARCH('Chapter 0 (Generated)'!$B$25:$V$25,INDEX(MyData,D1005, E1005+1))))&gt;0,
SUMPRODUCT(--ISNUMBER(SEARCH('Chapter 0 (Generated)'!$B$26:$V$26,INDEX(MyData,D1005, E1005+1))))&gt;0)),
"        " &amp; INDEX(MyData,D1005, E1005+1),
"    " &amp; INDEX(MyData,D1005, E1005+1))</f>
        <v xml:space="preserve">        -1,//105 </v>
      </c>
    </row>
    <row r="1006" spans="4:7" x14ac:dyDescent="0.15">
      <c r="D1006" s="20">
        <f t="shared" si="15"/>
        <v>109</v>
      </c>
      <c r="E1006" s="20">
        <f>MIN(IF(MOD(ROWS($A$2:A1006),$A$2)=0,E1005+1, E1005), $B$2-1)</f>
        <v>8</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15">
      <c r="D1007" s="20">
        <f t="shared" si="15"/>
        <v>110</v>
      </c>
      <c r="E1007" s="20">
        <f>MIN(IF(MOD(ROWS($A$2:A1007),$A$2)=0,E1006+1, E1006), $B$2-1)</f>
        <v>8</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x14ac:dyDescent="0.15">
      <c r="D1008" s="20">
        <f t="shared" si="15"/>
        <v>111</v>
      </c>
      <c r="E1008" s="20">
        <f>MIN(IF(MOD(ROWS($A$2:A1008),$A$2)=0,E1007+1, E1007), $B$2-1)</f>
        <v>8</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x14ac:dyDescent="0.15">
      <c r="D1009" s="20">
        <f t="shared" si="15"/>
        <v>112</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v>
      </c>
    </row>
    <row r="1010" spans="4:7" x14ac:dyDescent="0.15">
      <c r="D1010" s="20">
        <f t="shared" si="15"/>
        <v>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//story[9] === Romance Link -&gt; "-1" is no link, otherwise the number represents the array number of the slide</v>
      </c>
    </row>
    <row r="1011" spans="4:7" x14ac:dyDescent="0.15">
      <c r="D1011" s="20">
        <f t="shared" si="15"/>
        <v>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story[9] = [</v>
      </c>
    </row>
    <row r="1012" spans="4:7" x14ac:dyDescent="0.15">
      <c r="D1012" s="20">
        <f t="shared" si="15"/>
        <v>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-1,//0 </v>
      </c>
    </row>
    <row r="1013" spans="4:7" x14ac:dyDescent="0.15">
      <c r="D1013" s="20">
        <f t="shared" si="15"/>
        <v>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x14ac:dyDescent="0.15">
      <c r="D1014" s="20">
        <f t="shared" si="15"/>
        <v>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15">
      <c r="D1015" s="20">
        <f t="shared" si="15"/>
        <v>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15">
      <c r="D1016" s="20">
        <f t="shared" si="15"/>
        <v>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15">
      <c r="D1017" s="20">
        <f t="shared" si="15"/>
        <v>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-1,//5 </v>
      </c>
    </row>
    <row r="1018" spans="4:7" x14ac:dyDescent="0.15">
      <c r="D1018" s="20">
        <f t="shared" si="15"/>
        <v>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x14ac:dyDescent="0.15">
      <c r="D1019" s="20">
        <f t="shared" si="15"/>
        <v>10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15">
      <c r="D1020" s="20">
        <f t="shared" si="15"/>
        <v>11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15">
      <c r="D1021" s="20">
        <f t="shared" si="15"/>
        <v>12</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15">
      <c r="D1022" s="20">
        <f t="shared" si="15"/>
        <v>13</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-1,//10 </v>
      </c>
    </row>
    <row r="1023" spans="4:7" x14ac:dyDescent="0.15">
      <c r="D1023" s="20">
        <f t="shared" si="15"/>
        <v>14</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v>
      </c>
    </row>
    <row r="1024" spans="4:7" x14ac:dyDescent="0.15">
      <c r="D1024" s="20">
        <f t="shared" si="15"/>
        <v>15</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15">
      <c r="D1025" s="20">
        <f t="shared" si="15"/>
        <v>16</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15">
      <c r="D1026" s="20">
        <f t="shared" ref="D1026:D1089" si="16">MOD(ROW(D1025)-1+ROWS(MyData),ROWS(MyData))+1</f>
        <v>17</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15">
      <c r="D1027" s="20">
        <f t="shared" si="16"/>
        <v>18</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-1,//15 </v>
      </c>
    </row>
    <row r="1028" spans="4:7" x14ac:dyDescent="0.15">
      <c r="D1028" s="20">
        <f t="shared" si="16"/>
        <v>19</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x14ac:dyDescent="0.15">
      <c r="D1029" s="20">
        <f t="shared" si="16"/>
        <v>20</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15">
      <c r="D1030" s="20">
        <f t="shared" si="16"/>
        <v>21</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15">
      <c r="D1031" s="20">
        <f t="shared" si="16"/>
        <v>22</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15">
      <c r="D1032" s="20">
        <f t="shared" si="16"/>
        <v>23</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-1,//20 </v>
      </c>
    </row>
    <row r="1033" spans="4:7" x14ac:dyDescent="0.15">
      <c r="D1033" s="20">
        <f t="shared" si="16"/>
        <v>24</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x14ac:dyDescent="0.15">
      <c r="D1034" s="20">
        <f t="shared" si="16"/>
        <v>25</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15">
      <c r="D1035" s="20">
        <f t="shared" si="16"/>
        <v>26</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15">
      <c r="D1036" s="20">
        <f t="shared" si="16"/>
        <v>27</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15">
      <c r="D1037" s="20">
        <f t="shared" si="16"/>
        <v>28</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-1,//25 </v>
      </c>
    </row>
    <row r="1038" spans="4:7" x14ac:dyDescent="0.15">
      <c r="D1038" s="20">
        <f t="shared" si="16"/>
        <v>29</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x14ac:dyDescent="0.15">
      <c r="D1039" s="20">
        <f t="shared" si="16"/>
        <v>30</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15">
      <c r="D1040" s="20">
        <f t="shared" si="16"/>
        <v>31</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15">
      <c r="D1041" s="20">
        <f t="shared" si="16"/>
        <v>32</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15">
      <c r="D1042" s="20">
        <f t="shared" si="16"/>
        <v>33</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-1,//30 </v>
      </c>
    </row>
    <row r="1043" spans="4:7" x14ac:dyDescent="0.15">
      <c r="D1043" s="20">
        <f t="shared" si="16"/>
        <v>34</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x14ac:dyDescent="0.15">
      <c r="D1044" s="20">
        <f t="shared" si="16"/>
        <v>35</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15">
      <c r="D1045" s="20">
        <f t="shared" si="16"/>
        <v>36</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15">
      <c r="D1046" s="20">
        <f t="shared" si="16"/>
        <v>37</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15">
      <c r="D1047" s="20">
        <f t="shared" si="16"/>
        <v>38</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-1,//35 </v>
      </c>
    </row>
    <row r="1048" spans="4:7" x14ac:dyDescent="0.15">
      <c r="D1048" s="20">
        <f t="shared" si="16"/>
        <v>39</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x14ac:dyDescent="0.15">
      <c r="D1049" s="20">
        <f t="shared" si="16"/>
        <v>40</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-1,//37 Department Form</v>
      </c>
    </row>
    <row r="1050" spans="4:7" x14ac:dyDescent="0.15">
      <c r="D1050" s="20">
        <f t="shared" si="16"/>
        <v>41</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15">
      <c r="D1051" s="20">
        <f t="shared" si="16"/>
        <v>42</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15">
      <c r="D1052" s="20">
        <f t="shared" si="16"/>
        <v>43</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-1,//40 </v>
      </c>
    </row>
    <row r="1053" spans="4:7" x14ac:dyDescent="0.15">
      <c r="D1053" s="20">
        <f t="shared" si="16"/>
        <v>44</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x14ac:dyDescent="0.15">
      <c r="D1054" s="20">
        <f t="shared" si="16"/>
        <v>45</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15">
      <c r="D1055" s="20">
        <f t="shared" si="16"/>
        <v>46</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15">
      <c r="D1056" s="20">
        <f t="shared" si="16"/>
        <v>47</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15">
      <c r="D1057" s="20">
        <f t="shared" si="16"/>
        <v>48</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-1,//45 </v>
      </c>
    </row>
    <row r="1058" spans="4:7" x14ac:dyDescent="0.15">
      <c r="D1058" s="20">
        <f t="shared" si="16"/>
        <v>49</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v>
      </c>
    </row>
    <row r="1059" spans="4:7" x14ac:dyDescent="0.15">
      <c r="D1059" s="20">
        <f t="shared" si="16"/>
        <v>50</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15">
      <c r="D1060" s="20">
        <f t="shared" si="16"/>
        <v>51</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15">
      <c r="D1061" s="20">
        <f t="shared" si="16"/>
        <v>52</v>
      </c>
      <c r="E1061" s="20">
        <f>MIN(IF(MOD(ROWS($A$2:A1061),$A$2)=0,E1060+1, E1060), $B$2-1)</f>
        <v>9</v>
      </c>
      <c r="G1061" s="2" t="str">
        <f>IF(NOT(OR(
SUMPRODUCT(--ISNUMBER(SEARCH('Chapter 0 (Generated)'!$B$25:$V$25,INDEX(MyData,D1061, E1061+1))))&gt;0,
SUMPRODUCT(--ISNUMBER(SEARCH('Chapter 0 (Generated)'!$B$26:$V$26,INDEX(MyData,D1061, E1061+1))))&gt;0)),
"        " &amp; INDEX(MyData,D1061, E1061+1),
"    " &amp; INDEX(MyData,D1061, E1061+1))</f>
        <v xml:space="preserve">        -1,//49 Choose your name Form</v>
      </c>
    </row>
    <row r="1062" spans="4:7" x14ac:dyDescent="0.15">
      <c r="D1062" s="20">
        <f t="shared" si="16"/>
        <v>53</v>
      </c>
      <c r="E1062" s="20">
        <f>MIN(IF(MOD(ROWS($A$2:A1062),$A$2)=0,E1061+1, E1061), $B$2-1)</f>
        <v>9</v>
      </c>
      <c r="G1062" s="2" t="str">
        <f>IF(NOT(OR(
SUMPRODUCT(--ISNUMBER(SEARCH('Chapter 0 (Generated)'!$B$25:$V$25,INDEX(MyData,D1062, E1062+1))))&gt;0,
SUMPRODUCT(--ISNUMBER(SEARCH('Chapter 0 (Generated)'!$B$26:$V$26,INDEX(MyData,D1062, E1062+1))))&gt;0)),
"        " &amp; INDEX(MyData,D1062, E1062+1),
"    " &amp; INDEX(MyData,D1062, E1062+1))</f>
        <v xml:space="preserve">        -1,//50 </v>
      </c>
    </row>
    <row r="1063" spans="4:7" x14ac:dyDescent="0.15">
      <c r="D1063" s="20">
        <f t="shared" si="16"/>
        <v>54</v>
      </c>
      <c r="E1063" s="20">
        <f>MIN(IF(MOD(ROWS($A$2:A1063),$A$2)=0,E1062+1, E1062), $B$2-1)</f>
        <v>9</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x14ac:dyDescent="0.15">
      <c r="D1064" s="20">
        <f t="shared" si="16"/>
        <v>55</v>
      </c>
      <c r="E1064" s="20">
        <f>MIN(IF(MOD(ROWS($A$2:A1064),$A$2)=0,E1063+1, E1063), $B$2-1)</f>
        <v>9</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15">
      <c r="D1065" s="20">
        <f t="shared" si="16"/>
        <v>56</v>
      </c>
      <c r="E1065" s="20">
        <f>MIN(IF(MOD(ROWS($A$2:A1065),$A$2)=0,E1064+1, E1064), $B$2-1)</f>
        <v>9</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15">
      <c r="D1066" s="20">
        <f t="shared" si="16"/>
        <v>57</v>
      </c>
      <c r="E1066" s="20">
        <f>MIN(IF(MOD(ROWS($A$2:A1066),$A$2)=0,E1065+1, E1065), $B$2-1)</f>
        <v>9</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15">
      <c r="D1067" s="20">
        <f t="shared" si="16"/>
        <v>58</v>
      </c>
      <c r="E1067" s="20">
        <f>MIN(IF(MOD(ROWS($A$2:A1067),$A$2)=0,E1066+1, E1066), $B$2-1)</f>
        <v>9</v>
      </c>
      <c r="G1067" s="2" t="str">
        <f>IF(NOT(OR(
SUMPRODUCT(--ISNUMBER(SEARCH('Chapter 0 (Generated)'!$B$25:$V$25,INDEX(MyData,D1067, E1067+1))))&gt;0,
SUMPRODUCT(--ISNUMBER(SEARCH('Chapter 0 (Generated)'!$B$26:$V$26,INDEX(MyData,D1067, E1067+1))))&gt;0)),
"        " &amp; INDEX(MyData,D1067, E1067+1),
"    " &amp; INDEX(MyData,D1067, E1067+1))</f>
        <v xml:space="preserve">        -1,//55 Objective Complete: Explore the school!</v>
      </c>
    </row>
    <row r="1068" spans="4:7" x14ac:dyDescent="0.15">
      <c r="D1068" s="20">
        <f t="shared" si="16"/>
        <v>59</v>
      </c>
      <c r="E1068" s="20">
        <f>MIN(IF(MOD(ROWS($A$2:A1068),$A$2)=0,E1067+1, E1067), $B$2-1)</f>
        <v>9</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x14ac:dyDescent="0.15">
      <c r="D1069" s="20">
        <f t="shared" si="16"/>
        <v>60</v>
      </c>
      <c r="E1069" s="20">
        <f>MIN(IF(MOD(ROWS($A$2:A1069),$A$2)=0,E1068+1, E1068), $B$2-1)</f>
        <v>9</v>
      </c>
      <c r="G1069" s="2" t="str">
        <f>IF(NOT(OR(
SUMPRODUCT(--ISNUMBER(SEARCH('Chapter 0 (Generated)'!$B$25:$V$25,INDEX(MyData,D1069, E1069+1))))&gt;0,
SUMPRODUCT(--ISNUMBER(SEARCH('Chapter 0 (Generated)'!$B$26:$V$26,INDEX(MyData,D1069, E1069+1))))&gt;0)),
"        " &amp; INDEX(MyData,D1069, E1069+1),
"    " &amp; INDEX(MyData,D1069, E1069+1))</f>
        <v xml:space="preserve">        -1,</v>
      </c>
    </row>
    <row r="1070" spans="4:7" x14ac:dyDescent="0.15">
      <c r="D1070" s="20">
        <f t="shared" si="16"/>
        <v>61</v>
      </c>
      <c r="E1070" s="20">
        <f>MIN(IF(MOD(ROWS($A$2:A1070),$A$2)=0,E1069+1, E1069), $B$2-1)</f>
        <v>9</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15">
      <c r="D1071" s="20">
        <f t="shared" si="16"/>
        <v>62</v>
      </c>
      <c r="E1071" s="20">
        <f>MIN(IF(MOD(ROWS($A$2:A1071),$A$2)=0,E1070+1, E1070), $B$2-1)</f>
        <v>9</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15">
      <c r="D1072" s="20">
        <f t="shared" si="16"/>
        <v>63</v>
      </c>
      <c r="E1072" s="20">
        <f>MIN(IF(MOD(ROWS($A$2:A1072),$A$2)=0,E1071+1, E1071), $B$2-1)</f>
        <v>9</v>
      </c>
      <c r="G1072" s="2" t="str">
        <f>IF(NOT(OR(
SUMPRODUCT(--ISNUMBER(SEARCH('Chapter 0 (Generated)'!$B$25:$V$25,INDEX(MyData,D1072, E1072+1))))&gt;0,
SUMPRODUCT(--ISNUMBER(SEARCH('Chapter 0 (Generated)'!$B$26:$V$26,INDEX(MyData,D1072, E1072+1))))&gt;0)),
"        " &amp; INDEX(MyData,D1072, E1072+1),
"    " &amp; INDEX(MyData,D1072, E1072+1))</f>
        <v xml:space="preserve">        -1,//60 </v>
      </c>
    </row>
    <row r="1073" spans="4:7" x14ac:dyDescent="0.15">
      <c r="D1073" s="20">
        <f t="shared" si="16"/>
        <v>64</v>
      </c>
      <c r="E1073" s="20">
        <f>MIN(IF(MOD(ROWS($A$2:A1073),$A$2)=0,E1072+1, E1072), $B$2-1)</f>
        <v>9</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15">
      <c r="D1074" s="20">
        <f t="shared" si="16"/>
        <v>65</v>
      </c>
      <c r="E1074" s="20">
        <f>MIN(IF(MOD(ROWS($A$2:A1074),$A$2)=0,E1073+1, E1073), $B$2-1)</f>
        <v>9</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15">
      <c r="D1075" s="20">
        <f t="shared" si="16"/>
        <v>66</v>
      </c>
      <c r="E1075" s="20">
        <f>MIN(IF(MOD(ROWS($A$2:A1075),$A$2)=0,E1074+1, E1074), $B$2-1)</f>
        <v>9</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15">
      <c r="D1076" s="20">
        <f t="shared" si="16"/>
        <v>67</v>
      </c>
      <c r="E1076" s="20">
        <f>MIN(IF(MOD(ROWS($A$2:A1076),$A$2)=0,E1075+1, E1075), $B$2-1)</f>
        <v>9</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15">
      <c r="D1077" s="20">
        <f t="shared" si="16"/>
        <v>68</v>
      </c>
      <c r="E1077" s="20">
        <f>MIN(IF(MOD(ROWS($A$2:A1077),$A$2)=0,E1076+1, E1076), $B$2-1)</f>
        <v>9</v>
      </c>
      <c r="G1077" s="2" t="str">
        <f>IF(NOT(OR(
SUMPRODUCT(--ISNUMBER(SEARCH('Chapter 0 (Generated)'!$B$25:$V$25,INDEX(MyData,D1077, E1077+1))))&gt;0,
SUMPRODUCT(--ISNUMBER(SEARCH('Chapter 0 (Generated)'!$B$26:$V$26,INDEX(MyData,D1077, E1077+1))))&gt;0)),
"        " &amp; INDEX(MyData,D1077, E1077+1),
"    " &amp; INDEX(MyData,D1077, E1077+1))</f>
        <v xml:space="preserve">        -1,//65 </v>
      </c>
    </row>
    <row r="1078" spans="4:7" x14ac:dyDescent="0.15">
      <c r="D1078" s="20">
        <f t="shared" si="16"/>
        <v>69</v>
      </c>
      <c r="E1078" s="20">
        <f>MIN(IF(MOD(ROWS($A$2:A1078),$A$2)=0,E1077+1, E1077), $B$2-1)</f>
        <v>9</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15">
      <c r="D1079" s="20">
        <f t="shared" si="16"/>
        <v>70</v>
      </c>
      <c r="E1079" s="20">
        <f>MIN(IF(MOD(ROWS($A$2:A1079),$A$2)=0,E1078+1, E1078), $B$2-1)</f>
        <v>9</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15">
      <c r="D1080" s="20">
        <f t="shared" si="16"/>
        <v>71</v>
      </c>
      <c r="E1080" s="20">
        <f>MIN(IF(MOD(ROWS($A$2:A1080),$A$2)=0,E1079+1, E1079), $B$2-1)</f>
        <v>9</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15">
      <c r="D1081" s="20">
        <f t="shared" si="16"/>
        <v>72</v>
      </c>
      <c r="E1081" s="20">
        <f>MIN(IF(MOD(ROWS($A$2:A1081),$A$2)=0,E1080+1, E1080), $B$2-1)</f>
        <v>9</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15">
      <c r="D1082" s="20">
        <f t="shared" si="16"/>
        <v>73</v>
      </c>
      <c r="E1082" s="20">
        <f>MIN(IF(MOD(ROWS($A$2:A1082),$A$2)=0,E1081+1, E1081), $B$2-1)</f>
        <v>9</v>
      </c>
      <c r="G1082" s="2" t="str">
        <f>IF(NOT(OR(
SUMPRODUCT(--ISNUMBER(SEARCH('Chapter 0 (Generated)'!$B$25:$V$25,INDEX(MyData,D1082, E1082+1))))&gt;0,
SUMPRODUCT(--ISNUMBER(SEARCH('Chapter 0 (Generated)'!$B$26:$V$26,INDEX(MyData,D1082, E1082+1))))&gt;0)),
"        " &amp; INDEX(MyData,D1082, E1082+1),
"    " &amp; INDEX(MyData,D1082, E1082+1))</f>
        <v xml:space="preserve">        -1,//70 </v>
      </c>
    </row>
    <row r="1083" spans="4:7" x14ac:dyDescent="0.15">
      <c r="D1083" s="20">
        <f t="shared" si="16"/>
        <v>74</v>
      </c>
      <c r="E1083" s="20">
        <f>MIN(IF(MOD(ROWS($A$2:A1083),$A$2)=0,E1082+1, E1082), $B$2-1)</f>
        <v>9</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15">
      <c r="D1084" s="20">
        <f t="shared" si="16"/>
        <v>75</v>
      </c>
      <c r="E1084" s="20">
        <f>MIN(IF(MOD(ROWS($A$2:A1084),$A$2)=0,E1083+1, E1083), $B$2-1)</f>
        <v>9</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15">
      <c r="D1085" s="20">
        <f t="shared" si="16"/>
        <v>76</v>
      </c>
      <c r="E1085" s="20">
        <f>MIN(IF(MOD(ROWS($A$2:A1085),$A$2)=0,E1084+1, E1084), $B$2-1)</f>
        <v>9</v>
      </c>
      <c r="G1085" s="2" t="str">
        <f>IF(NOT(OR(
SUMPRODUCT(--ISNUMBER(SEARCH('Chapter 0 (Generated)'!$B$25:$V$25,INDEX(MyData,D1085, E1085+1))))&gt;0,
SUMPRODUCT(--ISNUMBER(SEARCH('Chapter 0 (Generated)'!$B$26:$V$26,INDEX(MyData,D1085, E1085+1))))&gt;0)),
"        " &amp; INDEX(MyData,D1085, E1085+1),
"    " &amp; INDEX(MyData,D1085, E1085+1))</f>
        <v xml:space="preserve">        -1,//73 Objective Complete: Go Talk to the Person inside Classroom 1</v>
      </c>
    </row>
    <row r="1086" spans="4:7" x14ac:dyDescent="0.15">
      <c r="D1086" s="20">
        <f t="shared" si="16"/>
        <v>77</v>
      </c>
      <c r="E1086" s="20">
        <f>MIN(IF(MOD(ROWS($A$2:A1086),$A$2)=0,E1085+1, E1085), $B$2-1)</f>
        <v>9</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15">
      <c r="D1087" s="20">
        <f t="shared" si="16"/>
        <v>78</v>
      </c>
      <c r="E1087" s="20">
        <f>MIN(IF(MOD(ROWS($A$2:A1087),$A$2)=0,E1086+1, E1086), $B$2-1)</f>
        <v>9</v>
      </c>
      <c r="G1087" s="2" t="str">
        <f>IF(NOT(OR(
SUMPRODUCT(--ISNUMBER(SEARCH('Chapter 0 (Generated)'!$B$25:$V$25,INDEX(MyData,D1087, E1087+1))))&gt;0,
SUMPRODUCT(--ISNUMBER(SEARCH('Chapter 0 (Generated)'!$B$26:$V$26,INDEX(MyData,D1087, E1087+1))))&gt;0)),
"        " &amp; INDEX(MyData,D1087, E1087+1),
"    " &amp; INDEX(MyData,D1087, E1087+1))</f>
        <v xml:space="preserve">        80,//75 </v>
      </c>
    </row>
    <row r="1088" spans="4:7" x14ac:dyDescent="0.15">
      <c r="D1088" s="20">
        <f t="shared" si="16"/>
        <v>79</v>
      </c>
      <c r="E1088" s="20">
        <f>MIN(IF(MOD(ROWS($A$2:A1088),$A$2)=0,E1087+1, E1087), $B$2-1)</f>
        <v>9</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15">
      <c r="D1089" s="20">
        <f t="shared" si="16"/>
        <v>80</v>
      </c>
      <c r="E1089" s="20">
        <f>MIN(IF(MOD(ROWS($A$2:A1089),$A$2)=0,E1088+1, E1088), $B$2-1)</f>
        <v>9</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15">
      <c r="D1090" s="20">
        <f t="shared" ref="D1090:D1153" si="17">MOD(ROW(D1089)-1+ROWS(MyData),ROWS(MyData))+1</f>
        <v>81</v>
      </c>
      <c r="E1090" s="20">
        <f>MIN(IF(MOD(ROWS($A$2:A1090),$A$2)=0,E1089+1, E1089), $B$2-1)</f>
        <v>9</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15">
      <c r="D1091" s="20">
        <f t="shared" si="17"/>
        <v>82</v>
      </c>
      <c r="E1091" s="20">
        <f>MIN(IF(MOD(ROWS($A$2:A1091),$A$2)=0,E1090+1, E1090), $B$2-1)</f>
        <v>9</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15">
      <c r="D1092" s="20">
        <f t="shared" si="17"/>
        <v>83</v>
      </c>
      <c r="E1092" s="20">
        <f>MIN(IF(MOD(ROWS($A$2:A1092),$A$2)=0,E1091+1, E1091), $B$2-1)</f>
        <v>9</v>
      </c>
      <c r="G1092" s="2" t="str">
        <f>IF(NOT(OR(
SUMPRODUCT(--ISNUMBER(SEARCH('Chapter 0 (Generated)'!$B$25:$V$25,INDEX(MyData,D1092, E1092+1))))&gt;0,
SUMPRODUCT(--ISNUMBER(SEARCH('Chapter 0 (Generated)'!$B$26:$V$26,INDEX(MyData,D1092, E1092+1))))&gt;0)),
"        " &amp; INDEX(MyData,D1092, E1092+1),
"    " &amp; INDEX(MyData,D1092, E1092+1))</f>
        <v xml:space="preserve">        -1,//80 </v>
      </c>
    </row>
    <row r="1093" spans="4:7" x14ac:dyDescent="0.15">
      <c r="D1093" s="20">
        <f t="shared" si="17"/>
        <v>84</v>
      </c>
      <c r="E1093" s="20">
        <f>MIN(IF(MOD(ROWS($A$2:A1093),$A$2)=0,E1092+1, E1092), $B$2-1)</f>
        <v>9</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15">
      <c r="D1094" s="20">
        <f t="shared" si="17"/>
        <v>85</v>
      </c>
      <c r="E1094" s="20">
        <f>MIN(IF(MOD(ROWS($A$2:A1094),$A$2)=0,E1093+1, E1093), $B$2-1)</f>
        <v>9</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15">
      <c r="D1095" s="20">
        <f t="shared" si="17"/>
        <v>86</v>
      </c>
      <c r="E1095" s="20">
        <f>MIN(IF(MOD(ROWS($A$2:A1095),$A$2)=0,E1094+1, E1094), $B$2-1)</f>
        <v>9</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15">
      <c r="D1096" s="20">
        <f t="shared" si="17"/>
        <v>87</v>
      </c>
      <c r="E1096" s="20">
        <f>MIN(IF(MOD(ROWS($A$2:A1096),$A$2)=0,E1095+1, E1095), $B$2-1)</f>
        <v>9</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15">
      <c r="D1097" s="20">
        <f t="shared" si="17"/>
        <v>88</v>
      </c>
      <c r="E1097" s="20">
        <f>MIN(IF(MOD(ROWS($A$2:A1097),$A$2)=0,E1096+1, E1096), $B$2-1)</f>
        <v>9</v>
      </c>
      <c r="G1097" s="2" t="str">
        <f>IF(NOT(OR(
SUMPRODUCT(--ISNUMBER(SEARCH('Chapter 0 (Generated)'!$B$25:$V$25,INDEX(MyData,D1097, E1097+1))))&gt;0,
SUMPRODUCT(--ISNUMBER(SEARCH('Chapter 0 (Generated)'!$B$26:$V$26,INDEX(MyData,D1097, E1097+1))))&gt;0)),
"        " &amp; INDEX(MyData,D1097, E1097+1),
"    " &amp; INDEX(MyData,D1097, E1097+1))</f>
        <v xml:space="preserve">        -1,//85 </v>
      </c>
    </row>
    <row r="1098" spans="4:7" x14ac:dyDescent="0.15">
      <c r="D1098" s="20">
        <f t="shared" si="17"/>
        <v>89</v>
      </c>
      <c r="E1098" s="20">
        <f>MIN(IF(MOD(ROWS($A$2:A1098),$A$2)=0,E1097+1, E1097), $B$2-1)</f>
        <v>9</v>
      </c>
      <c r="G1098" s="2" t="str">
        <f>IF(NOT(OR(
SUMPRODUCT(--ISNUMBER(SEARCH('Chapter 0 (Generated)'!$B$25:$V$25,INDEX(MyData,D1098, E1098+1))))&gt;0,
SUMPRODUCT(--ISNUMBER(SEARCH('Chapter 0 (Generated)'!$B$26:$V$26,INDEX(MyData,D1098, E1098+1))))&gt;0)),
"        " &amp; INDEX(MyData,D1098, E1098+1),
"    " &amp; INDEX(MyData,D1098, E1098+1))</f>
        <v xml:space="preserve">        -1,//86 Objective Complete: Go Talk to the Person inside Hallway 1</v>
      </c>
    </row>
    <row r="1099" spans="4:7" x14ac:dyDescent="0.15">
      <c r="D1099" s="20">
        <f t="shared" si="17"/>
        <v>90</v>
      </c>
      <c r="E1099" s="20">
        <f>MIN(IF(MOD(ROWS($A$2:A1099),$A$2)=0,E1098+1, E1098), $B$2-1)</f>
        <v>9</v>
      </c>
      <c r="G1099" s="2" t="str">
        <f>IF(NOT(OR(
SUMPRODUCT(--ISNUMBER(SEARCH('Chapter 0 (Generated)'!$B$25:$V$25,INDEX(MyData,D1099, E1099+1))))&gt;0,
SUMPRODUCT(--ISNUMBER(SEARCH('Chapter 0 (Generated)'!$B$26:$V$26,INDEX(MyData,D1099, E1099+1))))&gt;0)),
"        " &amp; INDEX(MyData,D1099, E1099+1),
"    " &amp; INDEX(MyData,D1099, E1099+1))</f>
        <v xml:space="preserve">        -1,//87 ghost slide</v>
      </c>
    </row>
    <row r="1100" spans="4:7" x14ac:dyDescent="0.15">
      <c r="D1100" s="20">
        <f t="shared" si="17"/>
        <v>91</v>
      </c>
      <c r="E1100" s="20">
        <f>MIN(IF(MOD(ROWS($A$2:A1100),$A$2)=0,E1099+1, E1099), $B$2-1)</f>
        <v>9</v>
      </c>
      <c r="G1100" s="2" t="str">
        <f>IF(NOT(OR(
SUMPRODUCT(--ISNUMBER(SEARCH('Chapter 0 (Generated)'!$B$25:$V$25,INDEX(MyData,D1100, E1100+1))))&gt;0,
SUMPRODUCT(--ISNUMBER(SEARCH('Chapter 0 (Generated)'!$B$26:$V$26,INDEX(MyData,D1100, E1100+1))))&gt;0)),
"        " &amp; INDEX(MyData,D1100, E1100+1),
"    " &amp; INDEX(MyData,D1100, E1100+1))</f>
        <v xml:space="preserve">        -1,//88 ghost slide</v>
      </c>
    </row>
    <row r="1101" spans="4:7" x14ac:dyDescent="0.15">
      <c r="D1101" s="20">
        <f t="shared" si="17"/>
        <v>92</v>
      </c>
      <c r="E1101" s="20">
        <f>MIN(IF(MOD(ROWS($A$2:A1101),$A$2)=0,E1100+1, E1100), $B$2-1)</f>
        <v>9</v>
      </c>
      <c r="G1101" s="2" t="str">
        <f>IF(NOT(OR(
SUMPRODUCT(--ISNUMBER(SEARCH('Chapter 0 (Generated)'!$B$25:$V$25,INDEX(MyData,D1101, E1101+1))))&gt;0,
SUMPRODUCT(--ISNUMBER(SEARCH('Chapter 0 (Generated)'!$B$26:$V$26,INDEX(MyData,D1101, E1101+1))))&gt;0)),
"        " &amp; INDEX(MyData,D1101, E1101+1),
"    " &amp; INDEX(MyData,D1101, E1101+1))</f>
        <v xml:space="preserve">        -1,//89 ghost slide</v>
      </c>
    </row>
    <row r="1102" spans="4:7" x14ac:dyDescent="0.15">
      <c r="D1102" s="20">
        <f t="shared" si="17"/>
        <v>93</v>
      </c>
      <c r="E1102" s="20">
        <f>MIN(IF(MOD(ROWS($A$2:A1102),$A$2)=0,E1101+1, E1101), $B$2-1)</f>
        <v>9</v>
      </c>
      <c r="G1102" s="2" t="str">
        <f>IF(NOT(OR(
SUMPRODUCT(--ISNUMBER(SEARCH('Chapter 0 (Generated)'!$B$25:$V$25,INDEX(MyData,D1102, E1102+1))))&gt;0,
SUMPRODUCT(--ISNUMBER(SEARCH('Chapter 0 (Generated)'!$B$26:$V$26,INDEX(MyData,D1102, E1102+1))))&gt;0)),
"        " &amp; INDEX(MyData,D1102, E1102+1),
"    " &amp; INDEX(MyData,D1102, E1102+1))</f>
        <v xml:space="preserve">        -1,//90 ghost slide</v>
      </c>
    </row>
    <row r="1103" spans="4:7" x14ac:dyDescent="0.15">
      <c r="D1103" s="20">
        <f t="shared" si="17"/>
        <v>94</v>
      </c>
      <c r="E1103" s="20">
        <f>MIN(IF(MOD(ROWS($A$2:A1103),$A$2)=0,E1102+1, E1102), $B$2-1)</f>
        <v>9</v>
      </c>
      <c r="G1103" s="2" t="str">
        <f>IF(NOT(OR(
SUMPRODUCT(--ISNUMBER(SEARCH('Chapter 0 (Generated)'!$B$25:$V$25,INDEX(MyData,D1103, E1103+1))))&gt;0,
SUMPRODUCT(--ISNUMBER(SEARCH('Chapter 0 (Generated)'!$B$26:$V$26,INDEX(MyData,D1103, E1103+1))))&gt;0)),
"        " &amp; INDEX(MyData,D1103, E1103+1),
"    " &amp; INDEX(MyData,D1103, E1103+1))</f>
        <v xml:space="preserve">        -1,//91 ghost slide</v>
      </c>
    </row>
    <row r="1104" spans="4:7" x14ac:dyDescent="0.15">
      <c r="D1104" s="20">
        <f t="shared" si="17"/>
        <v>95</v>
      </c>
      <c r="E1104" s="20">
        <f>MIN(IF(MOD(ROWS($A$2:A1104),$A$2)=0,E1103+1, E1103), $B$2-1)</f>
        <v>9</v>
      </c>
      <c r="G1104" s="2" t="str">
        <f>IF(NOT(OR(
SUMPRODUCT(--ISNUMBER(SEARCH('Chapter 0 (Generated)'!$B$25:$V$25,INDEX(MyData,D1104, E1104+1))))&gt;0,
SUMPRODUCT(--ISNUMBER(SEARCH('Chapter 0 (Generated)'!$B$26:$V$26,INDEX(MyData,D1104, E1104+1))))&gt;0)),
"        " &amp; INDEX(MyData,D1104, E1104+1),
"    " &amp; INDEX(MyData,D1104, E1104+1))</f>
        <v xml:space="preserve">        -1,//92 ghost slide</v>
      </c>
    </row>
    <row r="1105" spans="4:7" x14ac:dyDescent="0.15">
      <c r="D1105" s="20">
        <f t="shared" si="17"/>
        <v>96</v>
      </c>
      <c r="E1105" s="20">
        <f>MIN(IF(MOD(ROWS($A$2:A1105),$A$2)=0,E1104+1, E1104), $B$2-1)</f>
        <v>9</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15">
      <c r="D1106" s="20">
        <f t="shared" si="17"/>
        <v>97</v>
      </c>
      <c r="E1106" s="20">
        <f>MIN(IF(MOD(ROWS($A$2:A1106),$A$2)=0,E1105+1, E1105), $B$2-1)</f>
        <v>9</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15">
      <c r="D1107" s="20">
        <f t="shared" si="17"/>
        <v>98</v>
      </c>
      <c r="E1107" s="20">
        <f>MIN(IF(MOD(ROWS($A$2:A1107),$A$2)=0,E1106+1, E1106), $B$2-1)</f>
        <v>9</v>
      </c>
      <c r="G1107" s="2" t="str">
        <f>IF(NOT(OR(
SUMPRODUCT(--ISNUMBER(SEARCH('Chapter 0 (Generated)'!$B$25:$V$25,INDEX(MyData,D1107, E1107+1))))&gt;0,
SUMPRODUCT(--ISNUMBER(SEARCH('Chapter 0 (Generated)'!$B$26:$V$26,INDEX(MyData,D1107, E1107+1))))&gt;0)),
"        " &amp; INDEX(MyData,D1107, E1107+1),
"    " &amp; INDEX(MyData,D1107, E1107+1))</f>
        <v xml:space="preserve">        -1,//95 </v>
      </c>
    </row>
    <row r="1108" spans="4:7" x14ac:dyDescent="0.15">
      <c r="D1108" s="20">
        <f t="shared" si="17"/>
        <v>99</v>
      </c>
      <c r="E1108" s="20">
        <f>MIN(IF(MOD(ROWS($A$2:A1108),$A$2)=0,E1107+1, E1107), $B$2-1)</f>
        <v>9</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15">
      <c r="D1109" s="20">
        <f t="shared" si="17"/>
        <v>100</v>
      </c>
      <c r="E1109" s="20">
        <f>MIN(IF(MOD(ROWS($A$2:A1109),$A$2)=0,E1108+1, E1108), $B$2-1)</f>
        <v>9</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15">
      <c r="D1110" s="20">
        <f t="shared" si="17"/>
        <v>101</v>
      </c>
      <c r="E1110" s="20">
        <f>MIN(IF(MOD(ROWS($A$2:A1110),$A$2)=0,E1109+1, E1109), $B$2-1)</f>
        <v>9</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15">
      <c r="D1111" s="20">
        <f t="shared" si="17"/>
        <v>102</v>
      </c>
      <c r="E1111" s="20">
        <f>MIN(IF(MOD(ROWS($A$2:A1111),$A$2)=0,E1110+1, E1110), $B$2-1)</f>
        <v>9</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15">
      <c r="D1112" s="20">
        <f t="shared" si="17"/>
        <v>103</v>
      </c>
      <c r="E1112" s="20">
        <f>MIN(IF(MOD(ROWS($A$2:A1112),$A$2)=0,E1111+1, E1111), $B$2-1)</f>
        <v>9</v>
      </c>
      <c r="G1112" s="2" t="str">
        <f>IF(NOT(OR(
SUMPRODUCT(--ISNUMBER(SEARCH('Chapter 0 (Generated)'!$B$25:$V$25,INDEX(MyData,D1112, E1112+1))))&gt;0,
SUMPRODUCT(--ISNUMBER(SEARCH('Chapter 0 (Generated)'!$B$26:$V$26,INDEX(MyData,D1112, E1112+1))))&gt;0)),
"        " &amp; INDEX(MyData,D1112, E1112+1),
"    " &amp; INDEX(MyData,D1112, E1112+1))</f>
        <v xml:space="preserve">        -1,//100 </v>
      </c>
    </row>
    <row r="1113" spans="4:7" x14ac:dyDescent="0.15">
      <c r="D1113" s="20">
        <f t="shared" si="17"/>
        <v>104</v>
      </c>
      <c r="E1113" s="20">
        <f>MIN(IF(MOD(ROWS($A$2:A1113),$A$2)=0,E1112+1, E1112), $B$2-1)</f>
        <v>9</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15">
      <c r="D1114" s="20">
        <f t="shared" si="17"/>
        <v>105</v>
      </c>
      <c r="E1114" s="20">
        <f>MIN(IF(MOD(ROWS($A$2:A1114),$A$2)=0,E1113+1, E1113), $B$2-1)</f>
        <v>9</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15">
      <c r="D1115" s="20">
        <f t="shared" si="17"/>
        <v>106</v>
      </c>
      <c r="E1115" s="20">
        <f>MIN(IF(MOD(ROWS($A$2:A1115),$A$2)=0,E1114+1, E1114), $B$2-1)</f>
        <v>9</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15">
      <c r="D1116" s="20">
        <f t="shared" si="17"/>
        <v>107</v>
      </c>
      <c r="E1116" s="20">
        <f>MIN(IF(MOD(ROWS($A$2:A1116),$A$2)=0,E1115+1, E1115), $B$2-1)</f>
        <v>9</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15">
      <c r="D1117" s="20">
        <f t="shared" si="17"/>
        <v>108</v>
      </c>
      <c r="E1117" s="20">
        <f>MIN(IF(MOD(ROWS($A$2:A1117),$A$2)=0,E1116+1, E1116), $B$2-1)</f>
        <v>9</v>
      </c>
      <c r="G1117" s="2" t="str">
        <f>IF(NOT(OR(
SUMPRODUCT(--ISNUMBER(SEARCH('Chapter 0 (Generated)'!$B$25:$V$25,INDEX(MyData,D1117, E1117+1))))&gt;0,
SUMPRODUCT(--ISNUMBER(SEARCH('Chapter 0 (Generated)'!$B$26:$V$26,INDEX(MyData,D1117, E1117+1))))&gt;0)),
"        " &amp; INDEX(MyData,D1117, E1117+1),
"    " &amp; INDEX(MyData,D1117, E1117+1))</f>
        <v xml:space="preserve">        -1,//105 </v>
      </c>
    </row>
    <row r="1118" spans="4:7" x14ac:dyDescent="0.15">
      <c r="D1118" s="20">
        <f t="shared" si="17"/>
        <v>109</v>
      </c>
      <c r="E1118" s="20">
        <f>MIN(IF(MOD(ROWS($A$2:A1118),$A$2)=0,E1117+1, E1117), $B$2-1)</f>
        <v>9</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15">
      <c r="D1119" s="20">
        <f t="shared" si="17"/>
        <v>110</v>
      </c>
      <c r="E1119" s="20">
        <f>MIN(IF(MOD(ROWS($A$2:A1119),$A$2)=0,E1118+1, E1118), $B$2-1)</f>
        <v>9</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15">
      <c r="D1120" s="20">
        <f t="shared" si="17"/>
        <v>111</v>
      </c>
      <c r="E1120" s="20">
        <f>MIN(IF(MOD(ROWS($A$2:A1120),$A$2)=0,E1119+1, E1119), $B$2-1)</f>
        <v>9</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15">
      <c r="D1121" s="20">
        <f t="shared" si="17"/>
        <v>112</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v>
      </c>
    </row>
    <row r="1122" spans="4:7" x14ac:dyDescent="0.15">
      <c r="D1122" s="20">
        <f t="shared" si="17"/>
        <v>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//story[10] === Choice 1 Link -&gt; "-1" is no link, otherwise the number represents the array number of the slide</v>
      </c>
    </row>
    <row r="1123" spans="4:7" x14ac:dyDescent="0.15">
      <c r="D1123" s="20">
        <f t="shared" si="17"/>
        <v>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story[10] = [</v>
      </c>
    </row>
    <row r="1124" spans="4:7" x14ac:dyDescent="0.15">
      <c r="D1124" s="20">
        <f t="shared" si="17"/>
        <v>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-1,//0 </v>
      </c>
    </row>
    <row r="1125" spans="4:7" x14ac:dyDescent="0.15">
      <c r="D1125" s="20">
        <f t="shared" si="17"/>
        <v>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15">
      <c r="D1126" s="20">
        <f t="shared" si="17"/>
        <v>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15">
      <c r="D1127" s="20">
        <f t="shared" si="17"/>
        <v>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15">
      <c r="D1128" s="20">
        <f t="shared" si="17"/>
        <v>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15">
      <c r="D1129" s="20">
        <f t="shared" si="17"/>
        <v>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-1,//5 </v>
      </c>
    </row>
    <row r="1130" spans="4:7" x14ac:dyDescent="0.15">
      <c r="D1130" s="20">
        <f t="shared" si="17"/>
        <v>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15">
      <c r="D1131" s="20">
        <f t="shared" si="17"/>
        <v>10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x14ac:dyDescent="0.15">
      <c r="D1132" s="20">
        <f t="shared" si="17"/>
        <v>11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15">
      <c r="D1133" s="20">
        <f t="shared" si="17"/>
        <v>12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15">
      <c r="D1134" s="20">
        <f t="shared" si="17"/>
        <v>13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-1,//10 </v>
      </c>
    </row>
    <row r="1135" spans="4:7" x14ac:dyDescent="0.15">
      <c r="D1135" s="20">
        <f t="shared" si="17"/>
        <v>14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15">
      <c r="D1136" s="20">
        <f t="shared" si="17"/>
        <v>15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-1,</v>
      </c>
    </row>
    <row r="1137" spans="4:7" x14ac:dyDescent="0.15">
      <c r="D1137" s="20">
        <f t="shared" si="17"/>
        <v>16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15">
      <c r="D1138" s="20">
        <f t="shared" si="17"/>
        <v>17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15">
      <c r="D1139" s="20">
        <f t="shared" si="17"/>
        <v>18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-1,//15 </v>
      </c>
    </row>
    <row r="1140" spans="4:7" x14ac:dyDescent="0.15">
      <c r="D1140" s="20">
        <f t="shared" si="17"/>
        <v>19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x14ac:dyDescent="0.15">
      <c r="D1141" s="20">
        <f t="shared" si="17"/>
        <v>20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x14ac:dyDescent="0.15">
      <c r="D1142" s="20">
        <f t="shared" si="17"/>
        <v>21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15">
      <c r="D1143" s="20">
        <f t="shared" si="17"/>
        <v>22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15">
      <c r="D1144" s="20">
        <f t="shared" si="17"/>
        <v>23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-1,//20 </v>
      </c>
    </row>
    <row r="1145" spans="4:7" x14ac:dyDescent="0.15">
      <c r="D1145" s="20">
        <f t="shared" si="17"/>
        <v>24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15">
      <c r="D1146" s="20">
        <f t="shared" si="17"/>
        <v>25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15">
      <c r="D1147" s="20">
        <f t="shared" si="17"/>
        <v>26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x14ac:dyDescent="0.15">
      <c r="D1148" s="20">
        <f t="shared" si="17"/>
        <v>27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15">
      <c r="D1149" s="20">
        <f t="shared" si="17"/>
        <v>28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-1,//25 </v>
      </c>
    </row>
    <row r="1150" spans="4:7" x14ac:dyDescent="0.15">
      <c r="D1150" s="20">
        <f t="shared" si="17"/>
        <v>29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15">
      <c r="D1151" s="20">
        <f t="shared" si="17"/>
        <v>30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15">
      <c r="D1152" s="20">
        <f t="shared" si="17"/>
        <v>31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15">
      <c r="D1153" s="20">
        <f t="shared" si="17"/>
        <v>32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15">
      <c r="D1154" s="20">
        <f t="shared" ref="D1154:D1217" si="18">MOD(ROW(D1153)-1+ROWS(MyData),ROWS(MyData))+1</f>
        <v>33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-1,//30 </v>
      </c>
    </row>
    <row r="1155" spans="4:7" x14ac:dyDescent="0.15">
      <c r="D1155" s="20">
        <f t="shared" si="18"/>
        <v>34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15">
      <c r="D1156" s="20">
        <f t="shared" si="18"/>
        <v>35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15">
      <c r="D1157" s="20">
        <f t="shared" si="18"/>
        <v>36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15">
      <c r="D1158" s="20">
        <f t="shared" si="18"/>
        <v>37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24,</v>
      </c>
    </row>
    <row r="1159" spans="4:7" x14ac:dyDescent="0.15">
      <c r="D1159" s="20">
        <f t="shared" si="18"/>
        <v>38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-1,//35 </v>
      </c>
    </row>
    <row r="1160" spans="4:7" x14ac:dyDescent="0.15">
      <c r="D1160" s="20">
        <f t="shared" si="18"/>
        <v>39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x14ac:dyDescent="0.15">
      <c r="D1161" s="20">
        <f t="shared" si="18"/>
        <v>40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-1,//37 Department Form</v>
      </c>
    </row>
    <row r="1162" spans="4:7" x14ac:dyDescent="0.15">
      <c r="D1162" s="20">
        <f t="shared" si="18"/>
        <v>41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15">
      <c r="D1163" s="20">
        <f t="shared" si="18"/>
        <v>42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x14ac:dyDescent="0.15">
      <c r="D1164" s="20">
        <f t="shared" si="18"/>
        <v>43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-1,//40 </v>
      </c>
    </row>
    <row r="1165" spans="4:7" x14ac:dyDescent="0.15">
      <c r="D1165" s="20">
        <f t="shared" si="18"/>
        <v>44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15">
      <c r="D1166" s="20">
        <f t="shared" si="18"/>
        <v>45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x14ac:dyDescent="0.15">
      <c r="D1167" s="20">
        <f t="shared" si="18"/>
        <v>46</v>
      </c>
      <c r="E1167" s="20">
        <f>MIN(IF(MOD(ROWS($A$2:A1167),$A$2)=0,E1166+1, E1166), $B$2-1)</f>
        <v>10</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x14ac:dyDescent="0.15">
      <c r="D1168" s="20">
        <f t="shared" si="18"/>
        <v>47</v>
      </c>
      <c r="E1168" s="20">
        <f>MIN(IF(MOD(ROWS($A$2:A1168),$A$2)=0,E1167+1, E1167), $B$2-1)</f>
        <v>10</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x14ac:dyDescent="0.15">
      <c r="D1169" s="20">
        <f t="shared" si="18"/>
        <v>48</v>
      </c>
      <c r="E1169" s="20">
        <f>MIN(IF(MOD(ROWS($A$2:A1169),$A$2)=0,E1168+1, E1168), $B$2-1)</f>
        <v>10</v>
      </c>
      <c r="G1169" s="2" t="str">
        <f>IF(NOT(OR(
SUMPRODUCT(--ISNUMBER(SEARCH('Chapter 0 (Generated)'!$B$25:$V$25,INDEX(MyData,D1169, E1169+1))))&gt;0,
SUMPRODUCT(--ISNUMBER(SEARCH('Chapter 0 (Generated)'!$B$26:$V$26,INDEX(MyData,D1169, E1169+1))))&gt;0)),
"        " &amp; INDEX(MyData,D1169, E1169+1),
"    " &amp; INDEX(MyData,D1169, E1169+1))</f>
        <v xml:space="preserve">        -1,//45 </v>
      </c>
    </row>
    <row r="1170" spans="4:7" x14ac:dyDescent="0.15">
      <c r="D1170" s="20">
        <f t="shared" si="18"/>
        <v>49</v>
      </c>
      <c r="E1170" s="20">
        <f>MIN(IF(MOD(ROWS($A$2:A1170),$A$2)=0,E1169+1, E1169), $B$2-1)</f>
        <v>10</v>
      </c>
      <c r="G1170" s="2" t="str">
        <f>IF(NOT(OR(
SUMPRODUCT(--ISNUMBER(SEARCH('Chapter 0 (Generated)'!$B$25:$V$25,INDEX(MyData,D1170, E1170+1))))&gt;0,
SUMPRODUCT(--ISNUMBER(SEARCH('Chapter 0 (Generated)'!$B$26:$V$26,INDEX(MyData,D1170, E1170+1))))&gt;0)),
"        " &amp; INDEX(MyData,D1170, E1170+1),
"    " &amp; INDEX(MyData,D1170, E1170+1))</f>
        <v xml:space="preserve">        47,</v>
      </c>
    </row>
    <row r="1171" spans="4:7" x14ac:dyDescent="0.15">
      <c r="D1171" s="20">
        <f t="shared" si="18"/>
        <v>50</v>
      </c>
      <c r="E1171" s="20">
        <f>MIN(IF(MOD(ROWS($A$2:A1171),$A$2)=0,E1170+1, E1170), $B$2-1)</f>
        <v>10</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x14ac:dyDescent="0.15">
      <c r="D1172" s="20">
        <f t="shared" si="18"/>
        <v>51</v>
      </c>
      <c r="E1172" s="20">
        <f>MIN(IF(MOD(ROWS($A$2:A1172),$A$2)=0,E1171+1, E1171), $B$2-1)</f>
        <v>10</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15">
      <c r="D1173" s="20">
        <f t="shared" si="18"/>
        <v>52</v>
      </c>
      <c r="E1173" s="20">
        <f>MIN(IF(MOD(ROWS($A$2:A1173),$A$2)=0,E1172+1, E1172), $B$2-1)</f>
        <v>10</v>
      </c>
      <c r="G1173" s="2" t="str">
        <f>IF(NOT(OR(
SUMPRODUCT(--ISNUMBER(SEARCH('Chapter 0 (Generated)'!$B$25:$V$25,INDEX(MyData,D1173, E1173+1))))&gt;0,
SUMPRODUCT(--ISNUMBER(SEARCH('Chapter 0 (Generated)'!$B$26:$V$26,INDEX(MyData,D1173, E1173+1))))&gt;0)),
"        " &amp; INDEX(MyData,D1173, E1173+1),
"    " &amp; INDEX(MyData,D1173, E1173+1))</f>
        <v xml:space="preserve">        -1,//49 Choose your name Form</v>
      </c>
    </row>
    <row r="1174" spans="4:7" x14ac:dyDescent="0.15">
      <c r="D1174" s="20">
        <f t="shared" si="18"/>
        <v>53</v>
      </c>
      <c r="E1174" s="20">
        <f>MIN(IF(MOD(ROWS($A$2:A1174),$A$2)=0,E1173+1, E1173), $B$2-1)</f>
        <v>10</v>
      </c>
      <c r="G1174" s="2" t="str">
        <f>IF(NOT(OR(
SUMPRODUCT(--ISNUMBER(SEARCH('Chapter 0 (Generated)'!$B$25:$V$25,INDEX(MyData,D1174, E1174+1))))&gt;0,
SUMPRODUCT(--ISNUMBER(SEARCH('Chapter 0 (Generated)'!$B$26:$V$26,INDEX(MyData,D1174, E1174+1))))&gt;0)),
"        " &amp; INDEX(MyData,D1174, E1174+1),
"    " &amp; INDEX(MyData,D1174, E1174+1))</f>
        <v xml:space="preserve">        -1,//50 </v>
      </c>
    </row>
    <row r="1175" spans="4:7" x14ac:dyDescent="0.15">
      <c r="D1175" s="20">
        <f t="shared" si="18"/>
        <v>54</v>
      </c>
      <c r="E1175" s="20">
        <f>MIN(IF(MOD(ROWS($A$2:A1175),$A$2)=0,E1174+1, E1174), $B$2-1)</f>
        <v>10</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x14ac:dyDescent="0.15">
      <c r="D1176" s="20">
        <f t="shared" si="18"/>
        <v>55</v>
      </c>
      <c r="E1176" s="20">
        <f>MIN(IF(MOD(ROWS($A$2:A1176),$A$2)=0,E1175+1, E1175), $B$2-1)</f>
        <v>10</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x14ac:dyDescent="0.15">
      <c r="D1177" s="20">
        <f t="shared" si="18"/>
        <v>56</v>
      </c>
      <c r="E1177" s="20">
        <f>MIN(IF(MOD(ROWS($A$2:A1177),$A$2)=0,E1176+1, E1176), $B$2-1)</f>
        <v>10</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15">
      <c r="D1178" s="20">
        <f t="shared" si="18"/>
        <v>57</v>
      </c>
      <c r="E1178" s="20">
        <f>MIN(IF(MOD(ROWS($A$2:A1178),$A$2)=0,E1177+1, E1177), $B$2-1)</f>
        <v>10</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15">
      <c r="D1179" s="20">
        <f t="shared" si="18"/>
        <v>58</v>
      </c>
      <c r="E1179" s="20">
        <f>MIN(IF(MOD(ROWS($A$2:A1179),$A$2)=0,E1178+1, E1178), $B$2-1)</f>
        <v>10</v>
      </c>
      <c r="G1179" s="2" t="str">
        <f>IF(NOT(OR(
SUMPRODUCT(--ISNUMBER(SEARCH('Chapter 0 (Generated)'!$B$25:$V$25,INDEX(MyData,D1179, E1179+1))))&gt;0,
SUMPRODUCT(--ISNUMBER(SEARCH('Chapter 0 (Generated)'!$B$26:$V$26,INDEX(MyData,D1179, E1179+1))))&gt;0)),
"        " &amp; INDEX(MyData,D1179, E1179+1),
"    " &amp; INDEX(MyData,D1179, E1179+1))</f>
        <v xml:space="preserve">        -1,//55 Objective Complete: Explore the school!</v>
      </c>
    </row>
    <row r="1180" spans="4:7" x14ac:dyDescent="0.15">
      <c r="D1180" s="20">
        <f t="shared" si="18"/>
        <v>59</v>
      </c>
      <c r="E1180" s="20">
        <f>MIN(IF(MOD(ROWS($A$2:A1180),$A$2)=0,E1179+1, E1179), $B$2-1)</f>
        <v>10</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x14ac:dyDescent="0.15">
      <c r="D1181" s="20">
        <f t="shared" si="18"/>
        <v>60</v>
      </c>
      <c r="E1181" s="20">
        <f>MIN(IF(MOD(ROWS($A$2:A1181),$A$2)=0,E1180+1, E1180), $B$2-1)</f>
        <v>10</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x14ac:dyDescent="0.15">
      <c r="D1182" s="20">
        <f t="shared" si="18"/>
        <v>61</v>
      </c>
      <c r="E1182" s="20">
        <f>MIN(IF(MOD(ROWS($A$2:A1182),$A$2)=0,E1181+1, E1181), $B$2-1)</f>
        <v>10</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15">
      <c r="D1183" s="20">
        <f t="shared" si="18"/>
        <v>62</v>
      </c>
      <c r="E1183" s="20">
        <f>MIN(IF(MOD(ROWS($A$2:A1183),$A$2)=0,E1182+1, E1182), $B$2-1)</f>
        <v>10</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15">
      <c r="D1184" s="20">
        <f t="shared" si="18"/>
        <v>63</v>
      </c>
      <c r="E1184" s="20">
        <f>MIN(IF(MOD(ROWS($A$2:A1184),$A$2)=0,E1183+1, E1183), $B$2-1)</f>
        <v>10</v>
      </c>
      <c r="G1184" s="2" t="str">
        <f>IF(NOT(OR(
SUMPRODUCT(--ISNUMBER(SEARCH('Chapter 0 (Generated)'!$B$25:$V$25,INDEX(MyData,D1184, E1184+1))))&gt;0,
SUMPRODUCT(--ISNUMBER(SEARCH('Chapter 0 (Generated)'!$B$26:$V$26,INDEX(MyData,D1184, E1184+1))))&gt;0)),
"        " &amp; INDEX(MyData,D1184, E1184+1),
"    " &amp; INDEX(MyData,D1184, E1184+1))</f>
        <v xml:space="preserve">        58,//60 </v>
      </c>
    </row>
    <row r="1185" spans="4:7" x14ac:dyDescent="0.15">
      <c r="D1185" s="20">
        <f t="shared" si="18"/>
        <v>64</v>
      </c>
      <c r="E1185" s="20">
        <f>MIN(IF(MOD(ROWS($A$2:A1185),$A$2)=0,E1184+1, E1184), $B$2-1)</f>
        <v>10</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x14ac:dyDescent="0.15">
      <c r="D1186" s="20">
        <f t="shared" si="18"/>
        <v>65</v>
      </c>
      <c r="E1186" s="20">
        <f>MIN(IF(MOD(ROWS($A$2:A1186),$A$2)=0,E1185+1, E1185), $B$2-1)</f>
        <v>10</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x14ac:dyDescent="0.15">
      <c r="D1187" s="20">
        <f t="shared" si="18"/>
        <v>66</v>
      </c>
      <c r="E1187" s="20">
        <f>MIN(IF(MOD(ROWS($A$2:A1187),$A$2)=0,E1186+1, E1186), $B$2-1)</f>
        <v>10</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15">
      <c r="D1188" s="20">
        <f t="shared" si="18"/>
        <v>67</v>
      </c>
      <c r="E1188" s="20">
        <f>MIN(IF(MOD(ROWS($A$2:A1188),$A$2)=0,E1187+1, E1187), $B$2-1)</f>
        <v>10</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15">
      <c r="D1189" s="20">
        <f t="shared" si="18"/>
        <v>68</v>
      </c>
      <c r="E1189" s="20">
        <f>MIN(IF(MOD(ROWS($A$2:A1189),$A$2)=0,E1188+1, E1188), $B$2-1)</f>
        <v>10</v>
      </c>
      <c r="G1189" s="2" t="str">
        <f>IF(NOT(OR(
SUMPRODUCT(--ISNUMBER(SEARCH('Chapter 0 (Generated)'!$B$25:$V$25,INDEX(MyData,D1189, E1189+1))))&gt;0,
SUMPRODUCT(--ISNUMBER(SEARCH('Chapter 0 (Generated)'!$B$26:$V$26,INDEX(MyData,D1189, E1189+1))))&gt;0)),
"        " &amp; INDEX(MyData,D1189, E1189+1),
"    " &amp; INDEX(MyData,D1189, E1189+1))</f>
        <v xml:space="preserve">        -1,//65 </v>
      </c>
    </row>
    <row r="1190" spans="4:7" x14ac:dyDescent="0.15">
      <c r="D1190" s="20">
        <f t="shared" si="18"/>
        <v>69</v>
      </c>
      <c r="E1190" s="20">
        <f>MIN(IF(MOD(ROWS($A$2:A1190),$A$2)=0,E1189+1, E1189), $B$2-1)</f>
        <v>10</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x14ac:dyDescent="0.15">
      <c r="D1191" s="20">
        <f t="shared" si="18"/>
        <v>70</v>
      </c>
      <c r="E1191" s="20">
        <f>MIN(IF(MOD(ROWS($A$2:A1191),$A$2)=0,E1190+1, E1190), $B$2-1)</f>
        <v>10</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x14ac:dyDescent="0.15">
      <c r="D1192" s="20">
        <f t="shared" si="18"/>
        <v>71</v>
      </c>
      <c r="E1192" s="20">
        <f>MIN(IF(MOD(ROWS($A$2:A1192),$A$2)=0,E1191+1, E1191), $B$2-1)</f>
        <v>10</v>
      </c>
      <c r="G1192" s="2" t="str">
        <f>IF(NOT(OR(
SUMPRODUCT(--ISNUMBER(SEARCH('Chapter 0 (Generated)'!$B$25:$V$25,INDEX(MyData,D1192, E1192+1))))&gt;0,
SUMPRODUCT(--ISNUMBER(SEARCH('Chapter 0 (Generated)'!$B$26:$V$26,INDEX(MyData,D1192, E1192+1))))&gt;0)),
"        " &amp; INDEX(MyData,D1192, E1192+1),
"    " &amp; INDEX(MyData,D1192, E1192+1))</f>
        <v xml:space="preserve">        63,</v>
      </c>
    </row>
    <row r="1193" spans="4:7" x14ac:dyDescent="0.15">
      <c r="D1193" s="20">
        <f t="shared" si="18"/>
        <v>72</v>
      </c>
      <c r="E1193" s="20">
        <f>MIN(IF(MOD(ROWS($A$2:A1193),$A$2)=0,E1192+1, E1192), $B$2-1)</f>
        <v>10</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15">
      <c r="D1194" s="20">
        <f t="shared" si="18"/>
        <v>73</v>
      </c>
      <c r="E1194" s="20">
        <f>MIN(IF(MOD(ROWS($A$2:A1194),$A$2)=0,E1193+1, E1193), $B$2-1)</f>
        <v>10</v>
      </c>
      <c r="G1194" s="2" t="str">
        <f>IF(NOT(OR(
SUMPRODUCT(--ISNUMBER(SEARCH('Chapter 0 (Generated)'!$B$25:$V$25,INDEX(MyData,D1194, E1194+1))))&gt;0,
SUMPRODUCT(--ISNUMBER(SEARCH('Chapter 0 (Generated)'!$B$26:$V$26,INDEX(MyData,D1194, E1194+1))))&gt;0)),
"        " &amp; INDEX(MyData,D1194, E1194+1),
"    " &amp; INDEX(MyData,D1194, E1194+1))</f>
        <v xml:space="preserve">        -1,//70 </v>
      </c>
    </row>
    <row r="1195" spans="4:7" x14ac:dyDescent="0.15">
      <c r="D1195" s="20">
        <f t="shared" si="18"/>
        <v>74</v>
      </c>
      <c r="E1195" s="20">
        <f>MIN(IF(MOD(ROWS($A$2:A1195),$A$2)=0,E1194+1, E1194), $B$2-1)</f>
        <v>10</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x14ac:dyDescent="0.15">
      <c r="D1196" s="20">
        <f t="shared" si="18"/>
        <v>75</v>
      </c>
      <c r="E1196" s="20">
        <f>MIN(IF(MOD(ROWS($A$2:A1196),$A$2)=0,E1195+1, E1195), $B$2-1)</f>
        <v>10</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x14ac:dyDescent="0.15">
      <c r="D1197" s="20">
        <f t="shared" si="18"/>
        <v>76</v>
      </c>
      <c r="E1197" s="20">
        <f>MIN(IF(MOD(ROWS($A$2:A1197),$A$2)=0,E1196+1, E1196), $B$2-1)</f>
        <v>10</v>
      </c>
      <c r="G1197" s="2" t="str">
        <f>IF(NOT(OR(
SUMPRODUCT(--ISNUMBER(SEARCH('Chapter 0 (Generated)'!$B$25:$V$25,INDEX(MyData,D1197, E1197+1))))&gt;0,
SUMPRODUCT(--ISNUMBER(SEARCH('Chapter 0 (Generated)'!$B$26:$V$26,INDEX(MyData,D1197, E1197+1))))&gt;0)),
"        " &amp; INDEX(MyData,D1197, E1197+1),
"    " &amp; INDEX(MyData,D1197, E1197+1))</f>
        <v xml:space="preserve">        -1,//73 Objective Complete: Go Talk to the Person inside Classroom 1</v>
      </c>
    </row>
    <row r="1198" spans="4:7" x14ac:dyDescent="0.15">
      <c r="D1198" s="20">
        <f t="shared" si="18"/>
        <v>77</v>
      </c>
      <c r="E1198" s="20">
        <f>MIN(IF(MOD(ROWS($A$2:A1198),$A$2)=0,E1197+1, E1197), $B$2-1)</f>
        <v>10</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x14ac:dyDescent="0.15">
      <c r="D1199" s="20">
        <f t="shared" si="18"/>
        <v>78</v>
      </c>
      <c r="E1199" s="20">
        <f>MIN(IF(MOD(ROWS($A$2:A1199),$A$2)=0,E1198+1, E1198), $B$2-1)</f>
        <v>10</v>
      </c>
      <c r="G1199" s="2" t="str">
        <f>IF(NOT(OR(
SUMPRODUCT(--ISNUMBER(SEARCH('Chapter 0 (Generated)'!$B$25:$V$25,INDEX(MyData,D1199, E1199+1))))&gt;0,
SUMPRODUCT(--ISNUMBER(SEARCH('Chapter 0 (Generated)'!$B$26:$V$26,INDEX(MyData,D1199, E1199+1))))&gt;0)),
"        " &amp; INDEX(MyData,D1199, E1199+1),
"    " &amp; INDEX(MyData,D1199, E1199+1))</f>
        <v xml:space="preserve">        -1,//75 </v>
      </c>
    </row>
    <row r="1200" spans="4:7" x14ac:dyDescent="0.15">
      <c r="D1200" s="20">
        <f t="shared" si="18"/>
        <v>79</v>
      </c>
      <c r="E1200" s="20">
        <f>MIN(IF(MOD(ROWS($A$2:A1200),$A$2)=0,E1199+1, E1199), $B$2-1)</f>
        <v>10</v>
      </c>
      <c r="G1200" s="2" t="str">
        <f>IF(NOT(OR(
SUMPRODUCT(--ISNUMBER(SEARCH('Chapter 0 (Generated)'!$B$25:$V$25,INDEX(MyData,D1200, E1200+1))))&gt;0,
SUMPRODUCT(--ISNUMBER(SEARCH('Chapter 0 (Generated)'!$B$26:$V$26,INDEX(MyData,D1200, E1200+1))))&gt;0)),
"        " &amp; INDEX(MyData,D1200, E1200+1),
"    " &amp; INDEX(MyData,D1200, E1200+1))</f>
        <v xml:space="preserve">        77,</v>
      </c>
    </row>
    <row r="1201" spans="4:7" x14ac:dyDescent="0.15">
      <c r="D1201" s="20">
        <f t="shared" si="18"/>
        <v>80</v>
      </c>
      <c r="E1201" s="20">
        <f>MIN(IF(MOD(ROWS($A$2:A1201),$A$2)=0,E1200+1, E1200), $B$2-1)</f>
        <v>10</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x14ac:dyDescent="0.15">
      <c r="D1202" s="20">
        <f t="shared" si="18"/>
        <v>81</v>
      </c>
      <c r="E1202" s="20">
        <f>MIN(IF(MOD(ROWS($A$2:A1202),$A$2)=0,E1201+1, E1201), $B$2-1)</f>
        <v>10</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15">
      <c r="D1203" s="20">
        <f t="shared" si="18"/>
        <v>82</v>
      </c>
      <c r="E1203" s="20">
        <f>MIN(IF(MOD(ROWS($A$2:A1203),$A$2)=0,E1202+1, E1202), $B$2-1)</f>
        <v>10</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x14ac:dyDescent="0.15">
      <c r="D1204" s="20">
        <f t="shared" si="18"/>
        <v>83</v>
      </c>
      <c r="E1204" s="20">
        <f>MIN(IF(MOD(ROWS($A$2:A1204),$A$2)=0,E1203+1, E1203), $B$2-1)</f>
        <v>10</v>
      </c>
      <c r="G1204" s="2" t="str">
        <f>IF(NOT(OR(
SUMPRODUCT(--ISNUMBER(SEARCH('Chapter 0 (Generated)'!$B$25:$V$25,INDEX(MyData,D1204, E1204+1))))&gt;0,
SUMPRODUCT(--ISNUMBER(SEARCH('Chapter 0 (Generated)'!$B$26:$V$26,INDEX(MyData,D1204, E1204+1))))&gt;0)),
"        " &amp; INDEX(MyData,D1204, E1204+1),
"    " &amp; INDEX(MyData,D1204, E1204+1))</f>
        <v xml:space="preserve">        81,//80 </v>
      </c>
    </row>
    <row r="1205" spans="4:7" x14ac:dyDescent="0.15">
      <c r="D1205" s="20">
        <f t="shared" si="18"/>
        <v>84</v>
      </c>
      <c r="E1205" s="20">
        <f>MIN(IF(MOD(ROWS($A$2:A1205),$A$2)=0,E1204+1, E1204), $B$2-1)</f>
        <v>10</v>
      </c>
      <c r="G1205" s="2" t="str">
        <f>IF(NOT(OR(
SUMPRODUCT(--ISNUMBER(SEARCH('Chapter 0 (Generated)'!$B$25:$V$25,INDEX(MyData,D1205, E1205+1))))&gt;0,
SUMPRODUCT(--ISNUMBER(SEARCH('Chapter 0 (Generated)'!$B$26:$V$26,INDEX(MyData,D1205, E1205+1))))&gt;0)),
"        " &amp; INDEX(MyData,D1205, E1205+1),
"    " &amp; INDEX(MyData,D1205, E1205+1))</f>
        <v xml:space="preserve">        -1,</v>
      </c>
    </row>
    <row r="1206" spans="4:7" x14ac:dyDescent="0.15">
      <c r="D1206" s="20">
        <f t="shared" si="18"/>
        <v>85</v>
      </c>
      <c r="E1206" s="20">
        <f>MIN(IF(MOD(ROWS($A$2:A1206),$A$2)=0,E1205+1, E1205), $B$2-1)</f>
        <v>10</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x14ac:dyDescent="0.15">
      <c r="D1207" s="20">
        <f t="shared" si="18"/>
        <v>86</v>
      </c>
      <c r="E1207" s="20">
        <f>MIN(IF(MOD(ROWS($A$2:A1207),$A$2)=0,E1206+1, E1206), $B$2-1)</f>
        <v>10</v>
      </c>
      <c r="G1207" s="2" t="str">
        <f>IF(NOT(OR(
SUMPRODUCT(--ISNUMBER(SEARCH('Chapter 0 (Generated)'!$B$25:$V$25,INDEX(MyData,D1207, E1207+1))))&gt;0,
SUMPRODUCT(--ISNUMBER(SEARCH('Chapter 0 (Generated)'!$B$26:$V$26,INDEX(MyData,D1207, E1207+1))))&gt;0)),
"        " &amp; INDEX(MyData,D1207, E1207+1),
"    " &amp; INDEX(MyData,D1207, E1207+1))</f>
        <v xml:space="preserve">        -1,</v>
      </c>
    </row>
    <row r="1208" spans="4:7" x14ac:dyDescent="0.15">
      <c r="D1208" s="20">
        <f t="shared" si="18"/>
        <v>87</v>
      </c>
      <c r="E1208" s="20">
        <f>MIN(IF(MOD(ROWS($A$2:A1208),$A$2)=0,E1207+1, E1207), $B$2-1)</f>
        <v>10</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x14ac:dyDescent="0.15">
      <c r="D1209" s="20">
        <f t="shared" si="18"/>
        <v>88</v>
      </c>
      <c r="E1209" s="20">
        <f>MIN(IF(MOD(ROWS($A$2:A1209),$A$2)=0,E1208+1, E1208), $B$2-1)</f>
        <v>10</v>
      </c>
      <c r="G1209" s="2" t="str">
        <f>IF(NOT(OR(
SUMPRODUCT(--ISNUMBER(SEARCH('Chapter 0 (Generated)'!$B$25:$V$25,INDEX(MyData,D1209, E1209+1))))&gt;0,
SUMPRODUCT(--ISNUMBER(SEARCH('Chapter 0 (Generated)'!$B$26:$V$26,INDEX(MyData,D1209, E1209+1))))&gt;0)),
"        " &amp; INDEX(MyData,D1209, E1209+1),
"    " &amp; INDEX(MyData,D1209, E1209+1))</f>
        <v xml:space="preserve">        -1,//85 </v>
      </c>
    </row>
    <row r="1210" spans="4:7" x14ac:dyDescent="0.15">
      <c r="D1210" s="20">
        <f t="shared" si="18"/>
        <v>89</v>
      </c>
      <c r="E1210" s="20">
        <f>MIN(IF(MOD(ROWS($A$2:A1210),$A$2)=0,E1209+1, E1209), $B$2-1)</f>
        <v>10</v>
      </c>
      <c r="G1210" s="2" t="str">
        <f>IF(NOT(OR(
SUMPRODUCT(--ISNUMBER(SEARCH('Chapter 0 (Generated)'!$B$25:$V$25,INDEX(MyData,D1210, E1210+1))))&gt;0,
SUMPRODUCT(--ISNUMBER(SEARCH('Chapter 0 (Generated)'!$B$26:$V$26,INDEX(MyData,D1210, E1210+1))))&gt;0)),
"        " &amp; INDEX(MyData,D1210, E1210+1),
"    " &amp; INDEX(MyData,D1210, E1210+1))</f>
        <v xml:space="preserve">        -1,//86 Objective Complete: Go Talk to the Person inside Hallway 1</v>
      </c>
    </row>
    <row r="1211" spans="4:7" x14ac:dyDescent="0.15">
      <c r="D1211" s="20">
        <f t="shared" si="18"/>
        <v>90</v>
      </c>
      <c r="E1211" s="20">
        <f>MIN(IF(MOD(ROWS($A$2:A1211),$A$2)=0,E1210+1, E1210), $B$2-1)</f>
        <v>10</v>
      </c>
      <c r="G1211" s="2" t="str">
        <f>IF(NOT(OR(
SUMPRODUCT(--ISNUMBER(SEARCH('Chapter 0 (Generated)'!$B$25:$V$25,INDEX(MyData,D1211, E1211+1))))&gt;0,
SUMPRODUCT(--ISNUMBER(SEARCH('Chapter 0 (Generated)'!$B$26:$V$26,INDEX(MyData,D1211, E1211+1))))&gt;0)),
"        " &amp; INDEX(MyData,D1211, E1211+1),
"    " &amp; INDEX(MyData,D1211, E1211+1))</f>
        <v xml:space="preserve">        -1,//87 ghost slide</v>
      </c>
    </row>
    <row r="1212" spans="4:7" x14ac:dyDescent="0.15">
      <c r="D1212" s="20">
        <f t="shared" si="18"/>
        <v>91</v>
      </c>
      <c r="E1212" s="20">
        <f>MIN(IF(MOD(ROWS($A$2:A1212),$A$2)=0,E1211+1, E1211), $B$2-1)</f>
        <v>10</v>
      </c>
      <c r="G1212" s="2" t="str">
        <f>IF(NOT(OR(
SUMPRODUCT(--ISNUMBER(SEARCH('Chapter 0 (Generated)'!$B$25:$V$25,INDEX(MyData,D1212, E1212+1))))&gt;0,
SUMPRODUCT(--ISNUMBER(SEARCH('Chapter 0 (Generated)'!$B$26:$V$26,INDEX(MyData,D1212, E1212+1))))&gt;0)),
"        " &amp; INDEX(MyData,D1212, E1212+1),
"    " &amp; INDEX(MyData,D1212, E1212+1))</f>
        <v xml:space="preserve">        -1,//88 ghost slide</v>
      </c>
    </row>
    <row r="1213" spans="4:7" x14ac:dyDescent="0.15">
      <c r="D1213" s="20">
        <f t="shared" si="18"/>
        <v>92</v>
      </c>
      <c r="E1213" s="20">
        <f>MIN(IF(MOD(ROWS($A$2:A1213),$A$2)=0,E1212+1, E1212), $B$2-1)</f>
        <v>10</v>
      </c>
      <c r="G1213" s="2" t="str">
        <f>IF(NOT(OR(
SUMPRODUCT(--ISNUMBER(SEARCH('Chapter 0 (Generated)'!$B$25:$V$25,INDEX(MyData,D1213, E1213+1))))&gt;0,
SUMPRODUCT(--ISNUMBER(SEARCH('Chapter 0 (Generated)'!$B$26:$V$26,INDEX(MyData,D1213, E1213+1))))&gt;0)),
"        " &amp; INDEX(MyData,D1213, E1213+1),
"    " &amp; INDEX(MyData,D1213, E1213+1))</f>
        <v xml:space="preserve">        -1,//89 ghost slide</v>
      </c>
    </row>
    <row r="1214" spans="4:7" x14ac:dyDescent="0.15">
      <c r="D1214" s="20">
        <f t="shared" si="18"/>
        <v>93</v>
      </c>
      <c r="E1214" s="20">
        <f>MIN(IF(MOD(ROWS($A$2:A1214),$A$2)=0,E1213+1, E1213), $B$2-1)</f>
        <v>10</v>
      </c>
      <c r="G1214" s="2" t="str">
        <f>IF(NOT(OR(
SUMPRODUCT(--ISNUMBER(SEARCH('Chapter 0 (Generated)'!$B$25:$V$25,INDEX(MyData,D1214, E1214+1))))&gt;0,
SUMPRODUCT(--ISNUMBER(SEARCH('Chapter 0 (Generated)'!$B$26:$V$26,INDEX(MyData,D1214, E1214+1))))&gt;0)),
"        " &amp; INDEX(MyData,D1214, E1214+1),
"    " &amp; INDEX(MyData,D1214, E1214+1))</f>
        <v xml:space="preserve">        -1,//90 ghost slide</v>
      </c>
    </row>
    <row r="1215" spans="4:7" x14ac:dyDescent="0.15">
      <c r="D1215" s="20">
        <f t="shared" si="18"/>
        <v>94</v>
      </c>
      <c r="E1215" s="20">
        <f>MIN(IF(MOD(ROWS($A$2:A1215),$A$2)=0,E1214+1, E1214), $B$2-1)</f>
        <v>10</v>
      </c>
      <c r="G1215" s="2" t="str">
        <f>IF(NOT(OR(
SUMPRODUCT(--ISNUMBER(SEARCH('Chapter 0 (Generated)'!$B$25:$V$25,INDEX(MyData,D1215, E1215+1))))&gt;0,
SUMPRODUCT(--ISNUMBER(SEARCH('Chapter 0 (Generated)'!$B$26:$V$26,INDEX(MyData,D1215, E1215+1))))&gt;0)),
"        " &amp; INDEX(MyData,D1215, E1215+1),
"    " &amp; INDEX(MyData,D1215, E1215+1))</f>
        <v xml:space="preserve">        -1,//91 ghost slide</v>
      </c>
    </row>
    <row r="1216" spans="4:7" x14ac:dyDescent="0.15">
      <c r="D1216" s="20">
        <f t="shared" si="18"/>
        <v>95</v>
      </c>
      <c r="E1216" s="20">
        <f>MIN(IF(MOD(ROWS($A$2:A1216),$A$2)=0,E1215+1, E1215), $B$2-1)</f>
        <v>10</v>
      </c>
      <c r="G1216" s="2" t="str">
        <f>IF(NOT(OR(
SUMPRODUCT(--ISNUMBER(SEARCH('Chapter 0 (Generated)'!$B$25:$V$25,INDEX(MyData,D1216, E1216+1))))&gt;0,
SUMPRODUCT(--ISNUMBER(SEARCH('Chapter 0 (Generated)'!$B$26:$V$26,INDEX(MyData,D1216, E1216+1))))&gt;0)),
"        " &amp; INDEX(MyData,D1216, E1216+1),
"    " &amp; INDEX(MyData,D1216, E1216+1))</f>
        <v xml:space="preserve">        -1,//92 ghost slide</v>
      </c>
    </row>
    <row r="1217" spans="4:7" x14ac:dyDescent="0.15">
      <c r="D1217" s="20">
        <f t="shared" si="18"/>
        <v>96</v>
      </c>
      <c r="E1217" s="20">
        <f>MIN(IF(MOD(ROWS($A$2:A1217),$A$2)=0,E1216+1, E1216), $B$2-1)</f>
        <v>10</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15">
      <c r="D1218" s="20">
        <f t="shared" ref="D1218:D1281" si="19">MOD(ROW(D1217)-1+ROWS(MyData),ROWS(MyData))+1</f>
        <v>97</v>
      </c>
      <c r="E1218" s="20">
        <f>MIN(IF(MOD(ROWS($A$2:A1218),$A$2)=0,E1217+1, E1217), $B$2-1)</f>
        <v>10</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15">
      <c r="D1219" s="20">
        <f t="shared" si="19"/>
        <v>98</v>
      </c>
      <c r="E1219" s="20">
        <f>MIN(IF(MOD(ROWS($A$2:A1219),$A$2)=0,E1218+1, E1218), $B$2-1)</f>
        <v>10</v>
      </c>
      <c r="G1219" s="2" t="str">
        <f>IF(NOT(OR(
SUMPRODUCT(--ISNUMBER(SEARCH('Chapter 0 (Generated)'!$B$25:$V$25,INDEX(MyData,D1219, E1219+1))))&gt;0,
SUMPRODUCT(--ISNUMBER(SEARCH('Chapter 0 (Generated)'!$B$26:$V$26,INDEX(MyData,D1219, E1219+1))))&gt;0)),
"        " &amp; INDEX(MyData,D1219, E1219+1),
"    " &amp; INDEX(MyData,D1219, E1219+1))</f>
        <v xml:space="preserve">        -1,//95 </v>
      </c>
    </row>
    <row r="1220" spans="4:7" x14ac:dyDescent="0.15">
      <c r="D1220" s="20">
        <f t="shared" si="19"/>
        <v>99</v>
      </c>
      <c r="E1220" s="20">
        <f>MIN(IF(MOD(ROWS($A$2:A1220),$A$2)=0,E1219+1, E1219), $B$2-1)</f>
        <v>10</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x14ac:dyDescent="0.15">
      <c r="D1221" s="20">
        <f t="shared" si="19"/>
        <v>100</v>
      </c>
      <c r="E1221" s="20">
        <f>MIN(IF(MOD(ROWS($A$2:A1221),$A$2)=0,E1220+1, E1220), $B$2-1)</f>
        <v>10</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x14ac:dyDescent="0.15">
      <c r="D1222" s="20">
        <f t="shared" si="19"/>
        <v>101</v>
      </c>
      <c r="E1222" s="20">
        <f>MIN(IF(MOD(ROWS($A$2:A1222),$A$2)=0,E1221+1, E1221), $B$2-1)</f>
        <v>10</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15">
      <c r="D1223" s="20">
        <f t="shared" si="19"/>
        <v>102</v>
      </c>
      <c r="E1223" s="20">
        <f>MIN(IF(MOD(ROWS($A$2:A1223),$A$2)=0,E1222+1, E1222), $B$2-1)</f>
        <v>10</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15">
      <c r="D1224" s="20">
        <f t="shared" si="19"/>
        <v>103</v>
      </c>
      <c r="E1224" s="20">
        <f>MIN(IF(MOD(ROWS($A$2:A1224),$A$2)=0,E1223+1, E1223), $B$2-1)</f>
        <v>10</v>
      </c>
      <c r="G1224" s="2" t="str">
        <f>IF(NOT(OR(
SUMPRODUCT(--ISNUMBER(SEARCH('Chapter 0 (Generated)'!$B$25:$V$25,INDEX(MyData,D1224, E1224+1))))&gt;0,
SUMPRODUCT(--ISNUMBER(SEARCH('Chapter 0 (Generated)'!$B$26:$V$26,INDEX(MyData,D1224, E1224+1))))&gt;0)),
"        " &amp; INDEX(MyData,D1224, E1224+1),
"    " &amp; INDEX(MyData,D1224, E1224+1))</f>
        <v xml:space="preserve">        -1,//100 </v>
      </c>
    </row>
    <row r="1225" spans="4:7" x14ac:dyDescent="0.15">
      <c r="D1225" s="20">
        <f t="shared" si="19"/>
        <v>104</v>
      </c>
      <c r="E1225" s="20">
        <f>MIN(IF(MOD(ROWS($A$2:A1225),$A$2)=0,E1224+1, E1224), $B$2-1)</f>
        <v>10</v>
      </c>
      <c r="G1225" s="2" t="str">
        <f>IF(NOT(OR(
SUMPRODUCT(--ISNUMBER(SEARCH('Chapter 0 (Generated)'!$B$25:$V$25,INDEX(MyData,D1225, E1225+1))))&gt;0,
SUMPRODUCT(--ISNUMBER(SEARCH('Chapter 0 (Generated)'!$B$26:$V$26,INDEX(MyData,D1225, E1225+1))))&gt;0)),
"        " &amp; INDEX(MyData,D1225, E1225+1),
"    " &amp; INDEX(MyData,D1225, E1225+1))</f>
        <v xml:space="preserve">        -1,</v>
      </c>
    </row>
    <row r="1226" spans="4:7" x14ac:dyDescent="0.15">
      <c r="D1226" s="20">
        <f t="shared" si="19"/>
        <v>105</v>
      </c>
      <c r="E1226" s="20">
        <f>MIN(IF(MOD(ROWS($A$2:A1226),$A$2)=0,E1225+1, E1225), $B$2-1)</f>
        <v>10</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x14ac:dyDescent="0.15">
      <c r="D1227" s="20">
        <f t="shared" si="19"/>
        <v>106</v>
      </c>
      <c r="E1227" s="20">
        <f>MIN(IF(MOD(ROWS($A$2:A1227),$A$2)=0,E1226+1, E1226), $B$2-1)</f>
        <v>10</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x14ac:dyDescent="0.15">
      <c r="D1228" s="20">
        <f t="shared" si="19"/>
        <v>107</v>
      </c>
      <c r="E1228" s="20">
        <f>MIN(IF(MOD(ROWS($A$2:A1228),$A$2)=0,E1227+1, E1227), $B$2-1)</f>
        <v>10</v>
      </c>
      <c r="G1228" s="2" t="str">
        <f>IF(NOT(OR(
SUMPRODUCT(--ISNUMBER(SEARCH('Chapter 0 (Generated)'!$B$25:$V$25,INDEX(MyData,D1228, E1228+1))))&gt;0,
SUMPRODUCT(--ISNUMBER(SEARCH('Chapter 0 (Generated)'!$B$26:$V$26,INDEX(MyData,D1228, E1228+1))))&gt;0)),
"        " &amp; INDEX(MyData,D1228, E1228+1),
"    " &amp; INDEX(MyData,D1228, E1228+1))</f>
        <v xml:space="preserve">        -1,</v>
      </c>
    </row>
    <row r="1229" spans="4:7" x14ac:dyDescent="0.15">
      <c r="D1229" s="20">
        <f t="shared" si="19"/>
        <v>108</v>
      </c>
      <c r="E1229" s="20">
        <f>MIN(IF(MOD(ROWS($A$2:A1229),$A$2)=0,E1228+1, E1228), $B$2-1)</f>
        <v>10</v>
      </c>
      <c r="G1229" s="2" t="str">
        <f>IF(NOT(OR(
SUMPRODUCT(--ISNUMBER(SEARCH('Chapter 0 (Generated)'!$B$25:$V$25,INDEX(MyData,D1229, E1229+1))))&gt;0,
SUMPRODUCT(--ISNUMBER(SEARCH('Chapter 0 (Generated)'!$B$26:$V$26,INDEX(MyData,D1229, E1229+1))))&gt;0)),
"        " &amp; INDEX(MyData,D1229, E1229+1),
"    " &amp; INDEX(MyData,D1229, E1229+1))</f>
        <v xml:space="preserve">        -1,//105 </v>
      </c>
    </row>
    <row r="1230" spans="4:7" x14ac:dyDescent="0.15">
      <c r="D1230" s="20">
        <f t="shared" si="19"/>
        <v>109</v>
      </c>
      <c r="E1230" s="20">
        <f>MIN(IF(MOD(ROWS($A$2:A1230),$A$2)=0,E1229+1, E1229), $B$2-1)</f>
        <v>10</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x14ac:dyDescent="0.15">
      <c r="D1231" s="20">
        <f t="shared" si="19"/>
        <v>110</v>
      </c>
      <c r="E1231" s="20">
        <f>MIN(IF(MOD(ROWS($A$2:A1231),$A$2)=0,E1230+1, E1230), $B$2-1)</f>
        <v>10</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15">
      <c r="D1232" s="20">
        <f t="shared" si="19"/>
        <v>111</v>
      </c>
      <c r="E1232" s="20">
        <f>MIN(IF(MOD(ROWS($A$2:A1232),$A$2)=0,E1231+1, E1231), $B$2-1)</f>
        <v>10</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15">
      <c r="D1233" s="20">
        <f t="shared" si="19"/>
        <v>112</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v>
      </c>
    </row>
    <row r="1234" spans="4:7" x14ac:dyDescent="0.15">
      <c r="D1234" s="20">
        <f t="shared" si="19"/>
        <v>1</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//story[11] === Choice 2 Link -&gt; "-1" is no link, otherwise the number represents the array number of the slide</v>
      </c>
    </row>
    <row r="1235" spans="4:7" x14ac:dyDescent="0.15">
      <c r="D1235" s="20">
        <f t="shared" si="19"/>
        <v>2</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story[11] = [</v>
      </c>
    </row>
    <row r="1236" spans="4:7" x14ac:dyDescent="0.15">
      <c r="D1236" s="20">
        <f t="shared" si="19"/>
        <v>3</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-1,//0 </v>
      </c>
    </row>
    <row r="1237" spans="4:7" x14ac:dyDescent="0.15">
      <c r="D1237" s="20">
        <f t="shared" si="19"/>
        <v>4</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15">
      <c r="D1238" s="20">
        <f t="shared" si="19"/>
        <v>5</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x14ac:dyDescent="0.15">
      <c r="D1239" s="20">
        <f t="shared" si="19"/>
        <v>6</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15">
      <c r="D1240" s="20">
        <f t="shared" si="19"/>
        <v>7</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x14ac:dyDescent="0.15">
      <c r="D1241" s="20">
        <f t="shared" si="19"/>
        <v>8</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-1,//5 </v>
      </c>
    </row>
    <row r="1242" spans="4:7" x14ac:dyDescent="0.15">
      <c r="D1242" s="20">
        <f t="shared" si="19"/>
        <v>9</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x14ac:dyDescent="0.15">
      <c r="D1243" s="20">
        <f t="shared" si="19"/>
        <v>10</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x14ac:dyDescent="0.15">
      <c r="D1244" s="20">
        <f t="shared" si="19"/>
        <v>11</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15">
      <c r="D1245" s="20">
        <f t="shared" si="19"/>
        <v>12</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x14ac:dyDescent="0.15">
      <c r="D1246" s="20">
        <f t="shared" si="19"/>
        <v>13</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-1,//10 </v>
      </c>
    </row>
    <row r="1247" spans="4:7" x14ac:dyDescent="0.15">
      <c r="D1247" s="20">
        <f t="shared" si="19"/>
        <v>14</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15">
      <c r="D1248" s="20">
        <f t="shared" si="19"/>
        <v>15</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x14ac:dyDescent="0.15">
      <c r="D1249" s="20">
        <f t="shared" si="19"/>
        <v>16</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15">
      <c r="D1250" s="20">
        <f t="shared" si="19"/>
        <v>17</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x14ac:dyDescent="0.15">
      <c r="D1251" s="20">
        <f t="shared" si="19"/>
        <v>18</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-1,//15 </v>
      </c>
    </row>
    <row r="1252" spans="4:7" x14ac:dyDescent="0.15">
      <c r="D1252" s="20">
        <f t="shared" si="19"/>
        <v>19</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x14ac:dyDescent="0.15">
      <c r="D1253" s="20">
        <f t="shared" si="19"/>
        <v>20</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v>
      </c>
    </row>
    <row r="1254" spans="4:7" x14ac:dyDescent="0.15">
      <c r="D1254" s="20">
        <f t="shared" si="19"/>
        <v>21</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x14ac:dyDescent="0.15">
      <c r="D1255" s="20">
        <f t="shared" si="19"/>
        <v>22</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x14ac:dyDescent="0.15">
      <c r="D1256" s="20">
        <f t="shared" si="19"/>
        <v>23</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-1,//20 </v>
      </c>
    </row>
    <row r="1257" spans="4:7" x14ac:dyDescent="0.15">
      <c r="D1257" s="20">
        <f t="shared" si="19"/>
        <v>24</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15">
      <c r="D1258" s="20">
        <f t="shared" si="19"/>
        <v>25</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x14ac:dyDescent="0.15">
      <c r="D1259" s="20">
        <f t="shared" si="19"/>
        <v>26</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15">
      <c r="D1260" s="20">
        <f t="shared" si="19"/>
        <v>27</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x14ac:dyDescent="0.15">
      <c r="D1261" s="20">
        <f t="shared" si="19"/>
        <v>28</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-1,//25 </v>
      </c>
    </row>
    <row r="1262" spans="4:7" x14ac:dyDescent="0.15">
      <c r="D1262" s="20">
        <f t="shared" si="19"/>
        <v>29</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15">
      <c r="D1263" s="20">
        <f t="shared" si="19"/>
        <v>30</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x14ac:dyDescent="0.15">
      <c r="D1264" s="20">
        <f t="shared" si="19"/>
        <v>31</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15">
      <c r="D1265" s="20">
        <f t="shared" si="19"/>
        <v>32</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v>
      </c>
    </row>
    <row r="1266" spans="4:7" x14ac:dyDescent="0.15">
      <c r="D1266" s="20">
        <f t="shared" si="19"/>
        <v>33</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-1,//30 </v>
      </c>
    </row>
    <row r="1267" spans="4:7" x14ac:dyDescent="0.15">
      <c r="D1267" s="20">
        <f t="shared" si="19"/>
        <v>34</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15">
      <c r="D1268" s="20">
        <f t="shared" si="19"/>
        <v>35</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x14ac:dyDescent="0.15">
      <c r="D1269" s="20">
        <f t="shared" si="19"/>
        <v>36</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15">
      <c r="D1270" s="20">
        <f t="shared" si="19"/>
        <v>37</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35,</v>
      </c>
    </row>
    <row r="1271" spans="4:7" x14ac:dyDescent="0.15">
      <c r="D1271" s="20">
        <f t="shared" si="19"/>
        <v>38</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-1,//35 </v>
      </c>
    </row>
    <row r="1272" spans="4:7" x14ac:dyDescent="0.15">
      <c r="D1272" s="20">
        <f t="shared" si="19"/>
        <v>39</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x14ac:dyDescent="0.15">
      <c r="D1273" s="20">
        <f t="shared" si="19"/>
        <v>40</v>
      </c>
      <c r="E1273" s="20">
        <f>MIN(IF(MOD(ROWS($A$2:A1273),$A$2)=0,E1272+1, E1272), $B$2-1)</f>
        <v>11</v>
      </c>
      <c r="G1273" s="2" t="str">
        <f>IF(NOT(OR(
SUMPRODUCT(--ISNUMBER(SEARCH('Chapter 0 (Generated)'!$B$25:$V$25,INDEX(MyData,D1273, E1273+1))))&gt;0,
SUMPRODUCT(--ISNUMBER(SEARCH('Chapter 0 (Generated)'!$B$26:$V$26,INDEX(MyData,D1273, E1273+1))))&gt;0)),
"        " &amp; INDEX(MyData,D1273, E1273+1),
"    " &amp; INDEX(MyData,D1273, E1273+1))</f>
        <v xml:space="preserve">        -1,//37 Department Form</v>
      </c>
    </row>
    <row r="1274" spans="4:7" x14ac:dyDescent="0.15">
      <c r="D1274" s="20">
        <f t="shared" si="19"/>
        <v>41</v>
      </c>
      <c r="E1274" s="20">
        <f>MIN(IF(MOD(ROWS($A$2:A1274),$A$2)=0,E1273+1, E1273), $B$2-1)</f>
        <v>11</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x14ac:dyDescent="0.15">
      <c r="D1275" s="20">
        <f t="shared" si="19"/>
        <v>42</v>
      </c>
      <c r="E1275" s="20">
        <f>MIN(IF(MOD(ROWS($A$2:A1275),$A$2)=0,E1274+1, E1274), $B$2-1)</f>
        <v>11</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x14ac:dyDescent="0.15">
      <c r="D1276" s="20">
        <f t="shared" si="19"/>
        <v>43</v>
      </c>
      <c r="E1276" s="20">
        <f>MIN(IF(MOD(ROWS($A$2:A1276),$A$2)=0,E1275+1, E1275), $B$2-1)</f>
        <v>11</v>
      </c>
      <c r="G1276" s="2" t="str">
        <f>IF(NOT(OR(
SUMPRODUCT(--ISNUMBER(SEARCH('Chapter 0 (Generated)'!$B$25:$V$25,INDEX(MyData,D1276, E1276+1))))&gt;0,
SUMPRODUCT(--ISNUMBER(SEARCH('Chapter 0 (Generated)'!$B$26:$V$26,INDEX(MyData,D1276, E1276+1))))&gt;0)),
"        " &amp; INDEX(MyData,D1276, E1276+1),
"    " &amp; INDEX(MyData,D1276, E1276+1))</f>
        <v xml:space="preserve">        -1,//40 </v>
      </c>
    </row>
    <row r="1277" spans="4:7" x14ac:dyDescent="0.15">
      <c r="D1277" s="20">
        <f t="shared" si="19"/>
        <v>44</v>
      </c>
      <c r="E1277" s="20">
        <f>MIN(IF(MOD(ROWS($A$2:A1277),$A$2)=0,E1276+1, E1276), $B$2-1)</f>
        <v>11</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15">
      <c r="D1278" s="20">
        <f t="shared" si="19"/>
        <v>45</v>
      </c>
      <c r="E1278" s="20">
        <f>MIN(IF(MOD(ROWS($A$2:A1278),$A$2)=0,E1277+1, E1277), $B$2-1)</f>
        <v>11</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x14ac:dyDescent="0.15">
      <c r="D1279" s="20">
        <f t="shared" si="19"/>
        <v>46</v>
      </c>
      <c r="E1279" s="20">
        <f>MIN(IF(MOD(ROWS($A$2:A1279),$A$2)=0,E1278+1, E1278), $B$2-1)</f>
        <v>11</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15">
      <c r="D1280" s="20">
        <f t="shared" si="19"/>
        <v>47</v>
      </c>
      <c r="E1280" s="20">
        <f>MIN(IF(MOD(ROWS($A$2:A1280),$A$2)=0,E1279+1, E1279), $B$2-1)</f>
        <v>11</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15">
      <c r="D1281" s="20">
        <f t="shared" si="19"/>
        <v>48</v>
      </c>
      <c r="E1281" s="20">
        <f>MIN(IF(MOD(ROWS($A$2:A1281),$A$2)=0,E1280+1, E1280), $B$2-1)</f>
        <v>11</v>
      </c>
      <c r="G1281" s="2" t="str">
        <f>IF(NOT(OR(
SUMPRODUCT(--ISNUMBER(SEARCH('Chapter 0 (Generated)'!$B$25:$V$25,INDEX(MyData,D1281, E1281+1))))&gt;0,
SUMPRODUCT(--ISNUMBER(SEARCH('Chapter 0 (Generated)'!$B$26:$V$26,INDEX(MyData,D1281, E1281+1))))&gt;0)),
"        " &amp; INDEX(MyData,D1281, E1281+1),
"    " &amp; INDEX(MyData,D1281, E1281+1))</f>
        <v xml:space="preserve">        -1,//45 </v>
      </c>
    </row>
    <row r="1282" spans="4:7" x14ac:dyDescent="0.15">
      <c r="D1282" s="20">
        <f t="shared" ref="D1282:D1345" si="20">MOD(ROW(D1281)-1+ROWS(MyData),ROWS(MyData))+1</f>
        <v>49</v>
      </c>
      <c r="E1282" s="20">
        <f>MIN(IF(MOD(ROWS($A$2:A1282),$A$2)=0,E1281+1, E1281), $B$2-1)</f>
        <v>11</v>
      </c>
      <c r="G1282" s="2" t="str">
        <f>IF(NOT(OR(
SUMPRODUCT(--ISNUMBER(SEARCH('Chapter 0 (Generated)'!$B$25:$V$25,INDEX(MyData,D1282, E1282+1))))&gt;0,
SUMPRODUCT(--ISNUMBER(SEARCH('Chapter 0 (Generated)'!$B$26:$V$26,INDEX(MyData,D1282, E1282+1))))&gt;0)),
"        " &amp; INDEX(MyData,D1282, E1282+1),
"    " &amp; INDEX(MyData,D1282, E1282+1))</f>
        <v xml:space="preserve">        42,</v>
      </c>
    </row>
    <row r="1283" spans="4:7" x14ac:dyDescent="0.15">
      <c r="D1283" s="20">
        <f t="shared" si="20"/>
        <v>50</v>
      </c>
      <c r="E1283" s="20">
        <f>MIN(IF(MOD(ROWS($A$2:A1283),$A$2)=0,E1282+1, E1282), $B$2-1)</f>
        <v>11</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x14ac:dyDescent="0.15">
      <c r="D1284" s="20">
        <f t="shared" si="20"/>
        <v>51</v>
      </c>
      <c r="E1284" s="20">
        <f>MIN(IF(MOD(ROWS($A$2:A1284),$A$2)=0,E1283+1, E1283), $B$2-1)</f>
        <v>11</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15">
      <c r="D1285" s="20">
        <f t="shared" si="20"/>
        <v>52</v>
      </c>
      <c r="E1285" s="20">
        <f>MIN(IF(MOD(ROWS($A$2:A1285),$A$2)=0,E1284+1, E1284), $B$2-1)</f>
        <v>11</v>
      </c>
      <c r="G1285" s="2" t="str">
        <f>IF(NOT(OR(
SUMPRODUCT(--ISNUMBER(SEARCH('Chapter 0 (Generated)'!$B$25:$V$25,INDEX(MyData,D1285, E1285+1))))&gt;0,
SUMPRODUCT(--ISNUMBER(SEARCH('Chapter 0 (Generated)'!$B$26:$V$26,INDEX(MyData,D1285, E1285+1))))&gt;0)),
"        " &amp; INDEX(MyData,D1285, E1285+1),
"    " &amp; INDEX(MyData,D1285, E1285+1))</f>
        <v xml:space="preserve">        -1,//49 Choose your name Form</v>
      </c>
    </row>
    <row r="1286" spans="4:7" x14ac:dyDescent="0.15">
      <c r="D1286" s="20">
        <f t="shared" si="20"/>
        <v>53</v>
      </c>
      <c r="E1286" s="20">
        <f>MIN(IF(MOD(ROWS($A$2:A1286),$A$2)=0,E1285+1, E1285), $B$2-1)</f>
        <v>11</v>
      </c>
      <c r="G1286" s="2" t="str">
        <f>IF(NOT(OR(
SUMPRODUCT(--ISNUMBER(SEARCH('Chapter 0 (Generated)'!$B$25:$V$25,INDEX(MyData,D1286, E1286+1))))&gt;0,
SUMPRODUCT(--ISNUMBER(SEARCH('Chapter 0 (Generated)'!$B$26:$V$26,INDEX(MyData,D1286, E1286+1))))&gt;0)),
"        " &amp; INDEX(MyData,D1286, E1286+1),
"    " &amp; INDEX(MyData,D1286, E1286+1))</f>
        <v xml:space="preserve">        -1,//50 </v>
      </c>
    </row>
    <row r="1287" spans="4:7" x14ac:dyDescent="0.15">
      <c r="D1287" s="20">
        <f t="shared" si="20"/>
        <v>54</v>
      </c>
      <c r="E1287" s="20">
        <f>MIN(IF(MOD(ROWS($A$2:A1287),$A$2)=0,E1286+1, E1286), $B$2-1)</f>
        <v>11</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15">
      <c r="D1288" s="20">
        <f t="shared" si="20"/>
        <v>55</v>
      </c>
      <c r="E1288" s="20">
        <f>MIN(IF(MOD(ROWS($A$2:A1288),$A$2)=0,E1287+1, E1287), $B$2-1)</f>
        <v>11</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x14ac:dyDescent="0.15">
      <c r="D1289" s="20">
        <f t="shared" si="20"/>
        <v>56</v>
      </c>
      <c r="E1289" s="20">
        <f>MIN(IF(MOD(ROWS($A$2:A1289),$A$2)=0,E1288+1, E1288), $B$2-1)</f>
        <v>11</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15">
      <c r="D1290" s="20">
        <f t="shared" si="20"/>
        <v>57</v>
      </c>
      <c r="E1290" s="20">
        <f>MIN(IF(MOD(ROWS($A$2:A1290),$A$2)=0,E1289+1, E1289), $B$2-1)</f>
        <v>11</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15">
      <c r="D1291" s="20">
        <f t="shared" si="20"/>
        <v>58</v>
      </c>
      <c r="E1291" s="20">
        <f>MIN(IF(MOD(ROWS($A$2:A1291),$A$2)=0,E1290+1, E1290), $B$2-1)</f>
        <v>11</v>
      </c>
      <c r="G1291" s="2" t="str">
        <f>IF(NOT(OR(
SUMPRODUCT(--ISNUMBER(SEARCH('Chapter 0 (Generated)'!$B$25:$V$25,INDEX(MyData,D1291, E1291+1))))&gt;0,
SUMPRODUCT(--ISNUMBER(SEARCH('Chapter 0 (Generated)'!$B$26:$V$26,INDEX(MyData,D1291, E1291+1))))&gt;0)),
"        " &amp; INDEX(MyData,D1291, E1291+1),
"    " &amp; INDEX(MyData,D1291, E1291+1))</f>
        <v xml:space="preserve">        -1,//55 Objective Complete: Explore the school!</v>
      </c>
    </row>
    <row r="1292" spans="4:7" x14ac:dyDescent="0.15">
      <c r="D1292" s="20">
        <f t="shared" si="20"/>
        <v>59</v>
      </c>
      <c r="E1292" s="20">
        <f>MIN(IF(MOD(ROWS($A$2:A1292),$A$2)=0,E1291+1, E1291), $B$2-1)</f>
        <v>11</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15">
      <c r="D1293" s="20">
        <f t="shared" si="20"/>
        <v>60</v>
      </c>
      <c r="E1293" s="20">
        <f>MIN(IF(MOD(ROWS($A$2:A1293),$A$2)=0,E1292+1, E1292), $B$2-1)</f>
        <v>11</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x14ac:dyDescent="0.15">
      <c r="D1294" s="20">
        <f t="shared" si="20"/>
        <v>61</v>
      </c>
      <c r="E1294" s="20">
        <f>MIN(IF(MOD(ROWS($A$2:A1294),$A$2)=0,E1293+1, E1293), $B$2-1)</f>
        <v>11</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15">
      <c r="D1295" s="20">
        <f t="shared" si="20"/>
        <v>62</v>
      </c>
      <c r="E1295" s="20">
        <f>MIN(IF(MOD(ROWS($A$2:A1295),$A$2)=0,E1294+1, E1294), $B$2-1)</f>
        <v>11</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15">
      <c r="D1296" s="20">
        <f t="shared" si="20"/>
        <v>63</v>
      </c>
      <c r="E1296" s="20">
        <f>MIN(IF(MOD(ROWS($A$2:A1296),$A$2)=0,E1295+1, E1295), $B$2-1)</f>
        <v>11</v>
      </c>
      <c r="G1296" s="2" t="str">
        <f>IF(NOT(OR(
SUMPRODUCT(--ISNUMBER(SEARCH('Chapter 0 (Generated)'!$B$25:$V$25,INDEX(MyData,D1296, E1296+1))))&gt;0,
SUMPRODUCT(--ISNUMBER(SEARCH('Chapter 0 (Generated)'!$B$26:$V$26,INDEX(MyData,D1296, E1296+1))))&gt;0)),
"        " &amp; INDEX(MyData,D1296, E1296+1),
"    " &amp; INDEX(MyData,D1296, E1296+1))</f>
        <v xml:space="preserve">        61,//60 </v>
      </c>
    </row>
    <row r="1297" spans="4:7" x14ac:dyDescent="0.15">
      <c r="D1297" s="20">
        <f t="shared" si="20"/>
        <v>64</v>
      </c>
      <c r="E1297" s="20">
        <f>MIN(IF(MOD(ROWS($A$2:A1297),$A$2)=0,E1296+1, E1296), $B$2-1)</f>
        <v>11</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15">
      <c r="D1298" s="20">
        <f t="shared" si="20"/>
        <v>65</v>
      </c>
      <c r="E1298" s="20">
        <f>MIN(IF(MOD(ROWS($A$2:A1298),$A$2)=0,E1297+1, E1297), $B$2-1)</f>
        <v>11</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x14ac:dyDescent="0.15">
      <c r="D1299" s="20">
        <f t="shared" si="20"/>
        <v>66</v>
      </c>
      <c r="E1299" s="20">
        <f>MIN(IF(MOD(ROWS($A$2:A1299),$A$2)=0,E1298+1, E1298), $B$2-1)</f>
        <v>11</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15">
      <c r="D1300" s="20">
        <f t="shared" si="20"/>
        <v>67</v>
      </c>
      <c r="E1300" s="20">
        <f>MIN(IF(MOD(ROWS($A$2:A1300),$A$2)=0,E1299+1, E1299), $B$2-1)</f>
        <v>11</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x14ac:dyDescent="0.15">
      <c r="D1301" s="20">
        <f t="shared" si="20"/>
        <v>68</v>
      </c>
      <c r="E1301" s="20">
        <f>MIN(IF(MOD(ROWS($A$2:A1301),$A$2)=0,E1300+1, E1300), $B$2-1)</f>
        <v>11</v>
      </c>
      <c r="G1301" s="2" t="str">
        <f>IF(NOT(OR(
SUMPRODUCT(--ISNUMBER(SEARCH('Chapter 0 (Generated)'!$B$25:$V$25,INDEX(MyData,D1301, E1301+1))))&gt;0,
SUMPRODUCT(--ISNUMBER(SEARCH('Chapter 0 (Generated)'!$B$26:$V$26,INDEX(MyData,D1301, E1301+1))))&gt;0)),
"        " &amp; INDEX(MyData,D1301, E1301+1),
"    " &amp; INDEX(MyData,D1301, E1301+1))</f>
        <v xml:space="preserve">        -1,//65 </v>
      </c>
    </row>
    <row r="1302" spans="4:7" x14ac:dyDescent="0.15">
      <c r="D1302" s="20">
        <f t="shared" si="20"/>
        <v>69</v>
      </c>
      <c r="E1302" s="20">
        <f>MIN(IF(MOD(ROWS($A$2:A1302),$A$2)=0,E1301+1, E1301), $B$2-1)</f>
        <v>11</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15">
      <c r="D1303" s="20">
        <f t="shared" si="20"/>
        <v>70</v>
      </c>
      <c r="E1303" s="20">
        <f>MIN(IF(MOD(ROWS($A$2:A1303),$A$2)=0,E1302+1, E1302), $B$2-1)</f>
        <v>11</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x14ac:dyDescent="0.15">
      <c r="D1304" s="20">
        <f t="shared" si="20"/>
        <v>71</v>
      </c>
      <c r="E1304" s="20">
        <f>MIN(IF(MOD(ROWS($A$2:A1304),$A$2)=0,E1303+1, E1303), $B$2-1)</f>
        <v>11</v>
      </c>
      <c r="G1304" s="2" t="str">
        <f>IF(NOT(OR(
SUMPRODUCT(--ISNUMBER(SEARCH('Chapter 0 (Generated)'!$B$25:$V$25,INDEX(MyData,D1304, E1304+1))))&gt;0,
SUMPRODUCT(--ISNUMBER(SEARCH('Chapter 0 (Generated)'!$B$26:$V$26,INDEX(MyData,D1304, E1304+1))))&gt;0)),
"        " &amp; INDEX(MyData,D1304, E1304+1),
"    " &amp; INDEX(MyData,D1304, E1304+1))</f>
        <v xml:space="preserve">        69,</v>
      </c>
    </row>
    <row r="1305" spans="4:7" x14ac:dyDescent="0.15">
      <c r="D1305" s="20">
        <f t="shared" si="20"/>
        <v>72</v>
      </c>
      <c r="E1305" s="20">
        <f>MIN(IF(MOD(ROWS($A$2:A1305),$A$2)=0,E1304+1, E1304), $B$2-1)</f>
        <v>11</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x14ac:dyDescent="0.15">
      <c r="D1306" s="20">
        <f t="shared" si="20"/>
        <v>73</v>
      </c>
      <c r="E1306" s="20">
        <f>MIN(IF(MOD(ROWS($A$2:A1306),$A$2)=0,E1305+1, E1305), $B$2-1)</f>
        <v>11</v>
      </c>
      <c r="G1306" s="2" t="str">
        <f>IF(NOT(OR(
SUMPRODUCT(--ISNUMBER(SEARCH('Chapter 0 (Generated)'!$B$25:$V$25,INDEX(MyData,D1306, E1306+1))))&gt;0,
SUMPRODUCT(--ISNUMBER(SEARCH('Chapter 0 (Generated)'!$B$26:$V$26,INDEX(MyData,D1306, E1306+1))))&gt;0)),
"        " &amp; INDEX(MyData,D1306, E1306+1),
"    " &amp; INDEX(MyData,D1306, E1306+1))</f>
        <v xml:space="preserve">        -1,//70 </v>
      </c>
    </row>
    <row r="1307" spans="4:7" x14ac:dyDescent="0.15">
      <c r="D1307" s="20">
        <f t="shared" si="20"/>
        <v>74</v>
      </c>
      <c r="E1307" s="20">
        <f>MIN(IF(MOD(ROWS($A$2:A1307),$A$2)=0,E1306+1, E1306), $B$2-1)</f>
        <v>11</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x14ac:dyDescent="0.15">
      <c r="D1308" s="20">
        <f t="shared" si="20"/>
        <v>75</v>
      </c>
      <c r="E1308" s="20">
        <f>MIN(IF(MOD(ROWS($A$2:A1308),$A$2)=0,E1307+1, E1307), $B$2-1)</f>
        <v>11</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x14ac:dyDescent="0.15">
      <c r="D1309" s="20">
        <f t="shared" si="20"/>
        <v>76</v>
      </c>
      <c r="E1309" s="20">
        <f>MIN(IF(MOD(ROWS($A$2:A1309),$A$2)=0,E1308+1, E1308), $B$2-1)</f>
        <v>11</v>
      </c>
      <c r="G1309" s="2" t="str">
        <f>IF(NOT(OR(
SUMPRODUCT(--ISNUMBER(SEARCH('Chapter 0 (Generated)'!$B$25:$V$25,INDEX(MyData,D1309, E1309+1))))&gt;0,
SUMPRODUCT(--ISNUMBER(SEARCH('Chapter 0 (Generated)'!$B$26:$V$26,INDEX(MyData,D1309, E1309+1))))&gt;0)),
"        " &amp; INDEX(MyData,D1309, E1309+1),
"    " &amp; INDEX(MyData,D1309, E1309+1))</f>
        <v xml:space="preserve">        -1,//73 Objective Complete: Go Talk to the Person inside Classroom 1</v>
      </c>
    </row>
    <row r="1310" spans="4:7" x14ac:dyDescent="0.15">
      <c r="D1310" s="20">
        <f t="shared" si="20"/>
        <v>77</v>
      </c>
      <c r="E1310" s="20">
        <f>MIN(IF(MOD(ROWS($A$2:A1310),$A$2)=0,E1309+1, E1309), $B$2-1)</f>
        <v>11</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x14ac:dyDescent="0.15">
      <c r="D1311" s="20">
        <f t="shared" si="20"/>
        <v>78</v>
      </c>
      <c r="E1311" s="20">
        <f>MIN(IF(MOD(ROWS($A$2:A1311),$A$2)=0,E1310+1, E1310), $B$2-1)</f>
        <v>11</v>
      </c>
      <c r="G1311" s="2" t="str">
        <f>IF(NOT(OR(
SUMPRODUCT(--ISNUMBER(SEARCH('Chapter 0 (Generated)'!$B$25:$V$25,INDEX(MyData,D1311, E1311+1))))&gt;0,
SUMPRODUCT(--ISNUMBER(SEARCH('Chapter 0 (Generated)'!$B$26:$V$26,INDEX(MyData,D1311, E1311+1))))&gt;0)),
"        " &amp; INDEX(MyData,D1311, E1311+1),
"    " &amp; INDEX(MyData,D1311, E1311+1))</f>
        <v xml:space="preserve">        -1,//75 </v>
      </c>
    </row>
    <row r="1312" spans="4:7" x14ac:dyDescent="0.15">
      <c r="D1312" s="20">
        <f t="shared" si="20"/>
        <v>79</v>
      </c>
      <c r="E1312" s="20">
        <f>MIN(IF(MOD(ROWS($A$2:A1312),$A$2)=0,E1311+1, E1311), $B$2-1)</f>
        <v>11</v>
      </c>
      <c r="G1312" s="2" t="str">
        <f>IF(NOT(OR(
SUMPRODUCT(--ISNUMBER(SEARCH('Chapter 0 (Generated)'!$B$25:$V$25,INDEX(MyData,D1312, E1312+1))))&gt;0,
SUMPRODUCT(--ISNUMBER(SEARCH('Chapter 0 (Generated)'!$B$26:$V$26,INDEX(MyData,D1312, E1312+1))))&gt;0)),
"        " &amp; INDEX(MyData,D1312, E1312+1),
"    " &amp; INDEX(MyData,D1312, E1312+1))</f>
        <v xml:space="preserve">        78,</v>
      </c>
    </row>
    <row r="1313" spans="4:7" x14ac:dyDescent="0.15">
      <c r="D1313" s="20">
        <f t="shared" si="20"/>
        <v>80</v>
      </c>
      <c r="E1313" s="20">
        <f>MIN(IF(MOD(ROWS($A$2:A1313),$A$2)=0,E1312+1, E1312), $B$2-1)</f>
        <v>11</v>
      </c>
      <c r="G1313" s="2" t="str">
        <f>IF(NOT(OR(
SUMPRODUCT(--ISNUMBER(SEARCH('Chapter 0 (Generated)'!$B$25:$V$25,INDEX(MyData,D1313, E1313+1))))&gt;0,
SUMPRODUCT(--ISNUMBER(SEARCH('Chapter 0 (Generated)'!$B$26:$V$26,INDEX(MyData,D1313, E1313+1))))&gt;0)),
"        " &amp; INDEX(MyData,D1313, E1313+1),
"    " &amp; INDEX(MyData,D1313, E1313+1))</f>
        <v xml:space="preserve">        -1,</v>
      </c>
    </row>
    <row r="1314" spans="4:7" x14ac:dyDescent="0.15">
      <c r="D1314" s="20">
        <f t="shared" si="20"/>
        <v>81</v>
      </c>
      <c r="E1314" s="20">
        <f>MIN(IF(MOD(ROWS($A$2:A1314),$A$2)=0,E1313+1, E1313), $B$2-1)</f>
        <v>11</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15">
      <c r="D1315" s="20">
        <f t="shared" si="20"/>
        <v>82</v>
      </c>
      <c r="E1315" s="20">
        <f>MIN(IF(MOD(ROWS($A$2:A1315),$A$2)=0,E1314+1, E1314), $B$2-1)</f>
        <v>11</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15">
      <c r="D1316" s="20">
        <f t="shared" si="20"/>
        <v>83</v>
      </c>
      <c r="E1316" s="20">
        <f>MIN(IF(MOD(ROWS($A$2:A1316),$A$2)=0,E1315+1, E1315), $B$2-1)</f>
        <v>11</v>
      </c>
      <c r="G1316" s="2" t="str">
        <f>IF(NOT(OR(
SUMPRODUCT(--ISNUMBER(SEARCH('Chapter 0 (Generated)'!$B$25:$V$25,INDEX(MyData,D1316, E1316+1))))&gt;0,
SUMPRODUCT(--ISNUMBER(SEARCH('Chapter 0 (Generated)'!$B$26:$V$26,INDEX(MyData,D1316, E1316+1))))&gt;0)),
"        " &amp; INDEX(MyData,D1316, E1316+1),
"    " &amp; INDEX(MyData,D1316, E1316+1))</f>
        <v xml:space="preserve">        82,//80 </v>
      </c>
    </row>
    <row r="1317" spans="4:7" x14ac:dyDescent="0.15">
      <c r="D1317" s="20">
        <f t="shared" si="20"/>
        <v>84</v>
      </c>
      <c r="E1317" s="20">
        <f>MIN(IF(MOD(ROWS($A$2:A1317),$A$2)=0,E1316+1, E1316), $B$2-1)</f>
        <v>11</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15">
      <c r="D1318" s="20">
        <f t="shared" si="20"/>
        <v>85</v>
      </c>
      <c r="E1318" s="20">
        <f>MIN(IF(MOD(ROWS($A$2:A1318),$A$2)=0,E1317+1, E1317), $B$2-1)</f>
        <v>11</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x14ac:dyDescent="0.15">
      <c r="D1319" s="20">
        <f t="shared" si="20"/>
        <v>86</v>
      </c>
      <c r="E1319" s="20">
        <f>MIN(IF(MOD(ROWS($A$2:A1319),$A$2)=0,E1318+1, E1318), $B$2-1)</f>
        <v>11</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15">
      <c r="D1320" s="20">
        <f t="shared" si="20"/>
        <v>87</v>
      </c>
      <c r="E1320" s="20">
        <f>MIN(IF(MOD(ROWS($A$2:A1320),$A$2)=0,E1319+1, E1319), $B$2-1)</f>
        <v>11</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15">
      <c r="D1321" s="20">
        <f t="shared" si="20"/>
        <v>88</v>
      </c>
      <c r="E1321" s="20">
        <f>MIN(IF(MOD(ROWS($A$2:A1321),$A$2)=0,E1320+1, E1320), $B$2-1)</f>
        <v>11</v>
      </c>
      <c r="G1321" s="2" t="str">
        <f>IF(NOT(OR(
SUMPRODUCT(--ISNUMBER(SEARCH('Chapter 0 (Generated)'!$B$25:$V$25,INDEX(MyData,D1321, E1321+1))))&gt;0,
SUMPRODUCT(--ISNUMBER(SEARCH('Chapter 0 (Generated)'!$B$26:$V$26,INDEX(MyData,D1321, E1321+1))))&gt;0)),
"        " &amp; INDEX(MyData,D1321, E1321+1),
"    " &amp; INDEX(MyData,D1321, E1321+1))</f>
        <v xml:space="preserve">        -1,//85 </v>
      </c>
    </row>
    <row r="1322" spans="4:7" x14ac:dyDescent="0.15">
      <c r="D1322" s="20">
        <f t="shared" si="20"/>
        <v>89</v>
      </c>
      <c r="E1322" s="20">
        <f>MIN(IF(MOD(ROWS($A$2:A1322),$A$2)=0,E1321+1, E1321), $B$2-1)</f>
        <v>11</v>
      </c>
      <c r="G1322" s="2" t="str">
        <f>IF(NOT(OR(
SUMPRODUCT(--ISNUMBER(SEARCH('Chapter 0 (Generated)'!$B$25:$V$25,INDEX(MyData,D1322, E1322+1))))&gt;0,
SUMPRODUCT(--ISNUMBER(SEARCH('Chapter 0 (Generated)'!$B$26:$V$26,INDEX(MyData,D1322, E1322+1))))&gt;0)),
"        " &amp; INDEX(MyData,D1322, E1322+1),
"    " &amp; INDEX(MyData,D1322, E1322+1))</f>
        <v xml:space="preserve">        -1,//86 Objective Complete: Go Talk to the Person inside Hallway 1</v>
      </c>
    </row>
    <row r="1323" spans="4:7" x14ac:dyDescent="0.15">
      <c r="D1323" s="20">
        <f t="shared" si="20"/>
        <v>90</v>
      </c>
      <c r="E1323" s="20">
        <f>MIN(IF(MOD(ROWS($A$2:A1323),$A$2)=0,E1322+1, E1322), $B$2-1)</f>
        <v>11</v>
      </c>
      <c r="G1323" s="2" t="str">
        <f>IF(NOT(OR(
SUMPRODUCT(--ISNUMBER(SEARCH('Chapter 0 (Generated)'!$B$25:$V$25,INDEX(MyData,D1323, E1323+1))))&gt;0,
SUMPRODUCT(--ISNUMBER(SEARCH('Chapter 0 (Generated)'!$B$26:$V$26,INDEX(MyData,D1323, E1323+1))))&gt;0)),
"        " &amp; INDEX(MyData,D1323, E1323+1),
"    " &amp; INDEX(MyData,D1323, E1323+1))</f>
        <v xml:space="preserve">        -1,//87 ghost slide</v>
      </c>
    </row>
    <row r="1324" spans="4:7" x14ac:dyDescent="0.15">
      <c r="D1324" s="20">
        <f t="shared" si="20"/>
        <v>91</v>
      </c>
      <c r="E1324" s="20">
        <f>MIN(IF(MOD(ROWS($A$2:A1324),$A$2)=0,E1323+1, E1323), $B$2-1)</f>
        <v>11</v>
      </c>
      <c r="G1324" s="2" t="str">
        <f>IF(NOT(OR(
SUMPRODUCT(--ISNUMBER(SEARCH('Chapter 0 (Generated)'!$B$25:$V$25,INDEX(MyData,D1324, E1324+1))))&gt;0,
SUMPRODUCT(--ISNUMBER(SEARCH('Chapter 0 (Generated)'!$B$26:$V$26,INDEX(MyData,D1324, E1324+1))))&gt;0)),
"        " &amp; INDEX(MyData,D1324, E1324+1),
"    " &amp; INDEX(MyData,D1324, E1324+1))</f>
        <v xml:space="preserve">        -1,//88 ghost slide</v>
      </c>
    </row>
    <row r="1325" spans="4:7" x14ac:dyDescent="0.15">
      <c r="D1325" s="20">
        <f t="shared" si="20"/>
        <v>92</v>
      </c>
      <c r="E1325" s="20">
        <f>MIN(IF(MOD(ROWS($A$2:A1325),$A$2)=0,E1324+1, E1324), $B$2-1)</f>
        <v>11</v>
      </c>
      <c r="G1325" s="2" t="str">
        <f>IF(NOT(OR(
SUMPRODUCT(--ISNUMBER(SEARCH('Chapter 0 (Generated)'!$B$25:$V$25,INDEX(MyData,D1325, E1325+1))))&gt;0,
SUMPRODUCT(--ISNUMBER(SEARCH('Chapter 0 (Generated)'!$B$26:$V$26,INDEX(MyData,D1325, E1325+1))))&gt;0)),
"        " &amp; INDEX(MyData,D1325, E1325+1),
"    " &amp; INDEX(MyData,D1325, E1325+1))</f>
        <v xml:space="preserve">        -1,//89 ghost slide</v>
      </c>
    </row>
    <row r="1326" spans="4:7" x14ac:dyDescent="0.15">
      <c r="D1326" s="20">
        <f t="shared" si="20"/>
        <v>93</v>
      </c>
      <c r="E1326" s="20">
        <f>MIN(IF(MOD(ROWS($A$2:A1326),$A$2)=0,E1325+1, E1325), $B$2-1)</f>
        <v>11</v>
      </c>
      <c r="G1326" s="2" t="str">
        <f>IF(NOT(OR(
SUMPRODUCT(--ISNUMBER(SEARCH('Chapter 0 (Generated)'!$B$25:$V$25,INDEX(MyData,D1326, E1326+1))))&gt;0,
SUMPRODUCT(--ISNUMBER(SEARCH('Chapter 0 (Generated)'!$B$26:$V$26,INDEX(MyData,D1326, E1326+1))))&gt;0)),
"        " &amp; INDEX(MyData,D1326, E1326+1),
"    " &amp; INDEX(MyData,D1326, E1326+1))</f>
        <v xml:space="preserve">        -1,//90 ghost slide</v>
      </c>
    </row>
    <row r="1327" spans="4:7" x14ac:dyDescent="0.15">
      <c r="D1327" s="20">
        <f t="shared" si="20"/>
        <v>94</v>
      </c>
      <c r="E1327" s="20">
        <f>MIN(IF(MOD(ROWS($A$2:A1327),$A$2)=0,E1326+1, E1326), $B$2-1)</f>
        <v>11</v>
      </c>
      <c r="G1327" s="2" t="str">
        <f>IF(NOT(OR(
SUMPRODUCT(--ISNUMBER(SEARCH('Chapter 0 (Generated)'!$B$25:$V$25,INDEX(MyData,D1327, E1327+1))))&gt;0,
SUMPRODUCT(--ISNUMBER(SEARCH('Chapter 0 (Generated)'!$B$26:$V$26,INDEX(MyData,D1327, E1327+1))))&gt;0)),
"        " &amp; INDEX(MyData,D1327, E1327+1),
"    " &amp; INDEX(MyData,D1327, E1327+1))</f>
        <v xml:space="preserve">        -1,//91 ghost slide</v>
      </c>
    </row>
    <row r="1328" spans="4:7" x14ac:dyDescent="0.15">
      <c r="D1328" s="20">
        <f t="shared" si="20"/>
        <v>95</v>
      </c>
      <c r="E1328" s="20">
        <f>MIN(IF(MOD(ROWS($A$2:A1328),$A$2)=0,E1327+1, E1327), $B$2-1)</f>
        <v>11</v>
      </c>
      <c r="G1328" s="2" t="str">
        <f>IF(NOT(OR(
SUMPRODUCT(--ISNUMBER(SEARCH('Chapter 0 (Generated)'!$B$25:$V$25,INDEX(MyData,D1328, E1328+1))))&gt;0,
SUMPRODUCT(--ISNUMBER(SEARCH('Chapter 0 (Generated)'!$B$26:$V$26,INDEX(MyData,D1328, E1328+1))))&gt;0)),
"        " &amp; INDEX(MyData,D1328, E1328+1),
"    " &amp; INDEX(MyData,D1328, E1328+1))</f>
        <v xml:space="preserve">        -1,//92 ghost slide</v>
      </c>
    </row>
    <row r="1329" spans="4:7" x14ac:dyDescent="0.15">
      <c r="D1329" s="20">
        <f t="shared" si="20"/>
        <v>96</v>
      </c>
      <c r="E1329" s="20">
        <f>MIN(IF(MOD(ROWS($A$2:A1329),$A$2)=0,E1328+1, E1328), $B$2-1)</f>
        <v>11</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x14ac:dyDescent="0.15">
      <c r="D1330" s="20">
        <f t="shared" si="20"/>
        <v>97</v>
      </c>
      <c r="E1330" s="20">
        <f>MIN(IF(MOD(ROWS($A$2:A1330),$A$2)=0,E1329+1, E1329), $B$2-1)</f>
        <v>11</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x14ac:dyDescent="0.15">
      <c r="D1331" s="20">
        <f t="shared" si="20"/>
        <v>98</v>
      </c>
      <c r="E1331" s="20">
        <f>MIN(IF(MOD(ROWS($A$2:A1331),$A$2)=0,E1330+1, E1330), $B$2-1)</f>
        <v>11</v>
      </c>
      <c r="G1331" s="2" t="str">
        <f>IF(NOT(OR(
SUMPRODUCT(--ISNUMBER(SEARCH('Chapter 0 (Generated)'!$B$25:$V$25,INDEX(MyData,D1331, E1331+1))))&gt;0,
SUMPRODUCT(--ISNUMBER(SEARCH('Chapter 0 (Generated)'!$B$26:$V$26,INDEX(MyData,D1331, E1331+1))))&gt;0)),
"        " &amp; INDEX(MyData,D1331, E1331+1),
"    " &amp; INDEX(MyData,D1331, E1331+1))</f>
        <v xml:space="preserve">        -1,//95 </v>
      </c>
    </row>
    <row r="1332" spans="4:7" x14ac:dyDescent="0.15">
      <c r="D1332" s="20">
        <f t="shared" si="20"/>
        <v>99</v>
      </c>
      <c r="E1332" s="20">
        <f>MIN(IF(MOD(ROWS($A$2:A1332),$A$2)=0,E1331+1, E1331), $B$2-1)</f>
        <v>11</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x14ac:dyDescent="0.15">
      <c r="D1333" s="20">
        <f t="shared" si="20"/>
        <v>100</v>
      </c>
      <c r="E1333" s="20">
        <f>MIN(IF(MOD(ROWS($A$2:A1333),$A$2)=0,E1332+1, E1332), $B$2-1)</f>
        <v>11</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x14ac:dyDescent="0.15">
      <c r="D1334" s="20">
        <f t="shared" si="20"/>
        <v>101</v>
      </c>
      <c r="E1334" s="20">
        <f>MIN(IF(MOD(ROWS($A$2:A1334),$A$2)=0,E1333+1, E1333), $B$2-1)</f>
        <v>11</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x14ac:dyDescent="0.15">
      <c r="D1335" s="20">
        <f t="shared" si="20"/>
        <v>102</v>
      </c>
      <c r="E1335" s="20">
        <f>MIN(IF(MOD(ROWS($A$2:A1335),$A$2)=0,E1334+1, E1334), $B$2-1)</f>
        <v>11</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x14ac:dyDescent="0.15">
      <c r="D1336" s="20">
        <f t="shared" si="20"/>
        <v>103</v>
      </c>
      <c r="E1336" s="20">
        <f>MIN(IF(MOD(ROWS($A$2:A1336),$A$2)=0,E1335+1, E1335), $B$2-1)</f>
        <v>11</v>
      </c>
      <c r="G1336" s="2" t="str">
        <f>IF(NOT(OR(
SUMPRODUCT(--ISNUMBER(SEARCH('Chapter 0 (Generated)'!$B$25:$V$25,INDEX(MyData,D1336, E1336+1))))&gt;0,
SUMPRODUCT(--ISNUMBER(SEARCH('Chapter 0 (Generated)'!$B$26:$V$26,INDEX(MyData,D1336, E1336+1))))&gt;0)),
"        " &amp; INDEX(MyData,D1336, E1336+1),
"    " &amp; INDEX(MyData,D1336, E1336+1))</f>
        <v xml:space="preserve">        -1,//100 </v>
      </c>
    </row>
    <row r="1337" spans="4:7" x14ac:dyDescent="0.15">
      <c r="D1337" s="20">
        <f t="shared" si="20"/>
        <v>104</v>
      </c>
      <c r="E1337" s="20">
        <f>MIN(IF(MOD(ROWS($A$2:A1337),$A$2)=0,E1336+1, E1336), $B$2-1)</f>
        <v>11</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x14ac:dyDescent="0.15">
      <c r="D1338" s="20">
        <f t="shared" si="20"/>
        <v>105</v>
      </c>
      <c r="E1338" s="20">
        <f>MIN(IF(MOD(ROWS($A$2:A1338),$A$2)=0,E1337+1, E1337), $B$2-1)</f>
        <v>11</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x14ac:dyDescent="0.15">
      <c r="D1339" s="20">
        <f t="shared" si="20"/>
        <v>106</v>
      </c>
      <c r="E1339" s="20">
        <f>MIN(IF(MOD(ROWS($A$2:A1339),$A$2)=0,E1338+1, E1338), $B$2-1)</f>
        <v>11</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x14ac:dyDescent="0.15">
      <c r="D1340" s="20">
        <f t="shared" si="20"/>
        <v>107</v>
      </c>
      <c r="E1340" s="20">
        <f>MIN(IF(MOD(ROWS($A$2:A1340),$A$2)=0,E1339+1, E1339), $B$2-1)</f>
        <v>11</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x14ac:dyDescent="0.15">
      <c r="D1341" s="20">
        <f t="shared" si="20"/>
        <v>108</v>
      </c>
      <c r="E1341" s="20">
        <f>MIN(IF(MOD(ROWS($A$2:A1341),$A$2)=0,E1340+1, E1340), $B$2-1)</f>
        <v>11</v>
      </c>
      <c r="G1341" s="2" t="str">
        <f>IF(NOT(OR(
SUMPRODUCT(--ISNUMBER(SEARCH('Chapter 0 (Generated)'!$B$25:$V$25,INDEX(MyData,D1341, E1341+1))))&gt;0,
SUMPRODUCT(--ISNUMBER(SEARCH('Chapter 0 (Generated)'!$B$26:$V$26,INDEX(MyData,D1341, E1341+1))))&gt;0)),
"        " &amp; INDEX(MyData,D1341, E1341+1),
"    " &amp; INDEX(MyData,D1341, E1341+1))</f>
        <v xml:space="preserve">        -1,//105 </v>
      </c>
    </row>
    <row r="1342" spans="4:7" x14ac:dyDescent="0.15">
      <c r="D1342" s="20">
        <f t="shared" si="20"/>
        <v>109</v>
      </c>
      <c r="E1342" s="20">
        <f>MIN(IF(MOD(ROWS($A$2:A1342),$A$2)=0,E1341+1, E1341), $B$2-1)</f>
        <v>11</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x14ac:dyDescent="0.15">
      <c r="D1343" s="20">
        <f t="shared" si="20"/>
        <v>110</v>
      </c>
      <c r="E1343" s="20">
        <f>MIN(IF(MOD(ROWS($A$2:A1343),$A$2)=0,E1342+1, E1342), $B$2-1)</f>
        <v>11</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x14ac:dyDescent="0.15">
      <c r="D1344" s="20">
        <f t="shared" si="20"/>
        <v>111</v>
      </c>
      <c r="E1344" s="20">
        <f>MIN(IF(MOD(ROWS($A$2:A1344),$A$2)=0,E1343+1, E1343), $B$2-1)</f>
        <v>11</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x14ac:dyDescent="0.15">
      <c r="D1345" s="20">
        <f t="shared" si="20"/>
        <v>112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v>
      </c>
    </row>
    <row r="1346" spans="4:7" x14ac:dyDescent="0.15">
      <c r="D1346" s="20">
        <f t="shared" ref="D1346:D1409" si="21">MOD(ROW(D1345)-1+ROWS(MyData),ROWS(MyData))+1</f>
        <v>1</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//story[12] === Choice 3 Link -&gt; "-1" is no link, otherwise the number represents the array number of the slide</v>
      </c>
    </row>
    <row r="1347" spans="4:7" x14ac:dyDescent="0.15">
      <c r="D1347" s="20">
        <f t="shared" si="21"/>
        <v>2</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story[12] = [</v>
      </c>
    </row>
    <row r="1348" spans="4:7" x14ac:dyDescent="0.15">
      <c r="D1348" s="20">
        <f t="shared" si="21"/>
        <v>3</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-1,//0 </v>
      </c>
    </row>
    <row r="1349" spans="4:7" x14ac:dyDescent="0.15">
      <c r="D1349" s="20">
        <f t="shared" si="21"/>
        <v>4</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x14ac:dyDescent="0.15">
      <c r="D1350" s="20">
        <f t="shared" si="21"/>
        <v>5</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x14ac:dyDescent="0.15">
      <c r="D1351" s="20">
        <f t="shared" si="21"/>
        <v>6</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v>
      </c>
    </row>
    <row r="1352" spans="4:7" x14ac:dyDescent="0.15">
      <c r="D1352" s="20">
        <f t="shared" si="21"/>
        <v>7</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-1,</v>
      </c>
    </row>
    <row r="1353" spans="4:7" x14ac:dyDescent="0.15">
      <c r="D1353" s="20">
        <f t="shared" si="21"/>
        <v>8</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-1,//5 </v>
      </c>
    </row>
    <row r="1354" spans="4:7" x14ac:dyDescent="0.15">
      <c r="D1354" s="20">
        <f t="shared" si="21"/>
        <v>9</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x14ac:dyDescent="0.15">
      <c r="D1355" s="20">
        <f t="shared" si="21"/>
        <v>10</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x14ac:dyDescent="0.15">
      <c r="D1356" s="20">
        <f t="shared" si="21"/>
        <v>11</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v>
      </c>
    </row>
    <row r="1357" spans="4:7" x14ac:dyDescent="0.15">
      <c r="D1357" s="20">
        <f t="shared" si="21"/>
        <v>12</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v>
      </c>
    </row>
    <row r="1358" spans="4:7" x14ac:dyDescent="0.15">
      <c r="D1358" s="20">
        <f t="shared" si="21"/>
        <v>13</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-1,//10 </v>
      </c>
    </row>
    <row r="1359" spans="4:7" x14ac:dyDescent="0.15">
      <c r="D1359" s="20">
        <f t="shared" si="21"/>
        <v>14</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v>
      </c>
    </row>
    <row r="1360" spans="4:7" x14ac:dyDescent="0.15">
      <c r="D1360" s="20">
        <f t="shared" si="21"/>
        <v>15</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v>
      </c>
    </row>
    <row r="1361" spans="4:7" x14ac:dyDescent="0.15">
      <c r="D1361" s="20">
        <f t="shared" si="21"/>
        <v>16</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v>
      </c>
    </row>
    <row r="1362" spans="4:7" x14ac:dyDescent="0.15">
      <c r="D1362" s="20">
        <f t="shared" si="21"/>
        <v>17</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v>
      </c>
    </row>
    <row r="1363" spans="4:7" x14ac:dyDescent="0.15">
      <c r="D1363" s="20">
        <f t="shared" si="21"/>
        <v>18</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-1,//15 </v>
      </c>
    </row>
    <row r="1364" spans="4:7" x14ac:dyDescent="0.15">
      <c r="D1364" s="20">
        <f t="shared" si="21"/>
        <v>19</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x14ac:dyDescent="0.15">
      <c r="D1365" s="20">
        <f t="shared" si="21"/>
        <v>20</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x14ac:dyDescent="0.15">
      <c r="D1366" s="20">
        <f t="shared" si="21"/>
        <v>21</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v>
      </c>
    </row>
    <row r="1367" spans="4:7" x14ac:dyDescent="0.15">
      <c r="D1367" s="20">
        <f t="shared" si="21"/>
        <v>22</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x14ac:dyDescent="0.15">
      <c r="D1368" s="20">
        <f t="shared" si="21"/>
        <v>23</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-1,//20 </v>
      </c>
    </row>
    <row r="1369" spans="4:7" x14ac:dyDescent="0.15">
      <c r="D1369" s="20">
        <f t="shared" si="21"/>
        <v>24</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x14ac:dyDescent="0.15">
      <c r="D1370" s="20">
        <f t="shared" si="21"/>
        <v>25</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x14ac:dyDescent="0.15">
      <c r="D1371" s="20">
        <f t="shared" si="21"/>
        <v>26</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v>
      </c>
    </row>
    <row r="1372" spans="4:7" x14ac:dyDescent="0.15">
      <c r="D1372" s="20">
        <f t="shared" si="21"/>
        <v>27</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x14ac:dyDescent="0.15">
      <c r="D1373" s="20">
        <f t="shared" si="21"/>
        <v>28</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-1,//25 </v>
      </c>
    </row>
    <row r="1374" spans="4:7" x14ac:dyDescent="0.15">
      <c r="D1374" s="20">
        <f t="shared" si="21"/>
        <v>29</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x14ac:dyDescent="0.15">
      <c r="D1375" s="20">
        <f t="shared" si="21"/>
        <v>30</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x14ac:dyDescent="0.15">
      <c r="D1376" s="20">
        <f t="shared" si="21"/>
        <v>31</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v>
      </c>
    </row>
    <row r="1377" spans="4:7" x14ac:dyDescent="0.15">
      <c r="D1377" s="20">
        <f t="shared" si="21"/>
        <v>32</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x14ac:dyDescent="0.15">
      <c r="D1378" s="20">
        <f t="shared" si="21"/>
        <v>33</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-1,//30 </v>
      </c>
    </row>
    <row r="1379" spans="4:7" x14ac:dyDescent="0.15">
      <c r="D1379" s="20">
        <f t="shared" si="21"/>
        <v>34</v>
      </c>
      <c r="E1379" s="20">
        <f>MIN(IF(MOD(ROWS($A$2:A1379),$A$2)=0,E1378+1, E1378), $B$2-1)</f>
        <v>12</v>
      </c>
      <c r="G1379" s="2" t="str">
        <f>IF(NOT(OR(
SUMPRODUCT(--ISNUMBER(SEARCH('Chapter 0 (Generated)'!$B$25:$V$25,INDEX(MyData,D1379, E1379+1))))&gt;0,
SUMPRODUCT(--ISNUMBER(SEARCH('Chapter 0 (Generated)'!$B$26:$V$26,INDEX(MyData,D1379, E1379+1))))&gt;0)),
"        " &amp; INDEX(MyData,D1379, E1379+1),
"    " &amp; INDEX(MyData,D1379, E1379+1))</f>
        <v xml:space="preserve">        -1,</v>
      </c>
    </row>
    <row r="1380" spans="4:7" x14ac:dyDescent="0.15">
      <c r="D1380" s="20">
        <f t="shared" si="21"/>
        <v>35</v>
      </c>
      <c r="E1380" s="20">
        <f>MIN(IF(MOD(ROWS($A$2:A1380),$A$2)=0,E1379+1, E1379), $B$2-1)</f>
        <v>12</v>
      </c>
      <c r="G1380" s="2" t="str">
        <f>IF(NOT(OR(
SUMPRODUCT(--ISNUMBER(SEARCH('Chapter 0 (Generated)'!$B$25:$V$25,INDEX(MyData,D1380, E1380+1))))&gt;0,
SUMPRODUCT(--ISNUMBER(SEARCH('Chapter 0 (Generated)'!$B$26:$V$26,INDEX(MyData,D1380, E1380+1))))&gt;0)),
"        " &amp; INDEX(MyData,D1380, E1380+1),
"    " &amp; INDEX(MyData,D1380, E1380+1))</f>
        <v xml:space="preserve">        -1,</v>
      </c>
    </row>
    <row r="1381" spans="4:7" x14ac:dyDescent="0.15">
      <c r="D1381" s="20">
        <f t="shared" si="21"/>
        <v>36</v>
      </c>
      <c r="E1381" s="20">
        <f>MIN(IF(MOD(ROWS($A$2:A1381),$A$2)=0,E1380+1, E1380), $B$2-1)</f>
        <v>12</v>
      </c>
      <c r="G1381" s="2" t="str">
        <f>IF(NOT(OR(
SUMPRODUCT(--ISNUMBER(SEARCH('Chapter 0 (Generated)'!$B$25:$V$25,INDEX(MyData,D1381, E1381+1))))&gt;0,
SUMPRODUCT(--ISNUMBER(SEARCH('Chapter 0 (Generated)'!$B$26:$V$26,INDEX(MyData,D1381, E1381+1))))&gt;0)),
"        " &amp; INDEX(MyData,D1381, E1381+1),
"    " &amp; INDEX(MyData,D1381, E1381+1))</f>
        <v xml:space="preserve">        -1,</v>
      </c>
    </row>
    <row r="1382" spans="4:7" x14ac:dyDescent="0.15">
      <c r="D1382" s="20">
        <f t="shared" si="21"/>
        <v>37</v>
      </c>
      <c r="E1382" s="20">
        <f>MIN(IF(MOD(ROWS($A$2:A1382),$A$2)=0,E1381+1, E1381), $B$2-1)</f>
        <v>12</v>
      </c>
      <c r="G1382" s="2" t="str">
        <f>IF(NOT(OR(
SUMPRODUCT(--ISNUMBER(SEARCH('Chapter 0 (Generated)'!$B$25:$V$25,INDEX(MyData,D1382, E1382+1))))&gt;0,
SUMPRODUCT(--ISNUMBER(SEARCH('Chapter 0 (Generated)'!$B$26:$V$26,INDEX(MyData,D1382, E1382+1))))&gt;0)),
"        " &amp; INDEX(MyData,D1382, E1382+1),
"    " &amp; INDEX(MyData,D1382, E1382+1))</f>
        <v xml:space="preserve">        -1,</v>
      </c>
    </row>
    <row r="1383" spans="4:7" x14ac:dyDescent="0.15">
      <c r="D1383" s="20">
        <f t="shared" si="21"/>
        <v>38</v>
      </c>
      <c r="E1383" s="20">
        <f>MIN(IF(MOD(ROWS($A$2:A1383),$A$2)=0,E1382+1, E1382), $B$2-1)</f>
        <v>12</v>
      </c>
      <c r="G1383" s="2" t="str">
        <f>IF(NOT(OR(
SUMPRODUCT(--ISNUMBER(SEARCH('Chapter 0 (Generated)'!$B$25:$V$25,INDEX(MyData,D1383, E1383+1))))&gt;0,
SUMPRODUCT(--ISNUMBER(SEARCH('Chapter 0 (Generated)'!$B$26:$V$26,INDEX(MyData,D1383, E1383+1))))&gt;0)),
"        " &amp; INDEX(MyData,D1383, E1383+1),
"    " &amp; INDEX(MyData,D1383, E1383+1))</f>
        <v xml:space="preserve">        -1,//35 </v>
      </c>
    </row>
    <row r="1384" spans="4:7" x14ac:dyDescent="0.15">
      <c r="D1384" s="20">
        <f t="shared" si="21"/>
        <v>39</v>
      </c>
      <c r="E1384" s="20">
        <f>MIN(IF(MOD(ROWS($A$2:A1384),$A$2)=0,E1383+1, E1383), $B$2-1)</f>
        <v>12</v>
      </c>
      <c r="G1384" s="2" t="str">
        <f>IF(NOT(OR(
SUMPRODUCT(--ISNUMBER(SEARCH('Chapter 0 (Generated)'!$B$25:$V$25,INDEX(MyData,D1384, E1384+1))))&gt;0,
SUMPRODUCT(--ISNUMBER(SEARCH('Chapter 0 (Generated)'!$B$26:$V$26,INDEX(MyData,D1384, E1384+1))))&gt;0)),
"        " &amp; INDEX(MyData,D1384, E1384+1),
"    " &amp; INDEX(MyData,D1384, E1384+1))</f>
        <v xml:space="preserve">        -1,</v>
      </c>
    </row>
    <row r="1385" spans="4:7" x14ac:dyDescent="0.15">
      <c r="D1385" s="20">
        <f t="shared" si="21"/>
        <v>40</v>
      </c>
      <c r="E1385" s="20">
        <f>MIN(IF(MOD(ROWS($A$2:A1385),$A$2)=0,E1384+1, E1384), $B$2-1)</f>
        <v>12</v>
      </c>
      <c r="G1385" s="2" t="str">
        <f>IF(NOT(OR(
SUMPRODUCT(--ISNUMBER(SEARCH('Chapter 0 (Generated)'!$B$25:$V$25,INDEX(MyData,D1385, E1385+1))))&gt;0,
SUMPRODUCT(--ISNUMBER(SEARCH('Chapter 0 (Generated)'!$B$26:$V$26,INDEX(MyData,D1385, E1385+1))))&gt;0)),
"        " &amp; INDEX(MyData,D1385, E1385+1),
"    " &amp; INDEX(MyData,D1385, E1385+1))</f>
        <v xml:space="preserve">        -1,//37 Department Form</v>
      </c>
    </row>
    <row r="1386" spans="4:7" x14ac:dyDescent="0.15">
      <c r="D1386" s="20">
        <f t="shared" si="21"/>
        <v>41</v>
      </c>
      <c r="E1386" s="20">
        <f>MIN(IF(MOD(ROWS($A$2:A1386),$A$2)=0,E1385+1, E1385), $B$2-1)</f>
        <v>12</v>
      </c>
      <c r="G1386" s="2" t="str">
        <f>IF(NOT(OR(
SUMPRODUCT(--ISNUMBER(SEARCH('Chapter 0 (Generated)'!$B$25:$V$25,INDEX(MyData,D1386, E1386+1))))&gt;0,
SUMPRODUCT(--ISNUMBER(SEARCH('Chapter 0 (Generated)'!$B$26:$V$26,INDEX(MyData,D1386, E1386+1))))&gt;0)),
"        " &amp; INDEX(MyData,D1386, E1386+1),
"    " &amp; INDEX(MyData,D1386, E1386+1))</f>
        <v xml:space="preserve">        -1,</v>
      </c>
    </row>
    <row r="1387" spans="4:7" x14ac:dyDescent="0.15">
      <c r="D1387" s="20">
        <f t="shared" si="21"/>
        <v>42</v>
      </c>
      <c r="E1387" s="20">
        <f>MIN(IF(MOD(ROWS($A$2:A1387),$A$2)=0,E1386+1, E1386), $B$2-1)</f>
        <v>12</v>
      </c>
      <c r="G1387" s="2" t="str">
        <f>IF(NOT(OR(
SUMPRODUCT(--ISNUMBER(SEARCH('Chapter 0 (Generated)'!$B$25:$V$25,INDEX(MyData,D1387, E1387+1))))&gt;0,
SUMPRODUCT(--ISNUMBER(SEARCH('Chapter 0 (Generated)'!$B$26:$V$26,INDEX(MyData,D1387, E1387+1))))&gt;0)),
"        " &amp; INDEX(MyData,D1387, E1387+1),
"    " &amp; INDEX(MyData,D1387, E1387+1))</f>
        <v xml:space="preserve">        -1,</v>
      </c>
    </row>
    <row r="1388" spans="4:7" x14ac:dyDescent="0.15">
      <c r="D1388" s="20">
        <f t="shared" si="21"/>
        <v>43</v>
      </c>
      <c r="E1388" s="20">
        <f>MIN(IF(MOD(ROWS($A$2:A1388),$A$2)=0,E1387+1, E1387), $B$2-1)</f>
        <v>12</v>
      </c>
      <c r="G1388" s="2" t="str">
        <f>IF(NOT(OR(
SUMPRODUCT(--ISNUMBER(SEARCH('Chapter 0 (Generated)'!$B$25:$V$25,INDEX(MyData,D1388, E1388+1))))&gt;0,
SUMPRODUCT(--ISNUMBER(SEARCH('Chapter 0 (Generated)'!$B$26:$V$26,INDEX(MyData,D1388, E1388+1))))&gt;0)),
"        " &amp; INDEX(MyData,D1388, E1388+1),
"    " &amp; INDEX(MyData,D1388, E1388+1))</f>
        <v xml:space="preserve">        -1,//40 </v>
      </c>
    </row>
    <row r="1389" spans="4:7" x14ac:dyDescent="0.15">
      <c r="D1389" s="20">
        <f t="shared" si="21"/>
        <v>44</v>
      </c>
      <c r="E1389" s="20">
        <f>MIN(IF(MOD(ROWS($A$2:A1389),$A$2)=0,E1388+1, E1388), $B$2-1)</f>
        <v>12</v>
      </c>
      <c r="G1389" s="2" t="str">
        <f>IF(NOT(OR(
SUMPRODUCT(--ISNUMBER(SEARCH('Chapter 0 (Generated)'!$B$25:$V$25,INDEX(MyData,D1389, E1389+1))))&gt;0,
SUMPRODUCT(--ISNUMBER(SEARCH('Chapter 0 (Generated)'!$B$26:$V$26,INDEX(MyData,D1389, E1389+1))))&gt;0)),
"        " &amp; INDEX(MyData,D1389, E1389+1),
"    " &amp; INDEX(MyData,D1389, E1389+1))</f>
        <v xml:space="preserve">        -1,</v>
      </c>
    </row>
    <row r="1390" spans="4:7" x14ac:dyDescent="0.15">
      <c r="D1390" s="20">
        <f t="shared" si="21"/>
        <v>45</v>
      </c>
      <c r="E1390" s="20">
        <f>MIN(IF(MOD(ROWS($A$2:A1390),$A$2)=0,E1389+1, E1389), $B$2-1)</f>
        <v>12</v>
      </c>
      <c r="G1390" s="2" t="str">
        <f>IF(NOT(OR(
SUMPRODUCT(--ISNUMBER(SEARCH('Chapter 0 (Generated)'!$B$25:$V$25,INDEX(MyData,D1390, E1390+1))))&gt;0,
SUMPRODUCT(--ISNUMBER(SEARCH('Chapter 0 (Generated)'!$B$26:$V$26,INDEX(MyData,D1390, E1390+1))))&gt;0)),
"        " &amp; INDEX(MyData,D1390, E1390+1),
"    " &amp; INDEX(MyData,D1390, E1390+1))</f>
        <v xml:space="preserve">        -1,</v>
      </c>
    </row>
    <row r="1391" spans="4:7" x14ac:dyDescent="0.15">
      <c r="D1391" s="20">
        <f t="shared" si="21"/>
        <v>46</v>
      </c>
      <c r="E1391" s="20">
        <f>MIN(IF(MOD(ROWS($A$2:A1391),$A$2)=0,E1390+1, E1390), $B$2-1)</f>
        <v>12</v>
      </c>
      <c r="G1391" s="2" t="str">
        <f>IF(NOT(OR(
SUMPRODUCT(--ISNUMBER(SEARCH('Chapter 0 (Generated)'!$B$25:$V$25,INDEX(MyData,D1391, E1391+1))))&gt;0,
SUMPRODUCT(--ISNUMBER(SEARCH('Chapter 0 (Generated)'!$B$26:$V$26,INDEX(MyData,D1391, E1391+1))))&gt;0)),
"        " &amp; INDEX(MyData,D1391, E1391+1),
"    " &amp; INDEX(MyData,D1391, E1391+1))</f>
        <v xml:space="preserve">        -1,</v>
      </c>
    </row>
    <row r="1392" spans="4:7" x14ac:dyDescent="0.15">
      <c r="D1392" s="20">
        <f t="shared" si="21"/>
        <v>47</v>
      </c>
      <c r="E1392" s="20">
        <f>MIN(IF(MOD(ROWS($A$2:A1392),$A$2)=0,E1391+1, E1391), $B$2-1)</f>
        <v>12</v>
      </c>
      <c r="G1392" s="2" t="str">
        <f>IF(NOT(OR(
SUMPRODUCT(--ISNUMBER(SEARCH('Chapter 0 (Generated)'!$B$25:$V$25,INDEX(MyData,D1392, E1392+1))))&gt;0,
SUMPRODUCT(--ISNUMBER(SEARCH('Chapter 0 (Generated)'!$B$26:$V$26,INDEX(MyData,D1392, E1392+1))))&gt;0)),
"        " &amp; INDEX(MyData,D1392, E1392+1),
"    " &amp; INDEX(MyData,D1392, E1392+1))</f>
        <v xml:space="preserve">        -1,</v>
      </c>
    </row>
    <row r="1393" spans="4:7" x14ac:dyDescent="0.15">
      <c r="D1393" s="20">
        <f t="shared" si="21"/>
        <v>48</v>
      </c>
      <c r="E1393" s="20">
        <f>MIN(IF(MOD(ROWS($A$2:A1393),$A$2)=0,E1392+1, E1392), $B$2-1)</f>
        <v>12</v>
      </c>
      <c r="G1393" s="2" t="str">
        <f>IF(NOT(OR(
SUMPRODUCT(--ISNUMBER(SEARCH('Chapter 0 (Generated)'!$B$25:$V$25,INDEX(MyData,D1393, E1393+1))))&gt;0,
SUMPRODUCT(--ISNUMBER(SEARCH('Chapter 0 (Generated)'!$B$26:$V$26,INDEX(MyData,D1393, E1393+1))))&gt;0)),
"        " &amp; INDEX(MyData,D1393, E1393+1),
"    " &amp; INDEX(MyData,D1393, E1393+1))</f>
        <v xml:space="preserve">        -1,//45 </v>
      </c>
    </row>
    <row r="1394" spans="4:7" x14ac:dyDescent="0.15">
      <c r="D1394" s="20">
        <f t="shared" si="21"/>
        <v>49</v>
      </c>
      <c r="E1394" s="20">
        <f>MIN(IF(MOD(ROWS($A$2:A1394),$A$2)=0,E1393+1, E1393), $B$2-1)</f>
        <v>12</v>
      </c>
      <c r="G1394" s="2" t="str">
        <f>IF(NOT(OR(
SUMPRODUCT(--ISNUMBER(SEARCH('Chapter 0 (Generated)'!$B$25:$V$25,INDEX(MyData,D1394, E1394+1))))&gt;0,
SUMPRODUCT(--ISNUMBER(SEARCH('Chapter 0 (Generated)'!$B$26:$V$26,INDEX(MyData,D1394, E1394+1))))&gt;0)),
"        " &amp; INDEX(MyData,D1394, E1394+1),
"    " &amp; INDEX(MyData,D1394, E1394+1))</f>
        <v xml:space="preserve">        -1,</v>
      </c>
    </row>
    <row r="1395" spans="4:7" x14ac:dyDescent="0.15">
      <c r="D1395" s="20">
        <f t="shared" si="21"/>
        <v>50</v>
      </c>
      <c r="E1395" s="20">
        <f>MIN(IF(MOD(ROWS($A$2:A1395),$A$2)=0,E1394+1, E1394), $B$2-1)</f>
        <v>12</v>
      </c>
      <c r="G1395" s="2" t="str">
        <f>IF(NOT(OR(
SUMPRODUCT(--ISNUMBER(SEARCH('Chapter 0 (Generated)'!$B$25:$V$25,INDEX(MyData,D1395, E1395+1))))&gt;0,
SUMPRODUCT(--ISNUMBER(SEARCH('Chapter 0 (Generated)'!$B$26:$V$26,INDEX(MyData,D1395, E1395+1))))&gt;0)),
"        " &amp; INDEX(MyData,D1395, E1395+1),
"    " &amp; INDEX(MyData,D1395, E1395+1))</f>
        <v xml:space="preserve">        -1,</v>
      </c>
    </row>
    <row r="1396" spans="4:7" x14ac:dyDescent="0.15">
      <c r="D1396" s="20">
        <f t="shared" si="21"/>
        <v>51</v>
      </c>
      <c r="E1396" s="20">
        <f>MIN(IF(MOD(ROWS($A$2:A1396),$A$2)=0,E1395+1, E1395), $B$2-1)</f>
        <v>12</v>
      </c>
      <c r="G1396" s="2" t="str">
        <f>IF(NOT(OR(
SUMPRODUCT(--ISNUMBER(SEARCH('Chapter 0 (Generated)'!$B$25:$V$25,INDEX(MyData,D1396, E1396+1))))&gt;0,
SUMPRODUCT(--ISNUMBER(SEARCH('Chapter 0 (Generated)'!$B$26:$V$26,INDEX(MyData,D1396, E1396+1))))&gt;0)),
"        " &amp; INDEX(MyData,D1396, E1396+1),
"    " &amp; INDEX(MyData,D1396, E1396+1))</f>
        <v xml:space="preserve">        -1,</v>
      </c>
    </row>
    <row r="1397" spans="4:7" x14ac:dyDescent="0.15">
      <c r="D1397" s="20">
        <f t="shared" si="21"/>
        <v>52</v>
      </c>
      <c r="E1397" s="20">
        <f>MIN(IF(MOD(ROWS($A$2:A1397),$A$2)=0,E1396+1, E1396), $B$2-1)</f>
        <v>12</v>
      </c>
      <c r="G1397" s="2" t="str">
        <f>IF(NOT(OR(
SUMPRODUCT(--ISNUMBER(SEARCH('Chapter 0 (Generated)'!$B$25:$V$25,INDEX(MyData,D1397, E1397+1))))&gt;0,
SUMPRODUCT(--ISNUMBER(SEARCH('Chapter 0 (Generated)'!$B$26:$V$26,INDEX(MyData,D1397, E1397+1))))&gt;0)),
"        " &amp; INDEX(MyData,D1397, E1397+1),
"    " &amp; INDEX(MyData,D1397, E1397+1))</f>
        <v xml:space="preserve">        -1,//49 Choose your name Form</v>
      </c>
    </row>
    <row r="1398" spans="4:7" x14ac:dyDescent="0.15">
      <c r="D1398" s="20">
        <f t="shared" si="21"/>
        <v>53</v>
      </c>
      <c r="E1398" s="20">
        <f>MIN(IF(MOD(ROWS($A$2:A1398),$A$2)=0,E1397+1, E1397), $B$2-1)</f>
        <v>12</v>
      </c>
      <c r="G1398" s="2" t="str">
        <f>IF(NOT(OR(
SUMPRODUCT(--ISNUMBER(SEARCH('Chapter 0 (Generated)'!$B$25:$V$25,INDEX(MyData,D1398, E1398+1))))&gt;0,
SUMPRODUCT(--ISNUMBER(SEARCH('Chapter 0 (Generated)'!$B$26:$V$26,INDEX(MyData,D1398, E1398+1))))&gt;0)),
"        " &amp; INDEX(MyData,D1398, E1398+1),
"    " &amp; INDEX(MyData,D1398, E1398+1))</f>
        <v xml:space="preserve">        -1,//50 </v>
      </c>
    </row>
    <row r="1399" spans="4:7" x14ac:dyDescent="0.15">
      <c r="D1399" s="20">
        <f t="shared" si="21"/>
        <v>54</v>
      </c>
      <c r="E1399" s="20">
        <f>MIN(IF(MOD(ROWS($A$2:A1399),$A$2)=0,E1398+1, E1398), $B$2-1)</f>
        <v>12</v>
      </c>
      <c r="G1399" s="2" t="str">
        <f>IF(NOT(OR(
SUMPRODUCT(--ISNUMBER(SEARCH('Chapter 0 (Generated)'!$B$25:$V$25,INDEX(MyData,D1399, E1399+1))))&gt;0,
SUMPRODUCT(--ISNUMBER(SEARCH('Chapter 0 (Generated)'!$B$26:$V$26,INDEX(MyData,D1399, E1399+1))))&gt;0)),
"        " &amp; INDEX(MyData,D1399, E1399+1),
"    " &amp; INDEX(MyData,D1399, E1399+1))</f>
        <v xml:space="preserve">        -1,</v>
      </c>
    </row>
    <row r="1400" spans="4:7" x14ac:dyDescent="0.15">
      <c r="D1400" s="20">
        <f t="shared" si="21"/>
        <v>55</v>
      </c>
      <c r="E1400" s="20">
        <f>MIN(IF(MOD(ROWS($A$2:A1400),$A$2)=0,E1399+1, E1399), $B$2-1)</f>
        <v>12</v>
      </c>
      <c r="G1400" s="2" t="str">
        <f>IF(NOT(OR(
SUMPRODUCT(--ISNUMBER(SEARCH('Chapter 0 (Generated)'!$B$25:$V$25,INDEX(MyData,D1400, E1400+1))))&gt;0,
SUMPRODUCT(--ISNUMBER(SEARCH('Chapter 0 (Generated)'!$B$26:$V$26,INDEX(MyData,D1400, E1400+1))))&gt;0)),
"        " &amp; INDEX(MyData,D1400, E1400+1),
"    " &amp; INDEX(MyData,D1400, E1400+1))</f>
        <v xml:space="preserve">        -1,</v>
      </c>
    </row>
    <row r="1401" spans="4:7" x14ac:dyDescent="0.15">
      <c r="D1401" s="20">
        <f t="shared" si="21"/>
        <v>56</v>
      </c>
      <c r="E1401" s="20">
        <f>MIN(IF(MOD(ROWS($A$2:A1401),$A$2)=0,E1400+1, E1400), $B$2-1)</f>
        <v>12</v>
      </c>
      <c r="G1401" s="2" t="str">
        <f>IF(NOT(OR(
SUMPRODUCT(--ISNUMBER(SEARCH('Chapter 0 (Generated)'!$B$25:$V$25,INDEX(MyData,D1401, E1401+1))))&gt;0,
SUMPRODUCT(--ISNUMBER(SEARCH('Chapter 0 (Generated)'!$B$26:$V$26,INDEX(MyData,D1401, E1401+1))))&gt;0)),
"        " &amp; INDEX(MyData,D1401, E1401+1),
"    " &amp; INDEX(MyData,D1401, E1401+1))</f>
        <v xml:space="preserve">        -1,</v>
      </c>
    </row>
    <row r="1402" spans="4:7" x14ac:dyDescent="0.15">
      <c r="D1402" s="20">
        <f t="shared" si="21"/>
        <v>57</v>
      </c>
      <c r="E1402" s="20">
        <f>MIN(IF(MOD(ROWS($A$2:A1402),$A$2)=0,E1401+1, E1401), $B$2-1)</f>
        <v>12</v>
      </c>
      <c r="G1402" s="2" t="str">
        <f>IF(NOT(OR(
SUMPRODUCT(--ISNUMBER(SEARCH('Chapter 0 (Generated)'!$B$25:$V$25,INDEX(MyData,D1402, E1402+1))))&gt;0,
SUMPRODUCT(--ISNUMBER(SEARCH('Chapter 0 (Generated)'!$B$26:$V$26,INDEX(MyData,D1402, E1402+1))))&gt;0)),
"        " &amp; INDEX(MyData,D1402, E1402+1),
"    " &amp; INDEX(MyData,D1402, E1402+1))</f>
        <v xml:space="preserve">        -1,</v>
      </c>
    </row>
    <row r="1403" spans="4:7" x14ac:dyDescent="0.15">
      <c r="D1403" s="20">
        <f t="shared" si="21"/>
        <v>58</v>
      </c>
      <c r="E1403" s="20">
        <f>MIN(IF(MOD(ROWS($A$2:A1403),$A$2)=0,E1402+1, E1402), $B$2-1)</f>
        <v>12</v>
      </c>
      <c r="G1403" s="2" t="str">
        <f>IF(NOT(OR(
SUMPRODUCT(--ISNUMBER(SEARCH('Chapter 0 (Generated)'!$B$25:$V$25,INDEX(MyData,D1403, E1403+1))))&gt;0,
SUMPRODUCT(--ISNUMBER(SEARCH('Chapter 0 (Generated)'!$B$26:$V$26,INDEX(MyData,D1403, E1403+1))))&gt;0)),
"        " &amp; INDEX(MyData,D1403, E1403+1),
"    " &amp; INDEX(MyData,D1403, E1403+1))</f>
        <v xml:space="preserve">        -1,//55 Objective Complete: Explore the school!</v>
      </c>
    </row>
    <row r="1404" spans="4:7" x14ac:dyDescent="0.15">
      <c r="D1404" s="20">
        <f t="shared" si="21"/>
        <v>59</v>
      </c>
      <c r="E1404" s="20">
        <f>MIN(IF(MOD(ROWS($A$2:A1404),$A$2)=0,E1403+1, E1403), $B$2-1)</f>
        <v>12</v>
      </c>
      <c r="G1404" s="2" t="str">
        <f>IF(NOT(OR(
SUMPRODUCT(--ISNUMBER(SEARCH('Chapter 0 (Generated)'!$B$25:$V$25,INDEX(MyData,D1404, E1404+1))))&gt;0,
SUMPRODUCT(--ISNUMBER(SEARCH('Chapter 0 (Generated)'!$B$26:$V$26,INDEX(MyData,D1404, E1404+1))))&gt;0)),
"        " &amp; INDEX(MyData,D1404, E1404+1),
"    " &amp; INDEX(MyData,D1404, E1404+1))</f>
        <v xml:space="preserve">        -1,</v>
      </c>
    </row>
    <row r="1405" spans="4:7" x14ac:dyDescent="0.15">
      <c r="D1405" s="20">
        <f t="shared" si="21"/>
        <v>60</v>
      </c>
      <c r="E1405" s="20">
        <f>MIN(IF(MOD(ROWS($A$2:A1405),$A$2)=0,E1404+1, E1404), $B$2-1)</f>
        <v>12</v>
      </c>
      <c r="G1405" s="2" t="str">
        <f>IF(NOT(OR(
SUMPRODUCT(--ISNUMBER(SEARCH('Chapter 0 (Generated)'!$B$25:$V$25,INDEX(MyData,D1405, E1405+1))))&gt;0,
SUMPRODUCT(--ISNUMBER(SEARCH('Chapter 0 (Generated)'!$B$26:$V$26,INDEX(MyData,D1405, E1405+1))))&gt;0)),
"        " &amp; INDEX(MyData,D1405, E1405+1),
"    " &amp; INDEX(MyData,D1405, E1405+1))</f>
        <v xml:space="preserve">        -1,</v>
      </c>
    </row>
    <row r="1406" spans="4:7" x14ac:dyDescent="0.15">
      <c r="D1406" s="20">
        <f t="shared" si="21"/>
        <v>61</v>
      </c>
      <c r="E1406" s="20">
        <f>MIN(IF(MOD(ROWS($A$2:A1406),$A$2)=0,E1405+1, E1405), $B$2-1)</f>
        <v>12</v>
      </c>
      <c r="G1406" s="2" t="str">
        <f>IF(NOT(OR(
SUMPRODUCT(--ISNUMBER(SEARCH('Chapter 0 (Generated)'!$B$25:$V$25,INDEX(MyData,D1406, E1406+1))))&gt;0,
SUMPRODUCT(--ISNUMBER(SEARCH('Chapter 0 (Generated)'!$B$26:$V$26,INDEX(MyData,D1406, E1406+1))))&gt;0)),
"        " &amp; INDEX(MyData,D1406, E1406+1),
"    " &amp; INDEX(MyData,D1406, E1406+1))</f>
        <v xml:space="preserve">        -1,</v>
      </c>
    </row>
    <row r="1407" spans="4:7" x14ac:dyDescent="0.15">
      <c r="D1407" s="20">
        <f t="shared" si="21"/>
        <v>62</v>
      </c>
      <c r="E1407" s="20">
        <f>MIN(IF(MOD(ROWS($A$2:A1407),$A$2)=0,E1406+1, E1406), $B$2-1)</f>
        <v>12</v>
      </c>
      <c r="G1407" s="2" t="str">
        <f>IF(NOT(OR(
SUMPRODUCT(--ISNUMBER(SEARCH('Chapter 0 (Generated)'!$B$25:$V$25,INDEX(MyData,D1407, E1407+1))))&gt;0,
SUMPRODUCT(--ISNUMBER(SEARCH('Chapter 0 (Generated)'!$B$26:$V$26,INDEX(MyData,D1407, E1407+1))))&gt;0)),
"        " &amp; INDEX(MyData,D1407, E1407+1),
"    " &amp; INDEX(MyData,D1407, E1407+1))</f>
        <v xml:space="preserve">        -1,</v>
      </c>
    </row>
    <row r="1408" spans="4:7" x14ac:dyDescent="0.15">
      <c r="D1408" s="20">
        <f t="shared" si="21"/>
        <v>63</v>
      </c>
      <c r="E1408" s="20">
        <f>MIN(IF(MOD(ROWS($A$2:A1408),$A$2)=0,E1407+1, E1407), $B$2-1)</f>
        <v>12</v>
      </c>
      <c r="G1408" s="2" t="str">
        <f>IF(NOT(OR(
SUMPRODUCT(--ISNUMBER(SEARCH('Chapter 0 (Generated)'!$B$25:$V$25,INDEX(MyData,D1408, E1408+1))))&gt;0,
SUMPRODUCT(--ISNUMBER(SEARCH('Chapter 0 (Generated)'!$B$26:$V$26,INDEX(MyData,D1408, E1408+1))))&gt;0)),
"        " &amp; INDEX(MyData,D1408, E1408+1),
"    " &amp; INDEX(MyData,D1408, E1408+1))</f>
        <v xml:space="preserve">        -1,//60 </v>
      </c>
    </row>
    <row r="1409" spans="4:7" x14ac:dyDescent="0.15">
      <c r="D1409" s="20">
        <f t="shared" si="21"/>
        <v>64</v>
      </c>
      <c r="E1409" s="20">
        <f>MIN(IF(MOD(ROWS($A$2:A1409),$A$2)=0,E1408+1, E1408), $B$2-1)</f>
        <v>12</v>
      </c>
      <c r="G1409" s="2" t="str">
        <f>IF(NOT(OR(
SUMPRODUCT(--ISNUMBER(SEARCH('Chapter 0 (Generated)'!$B$25:$V$25,INDEX(MyData,D1409, E1409+1))))&gt;0,
SUMPRODUCT(--ISNUMBER(SEARCH('Chapter 0 (Generated)'!$B$26:$V$26,INDEX(MyData,D1409, E1409+1))))&gt;0)),
"        " &amp; INDEX(MyData,D1409, E1409+1),
"    " &amp; INDEX(MyData,D1409, E1409+1))</f>
        <v xml:space="preserve">        -1,</v>
      </c>
    </row>
    <row r="1410" spans="4:7" x14ac:dyDescent="0.15">
      <c r="D1410" s="20">
        <f t="shared" ref="D1410:D1473" si="22">MOD(ROW(D1409)-1+ROWS(MyData),ROWS(MyData))+1</f>
        <v>65</v>
      </c>
      <c r="E1410" s="20">
        <f>MIN(IF(MOD(ROWS($A$2:A1410),$A$2)=0,E1409+1, E1409), $B$2-1)</f>
        <v>12</v>
      </c>
      <c r="G1410" s="2" t="str">
        <f>IF(NOT(OR(
SUMPRODUCT(--ISNUMBER(SEARCH('Chapter 0 (Generated)'!$B$25:$V$25,INDEX(MyData,D1410, E1410+1))))&gt;0,
SUMPRODUCT(--ISNUMBER(SEARCH('Chapter 0 (Generated)'!$B$26:$V$26,INDEX(MyData,D1410, E1410+1))))&gt;0)),
"        " &amp; INDEX(MyData,D1410, E1410+1),
"    " &amp; INDEX(MyData,D1410, E1410+1))</f>
        <v xml:space="preserve">        -1,</v>
      </c>
    </row>
    <row r="1411" spans="4:7" x14ac:dyDescent="0.15">
      <c r="D1411" s="20">
        <f t="shared" si="22"/>
        <v>66</v>
      </c>
      <c r="E1411" s="20">
        <f>MIN(IF(MOD(ROWS($A$2:A1411),$A$2)=0,E1410+1, E1410), $B$2-1)</f>
        <v>12</v>
      </c>
      <c r="G1411" s="2" t="str">
        <f>IF(NOT(OR(
SUMPRODUCT(--ISNUMBER(SEARCH('Chapter 0 (Generated)'!$B$25:$V$25,INDEX(MyData,D1411, E1411+1))))&gt;0,
SUMPRODUCT(--ISNUMBER(SEARCH('Chapter 0 (Generated)'!$B$26:$V$26,INDEX(MyData,D1411, E1411+1))))&gt;0)),
"        " &amp; INDEX(MyData,D1411, E1411+1),
"    " &amp; INDEX(MyData,D1411, E1411+1))</f>
        <v xml:space="preserve">        -1,</v>
      </c>
    </row>
    <row r="1412" spans="4:7" x14ac:dyDescent="0.15">
      <c r="D1412" s="20">
        <f t="shared" si="22"/>
        <v>67</v>
      </c>
      <c r="E1412" s="20">
        <f>MIN(IF(MOD(ROWS($A$2:A1412),$A$2)=0,E1411+1, E1411), $B$2-1)</f>
        <v>12</v>
      </c>
      <c r="G1412" s="2" t="str">
        <f>IF(NOT(OR(
SUMPRODUCT(--ISNUMBER(SEARCH('Chapter 0 (Generated)'!$B$25:$V$25,INDEX(MyData,D1412, E1412+1))))&gt;0,
SUMPRODUCT(--ISNUMBER(SEARCH('Chapter 0 (Generated)'!$B$26:$V$26,INDEX(MyData,D1412, E1412+1))))&gt;0)),
"        " &amp; INDEX(MyData,D1412, E1412+1),
"    " &amp; INDEX(MyData,D1412, E1412+1))</f>
        <v xml:space="preserve">        -1,</v>
      </c>
    </row>
    <row r="1413" spans="4:7" x14ac:dyDescent="0.15">
      <c r="D1413" s="20">
        <f t="shared" si="22"/>
        <v>68</v>
      </c>
      <c r="E1413" s="20">
        <f>MIN(IF(MOD(ROWS($A$2:A1413),$A$2)=0,E1412+1, E1412), $B$2-1)</f>
        <v>12</v>
      </c>
      <c r="G1413" s="2" t="str">
        <f>IF(NOT(OR(
SUMPRODUCT(--ISNUMBER(SEARCH('Chapter 0 (Generated)'!$B$25:$V$25,INDEX(MyData,D1413, E1413+1))))&gt;0,
SUMPRODUCT(--ISNUMBER(SEARCH('Chapter 0 (Generated)'!$B$26:$V$26,INDEX(MyData,D1413, E1413+1))))&gt;0)),
"        " &amp; INDEX(MyData,D1413, E1413+1),
"    " &amp; INDEX(MyData,D1413, E1413+1))</f>
        <v xml:space="preserve">        -1,//65 </v>
      </c>
    </row>
    <row r="1414" spans="4:7" x14ac:dyDescent="0.15">
      <c r="D1414" s="20">
        <f t="shared" si="22"/>
        <v>69</v>
      </c>
      <c r="E1414" s="20">
        <f>MIN(IF(MOD(ROWS($A$2:A1414),$A$2)=0,E1413+1, E1413), $B$2-1)</f>
        <v>12</v>
      </c>
      <c r="G1414" s="2" t="str">
        <f>IF(NOT(OR(
SUMPRODUCT(--ISNUMBER(SEARCH('Chapter 0 (Generated)'!$B$25:$V$25,INDEX(MyData,D1414, E1414+1))))&gt;0,
SUMPRODUCT(--ISNUMBER(SEARCH('Chapter 0 (Generated)'!$B$26:$V$26,INDEX(MyData,D1414, E1414+1))))&gt;0)),
"        " &amp; INDEX(MyData,D1414, E1414+1),
"    " &amp; INDEX(MyData,D1414, E1414+1))</f>
        <v xml:space="preserve">        -1,</v>
      </c>
    </row>
    <row r="1415" spans="4:7" x14ac:dyDescent="0.15">
      <c r="D1415" s="20">
        <f t="shared" si="22"/>
        <v>70</v>
      </c>
      <c r="E1415" s="20">
        <f>MIN(IF(MOD(ROWS($A$2:A1415),$A$2)=0,E1414+1, E1414), $B$2-1)</f>
        <v>12</v>
      </c>
      <c r="G1415" s="2" t="str">
        <f>IF(NOT(OR(
SUMPRODUCT(--ISNUMBER(SEARCH('Chapter 0 (Generated)'!$B$25:$V$25,INDEX(MyData,D1415, E1415+1))))&gt;0,
SUMPRODUCT(--ISNUMBER(SEARCH('Chapter 0 (Generated)'!$B$26:$V$26,INDEX(MyData,D1415, E1415+1))))&gt;0)),
"        " &amp; INDEX(MyData,D1415, E1415+1),
"    " &amp; INDEX(MyData,D1415, E1415+1))</f>
        <v xml:space="preserve">        -1,</v>
      </c>
    </row>
    <row r="1416" spans="4:7" x14ac:dyDescent="0.15">
      <c r="D1416" s="20">
        <f t="shared" si="22"/>
        <v>71</v>
      </c>
      <c r="E1416" s="20">
        <f>MIN(IF(MOD(ROWS($A$2:A1416),$A$2)=0,E1415+1, E1415), $B$2-1)</f>
        <v>12</v>
      </c>
      <c r="G1416" s="2" t="str">
        <f>IF(NOT(OR(
SUMPRODUCT(--ISNUMBER(SEARCH('Chapter 0 (Generated)'!$B$25:$V$25,INDEX(MyData,D1416, E1416+1))))&gt;0,
SUMPRODUCT(--ISNUMBER(SEARCH('Chapter 0 (Generated)'!$B$26:$V$26,INDEX(MyData,D1416, E1416+1))))&gt;0)),
"        " &amp; INDEX(MyData,D1416, E1416+1),
"    " &amp; INDEX(MyData,D1416, E1416+1))</f>
        <v xml:space="preserve">        -1,</v>
      </c>
    </row>
    <row r="1417" spans="4:7" x14ac:dyDescent="0.15">
      <c r="D1417" s="20">
        <f t="shared" si="22"/>
        <v>72</v>
      </c>
      <c r="E1417" s="20">
        <f>MIN(IF(MOD(ROWS($A$2:A1417),$A$2)=0,E1416+1, E1416), $B$2-1)</f>
        <v>12</v>
      </c>
      <c r="G1417" s="2" t="str">
        <f>IF(NOT(OR(
SUMPRODUCT(--ISNUMBER(SEARCH('Chapter 0 (Generated)'!$B$25:$V$25,INDEX(MyData,D1417, E1417+1))))&gt;0,
SUMPRODUCT(--ISNUMBER(SEARCH('Chapter 0 (Generated)'!$B$26:$V$26,INDEX(MyData,D1417, E1417+1))))&gt;0)),
"        " &amp; INDEX(MyData,D1417, E1417+1),
"    " &amp; INDEX(MyData,D1417, E1417+1))</f>
        <v xml:space="preserve">        -1,</v>
      </c>
    </row>
    <row r="1418" spans="4:7" x14ac:dyDescent="0.15">
      <c r="D1418" s="20">
        <f t="shared" si="22"/>
        <v>73</v>
      </c>
      <c r="E1418" s="20">
        <f>MIN(IF(MOD(ROWS($A$2:A1418),$A$2)=0,E1417+1, E1417), $B$2-1)</f>
        <v>12</v>
      </c>
      <c r="G1418" s="2" t="str">
        <f>IF(NOT(OR(
SUMPRODUCT(--ISNUMBER(SEARCH('Chapter 0 (Generated)'!$B$25:$V$25,INDEX(MyData,D1418, E1418+1))))&gt;0,
SUMPRODUCT(--ISNUMBER(SEARCH('Chapter 0 (Generated)'!$B$26:$V$26,INDEX(MyData,D1418, E1418+1))))&gt;0)),
"        " &amp; INDEX(MyData,D1418, E1418+1),
"    " &amp; INDEX(MyData,D1418, E1418+1))</f>
        <v xml:space="preserve">        -1,//70 </v>
      </c>
    </row>
    <row r="1419" spans="4:7" x14ac:dyDescent="0.15">
      <c r="D1419" s="20">
        <f t="shared" si="22"/>
        <v>74</v>
      </c>
      <c r="E1419" s="20">
        <f>MIN(IF(MOD(ROWS($A$2:A1419),$A$2)=0,E1418+1, E1418), $B$2-1)</f>
        <v>12</v>
      </c>
      <c r="G1419" s="2" t="str">
        <f>IF(NOT(OR(
SUMPRODUCT(--ISNUMBER(SEARCH('Chapter 0 (Generated)'!$B$25:$V$25,INDEX(MyData,D1419, E1419+1))))&gt;0,
SUMPRODUCT(--ISNUMBER(SEARCH('Chapter 0 (Generated)'!$B$26:$V$26,INDEX(MyData,D1419, E1419+1))))&gt;0)),
"        " &amp; INDEX(MyData,D1419, E1419+1),
"    " &amp; INDEX(MyData,D1419, E1419+1))</f>
        <v xml:space="preserve">        -1,</v>
      </c>
    </row>
    <row r="1420" spans="4:7" x14ac:dyDescent="0.15">
      <c r="D1420" s="20">
        <f t="shared" si="22"/>
        <v>75</v>
      </c>
      <c r="E1420" s="20">
        <f>MIN(IF(MOD(ROWS($A$2:A1420),$A$2)=0,E1419+1, E1419), $B$2-1)</f>
        <v>12</v>
      </c>
      <c r="G1420" s="2" t="str">
        <f>IF(NOT(OR(
SUMPRODUCT(--ISNUMBER(SEARCH('Chapter 0 (Generated)'!$B$25:$V$25,INDEX(MyData,D1420, E1420+1))))&gt;0,
SUMPRODUCT(--ISNUMBER(SEARCH('Chapter 0 (Generated)'!$B$26:$V$26,INDEX(MyData,D1420, E1420+1))))&gt;0)),
"        " &amp; INDEX(MyData,D1420, E1420+1),
"    " &amp; INDEX(MyData,D1420, E1420+1))</f>
        <v xml:space="preserve">        -1,</v>
      </c>
    </row>
    <row r="1421" spans="4:7" x14ac:dyDescent="0.15">
      <c r="D1421" s="20">
        <f t="shared" si="22"/>
        <v>76</v>
      </c>
      <c r="E1421" s="20">
        <f>MIN(IF(MOD(ROWS($A$2:A1421),$A$2)=0,E1420+1, E1420), $B$2-1)</f>
        <v>12</v>
      </c>
      <c r="G1421" s="2" t="str">
        <f>IF(NOT(OR(
SUMPRODUCT(--ISNUMBER(SEARCH('Chapter 0 (Generated)'!$B$25:$V$25,INDEX(MyData,D1421, E1421+1))))&gt;0,
SUMPRODUCT(--ISNUMBER(SEARCH('Chapter 0 (Generated)'!$B$26:$V$26,INDEX(MyData,D1421, E1421+1))))&gt;0)),
"        " &amp; INDEX(MyData,D1421, E1421+1),
"    " &amp; INDEX(MyData,D1421, E1421+1))</f>
        <v xml:space="preserve">        -1,//73 Objective Complete: Go Talk to the Person inside Classroom 1</v>
      </c>
    </row>
    <row r="1422" spans="4:7" x14ac:dyDescent="0.15">
      <c r="D1422" s="20">
        <f t="shared" si="22"/>
        <v>77</v>
      </c>
      <c r="E1422" s="20">
        <f>MIN(IF(MOD(ROWS($A$2:A1422),$A$2)=0,E1421+1, E1421), $B$2-1)</f>
        <v>12</v>
      </c>
      <c r="G1422" s="2" t="str">
        <f>IF(NOT(OR(
SUMPRODUCT(--ISNUMBER(SEARCH('Chapter 0 (Generated)'!$B$25:$V$25,INDEX(MyData,D1422, E1422+1))))&gt;0,
SUMPRODUCT(--ISNUMBER(SEARCH('Chapter 0 (Generated)'!$B$26:$V$26,INDEX(MyData,D1422, E1422+1))))&gt;0)),
"        " &amp; INDEX(MyData,D1422, E1422+1),
"    " &amp; INDEX(MyData,D1422, E1422+1))</f>
        <v xml:space="preserve">        -1,</v>
      </c>
    </row>
    <row r="1423" spans="4:7" x14ac:dyDescent="0.15">
      <c r="D1423" s="20">
        <f t="shared" si="22"/>
        <v>78</v>
      </c>
      <c r="E1423" s="20">
        <f>MIN(IF(MOD(ROWS($A$2:A1423),$A$2)=0,E1422+1, E1422), $B$2-1)</f>
        <v>12</v>
      </c>
      <c r="G1423" s="2" t="str">
        <f>IF(NOT(OR(
SUMPRODUCT(--ISNUMBER(SEARCH('Chapter 0 (Generated)'!$B$25:$V$25,INDEX(MyData,D1423, E1423+1))))&gt;0,
SUMPRODUCT(--ISNUMBER(SEARCH('Chapter 0 (Generated)'!$B$26:$V$26,INDEX(MyData,D1423, E1423+1))))&gt;0)),
"        " &amp; INDEX(MyData,D1423, E1423+1),
"    " &amp; INDEX(MyData,D1423, E1423+1))</f>
        <v xml:space="preserve">        -1,//75 </v>
      </c>
    </row>
    <row r="1424" spans="4:7" x14ac:dyDescent="0.15">
      <c r="D1424" s="20">
        <f t="shared" si="22"/>
        <v>79</v>
      </c>
      <c r="E1424" s="20">
        <f>MIN(IF(MOD(ROWS($A$2:A1424),$A$2)=0,E1423+1, E1423), $B$2-1)</f>
        <v>12</v>
      </c>
      <c r="G1424" s="2" t="str">
        <f>IF(NOT(OR(
SUMPRODUCT(--ISNUMBER(SEARCH('Chapter 0 (Generated)'!$B$25:$V$25,INDEX(MyData,D1424, E1424+1))))&gt;0,
SUMPRODUCT(--ISNUMBER(SEARCH('Chapter 0 (Generated)'!$B$26:$V$26,INDEX(MyData,D1424, E1424+1))))&gt;0)),
"        " &amp; INDEX(MyData,D1424, E1424+1),
"    " &amp; INDEX(MyData,D1424, E1424+1))</f>
        <v xml:space="preserve">        79,</v>
      </c>
    </row>
    <row r="1425" spans="4:7" x14ac:dyDescent="0.15">
      <c r="D1425" s="20">
        <f t="shared" si="22"/>
        <v>80</v>
      </c>
      <c r="E1425" s="20">
        <f>MIN(IF(MOD(ROWS($A$2:A1425),$A$2)=0,E1424+1, E1424), $B$2-1)</f>
        <v>12</v>
      </c>
      <c r="G1425" s="2" t="str">
        <f>IF(NOT(OR(
SUMPRODUCT(--ISNUMBER(SEARCH('Chapter 0 (Generated)'!$B$25:$V$25,INDEX(MyData,D1425, E1425+1))))&gt;0,
SUMPRODUCT(--ISNUMBER(SEARCH('Chapter 0 (Generated)'!$B$26:$V$26,INDEX(MyData,D1425, E1425+1))))&gt;0)),
"        " &amp; INDEX(MyData,D1425, E1425+1),
"    " &amp; INDEX(MyData,D1425, E1425+1))</f>
        <v xml:space="preserve">        -1,</v>
      </c>
    </row>
    <row r="1426" spans="4:7" x14ac:dyDescent="0.15">
      <c r="D1426" s="20">
        <f t="shared" si="22"/>
        <v>81</v>
      </c>
      <c r="E1426" s="20">
        <f>MIN(IF(MOD(ROWS($A$2:A1426),$A$2)=0,E1425+1, E1425), $B$2-1)</f>
        <v>12</v>
      </c>
      <c r="G1426" s="2" t="str">
        <f>IF(NOT(OR(
SUMPRODUCT(--ISNUMBER(SEARCH('Chapter 0 (Generated)'!$B$25:$V$25,INDEX(MyData,D1426, E1426+1))))&gt;0,
SUMPRODUCT(--ISNUMBER(SEARCH('Chapter 0 (Generated)'!$B$26:$V$26,INDEX(MyData,D1426, E1426+1))))&gt;0)),
"        " &amp; INDEX(MyData,D1426, E1426+1),
"    " &amp; INDEX(MyData,D1426, E1426+1))</f>
        <v xml:space="preserve">        -1,</v>
      </c>
    </row>
    <row r="1427" spans="4:7" x14ac:dyDescent="0.15">
      <c r="D1427" s="20">
        <f t="shared" si="22"/>
        <v>82</v>
      </c>
      <c r="E1427" s="20">
        <f>MIN(IF(MOD(ROWS($A$2:A1427),$A$2)=0,E1426+1, E1426), $B$2-1)</f>
        <v>12</v>
      </c>
      <c r="G1427" s="2" t="str">
        <f>IF(NOT(OR(
SUMPRODUCT(--ISNUMBER(SEARCH('Chapter 0 (Generated)'!$B$25:$V$25,INDEX(MyData,D1427, E1427+1))))&gt;0,
SUMPRODUCT(--ISNUMBER(SEARCH('Chapter 0 (Generated)'!$B$26:$V$26,INDEX(MyData,D1427, E1427+1))))&gt;0)),
"        " &amp; INDEX(MyData,D1427, E1427+1),
"    " &amp; INDEX(MyData,D1427, E1427+1))</f>
        <v xml:space="preserve">        -1,</v>
      </c>
    </row>
    <row r="1428" spans="4:7" x14ac:dyDescent="0.15">
      <c r="D1428" s="20">
        <f t="shared" si="22"/>
        <v>83</v>
      </c>
      <c r="E1428" s="20">
        <f>MIN(IF(MOD(ROWS($A$2:A1428),$A$2)=0,E1427+1, E1427), $B$2-1)</f>
        <v>12</v>
      </c>
      <c r="G1428" s="2" t="str">
        <f>IF(NOT(OR(
SUMPRODUCT(--ISNUMBER(SEARCH('Chapter 0 (Generated)'!$B$25:$V$25,INDEX(MyData,D1428, E1428+1))))&gt;0,
SUMPRODUCT(--ISNUMBER(SEARCH('Chapter 0 (Generated)'!$B$26:$V$26,INDEX(MyData,D1428, E1428+1))))&gt;0)),
"        " &amp; INDEX(MyData,D1428, E1428+1),
"    " &amp; INDEX(MyData,D1428, E1428+1))</f>
        <v xml:space="preserve">        83,//80 </v>
      </c>
    </row>
    <row r="1429" spans="4:7" x14ac:dyDescent="0.15">
      <c r="D1429" s="20">
        <f t="shared" si="22"/>
        <v>84</v>
      </c>
      <c r="E1429" s="20">
        <f>MIN(IF(MOD(ROWS($A$2:A1429),$A$2)=0,E1428+1, E1428), $B$2-1)</f>
        <v>12</v>
      </c>
      <c r="G1429" s="2" t="str">
        <f>IF(NOT(OR(
SUMPRODUCT(--ISNUMBER(SEARCH('Chapter 0 (Generated)'!$B$25:$V$25,INDEX(MyData,D1429, E1429+1))))&gt;0,
SUMPRODUCT(--ISNUMBER(SEARCH('Chapter 0 (Generated)'!$B$26:$V$26,INDEX(MyData,D1429, E1429+1))))&gt;0)),
"        " &amp; INDEX(MyData,D1429, E1429+1),
"    " &amp; INDEX(MyData,D1429, E1429+1))</f>
        <v xml:space="preserve">        -1,</v>
      </c>
    </row>
    <row r="1430" spans="4:7" x14ac:dyDescent="0.15">
      <c r="D1430" s="20">
        <f t="shared" si="22"/>
        <v>85</v>
      </c>
      <c r="E1430" s="20">
        <f>MIN(IF(MOD(ROWS($A$2:A1430),$A$2)=0,E1429+1, E1429), $B$2-1)</f>
        <v>12</v>
      </c>
      <c r="G1430" s="2" t="str">
        <f>IF(NOT(OR(
SUMPRODUCT(--ISNUMBER(SEARCH('Chapter 0 (Generated)'!$B$25:$V$25,INDEX(MyData,D1430, E1430+1))))&gt;0,
SUMPRODUCT(--ISNUMBER(SEARCH('Chapter 0 (Generated)'!$B$26:$V$26,INDEX(MyData,D1430, E1430+1))))&gt;0)),
"        " &amp; INDEX(MyData,D1430, E1430+1),
"    " &amp; INDEX(MyData,D1430, E1430+1))</f>
        <v xml:space="preserve">        -1,</v>
      </c>
    </row>
    <row r="1431" spans="4:7" x14ac:dyDescent="0.15">
      <c r="D1431" s="20">
        <f t="shared" si="22"/>
        <v>86</v>
      </c>
      <c r="E1431" s="20">
        <f>MIN(IF(MOD(ROWS($A$2:A1431),$A$2)=0,E1430+1, E1430), $B$2-1)</f>
        <v>12</v>
      </c>
      <c r="G1431" s="2" t="str">
        <f>IF(NOT(OR(
SUMPRODUCT(--ISNUMBER(SEARCH('Chapter 0 (Generated)'!$B$25:$V$25,INDEX(MyData,D1431, E1431+1))))&gt;0,
SUMPRODUCT(--ISNUMBER(SEARCH('Chapter 0 (Generated)'!$B$26:$V$26,INDEX(MyData,D1431, E1431+1))))&gt;0)),
"        " &amp; INDEX(MyData,D1431, E1431+1),
"    " &amp; INDEX(MyData,D1431, E1431+1))</f>
        <v xml:space="preserve">        -1,</v>
      </c>
    </row>
    <row r="1432" spans="4:7" x14ac:dyDescent="0.15">
      <c r="D1432" s="20">
        <f t="shared" si="22"/>
        <v>87</v>
      </c>
      <c r="E1432" s="20">
        <f>MIN(IF(MOD(ROWS($A$2:A1432),$A$2)=0,E1431+1, E1431), $B$2-1)</f>
        <v>12</v>
      </c>
      <c r="G1432" s="2" t="str">
        <f>IF(NOT(OR(
SUMPRODUCT(--ISNUMBER(SEARCH('Chapter 0 (Generated)'!$B$25:$V$25,INDEX(MyData,D1432, E1432+1))))&gt;0,
SUMPRODUCT(--ISNUMBER(SEARCH('Chapter 0 (Generated)'!$B$26:$V$26,INDEX(MyData,D1432, E1432+1))))&gt;0)),
"        " &amp; INDEX(MyData,D1432, E1432+1),
"    " &amp; INDEX(MyData,D1432, E1432+1))</f>
        <v xml:space="preserve">        -1,</v>
      </c>
    </row>
    <row r="1433" spans="4:7" x14ac:dyDescent="0.15">
      <c r="D1433" s="20">
        <f t="shared" si="22"/>
        <v>88</v>
      </c>
      <c r="E1433" s="20">
        <f>MIN(IF(MOD(ROWS($A$2:A1433),$A$2)=0,E1432+1, E1432), $B$2-1)</f>
        <v>12</v>
      </c>
      <c r="G1433" s="2" t="str">
        <f>IF(NOT(OR(
SUMPRODUCT(--ISNUMBER(SEARCH('Chapter 0 (Generated)'!$B$25:$V$25,INDEX(MyData,D1433, E1433+1))))&gt;0,
SUMPRODUCT(--ISNUMBER(SEARCH('Chapter 0 (Generated)'!$B$26:$V$26,INDEX(MyData,D1433, E1433+1))))&gt;0)),
"        " &amp; INDEX(MyData,D1433, E1433+1),
"    " &amp; INDEX(MyData,D1433, E1433+1))</f>
        <v xml:space="preserve">        -1,//85 </v>
      </c>
    </row>
    <row r="1434" spans="4:7" x14ac:dyDescent="0.15">
      <c r="D1434" s="20">
        <f t="shared" si="22"/>
        <v>89</v>
      </c>
      <c r="E1434" s="20">
        <f>MIN(IF(MOD(ROWS($A$2:A1434),$A$2)=0,E1433+1, E1433), $B$2-1)</f>
        <v>12</v>
      </c>
      <c r="G1434" s="2" t="str">
        <f>IF(NOT(OR(
SUMPRODUCT(--ISNUMBER(SEARCH('Chapter 0 (Generated)'!$B$25:$V$25,INDEX(MyData,D1434, E1434+1))))&gt;0,
SUMPRODUCT(--ISNUMBER(SEARCH('Chapter 0 (Generated)'!$B$26:$V$26,INDEX(MyData,D1434, E1434+1))))&gt;0)),
"        " &amp; INDEX(MyData,D1434, E1434+1),
"    " &amp; INDEX(MyData,D1434, E1434+1))</f>
        <v xml:space="preserve">        -1,//86 Objective Complete: Go Talk to the Person inside Hallway 1</v>
      </c>
    </row>
    <row r="1435" spans="4:7" x14ac:dyDescent="0.15">
      <c r="D1435" s="20">
        <f t="shared" si="22"/>
        <v>90</v>
      </c>
      <c r="E1435" s="20">
        <f>MIN(IF(MOD(ROWS($A$2:A1435),$A$2)=0,E1434+1, E1434), $B$2-1)</f>
        <v>12</v>
      </c>
      <c r="G1435" s="2" t="str">
        <f>IF(NOT(OR(
SUMPRODUCT(--ISNUMBER(SEARCH('Chapter 0 (Generated)'!$B$25:$V$25,INDEX(MyData,D1435, E1435+1))))&gt;0,
SUMPRODUCT(--ISNUMBER(SEARCH('Chapter 0 (Generated)'!$B$26:$V$26,INDEX(MyData,D1435, E1435+1))))&gt;0)),
"        " &amp; INDEX(MyData,D1435, E1435+1),
"    " &amp; INDEX(MyData,D1435, E1435+1))</f>
        <v xml:space="preserve">        -1,//87 ghost slide</v>
      </c>
    </row>
    <row r="1436" spans="4:7" x14ac:dyDescent="0.15">
      <c r="D1436" s="20">
        <f t="shared" si="22"/>
        <v>91</v>
      </c>
      <c r="E1436" s="20">
        <f>MIN(IF(MOD(ROWS($A$2:A1436),$A$2)=0,E1435+1, E1435), $B$2-1)</f>
        <v>12</v>
      </c>
      <c r="G1436" s="2" t="str">
        <f>IF(NOT(OR(
SUMPRODUCT(--ISNUMBER(SEARCH('Chapter 0 (Generated)'!$B$25:$V$25,INDEX(MyData,D1436, E1436+1))))&gt;0,
SUMPRODUCT(--ISNUMBER(SEARCH('Chapter 0 (Generated)'!$B$26:$V$26,INDEX(MyData,D1436, E1436+1))))&gt;0)),
"        " &amp; INDEX(MyData,D1436, E1436+1),
"    " &amp; INDEX(MyData,D1436, E1436+1))</f>
        <v xml:space="preserve">        -1,//88 ghost slide</v>
      </c>
    </row>
    <row r="1437" spans="4:7" x14ac:dyDescent="0.15">
      <c r="D1437" s="20">
        <f t="shared" si="22"/>
        <v>92</v>
      </c>
      <c r="E1437" s="20">
        <f>MIN(IF(MOD(ROWS($A$2:A1437),$A$2)=0,E1436+1, E1436), $B$2-1)</f>
        <v>12</v>
      </c>
      <c r="G1437" s="2" t="str">
        <f>IF(NOT(OR(
SUMPRODUCT(--ISNUMBER(SEARCH('Chapter 0 (Generated)'!$B$25:$V$25,INDEX(MyData,D1437, E1437+1))))&gt;0,
SUMPRODUCT(--ISNUMBER(SEARCH('Chapter 0 (Generated)'!$B$26:$V$26,INDEX(MyData,D1437, E1437+1))))&gt;0)),
"        " &amp; INDEX(MyData,D1437, E1437+1),
"    " &amp; INDEX(MyData,D1437, E1437+1))</f>
        <v xml:space="preserve">        -1,//89 ghost slide</v>
      </c>
    </row>
    <row r="1438" spans="4:7" x14ac:dyDescent="0.15">
      <c r="D1438" s="20">
        <f t="shared" si="22"/>
        <v>93</v>
      </c>
      <c r="E1438" s="20">
        <f>MIN(IF(MOD(ROWS($A$2:A1438),$A$2)=0,E1437+1, E1437), $B$2-1)</f>
        <v>12</v>
      </c>
      <c r="G1438" s="2" t="str">
        <f>IF(NOT(OR(
SUMPRODUCT(--ISNUMBER(SEARCH('Chapter 0 (Generated)'!$B$25:$V$25,INDEX(MyData,D1438, E1438+1))))&gt;0,
SUMPRODUCT(--ISNUMBER(SEARCH('Chapter 0 (Generated)'!$B$26:$V$26,INDEX(MyData,D1438, E1438+1))))&gt;0)),
"        " &amp; INDEX(MyData,D1438, E1438+1),
"    " &amp; INDEX(MyData,D1438, E1438+1))</f>
        <v xml:space="preserve">        -1,//90 ghost slide</v>
      </c>
    </row>
    <row r="1439" spans="4:7" x14ac:dyDescent="0.15">
      <c r="D1439" s="20">
        <f t="shared" si="22"/>
        <v>94</v>
      </c>
      <c r="E1439" s="20">
        <f>MIN(IF(MOD(ROWS($A$2:A1439),$A$2)=0,E1438+1, E1438), $B$2-1)</f>
        <v>12</v>
      </c>
      <c r="G1439" s="2" t="str">
        <f>IF(NOT(OR(
SUMPRODUCT(--ISNUMBER(SEARCH('Chapter 0 (Generated)'!$B$25:$V$25,INDEX(MyData,D1439, E1439+1))))&gt;0,
SUMPRODUCT(--ISNUMBER(SEARCH('Chapter 0 (Generated)'!$B$26:$V$26,INDEX(MyData,D1439, E1439+1))))&gt;0)),
"        " &amp; INDEX(MyData,D1439, E1439+1),
"    " &amp; INDEX(MyData,D1439, E1439+1))</f>
        <v xml:space="preserve">        -1,//91 ghost slide</v>
      </c>
    </row>
    <row r="1440" spans="4:7" x14ac:dyDescent="0.15">
      <c r="D1440" s="20">
        <f t="shared" si="22"/>
        <v>95</v>
      </c>
      <c r="E1440" s="20">
        <f>MIN(IF(MOD(ROWS($A$2:A1440),$A$2)=0,E1439+1, E1439), $B$2-1)</f>
        <v>12</v>
      </c>
      <c r="G1440" s="2" t="str">
        <f>IF(NOT(OR(
SUMPRODUCT(--ISNUMBER(SEARCH('Chapter 0 (Generated)'!$B$25:$V$25,INDEX(MyData,D1440, E1440+1))))&gt;0,
SUMPRODUCT(--ISNUMBER(SEARCH('Chapter 0 (Generated)'!$B$26:$V$26,INDEX(MyData,D1440, E1440+1))))&gt;0)),
"        " &amp; INDEX(MyData,D1440, E1440+1),
"    " &amp; INDEX(MyData,D1440, E1440+1))</f>
        <v xml:space="preserve">        -1,//92 ghost slide</v>
      </c>
    </row>
    <row r="1441" spans="4:7" x14ac:dyDescent="0.15">
      <c r="D1441" s="20">
        <f t="shared" si="22"/>
        <v>96</v>
      </c>
      <c r="E1441" s="20">
        <f>MIN(IF(MOD(ROWS($A$2:A1441),$A$2)=0,E1440+1, E1440), $B$2-1)</f>
        <v>12</v>
      </c>
      <c r="G1441" s="2" t="str">
        <f>IF(NOT(OR(
SUMPRODUCT(--ISNUMBER(SEARCH('Chapter 0 (Generated)'!$B$25:$V$25,INDEX(MyData,D1441, E1441+1))))&gt;0,
SUMPRODUCT(--ISNUMBER(SEARCH('Chapter 0 (Generated)'!$B$26:$V$26,INDEX(MyData,D1441, E1441+1))))&gt;0)),
"        " &amp; INDEX(MyData,D1441, E1441+1),
"    " &amp; INDEX(MyData,D1441, E1441+1))</f>
        <v xml:space="preserve">        -1,</v>
      </c>
    </row>
    <row r="1442" spans="4:7" x14ac:dyDescent="0.15">
      <c r="D1442" s="20">
        <f t="shared" si="22"/>
        <v>97</v>
      </c>
      <c r="E1442" s="20">
        <f>MIN(IF(MOD(ROWS($A$2:A1442),$A$2)=0,E1441+1, E1441), $B$2-1)</f>
        <v>12</v>
      </c>
      <c r="G1442" s="2" t="str">
        <f>IF(NOT(OR(
SUMPRODUCT(--ISNUMBER(SEARCH('Chapter 0 (Generated)'!$B$25:$V$25,INDEX(MyData,D1442, E1442+1))))&gt;0,
SUMPRODUCT(--ISNUMBER(SEARCH('Chapter 0 (Generated)'!$B$26:$V$26,INDEX(MyData,D1442, E1442+1))))&gt;0)),
"        " &amp; INDEX(MyData,D1442, E1442+1),
"    " &amp; INDEX(MyData,D1442, E1442+1))</f>
        <v xml:space="preserve">        -1,</v>
      </c>
    </row>
    <row r="1443" spans="4:7" x14ac:dyDescent="0.15">
      <c r="D1443" s="20">
        <f t="shared" si="22"/>
        <v>98</v>
      </c>
      <c r="E1443" s="20">
        <f>MIN(IF(MOD(ROWS($A$2:A1443),$A$2)=0,E1442+1, E1442), $B$2-1)</f>
        <v>12</v>
      </c>
      <c r="G1443" s="2" t="str">
        <f>IF(NOT(OR(
SUMPRODUCT(--ISNUMBER(SEARCH('Chapter 0 (Generated)'!$B$25:$V$25,INDEX(MyData,D1443, E1443+1))))&gt;0,
SUMPRODUCT(--ISNUMBER(SEARCH('Chapter 0 (Generated)'!$B$26:$V$26,INDEX(MyData,D1443, E1443+1))))&gt;0)),
"        " &amp; INDEX(MyData,D1443, E1443+1),
"    " &amp; INDEX(MyData,D1443, E1443+1))</f>
        <v xml:space="preserve">        -1,//95 </v>
      </c>
    </row>
    <row r="1444" spans="4:7" x14ac:dyDescent="0.15">
      <c r="D1444" s="20">
        <f t="shared" si="22"/>
        <v>99</v>
      </c>
      <c r="E1444" s="20">
        <f>MIN(IF(MOD(ROWS($A$2:A1444),$A$2)=0,E1443+1, E1443), $B$2-1)</f>
        <v>12</v>
      </c>
      <c r="G1444" s="2" t="str">
        <f>IF(NOT(OR(
SUMPRODUCT(--ISNUMBER(SEARCH('Chapter 0 (Generated)'!$B$25:$V$25,INDEX(MyData,D1444, E1444+1))))&gt;0,
SUMPRODUCT(--ISNUMBER(SEARCH('Chapter 0 (Generated)'!$B$26:$V$26,INDEX(MyData,D1444, E1444+1))))&gt;0)),
"        " &amp; INDEX(MyData,D1444, E1444+1),
"    " &amp; INDEX(MyData,D1444, E1444+1))</f>
        <v xml:space="preserve">        -1,</v>
      </c>
    </row>
    <row r="1445" spans="4:7" x14ac:dyDescent="0.15">
      <c r="D1445" s="20">
        <f t="shared" si="22"/>
        <v>100</v>
      </c>
      <c r="E1445" s="20">
        <f>MIN(IF(MOD(ROWS($A$2:A1445),$A$2)=0,E1444+1, E1444), $B$2-1)</f>
        <v>12</v>
      </c>
      <c r="G1445" s="2" t="str">
        <f>IF(NOT(OR(
SUMPRODUCT(--ISNUMBER(SEARCH('Chapter 0 (Generated)'!$B$25:$V$25,INDEX(MyData,D1445, E1445+1))))&gt;0,
SUMPRODUCT(--ISNUMBER(SEARCH('Chapter 0 (Generated)'!$B$26:$V$26,INDEX(MyData,D1445, E1445+1))))&gt;0)),
"        " &amp; INDEX(MyData,D1445, E1445+1),
"    " &amp; INDEX(MyData,D1445, E1445+1))</f>
        <v xml:space="preserve">        -1,</v>
      </c>
    </row>
    <row r="1446" spans="4:7" x14ac:dyDescent="0.15">
      <c r="D1446" s="20">
        <f t="shared" si="22"/>
        <v>101</v>
      </c>
      <c r="E1446" s="20">
        <f>MIN(IF(MOD(ROWS($A$2:A1446),$A$2)=0,E1445+1, E1445), $B$2-1)</f>
        <v>12</v>
      </c>
      <c r="G1446" s="2" t="str">
        <f>IF(NOT(OR(
SUMPRODUCT(--ISNUMBER(SEARCH('Chapter 0 (Generated)'!$B$25:$V$25,INDEX(MyData,D1446, E1446+1))))&gt;0,
SUMPRODUCT(--ISNUMBER(SEARCH('Chapter 0 (Generated)'!$B$26:$V$26,INDEX(MyData,D1446, E1446+1))))&gt;0)),
"        " &amp; INDEX(MyData,D1446, E1446+1),
"    " &amp; INDEX(MyData,D1446, E1446+1))</f>
        <v xml:space="preserve">        -1,</v>
      </c>
    </row>
    <row r="1447" spans="4:7" x14ac:dyDescent="0.15">
      <c r="D1447" s="20">
        <f t="shared" si="22"/>
        <v>102</v>
      </c>
      <c r="E1447" s="20">
        <f>MIN(IF(MOD(ROWS($A$2:A1447),$A$2)=0,E1446+1, E1446), $B$2-1)</f>
        <v>12</v>
      </c>
      <c r="G1447" s="2" t="str">
        <f>IF(NOT(OR(
SUMPRODUCT(--ISNUMBER(SEARCH('Chapter 0 (Generated)'!$B$25:$V$25,INDEX(MyData,D1447, E1447+1))))&gt;0,
SUMPRODUCT(--ISNUMBER(SEARCH('Chapter 0 (Generated)'!$B$26:$V$26,INDEX(MyData,D1447, E1447+1))))&gt;0)),
"        " &amp; INDEX(MyData,D1447, E1447+1),
"    " &amp; INDEX(MyData,D1447, E1447+1))</f>
        <v xml:space="preserve">        -1,</v>
      </c>
    </row>
    <row r="1448" spans="4:7" x14ac:dyDescent="0.15">
      <c r="D1448" s="20">
        <f t="shared" si="22"/>
        <v>103</v>
      </c>
      <c r="E1448" s="20">
        <f>MIN(IF(MOD(ROWS($A$2:A1448),$A$2)=0,E1447+1, E1447), $B$2-1)</f>
        <v>12</v>
      </c>
      <c r="G1448" s="2" t="str">
        <f>IF(NOT(OR(
SUMPRODUCT(--ISNUMBER(SEARCH('Chapter 0 (Generated)'!$B$25:$V$25,INDEX(MyData,D1448, E1448+1))))&gt;0,
SUMPRODUCT(--ISNUMBER(SEARCH('Chapter 0 (Generated)'!$B$26:$V$26,INDEX(MyData,D1448, E1448+1))))&gt;0)),
"        " &amp; INDEX(MyData,D1448, E1448+1),
"    " &amp; INDEX(MyData,D1448, E1448+1))</f>
        <v xml:space="preserve">        -1,//100 </v>
      </c>
    </row>
    <row r="1449" spans="4:7" x14ac:dyDescent="0.15">
      <c r="D1449" s="20">
        <f t="shared" si="22"/>
        <v>104</v>
      </c>
      <c r="E1449" s="20">
        <f>MIN(IF(MOD(ROWS($A$2:A1449),$A$2)=0,E1448+1, E1448), $B$2-1)</f>
        <v>12</v>
      </c>
      <c r="G1449" s="2" t="str">
        <f>IF(NOT(OR(
SUMPRODUCT(--ISNUMBER(SEARCH('Chapter 0 (Generated)'!$B$25:$V$25,INDEX(MyData,D1449, E1449+1))))&gt;0,
SUMPRODUCT(--ISNUMBER(SEARCH('Chapter 0 (Generated)'!$B$26:$V$26,INDEX(MyData,D1449, E1449+1))))&gt;0)),
"        " &amp; INDEX(MyData,D1449, E1449+1),
"    " &amp; INDEX(MyData,D1449, E1449+1))</f>
        <v xml:space="preserve">        -1,</v>
      </c>
    </row>
    <row r="1450" spans="4:7" x14ac:dyDescent="0.15">
      <c r="D1450" s="20">
        <f t="shared" si="22"/>
        <v>105</v>
      </c>
      <c r="E1450" s="20">
        <f>MIN(IF(MOD(ROWS($A$2:A1450),$A$2)=0,E1449+1, E1449), $B$2-1)</f>
        <v>12</v>
      </c>
      <c r="G1450" s="2" t="str">
        <f>IF(NOT(OR(
SUMPRODUCT(--ISNUMBER(SEARCH('Chapter 0 (Generated)'!$B$25:$V$25,INDEX(MyData,D1450, E1450+1))))&gt;0,
SUMPRODUCT(--ISNUMBER(SEARCH('Chapter 0 (Generated)'!$B$26:$V$26,INDEX(MyData,D1450, E1450+1))))&gt;0)),
"        " &amp; INDEX(MyData,D1450, E1450+1),
"    " &amp; INDEX(MyData,D1450, E1450+1))</f>
        <v xml:space="preserve">        -1,</v>
      </c>
    </row>
    <row r="1451" spans="4:7" x14ac:dyDescent="0.15">
      <c r="D1451" s="20">
        <f t="shared" si="22"/>
        <v>106</v>
      </c>
      <c r="E1451" s="20">
        <f>MIN(IF(MOD(ROWS($A$2:A1451),$A$2)=0,E1450+1, E1450), $B$2-1)</f>
        <v>12</v>
      </c>
      <c r="G1451" s="2" t="str">
        <f>IF(NOT(OR(
SUMPRODUCT(--ISNUMBER(SEARCH('Chapter 0 (Generated)'!$B$25:$V$25,INDEX(MyData,D1451, E1451+1))))&gt;0,
SUMPRODUCT(--ISNUMBER(SEARCH('Chapter 0 (Generated)'!$B$26:$V$26,INDEX(MyData,D1451, E1451+1))))&gt;0)),
"        " &amp; INDEX(MyData,D1451, E1451+1),
"    " &amp; INDEX(MyData,D1451, E1451+1))</f>
        <v xml:space="preserve">        -1,</v>
      </c>
    </row>
    <row r="1452" spans="4:7" x14ac:dyDescent="0.15">
      <c r="D1452" s="20">
        <f t="shared" si="22"/>
        <v>107</v>
      </c>
      <c r="E1452" s="20">
        <f>MIN(IF(MOD(ROWS($A$2:A1452),$A$2)=0,E1451+1, E1451), $B$2-1)</f>
        <v>12</v>
      </c>
      <c r="G1452" s="2" t="str">
        <f>IF(NOT(OR(
SUMPRODUCT(--ISNUMBER(SEARCH('Chapter 0 (Generated)'!$B$25:$V$25,INDEX(MyData,D1452, E1452+1))))&gt;0,
SUMPRODUCT(--ISNUMBER(SEARCH('Chapter 0 (Generated)'!$B$26:$V$26,INDEX(MyData,D1452, E1452+1))))&gt;0)),
"        " &amp; INDEX(MyData,D1452, E1452+1),
"    " &amp; INDEX(MyData,D1452, E1452+1))</f>
        <v xml:space="preserve">        -1,</v>
      </c>
    </row>
    <row r="1453" spans="4:7" x14ac:dyDescent="0.15">
      <c r="D1453" s="20">
        <f t="shared" si="22"/>
        <v>108</v>
      </c>
      <c r="E1453" s="20">
        <f>MIN(IF(MOD(ROWS($A$2:A1453),$A$2)=0,E1452+1, E1452), $B$2-1)</f>
        <v>12</v>
      </c>
      <c r="G1453" s="2" t="str">
        <f>IF(NOT(OR(
SUMPRODUCT(--ISNUMBER(SEARCH('Chapter 0 (Generated)'!$B$25:$V$25,INDEX(MyData,D1453, E1453+1))))&gt;0,
SUMPRODUCT(--ISNUMBER(SEARCH('Chapter 0 (Generated)'!$B$26:$V$26,INDEX(MyData,D1453, E1453+1))))&gt;0)),
"        " &amp; INDEX(MyData,D1453, E1453+1),
"    " &amp; INDEX(MyData,D1453, E1453+1))</f>
        <v xml:space="preserve">        -1,//105 </v>
      </c>
    </row>
    <row r="1454" spans="4:7" x14ac:dyDescent="0.15">
      <c r="D1454" s="20">
        <f t="shared" si="22"/>
        <v>109</v>
      </c>
      <c r="E1454" s="20">
        <f>MIN(IF(MOD(ROWS($A$2:A1454),$A$2)=0,E1453+1, E1453), $B$2-1)</f>
        <v>12</v>
      </c>
      <c r="G1454" s="2" t="str">
        <f>IF(NOT(OR(
SUMPRODUCT(--ISNUMBER(SEARCH('Chapter 0 (Generated)'!$B$25:$V$25,INDEX(MyData,D1454, E1454+1))))&gt;0,
SUMPRODUCT(--ISNUMBER(SEARCH('Chapter 0 (Generated)'!$B$26:$V$26,INDEX(MyData,D1454, E1454+1))))&gt;0)),
"        " &amp; INDEX(MyData,D1454, E1454+1),
"    " &amp; INDEX(MyData,D1454, E1454+1))</f>
        <v xml:space="preserve">        -1,</v>
      </c>
    </row>
    <row r="1455" spans="4:7" x14ac:dyDescent="0.15">
      <c r="D1455" s="20">
        <f t="shared" si="22"/>
        <v>110</v>
      </c>
      <c r="E1455" s="20">
        <f>MIN(IF(MOD(ROWS($A$2:A1455),$A$2)=0,E1454+1, E1454), $B$2-1)</f>
        <v>12</v>
      </c>
      <c r="G1455" s="2" t="str">
        <f>IF(NOT(OR(
SUMPRODUCT(--ISNUMBER(SEARCH('Chapter 0 (Generated)'!$B$25:$V$25,INDEX(MyData,D1455, E1455+1))))&gt;0,
SUMPRODUCT(--ISNUMBER(SEARCH('Chapter 0 (Generated)'!$B$26:$V$26,INDEX(MyData,D1455, E1455+1))))&gt;0)),
"        " &amp; INDEX(MyData,D1455, E1455+1),
"    " &amp; INDEX(MyData,D1455, E1455+1))</f>
        <v xml:space="preserve">        -1,</v>
      </c>
    </row>
    <row r="1456" spans="4:7" x14ac:dyDescent="0.15">
      <c r="D1456" s="20">
        <f t="shared" si="22"/>
        <v>111</v>
      </c>
      <c r="E1456" s="20">
        <f>MIN(IF(MOD(ROWS($A$2:A1456),$A$2)=0,E1455+1, E1455), $B$2-1)</f>
        <v>12</v>
      </c>
      <c r="G1456" s="2" t="str">
        <f>IF(NOT(OR(
SUMPRODUCT(--ISNUMBER(SEARCH('Chapter 0 (Generated)'!$B$25:$V$25,INDEX(MyData,D1456, E1456+1))))&gt;0,
SUMPRODUCT(--ISNUMBER(SEARCH('Chapter 0 (Generated)'!$B$26:$V$26,INDEX(MyData,D1456, E1456+1))))&gt;0)),
"        " &amp; INDEX(MyData,D1456, E1456+1),
"    " &amp; INDEX(MyData,D1456, E1456+1))</f>
        <v xml:space="preserve">        -1,</v>
      </c>
    </row>
    <row r="1457" spans="4:7" x14ac:dyDescent="0.15">
      <c r="D1457" s="20">
        <f t="shared" si="22"/>
        <v>112</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v>
      </c>
    </row>
    <row r="1458" spans="4:7" x14ac:dyDescent="0.15">
      <c r="D1458" s="20">
        <f t="shared" si="22"/>
        <v>1</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//story[13] === Choice 1 Text -&gt; "null" is no link, otherwise the number represents the array number of the slide</v>
      </c>
    </row>
    <row r="1459" spans="4:7" x14ac:dyDescent="0.15">
      <c r="D1459" s="20">
        <f t="shared" si="22"/>
        <v>2</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story[13] = [</v>
      </c>
    </row>
    <row r="1460" spans="4:7" x14ac:dyDescent="0.15">
      <c r="D1460" s="20">
        <f t="shared" si="22"/>
        <v>3</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"null",//0 </v>
      </c>
    </row>
    <row r="1461" spans="4:7" x14ac:dyDescent="0.15">
      <c r="D1461" s="20">
        <f t="shared" si="22"/>
        <v>4</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15">
      <c r="D1462" s="20">
        <f t="shared" si="22"/>
        <v>5</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"null",</v>
      </c>
    </row>
    <row r="1463" spans="4:7" x14ac:dyDescent="0.15">
      <c r="D1463" s="20">
        <f t="shared" si="22"/>
        <v>6</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x14ac:dyDescent="0.15">
      <c r="D1464" s="20">
        <f t="shared" si="22"/>
        <v>7</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x14ac:dyDescent="0.15">
      <c r="D1465" s="20">
        <f t="shared" si="22"/>
        <v>8</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"null",//5 </v>
      </c>
    </row>
    <row r="1466" spans="4:7" x14ac:dyDescent="0.15">
      <c r="D1466" s="20">
        <f t="shared" si="22"/>
        <v>9</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v>
      </c>
    </row>
    <row r="1467" spans="4:7" x14ac:dyDescent="0.15">
      <c r="D1467" s="20">
        <f t="shared" si="22"/>
        <v>10</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v>
      </c>
    </row>
    <row r="1468" spans="4:7" x14ac:dyDescent="0.15">
      <c r="D1468" s="20">
        <f t="shared" si="22"/>
        <v>11</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x14ac:dyDescent="0.15">
      <c r="D1469" s="20">
        <f t="shared" si="22"/>
        <v>12</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x14ac:dyDescent="0.15">
      <c r="D1470" s="20">
        <f t="shared" si="22"/>
        <v>13</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"null",//10 </v>
      </c>
    </row>
    <row r="1471" spans="4:7" x14ac:dyDescent="0.15">
      <c r="D1471" s="20">
        <f t="shared" si="22"/>
        <v>14</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15">
      <c r="D1472" s="20">
        <f t="shared" si="22"/>
        <v>15</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v>
      </c>
    </row>
    <row r="1473" spans="4:7" x14ac:dyDescent="0.15">
      <c r="D1473" s="20">
        <f t="shared" si="22"/>
        <v>16</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15">
      <c r="D1474" s="20">
        <f t="shared" ref="D1474:D1537" si="23">MOD(ROW(D1473)-1+ROWS(MyData),ROWS(MyData))+1</f>
        <v>17</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15">
      <c r="D1475" s="20">
        <f t="shared" si="23"/>
        <v>18</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"null",//15 </v>
      </c>
    </row>
    <row r="1476" spans="4:7" x14ac:dyDescent="0.15">
      <c r="D1476" s="20">
        <f t="shared" si="23"/>
        <v>19</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x14ac:dyDescent="0.15">
      <c r="D1477" s="20">
        <f t="shared" si="23"/>
        <v>20</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v>
      </c>
    </row>
    <row r="1478" spans="4:7" x14ac:dyDescent="0.15">
      <c r="D1478" s="20">
        <f t="shared" si="23"/>
        <v>21</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15">
      <c r="D1479" s="20">
        <f t="shared" si="23"/>
        <v>22</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15">
      <c r="D1480" s="20">
        <f t="shared" si="23"/>
        <v>23</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"null",//20 </v>
      </c>
    </row>
    <row r="1481" spans="4:7" x14ac:dyDescent="0.15">
      <c r="D1481" s="20">
        <f t="shared" si="23"/>
        <v>24</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15">
      <c r="D1482" s="20">
        <f t="shared" si="23"/>
        <v>25</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v>
      </c>
    </row>
    <row r="1483" spans="4:7" x14ac:dyDescent="0.15">
      <c r="D1483" s="20">
        <f t="shared" si="23"/>
        <v>26</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15">
      <c r="D1484" s="20">
        <f t="shared" si="23"/>
        <v>27</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15">
      <c r="D1485" s="20">
        <f t="shared" si="23"/>
        <v>28</v>
      </c>
      <c r="E1485" s="20">
        <f>MIN(IF(MOD(ROWS($A$2:A1485),$A$2)=0,E1484+1, E1484), $B$2-1)</f>
        <v>13</v>
      </c>
      <c r="G1485" s="2" t="str">
        <f>IF(NOT(OR(
SUMPRODUCT(--ISNUMBER(SEARCH('Chapter 0 (Generated)'!$B$25:$V$25,INDEX(MyData,D1485, E1485+1))))&gt;0,
SUMPRODUCT(--ISNUMBER(SEARCH('Chapter 0 (Generated)'!$B$26:$V$26,INDEX(MyData,D1485, E1485+1))))&gt;0)),
"        " &amp; INDEX(MyData,D1485, E1485+1),
"    " &amp; INDEX(MyData,D1485, E1485+1))</f>
        <v xml:space="preserve">        "null",//25 </v>
      </c>
    </row>
    <row r="1486" spans="4:7" x14ac:dyDescent="0.15">
      <c r="D1486" s="20">
        <f t="shared" si="23"/>
        <v>29</v>
      </c>
      <c r="E1486" s="20">
        <f>MIN(IF(MOD(ROWS($A$2:A1486),$A$2)=0,E1485+1, E1485), $B$2-1)</f>
        <v>13</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x14ac:dyDescent="0.15">
      <c r="D1487" s="20">
        <f t="shared" si="23"/>
        <v>30</v>
      </c>
      <c r="E1487" s="20">
        <f>MIN(IF(MOD(ROWS($A$2:A1487),$A$2)=0,E1486+1, E1486), $B$2-1)</f>
        <v>13</v>
      </c>
      <c r="G1487" s="2" t="str">
        <f>IF(NOT(OR(
SUMPRODUCT(--ISNUMBER(SEARCH('Chapter 0 (Generated)'!$B$25:$V$25,INDEX(MyData,D1487, E1487+1))))&gt;0,
SUMPRODUCT(--ISNUMBER(SEARCH('Chapter 0 (Generated)'!$B$26:$V$26,INDEX(MyData,D1487, E1487+1))))&gt;0)),
"        " &amp; INDEX(MyData,D1487, E1487+1),
"    " &amp; INDEX(MyData,D1487, E1487+1))</f>
        <v xml:space="preserve">        "null",</v>
      </c>
    </row>
    <row r="1488" spans="4:7" x14ac:dyDescent="0.15">
      <c r="D1488" s="20">
        <f t="shared" si="23"/>
        <v>31</v>
      </c>
      <c r="E1488" s="20">
        <f>MIN(IF(MOD(ROWS($A$2:A1488),$A$2)=0,E1487+1, E1487), $B$2-1)</f>
        <v>13</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x14ac:dyDescent="0.15">
      <c r="D1489" s="20">
        <f t="shared" si="23"/>
        <v>32</v>
      </c>
      <c r="E1489" s="20">
        <f>MIN(IF(MOD(ROWS($A$2:A1489),$A$2)=0,E1488+1, E1488), $B$2-1)</f>
        <v>13</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15">
      <c r="D1490" s="20">
        <f t="shared" si="23"/>
        <v>33</v>
      </c>
      <c r="E1490" s="20">
        <f>MIN(IF(MOD(ROWS($A$2:A1490),$A$2)=0,E1489+1, E1489), $B$2-1)</f>
        <v>13</v>
      </c>
      <c r="G1490" s="2" t="str">
        <f>IF(NOT(OR(
SUMPRODUCT(--ISNUMBER(SEARCH('Chapter 0 (Generated)'!$B$25:$V$25,INDEX(MyData,D1490, E1490+1))))&gt;0,
SUMPRODUCT(--ISNUMBER(SEARCH('Chapter 0 (Generated)'!$B$26:$V$26,INDEX(MyData,D1490, E1490+1))))&gt;0)),
"        " &amp; INDEX(MyData,D1490, E1490+1),
"    " &amp; INDEX(MyData,D1490, E1490+1))</f>
        <v xml:space="preserve">        "null",//30 </v>
      </c>
    </row>
    <row r="1491" spans="4:7" x14ac:dyDescent="0.15">
      <c r="D1491" s="20">
        <f t="shared" si="23"/>
        <v>34</v>
      </c>
      <c r="E1491" s="20">
        <f>MIN(IF(MOD(ROWS($A$2:A1491),$A$2)=0,E1490+1, E1490), $B$2-1)</f>
        <v>13</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15">
      <c r="D1492" s="20">
        <f t="shared" si="23"/>
        <v>35</v>
      </c>
      <c r="E1492" s="20">
        <f>MIN(IF(MOD(ROWS($A$2:A1492),$A$2)=0,E1491+1, E1491), $B$2-1)</f>
        <v>13</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x14ac:dyDescent="0.15">
      <c r="D1493" s="20">
        <f t="shared" si="23"/>
        <v>36</v>
      </c>
      <c r="E1493" s="20">
        <f>MIN(IF(MOD(ROWS($A$2:A1493),$A$2)=0,E1492+1, E1492), $B$2-1)</f>
        <v>13</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x14ac:dyDescent="0.15">
      <c r="D1494" s="20">
        <f t="shared" si="23"/>
        <v>37</v>
      </c>
      <c r="E1494" s="20">
        <f>MIN(IF(MOD(ROWS($A$2:A1494),$A$2)=0,E1493+1, E1493), $B$2-1)</f>
        <v>13</v>
      </c>
      <c r="G1494" s="2" t="str">
        <f>IF(NOT(OR(
SUMPRODUCT(--ISNUMBER(SEARCH('Chapter 0 (Generated)'!$B$25:$V$25,INDEX(MyData,D1494, E1494+1))))&gt;0,
SUMPRODUCT(--ISNUMBER(SEARCH('Chapter 0 (Generated)'!$B$26:$V$26,INDEX(MyData,D1494, E1494+1))))&gt;0)),
"        " &amp; INDEX(MyData,D1494, E1494+1),
"    " &amp; INDEX(MyData,D1494, E1494+1))</f>
        <v xml:space="preserve">        "Can you repeat, please?",</v>
      </c>
    </row>
    <row r="1495" spans="4:7" x14ac:dyDescent="0.15">
      <c r="D1495" s="20">
        <f t="shared" si="23"/>
        <v>38</v>
      </c>
      <c r="E1495" s="20">
        <f>MIN(IF(MOD(ROWS($A$2:A1495),$A$2)=0,E1494+1, E1494), $B$2-1)</f>
        <v>13</v>
      </c>
      <c r="G1495" s="2" t="str">
        <f>IF(NOT(OR(
SUMPRODUCT(--ISNUMBER(SEARCH('Chapter 0 (Generated)'!$B$25:$V$25,INDEX(MyData,D1495, E1495+1))))&gt;0,
SUMPRODUCT(--ISNUMBER(SEARCH('Chapter 0 (Generated)'!$B$26:$V$26,INDEX(MyData,D1495, E1495+1))))&gt;0)),
"        " &amp; INDEX(MyData,D1495, E1495+1),
"    " &amp; INDEX(MyData,D1495, E1495+1))</f>
        <v xml:space="preserve">        "null",//35 </v>
      </c>
    </row>
    <row r="1496" spans="4:7" x14ac:dyDescent="0.15">
      <c r="D1496" s="20">
        <f t="shared" si="23"/>
        <v>39</v>
      </c>
      <c r="E1496" s="20">
        <f>MIN(IF(MOD(ROWS($A$2:A1496),$A$2)=0,E1495+1, E1495), $B$2-1)</f>
        <v>13</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15">
      <c r="D1497" s="20">
        <f t="shared" si="23"/>
        <v>40</v>
      </c>
      <c r="E1497" s="20">
        <f>MIN(IF(MOD(ROWS($A$2:A1497),$A$2)=0,E1496+1, E1496), $B$2-1)</f>
        <v>13</v>
      </c>
      <c r="G1497" s="2" t="str">
        <f>IF(NOT(OR(
SUMPRODUCT(--ISNUMBER(SEARCH('Chapter 0 (Generated)'!$B$25:$V$25,INDEX(MyData,D1497, E1497+1))))&gt;0,
SUMPRODUCT(--ISNUMBER(SEARCH('Chapter 0 (Generated)'!$B$26:$V$26,INDEX(MyData,D1497, E1497+1))))&gt;0)),
"        " &amp; INDEX(MyData,D1497, E1497+1),
"    " &amp; INDEX(MyData,D1497, E1497+1))</f>
        <v xml:space="preserve">        "null",//37 Department Form</v>
      </c>
    </row>
    <row r="1498" spans="4:7" x14ac:dyDescent="0.15">
      <c r="D1498" s="20">
        <f t="shared" si="23"/>
        <v>41</v>
      </c>
      <c r="E1498" s="20">
        <f>MIN(IF(MOD(ROWS($A$2:A1498),$A$2)=0,E1497+1, E1497), $B$2-1)</f>
        <v>13</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x14ac:dyDescent="0.15">
      <c r="D1499" s="20">
        <f t="shared" si="23"/>
        <v>42</v>
      </c>
      <c r="E1499" s="20">
        <f>MIN(IF(MOD(ROWS($A$2:A1499),$A$2)=0,E1498+1, E1498), $B$2-1)</f>
        <v>13</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15">
      <c r="D1500" s="20">
        <f t="shared" si="23"/>
        <v>43</v>
      </c>
      <c r="E1500" s="20">
        <f>MIN(IF(MOD(ROWS($A$2:A1500),$A$2)=0,E1499+1, E1499), $B$2-1)</f>
        <v>13</v>
      </c>
      <c r="G1500" s="2" t="str">
        <f>IF(NOT(OR(
SUMPRODUCT(--ISNUMBER(SEARCH('Chapter 0 (Generated)'!$B$25:$V$25,INDEX(MyData,D1500, E1500+1))))&gt;0,
SUMPRODUCT(--ISNUMBER(SEARCH('Chapter 0 (Generated)'!$B$26:$V$26,INDEX(MyData,D1500, E1500+1))))&gt;0)),
"        " &amp; INDEX(MyData,D1500, E1500+1),
"    " &amp; INDEX(MyData,D1500, E1500+1))</f>
        <v xml:space="preserve">        "null",//40 </v>
      </c>
    </row>
    <row r="1501" spans="4:7" x14ac:dyDescent="0.15">
      <c r="D1501" s="20">
        <f t="shared" si="23"/>
        <v>44</v>
      </c>
      <c r="E1501" s="20">
        <f>MIN(IF(MOD(ROWS($A$2:A1501),$A$2)=0,E1500+1, E1500), $B$2-1)</f>
        <v>13</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15">
      <c r="D1502" s="20">
        <f t="shared" si="23"/>
        <v>45</v>
      </c>
      <c r="E1502" s="20">
        <f>MIN(IF(MOD(ROWS($A$2:A1502),$A$2)=0,E1501+1, E1501), $B$2-1)</f>
        <v>13</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x14ac:dyDescent="0.15">
      <c r="D1503" s="20">
        <f t="shared" si="23"/>
        <v>46</v>
      </c>
      <c r="E1503" s="20">
        <f>MIN(IF(MOD(ROWS($A$2:A1503),$A$2)=0,E1502+1, E1502), $B$2-1)</f>
        <v>13</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x14ac:dyDescent="0.15">
      <c r="D1504" s="20">
        <f t="shared" si="23"/>
        <v>47</v>
      </c>
      <c r="E1504" s="20">
        <f>MIN(IF(MOD(ROWS($A$2:A1504),$A$2)=0,E1503+1, E1503), $B$2-1)</f>
        <v>13</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x14ac:dyDescent="0.15">
      <c r="D1505" s="20">
        <f t="shared" si="23"/>
        <v>48</v>
      </c>
      <c r="E1505" s="20">
        <f>MIN(IF(MOD(ROWS($A$2:A1505),$A$2)=0,E1504+1, E1504), $B$2-1)</f>
        <v>13</v>
      </c>
      <c r="G1505" s="2" t="str">
        <f>IF(NOT(OR(
SUMPRODUCT(--ISNUMBER(SEARCH('Chapter 0 (Generated)'!$B$25:$V$25,INDEX(MyData,D1505, E1505+1))))&gt;0,
SUMPRODUCT(--ISNUMBER(SEARCH('Chapter 0 (Generated)'!$B$26:$V$26,INDEX(MyData,D1505, E1505+1))))&gt;0)),
"        " &amp; INDEX(MyData,D1505, E1505+1),
"    " &amp; INDEX(MyData,D1505, E1505+1))</f>
        <v xml:space="preserve">        "null",//45 </v>
      </c>
    </row>
    <row r="1506" spans="4:7" x14ac:dyDescent="0.15">
      <c r="D1506" s="20">
        <f t="shared" si="23"/>
        <v>49</v>
      </c>
      <c r="E1506" s="20">
        <f>MIN(IF(MOD(ROWS($A$2:A1506),$A$2)=0,E1505+1, E1505), $B$2-1)</f>
        <v>13</v>
      </c>
      <c r="G1506" s="2" t="str">
        <f>IF(NOT(OR(
SUMPRODUCT(--ISNUMBER(SEARCH('Chapter 0 (Generated)'!$B$25:$V$25,INDEX(MyData,D1506, E1506+1))))&gt;0,
SUMPRODUCT(--ISNUMBER(SEARCH('Chapter 0 (Generated)'!$B$26:$V$26,INDEX(MyData,D1506, E1506+1))))&gt;0)),
"        " &amp; INDEX(MyData,D1506, E1506+1),
"    " &amp; INDEX(MyData,D1506, E1506+1))</f>
        <v xml:space="preserve">        "Sounds like a challenge!",</v>
      </c>
    </row>
    <row r="1507" spans="4:7" x14ac:dyDescent="0.15">
      <c r="D1507" s="20">
        <f t="shared" si="23"/>
        <v>50</v>
      </c>
      <c r="E1507" s="20">
        <f>MIN(IF(MOD(ROWS($A$2:A1507),$A$2)=0,E1506+1, E1506), $B$2-1)</f>
        <v>13</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x14ac:dyDescent="0.15">
      <c r="D1508" s="20">
        <f t="shared" si="23"/>
        <v>51</v>
      </c>
      <c r="E1508" s="20">
        <f>MIN(IF(MOD(ROWS($A$2:A1508),$A$2)=0,E1507+1, E1507), $B$2-1)</f>
        <v>13</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x14ac:dyDescent="0.15">
      <c r="D1509" s="20">
        <f t="shared" si="23"/>
        <v>52</v>
      </c>
      <c r="E1509" s="20">
        <f>MIN(IF(MOD(ROWS($A$2:A1509),$A$2)=0,E1508+1, E1508), $B$2-1)</f>
        <v>13</v>
      </c>
      <c r="G1509" s="2" t="str">
        <f>IF(NOT(OR(
SUMPRODUCT(--ISNUMBER(SEARCH('Chapter 0 (Generated)'!$B$25:$V$25,INDEX(MyData,D1509, E1509+1))))&gt;0,
SUMPRODUCT(--ISNUMBER(SEARCH('Chapter 0 (Generated)'!$B$26:$V$26,INDEX(MyData,D1509, E1509+1))))&gt;0)),
"        " &amp; INDEX(MyData,D1509, E1509+1),
"    " &amp; INDEX(MyData,D1509, E1509+1))</f>
        <v xml:space="preserve">        "null",//49 Choose your name Form</v>
      </c>
    </row>
    <row r="1510" spans="4:7" x14ac:dyDescent="0.15">
      <c r="D1510" s="20">
        <f t="shared" si="23"/>
        <v>53</v>
      </c>
      <c r="E1510" s="20">
        <f>MIN(IF(MOD(ROWS($A$2:A1510),$A$2)=0,E1509+1, E1509), $B$2-1)</f>
        <v>13</v>
      </c>
      <c r="G1510" s="2" t="str">
        <f>IF(NOT(OR(
SUMPRODUCT(--ISNUMBER(SEARCH('Chapter 0 (Generated)'!$B$25:$V$25,INDEX(MyData,D1510, E1510+1))))&gt;0,
SUMPRODUCT(--ISNUMBER(SEARCH('Chapter 0 (Generated)'!$B$26:$V$26,INDEX(MyData,D1510, E1510+1))))&gt;0)),
"        " &amp; INDEX(MyData,D1510, E1510+1),
"    " &amp; INDEX(MyData,D1510, E1510+1))</f>
        <v xml:space="preserve">        "null",//50 </v>
      </c>
    </row>
    <row r="1511" spans="4:7" x14ac:dyDescent="0.15">
      <c r="D1511" s="20">
        <f t="shared" si="23"/>
        <v>54</v>
      </c>
      <c r="E1511" s="20">
        <f>MIN(IF(MOD(ROWS($A$2:A1511),$A$2)=0,E1510+1, E1510), $B$2-1)</f>
        <v>13</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x14ac:dyDescent="0.15">
      <c r="D1512" s="20">
        <f t="shared" si="23"/>
        <v>55</v>
      </c>
      <c r="E1512" s="20">
        <f>MIN(IF(MOD(ROWS($A$2:A1512),$A$2)=0,E1511+1, E1511), $B$2-1)</f>
        <v>13</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x14ac:dyDescent="0.15">
      <c r="D1513" s="20">
        <f t="shared" si="23"/>
        <v>56</v>
      </c>
      <c r="E1513" s="20">
        <f>MIN(IF(MOD(ROWS($A$2:A1513),$A$2)=0,E1512+1, E1512), $B$2-1)</f>
        <v>13</v>
      </c>
      <c r="G1513" s="2" t="str">
        <f>IF(NOT(OR(
SUMPRODUCT(--ISNUMBER(SEARCH('Chapter 0 (Generated)'!$B$25:$V$25,INDEX(MyData,D1513, E1513+1))))&gt;0,
SUMPRODUCT(--ISNUMBER(SEARCH('Chapter 0 (Generated)'!$B$26:$V$26,INDEX(MyData,D1513, E1513+1))))&gt;0)),
"        " &amp; INDEX(MyData,D1513, E1513+1),
"    " &amp; INDEX(MyData,D1513, E1513+1))</f>
        <v xml:space="preserve">        "Explore the School!",</v>
      </c>
    </row>
    <row r="1514" spans="4:7" x14ac:dyDescent="0.15">
      <c r="D1514" s="20">
        <f t="shared" si="23"/>
        <v>57</v>
      </c>
      <c r="E1514" s="20">
        <f>MIN(IF(MOD(ROWS($A$2:A1514),$A$2)=0,E1513+1, E1513), $B$2-1)</f>
        <v>13</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x14ac:dyDescent="0.15">
      <c r="D1515" s="20">
        <f t="shared" si="23"/>
        <v>58</v>
      </c>
      <c r="E1515" s="20">
        <f>MIN(IF(MOD(ROWS($A$2:A1515),$A$2)=0,E1514+1, E1514), $B$2-1)</f>
        <v>13</v>
      </c>
      <c r="G1515" s="2" t="str">
        <f>IF(NOT(OR(
SUMPRODUCT(--ISNUMBER(SEARCH('Chapter 0 (Generated)'!$B$25:$V$25,INDEX(MyData,D1515, E1515+1))))&gt;0,
SUMPRODUCT(--ISNUMBER(SEARCH('Chapter 0 (Generated)'!$B$26:$V$26,INDEX(MyData,D1515, E1515+1))))&gt;0)),
"        " &amp; INDEX(MyData,D1515, E1515+1),
"    " &amp; INDEX(MyData,D1515, E1515+1))</f>
        <v xml:space="preserve">        "null",//55 Objective Complete: Explore the school!</v>
      </c>
    </row>
    <row r="1516" spans="4:7" x14ac:dyDescent="0.15">
      <c r="D1516" s="20">
        <f t="shared" si="23"/>
        <v>59</v>
      </c>
      <c r="E1516" s="20">
        <f>MIN(IF(MOD(ROWS($A$2:A1516),$A$2)=0,E1515+1, E1515), $B$2-1)</f>
        <v>13</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15">
      <c r="D1517" s="20">
        <f t="shared" si="23"/>
        <v>60</v>
      </c>
      <c r="E1517" s="20">
        <f>MIN(IF(MOD(ROWS($A$2:A1517),$A$2)=0,E1516+1, E1516), $B$2-1)</f>
        <v>13</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x14ac:dyDescent="0.15">
      <c r="D1518" s="20">
        <f t="shared" si="23"/>
        <v>61</v>
      </c>
      <c r="E1518" s="20">
        <f>MIN(IF(MOD(ROWS($A$2:A1518),$A$2)=0,E1517+1, E1517), $B$2-1)</f>
        <v>13</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x14ac:dyDescent="0.15">
      <c r="D1519" s="20">
        <f t="shared" si="23"/>
        <v>62</v>
      </c>
      <c r="E1519" s="20">
        <f>MIN(IF(MOD(ROWS($A$2:A1519),$A$2)=0,E1518+1, E1518), $B$2-1)</f>
        <v>13</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15">
      <c r="D1520" s="20">
        <f t="shared" si="23"/>
        <v>63</v>
      </c>
      <c r="E1520" s="20">
        <f>MIN(IF(MOD(ROWS($A$2:A1520),$A$2)=0,E1519+1, E1519), $B$2-1)</f>
        <v>13</v>
      </c>
      <c r="G1520" s="2" t="str">
        <f>IF(NOT(OR(
SUMPRODUCT(--ISNUMBER(SEARCH('Chapter 0 (Generated)'!$B$25:$V$25,INDEX(MyData,D1520, E1520+1))))&gt;0,
SUMPRODUCT(--ISNUMBER(SEARCH('Chapter 0 (Generated)'!$B$26:$V$26,INDEX(MyData,D1520, E1520+1))))&gt;0)),
"        " &amp; INDEX(MyData,D1520, E1520+1),
"    " &amp; INDEX(MyData,D1520, E1520+1))</f>
        <v xml:space="preserve">        "Can you repeat that please?",//60 </v>
      </c>
    </row>
    <row r="1521" spans="4:7" x14ac:dyDescent="0.15">
      <c r="D1521" s="20">
        <f t="shared" si="23"/>
        <v>64</v>
      </c>
      <c r="E1521" s="20">
        <f>MIN(IF(MOD(ROWS($A$2:A1521),$A$2)=0,E1520+1, E1520), $B$2-1)</f>
        <v>13</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15">
      <c r="D1522" s="20">
        <f t="shared" si="23"/>
        <v>65</v>
      </c>
      <c r="E1522" s="20">
        <f>MIN(IF(MOD(ROWS($A$2:A1522),$A$2)=0,E1521+1, E1521), $B$2-1)</f>
        <v>13</v>
      </c>
      <c r="G1522" s="2" t="str">
        <f>IF(NOT(OR(
SUMPRODUCT(--ISNUMBER(SEARCH('Chapter 0 (Generated)'!$B$25:$V$25,INDEX(MyData,D1522, E1522+1))))&gt;0,
SUMPRODUCT(--ISNUMBER(SEARCH('Chapter 0 (Generated)'!$B$26:$V$26,INDEX(MyData,D1522, E1522+1))))&gt;0)),
"        " &amp; INDEX(MyData,D1522, E1522+1),
"    " &amp; INDEX(MyData,D1522, E1522+1))</f>
        <v xml:space="preserve">        "null",</v>
      </c>
    </row>
    <row r="1523" spans="4:7" x14ac:dyDescent="0.15">
      <c r="D1523" s="20">
        <f t="shared" si="23"/>
        <v>66</v>
      </c>
      <c r="E1523" s="20">
        <f>MIN(IF(MOD(ROWS($A$2:A1523),$A$2)=0,E1522+1, E1522), $B$2-1)</f>
        <v>13</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x14ac:dyDescent="0.15">
      <c r="D1524" s="20">
        <f t="shared" si="23"/>
        <v>67</v>
      </c>
      <c r="E1524" s="20">
        <f>MIN(IF(MOD(ROWS($A$2:A1524),$A$2)=0,E1523+1, E1523), $B$2-1)</f>
        <v>13</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15">
      <c r="D1525" s="20">
        <f t="shared" si="23"/>
        <v>68</v>
      </c>
      <c r="E1525" s="20">
        <f>MIN(IF(MOD(ROWS($A$2:A1525),$A$2)=0,E1524+1, E1524), $B$2-1)</f>
        <v>13</v>
      </c>
      <c r="G1525" s="2" t="str">
        <f>IF(NOT(OR(
SUMPRODUCT(--ISNUMBER(SEARCH('Chapter 0 (Generated)'!$B$25:$V$25,INDEX(MyData,D1525, E1525+1))))&gt;0,
SUMPRODUCT(--ISNUMBER(SEARCH('Chapter 0 (Generated)'!$B$26:$V$26,INDEX(MyData,D1525, E1525+1))))&gt;0)),
"        " &amp; INDEX(MyData,D1525, E1525+1),
"    " &amp; INDEX(MyData,D1525, E1525+1))</f>
        <v xml:space="preserve">        "null",//65 </v>
      </c>
    </row>
    <row r="1526" spans="4:7" x14ac:dyDescent="0.15">
      <c r="D1526" s="20">
        <f t="shared" si="23"/>
        <v>69</v>
      </c>
      <c r="E1526" s="20">
        <f>MIN(IF(MOD(ROWS($A$2:A1526),$A$2)=0,E1525+1, E1525), $B$2-1)</f>
        <v>13</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15">
      <c r="D1527" s="20">
        <f t="shared" si="23"/>
        <v>70</v>
      </c>
      <c r="E1527" s="20">
        <f>MIN(IF(MOD(ROWS($A$2:A1527),$A$2)=0,E1526+1, E1526), $B$2-1)</f>
        <v>13</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x14ac:dyDescent="0.15">
      <c r="D1528" s="20">
        <f t="shared" si="23"/>
        <v>71</v>
      </c>
      <c r="E1528" s="20">
        <f>MIN(IF(MOD(ROWS($A$2:A1528),$A$2)=0,E1527+1, E1527), $B$2-1)</f>
        <v>13</v>
      </c>
      <c r="G1528" s="2" t="str">
        <f>IF(NOT(OR(
SUMPRODUCT(--ISNUMBER(SEARCH('Chapter 0 (Generated)'!$B$25:$V$25,INDEX(MyData,D1528, E1528+1))))&gt;0,
SUMPRODUCT(--ISNUMBER(SEARCH('Chapter 0 (Generated)'!$B$26:$V$26,INDEX(MyData,D1528, E1528+1))))&gt;0)),
"        " &amp; INDEX(MyData,D1528, E1528+1),
"    " &amp; INDEX(MyData,D1528, E1528+1))</f>
        <v xml:space="preserve">        "Can you repeat that please?",</v>
      </c>
    </row>
    <row r="1529" spans="4:7" x14ac:dyDescent="0.15">
      <c r="D1529" s="20">
        <f t="shared" si="23"/>
        <v>72</v>
      </c>
      <c r="E1529" s="20">
        <f>MIN(IF(MOD(ROWS($A$2:A1529),$A$2)=0,E1528+1, E1528), $B$2-1)</f>
        <v>13</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15">
      <c r="D1530" s="20">
        <f t="shared" si="23"/>
        <v>73</v>
      </c>
      <c r="E1530" s="20">
        <f>MIN(IF(MOD(ROWS($A$2:A1530),$A$2)=0,E1529+1, E1529), $B$2-1)</f>
        <v>13</v>
      </c>
      <c r="G1530" s="2" t="str">
        <f>IF(NOT(OR(
SUMPRODUCT(--ISNUMBER(SEARCH('Chapter 0 (Generated)'!$B$25:$V$25,INDEX(MyData,D1530, E1530+1))))&gt;0,
SUMPRODUCT(--ISNUMBER(SEARCH('Chapter 0 (Generated)'!$B$26:$V$26,INDEX(MyData,D1530, E1530+1))))&gt;0)),
"        " &amp; INDEX(MyData,D1530, E1530+1),
"    " &amp; INDEX(MyData,D1530, E1530+1))</f>
        <v xml:space="preserve">        "null",//70 </v>
      </c>
    </row>
    <row r="1531" spans="4:7" x14ac:dyDescent="0.15">
      <c r="D1531" s="20">
        <f t="shared" si="23"/>
        <v>74</v>
      </c>
      <c r="E1531" s="20">
        <f>MIN(IF(MOD(ROWS($A$2:A1531),$A$2)=0,E1530+1, E1530), $B$2-1)</f>
        <v>13</v>
      </c>
      <c r="G1531" s="2" t="str">
        <f>IF(NOT(OR(
SUMPRODUCT(--ISNUMBER(SEARCH('Chapter 0 (Generated)'!$B$25:$V$25,INDEX(MyData,D1531, E1531+1))))&gt;0,
SUMPRODUCT(--ISNUMBER(SEARCH('Chapter 0 (Generated)'!$B$26:$V$26,INDEX(MyData,D1531, E1531+1))))&gt;0)),
"        " &amp; INDEX(MyData,D1531, E1531+1),
"    " &amp; INDEX(MyData,D1531, E1531+1))</f>
        <v xml:space="preserve">        "Go Talk to the Person inside Classroom 1",</v>
      </c>
    </row>
    <row r="1532" spans="4:7" x14ac:dyDescent="0.15">
      <c r="D1532" s="20">
        <f t="shared" si="23"/>
        <v>75</v>
      </c>
      <c r="E1532" s="20">
        <f>MIN(IF(MOD(ROWS($A$2:A1532),$A$2)=0,E1531+1, E1531), $B$2-1)</f>
        <v>13</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x14ac:dyDescent="0.15">
      <c r="D1533" s="20">
        <f t="shared" si="23"/>
        <v>76</v>
      </c>
      <c r="E1533" s="20">
        <f>MIN(IF(MOD(ROWS($A$2:A1533),$A$2)=0,E1532+1, E1532), $B$2-1)</f>
        <v>13</v>
      </c>
      <c r="G1533" s="2" t="str">
        <f>IF(NOT(OR(
SUMPRODUCT(--ISNUMBER(SEARCH('Chapter 0 (Generated)'!$B$25:$V$25,INDEX(MyData,D1533, E1533+1))))&gt;0,
SUMPRODUCT(--ISNUMBER(SEARCH('Chapter 0 (Generated)'!$B$26:$V$26,INDEX(MyData,D1533, E1533+1))))&gt;0)),
"        " &amp; INDEX(MyData,D1533, E1533+1),
"    " &amp; INDEX(MyData,D1533, E1533+1))</f>
        <v xml:space="preserve">        "null",//73 Objective Complete: Go Talk to the Person inside Classroom 1</v>
      </c>
    </row>
    <row r="1534" spans="4:7" x14ac:dyDescent="0.15">
      <c r="D1534" s="20">
        <f t="shared" si="23"/>
        <v>77</v>
      </c>
      <c r="E1534" s="20">
        <f>MIN(IF(MOD(ROWS($A$2:A1534),$A$2)=0,E1533+1, E1533), $B$2-1)</f>
        <v>13</v>
      </c>
      <c r="G1534" s="2" t="str">
        <f>IF(NOT(OR(
SUMPRODUCT(--ISNUMBER(SEARCH('Chapter 0 (Generated)'!$B$25:$V$25,INDEX(MyData,D1534, E1534+1))))&gt;0,
SUMPRODUCT(--ISNUMBER(SEARCH('Chapter 0 (Generated)'!$B$26:$V$26,INDEX(MyData,D1534, E1534+1))))&gt;0)),
"        " &amp; INDEX(MyData,D1534, E1534+1),
"    " &amp; INDEX(MyData,D1534, E1534+1))</f>
        <v xml:space="preserve">        "null",</v>
      </c>
    </row>
    <row r="1535" spans="4:7" x14ac:dyDescent="0.15">
      <c r="D1535" s="20">
        <f t="shared" si="23"/>
        <v>78</v>
      </c>
      <c r="E1535" s="20">
        <f>MIN(IF(MOD(ROWS($A$2:A1535),$A$2)=0,E1534+1, E1534), $B$2-1)</f>
        <v>13</v>
      </c>
      <c r="G1535" s="2" t="str">
        <f>IF(NOT(OR(
SUMPRODUCT(--ISNUMBER(SEARCH('Chapter 0 (Generated)'!$B$25:$V$25,INDEX(MyData,D1535, E1535+1))))&gt;0,
SUMPRODUCT(--ISNUMBER(SEARCH('Chapter 0 (Generated)'!$B$26:$V$26,INDEX(MyData,D1535, E1535+1))))&gt;0)),
"        " &amp; INDEX(MyData,D1535, E1535+1),
"    " &amp; INDEX(MyData,D1535, E1535+1))</f>
        <v xml:space="preserve">        "null",//75 </v>
      </c>
    </row>
    <row r="1536" spans="4:7" x14ac:dyDescent="0.15">
      <c r="D1536" s="20">
        <f t="shared" si="23"/>
        <v>79</v>
      </c>
      <c r="E1536" s="20">
        <f>MIN(IF(MOD(ROWS($A$2:A1536),$A$2)=0,E1535+1, E1535), $B$2-1)</f>
        <v>13</v>
      </c>
      <c r="G1536" s="2" t="str">
        <f>IF(NOT(OR(
SUMPRODUCT(--ISNUMBER(SEARCH('Chapter 0 (Generated)'!$B$25:$V$25,INDEX(MyData,D1536, E1536+1))))&gt;0,
SUMPRODUCT(--ISNUMBER(SEARCH('Chapter 0 (Generated)'!$B$26:$V$26,INDEX(MyData,D1536, E1536+1))))&gt;0)),
"        " &amp; INDEX(MyData,D1536, E1536+1),
"    " &amp; INDEX(MyData,D1536, E1536+1))</f>
        <v xml:space="preserve">        "Um, what’s with the gas mask?",</v>
      </c>
    </row>
    <row r="1537" spans="4:7" x14ac:dyDescent="0.15">
      <c r="D1537" s="20">
        <f t="shared" si="23"/>
        <v>80</v>
      </c>
      <c r="E1537" s="20">
        <f>MIN(IF(MOD(ROWS($A$2:A1537),$A$2)=0,E1536+1, E1536), $B$2-1)</f>
        <v>13</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x14ac:dyDescent="0.15">
      <c r="D1538" s="20">
        <f t="shared" ref="D1538:D1601" si="24">MOD(ROW(D1537)-1+ROWS(MyData),ROWS(MyData))+1</f>
        <v>81</v>
      </c>
      <c r="E1538" s="20">
        <f>MIN(IF(MOD(ROWS($A$2:A1538),$A$2)=0,E1537+1, E1537), $B$2-1)</f>
        <v>13</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x14ac:dyDescent="0.15">
      <c r="D1539" s="20">
        <f t="shared" si="24"/>
        <v>82</v>
      </c>
      <c r="E1539" s="20">
        <f>MIN(IF(MOD(ROWS($A$2:A1539),$A$2)=0,E1538+1, E1538), $B$2-1)</f>
        <v>13</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x14ac:dyDescent="0.15">
      <c r="D1540" s="20">
        <f t="shared" si="24"/>
        <v>83</v>
      </c>
      <c r="E1540" s="20">
        <f>MIN(IF(MOD(ROWS($A$2:A1540),$A$2)=0,E1539+1, E1539), $B$2-1)</f>
        <v>13</v>
      </c>
      <c r="G1540" s="2" t="str">
        <f>IF(NOT(OR(
SUMPRODUCT(--ISNUMBER(SEARCH('Chapter 0 (Generated)'!$B$25:$V$25,INDEX(MyData,D1540, E1540+1))))&gt;0,
SUMPRODUCT(--ISNUMBER(SEARCH('Chapter 0 (Generated)'!$B$26:$V$26,INDEX(MyData,D1540, E1540+1))))&gt;0)),
"        " &amp; INDEX(MyData,D1540, E1540+1),
"    " &amp; INDEX(MyData,D1540, E1540+1))</f>
        <v xml:space="preserve">        "What’s with the lame radioactive suit?",//80 </v>
      </c>
    </row>
    <row r="1541" spans="4:7" x14ac:dyDescent="0.15">
      <c r="D1541" s="20">
        <f t="shared" si="24"/>
        <v>84</v>
      </c>
      <c r="E1541" s="20">
        <f>MIN(IF(MOD(ROWS($A$2:A1541),$A$2)=0,E1540+1, E1540), $B$2-1)</f>
        <v>13</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15">
      <c r="D1542" s="20">
        <f t="shared" si="24"/>
        <v>85</v>
      </c>
      <c r="E1542" s="20">
        <f>MIN(IF(MOD(ROWS($A$2:A1542),$A$2)=0,E1541+1, E1541), $B$2-1)</f>
        <v>13</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15">
      <c r="D1543" s="20">
        <f t="shared" si="24"/>
        <v>86</v>
      </c>
      <c r="E1543" s="20">
        <f>MIN(IF(MOD(ROWS($A$2:A1543),$A$2)=0,E1542+1, E1542), $B$2-1)</f>
        <v>13</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x14ac:dyDescent="0.15">
      <c r="D1544" s="20">
        <f t="shared" si="24"/>
        <v>87</v>
      </c>
      <c r="E1544" s="20">
        <f>MIN(IF(MOD(ROWS($A$2:A1544),$A$2)=0,E1543+1, E1543), $B$2-1)</f>
        <v>13</v>
      </c>
      <c r="G1544" s="2" t="str">
        <f>IF(NOT(OR(
SUMPRODUCT(--ISNUMBER(SEARCH('Chapter 0 (Generated)'!$B$25:$V$25,INDEX(MyData,D1544, E1544+1))))&gt;0,
SUMPRODUCT(--ISNUMBER(SEARCH('Chapter 0 (Generated)'!$B$26:$V$26,INDEX(MyData,D1544, E1544+1))))&gt;0)),
"        " &amp; INDEX(MyData,D1544, E1544+1),
"    " &amp; INDEX(MyData,D1544, E1544+1))</f>
        <v xml:space="preserve">        "New Objective: Go Talk to the Person inside Hallway 1",</v>
      </c>
    </row>
    <row r="1545" spans="4:7" x14ac:dyDescent="0.15">
      <c r="D1545" s="20">
        <f t="shared" si="24"/>
        <v>88</v>
      </c>
      <c r="E1545" s="20">
        <f>MIN(IF(MOD(ROWS($A$2:A1545),$A$2)=0,E1544+1, E1544), $B$2-1)</f>
        <v>13</v>
      </c>
      <c r="G1545" s="2" t="str">
        <f>IF(NOT(OR(
SUMPRODUCT(--ISNUMBER(SEARCH('Chapter 0 (Generated)'!$B$25:$V$25,INDEX(MyData,D1545, E1545+1))))&gt;0,
SUMPRODUCT(--ISNUMBER(SEARCH('Chapter 0 (Generated)'!$B$26:$V$26,INDEX(MyData,D1545, E1545+1))))&gt;0)),
"        " &amp; INDEX(MyData,D1545, E1545+1),
"    " &amp; INDEX(MyData,D1545, E1545+1))</f>
        <v xml:space="preserve">        "null",//85 </v>
      </c>
    </row>
    <row r="1546" spans="4:7" x14ac:dyDescent="0.15">
      <c r="D1546" s="20">
        <f t="shared" si="24"/>
        <v>89</v>
      </c>
      <c r="E1546" s="20">
        <f>MIN(IF(MOD(ROWS($A$2:A1546),$A$2)=0,E1545+1, E1545), $B$2-1)</f>
        <v>13</v>
      </c>
      <c r="G1546" s="2" t="str">
        <f>IF(NOT(OR(
SUMPRODUCT(--ISNUMBER(SEARCH('Chapter 0 (Generated)'!$B$25:$V$25,INDEX(MyData,D1546, E1546+1))))&gt;0,
SUMPRODUCT(--ISNUMBER(SEARCH('Chapter 0 (Generated)'!$B$26:$V$26,INDEX(MyData,D1546, E1546+1))))&gt;0)),
"        " &amp; INDEX(MyData,D1546, E1546+1),
"    " &amp; INDEX(MyData,D1546, E1546+1))</f>
        <v xml:space="preserve">        "null",//86 Objective Complete: Go Talk to the Person inside Hallway 1</v>
      </c>
    </row>
    <row r="1547" spans="4:7" x14ac:dyDescent="0.15">
      <c r="D1547" s="20">
        <f t="shared" si="24"/>
        <v>90</v>
      </c>
      <c r="E1547" s="20">
        <f>MIN(IF(MOD(ROWS($A$2:A1547),$A$2)=0,E1546+1, E1546), $B$2-1)</f>
        <v>13</v>
      </c>
      <c r="G1547" s="2" t="str">
        <f>IF(NOT(OR(
SUMPRODUCT(--ISNUMBER(SEARCH('Chapter 0 (Generated)'!$B$25:$V$25,INDEX(MyData,D1547, E1547+1))))&gt;0,
SUMPRODUCT(--ISNUMBER(SEARCH('Chapter 0 (Generated)'!$B$26:$V$26,INDEX(MyData,D1547, E1547+1))))&gt;0)),
"        " &amp; INDEX(MyData,D1547, E1547+1),
"    " &amp; INDEX(MyData,D1547, E1547+1))</f>
        <v xml:space="preserve">        "null",//87 ghost slide</v>
      </c>
    </row>
    <row r="1548" spans="4:7" x14ac:dyDescent="0.15">
      <c r="D1548" s="20">
        <f t="shared" si="24"/>
        <v>91</v>
      </c>
      <c r="E1548" s="20">
        <f>MIN(IF(MOD(ROWS($A$2:A1548),$A$2)=0,E1547+1, E1547), $B$2-1)</f>
        <v>13</v>
      </c>
      <c r="G1548" s="2" t="str">
        <f>IF(NOT(OR(
SUMPRODUCT(--ISNUMBER(SEARCH('Chapter 0 (Generated)'!$B$25:$V$25,INDEX(MyData,D1548, E1548+1))))&gt;0,
SUMPRODUCT(--ISNUMBER(SEARCH('Chapter 0 (Generated)'!$B$26:$V$26,INDEX(MyData,D1548, E1548+1))))&gt;0)),
"        " &amp; INDEX(MyData,D1548, E1548+1),
"    " &amp; INDEX(MyData,D1548, E1548+1))</f>
        <v xml:space="preserve">        "null",//88 ghost slide</v>
      </c>
    </row>
    <row r="1549" spans="4:7" x14ac:dyDescent="0.15">
      <c r="D1549" s="20">
        <f t="shared" si="24"/>
        <v>92</v>
      </c>
      <c r="E1549" s="20">
        <f>MIN(IF(MOD(ROWS($A$2:A1549),$A$2)=0,E1548+1, E1548), $B$2-1)</f>
        <v>13</v>
      </c>
      <c r="G1549" s="2" t="str">
        <f>IF(NOT(OR(
SUMPRODUCT(--ISNUMBER(SEARCH('Chapter 0 (Generated)'!$B$25:$V$25,INDEX(MyData,D1549, E1549+1))))&gt;0,
SUMPRODUCT(--ISNUMBER(SEARCH('Chapter 0 (Generated)'!$B$26:$V$26,INDEX(MyData,D1549, E1549+1))))&gt;0)),
"        " &amp; INDEX(MyData,D1549, E1549+1),
"    " &amp; INDEX(MyData,D1549, E1549+1))</f>
        <v xml:space="preserve">        "null",//89 ghost slide</v>
      </c>
    </row>
    <row r="1550" spans="4:7" x14ac:dyDescent="0.15">
      <c r="D1550" s="20">
        <f t="shared" si="24"/>
        <v>93</v>
      </c>
      <c r="E1550" s="20">
        <f>MIN(IF(MOD(ROWS($A$2:A1550),$A$2)=0,E1549+1, E1549), $B$2-1)</f>
        <v>13</v>
      </c>
      <c r="G1550" s="2" t="str">
        <f>IF(NOT(OR(
SUMPRODUCT(--ISNUMBER(SEARCH('Chapter 0 (Generated)'!$B$25:$V$25,INDEX(MyData,D1550, E1550+1))))&gt;0,
SUMPRODUCT(--ISNUMBER(SEARCH('Chapter 0 (Generated)'!$B$26:$V$26,INDEX(MyData,D1550, E1550+1))))&gt;0)),
"        " &amp; INDEX(MyData,D1550, E1550+1),
"    " &amp; INDEX(MyData,D1550, E1550+1))</f>
        <v xml:space="preserve">        "null",//90 ghost slide</v>
      </c>
    </row>
    <row r="1551" spans="4:7" x14ac:dyDescent="0.15">
      <c r="D1551" s="20">
        <f t="shared" si="24"/>
        <v>94</v>
      </c>
      <c r="E1551" s="20">
        <f>MIN(IF(MOD(ROWS($A$2:A1551),$A$2)=0,E1550+1, E1550), $B$2-1)</f>
        <v>13</v>
      </c>
      <c r="G1551" s="2" t="str">
        <f>IF(NOT(OR(
SUMPRODUCT(--ISNUMBER(SEARCH('Chapter 0 (Generated)'!$B$25:$V$25,INDEX(MyData,D1551, E1551+1))))&gt;0,
SUMPRODUCT(--ISNUMBER(SEARCH('Chapter 0 (Generated)'!$B$26:$V$26,INDEX(MyData,D1551, E1551+1))))&gt;0)),
"        " &amp; INDEX(MyData,D1551, E1551+1),
"    " &amp; INDEX(MyData,D1551, E1551+1))</f>
        <v xml:space="preserve">        "null",//91 ghost slide</v>
      </c>
    </row>
    <row r="1552" spans="4:7" x14ac:dyDescent="0.15">
      <c r="D1552" s="20">
        <f t="shared" si="24"/>
        <v>95</v>
      </c>
      <c r="E1552" s="20">
        <f>MIN(IF(MOD(ROWS($A$2:A1552),$A$2)=0,E1551+1, E1551), $B$2-1)</f>
        <v>13</v>
      </c>
      <c r="G1552" s="2" t="str">
        <f>IF(NOT(OR(
SUMPRODUCT(--ISNUMBER(SEARCH('Chapter 0 (Generated)'!$B$25:$V$25,INDEX(MyData,D1552, E1552+1))))&gt;0,
SUMPRODUCT(--ISNUMBER(SEARCH('Chapter 0 (Generated)'!$B$26:$V$26,INDEX(MyData,D1552, E1552+1))))&gt;0)),
"        " &amp; INDEX(MyData,D1552, E1552+1),
"    " &amp; INDEX(MyData,D1552, E1552+1))</f>
        <v xml:space="preserve">        "null",//92 ghost slide</v>
      </c>
    </row>
    <row r="1553" spans="4:7" x14ac:dyDescent="0.15">
      <c r="D1553" s="20">
        <f t="shared" si="24"/>
        <v>96</v>
      </c>
      <c r="E1553" s="20">
        <f>MIN(IF(MOD(ROWS($A$2:A1553),$A$2)=0,E1552+1, E1552), $B$2-1)</f>
        <v>13</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x14ac:dyDescent="0.15">
      <c r="D1554" s="20">
        <f t="shared" si="24"/>
        <v>97</v>
      </c>
      <c r="E1554" s="20">
        <f>MIN(IF(MOD(ROWS($A$2:A1554),$A$2)=0,E1553+1, E1553), $B$2-1)</f>
        <v>13</v>
      </c>
      <c r="G1554" s="2" t="str">
        <f>IF(NOT(OR(
SUMPRODUCT(--ISNUMBER(SEARCH('Chapter 0 (Generated)'!$B$25:$V$25,INDEX(MyData,D1554, E1554+1))))&gt;0,
SUMPRODUCT(--ISNUMBER(SEARCH('Chapter 0 (Generated)'!$B$26:$V$26,INDEX(MyData,D1554, E1554+1))))&gt;0)),
"        " &amp; INDEX(MyData,D1554, E1554+1),
"    " &amp; INDEX(MyData,D1554, E1554+1))</f>
        <v xml:space="preserve">        "null",</v>
      </c>
    </row>
    <row r="1555" spans="4:7" x14ac:dyDescent="0.15">
      <c r="D1555" s="20">
        <f t="shared" si="24"/>
        <v>98</v>
      </c>
      <c r="E1555" s="20">
        <f>MIN(IF(MOD(ROWS($A$2:A1555),$A$2)=0,E1554+1, E1554), $B$2-1)</f>
        <v>13</v>
      </c>
      <c r="G1555" s="2" t="str">
        <f>IF(NOT(OR(
SUMPRODUCT(--ISNUMBER(SEARCH('Chapter 0 (Generated)'!$B$25:$V$25,INDEX(MyData,D1555, E1555+1))))&gt;0,
SUMPRODUCT(--ISNUMBER(SEARCH('Chapter 0 (Generated)'!$B$26:$V$26,INDEX(MyData,D1555, E1555+1))))&gt;0)),
"        " &amp; INDEX(MyData,D1555, E1555+1),
"    " &amp; INDEX(MyData,D1555, E1555+1))</f>
        <v xml:space="preserve">        "null",//95 </v>
      </c>
    </row>
    <row r="1556" spans="4:7" x14ac:dyDescent="0.15">
      <c r="D1556" s="20">
        <f t="shared" si="24"/>
        <v>99</v>
      </c>
      <c r="E1556" s="20">
        <f>MIN(IF(MOD(ROWS($A$2:A1556),$A$2)=0,E1555+1, E1555), $B$2-1)</f>
        <v>13</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15">
      <c r="D1557" s="20">
        <f t="shared" si="24"/>
        <v>100</v>
      </c>
      <c r="E1557" s="20">
        <f>MIN(IF(MOD(ROWS($A$2:A1557),$A$2)=0,E1556+1, E1556), $B$2-1)</f>
        <v>13</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15">
      <c r="D1558" s="20">
        <f t="shared" si="24"/>
        <v>101</v>
      </c>
      <c r="E1558" s="20">
        <f>MIN(IF(MOD(ROWS($A$2:A1558),$A$2)=0,E1557+1, E1557), $B$2-1)</f>
        <v>13</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x14ac:dyDescent="0.15">
      <c r="D1559" s="20">
        <f t="shared" si="24"/>
        <v>102</v>
      </c>
      <c r="E1559" s="20">
        <f>MIN(IF(MOD(ROWS($A$2:A1559),$A$2)=0,E1558+1, E1558), $B$2-1)</f>
        <v>13</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x14ac:dyDescent="0.15">
      <c r="D1560" s="20">
        <f t="shared" si="24"/>
        <v>103</v>
      </c>
      <c r="E1560" s="20">
        <f>MIN(IF(MOD(ROWS($A$2:A1560),$A$2)=0,E1559+1, E1559), $B$2-1)</f>
        <v>13</v>
      </c>
      <c r="G1560" s="2" t="str">
        <f>IF(NOT(OR(
SUMPRODUCT(--ISNUMBER(SEARCH('Chapter 0 (Generated)'!$B$25:$V$25,INDEX(MyData,D1560, E1560+1))))&gt;0,
SUMPRODUCT(--ISNUMBER(SEARCH('Chapter 0 (Generated)'!$B$26:$V$26,INDEX(MyData,D1560, E1560+1))))&gt;0)),
"        " &amp; INDEX(MyData,D1560, E1560+1),
"    " &amp; INDEX(MyData,D1560, E1560+1))</f>
        <v xml:space="preserve">        "null",//100 </v>
      </c>
    </row>
    <row r="1561" spans="4:7" x14ac:dyDescent="0.15">
      <c r="D1561" s="20">
        <f t="shared" si="24"/>
        <v>104</v>
      </c>
      <c r="E1561" s="20">
        <f>MIN(IF(MOD(ROWS($A$2:A1561),$A$2)=0,E1560+1, E1560), $B$2-1)</f>
        <v>13</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15">
      <c r="D1562" s="20">
        <f t="shared" si="24"/>
        <v>105</v>
      </c>
      <c r="E1562" s="20">
        <f>MIN(IF(MOD(ROWS($A$2:A1562),$A$2)=0,E1561+1, E1561), $B$2-1)</f>
        <v>13</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15">
      <c r="D1563" s="20">
        <f t="shared" si="24"/>
        <v>106</v>
      </c>
      <c r="E1563" s="20">
        <f>MIN(IF(MOD(ROWS($A$2:A1563),$A$2)=0,E1562+1, E1562), $B$2-1)</f>
        <v>13</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x14ac:dyDescent="0.15">
      <c r="D1564" s="20">
        <f t="shared" si="24"/>
        <v>107</v>
      </c>
      <c r="E1564" s="20">
        <f>MIN(IF(MOD(ROWS($A$2:A1564),$A$2)=0,E1563+1, E1563), $B$2-1)</f>
        <v>13</v>
      </c>
      <c r="G1564" s="2" t="str">
        <f>IF(NOT(OR(
SUMPRODUCT(--ISNUMBER(SEARCH('Chapter 0 (Generated)'!$B$25:$V$25,INDEX(MyData,D1564, E1564+1))))&gt;0,
SUMPRODUCT(--ISNUMBER(SEARCH('Chapter 0 (Generated)'!$B$26:$V$26,INDEX(MyData,D1564, E1564+1))))&gt;0)),
"        " &amp; INDEX(MyData,D1564, E1564+1),
"    " &amp; INDEX(MyData,D1564, E1564+1))</f>
        <v xml:space="preserve">        "null",</v>
      </c>
    </row>
    <row r="1565" spans="4:7" x14ac:dyDescent="0.15">
      <c r="D1565" s="20">
        <f t="shared" si="24"/>
        <v>108</v>
      </c>
      <c r="E1565" s="20">
        <f>MIN(IF(MOD(ROWS($A$2:A1565),$A$2)=0,E1564+1, E1564), $B$2-1)</f>
        <v>13</v>
      </c>
      <c r="G1565" s="2" t="str">
        <f>IF(NOT(OR(
SUMPRODUCT(--ISNUMBER(SEARCH('Chapter 0 (Generated)'!$B$25:$V$25,INDEX(MyData,D1565, E1565+1))))&gt;0,
SUMPRODUCT(--ISNUMBER(SEARCH('Chapter 0 (Generated)'!$B$26:$V$26,INDEX(MyData,D1565, E1565+1))))&gt;0)),
"        " &amp; INDEX(MyData,D1565, E1565+1),
"    " &amp; INDEX(MyData,D1565, E1565+1))</f>
        <v xml:space="preserve">        "null",//105 </v>
      </c>
    </row>
    <row r="1566" spans="4:7" x14ac:dyDescent="0.15">
      <c r="D1566" s="20">
        <f t="shared" si="24"/>
        <v>109</v>
      </c>
      <c r="E1566" s="20">
        <f>MIN(IF(MOD(ROWS($A$2:A1566),$A$2)=0,E1565+1, E1565), $B$2-1)</f>
        <v>13</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15">
      <c r="D1567" s="20">
        <f t="shared" si="24"/>
        <v>110</v>
      </c>
      <c r="E1567" s="20">
        <f>MIN(IF(MOD(ROWS($A$2:A1567),$A$2)=0,E1566+1, E1566), $B$2-1)</f>
        <v>13</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15">
      <c r="D1568" s="20">
        <f t="shared" si="24"/>
        <v>111</v>
      </c>
      <c r="E1568" s="20">
        <f>MIN(IF(MOD(ROWS($A$2:A1568),$A$2)=0,E1567+1, E1567), $B$2-1)</f>
        <v>13</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x14ac:dyDescent="0.15">
      <c r="D1569" s="20">
        <f t="shared" si="24"/>
        <v>112</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v>
      </c>
    </row>
    <row r="1570" spans="4:7" x14ac:dyDescent="0.15">
      <c r="D1570" s="20">
        <f t="shared" si="24"/>
        <v>1</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//story[14] === Choice 2 Text -&gt; "null" is no link, otherwise the number represents the array number of the slide</v>
      </c>
    </row>
    <row r="1571" spans="4:7" x14ac:dyDescent="0.15">
      <c r="D1571" s="20">
        <f t="shared" si="24"/>
        <v>2</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story[14] = [</v>
      </c>
    </row>
    <row r="1572" spans="4:7" x14ac:dyDescent="0.15">
      <c r="D1572" s="20">
        <f t="shared" si="24"/>
        <v>3</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"null",//0 </v>
      </c>
    </row>
    <row r="1573" spans="4:7" x14ac:dyDescent="0.15">
      <c r="D1573" s="20">
        <f t="shared" si="24"/>
        <v>4</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x14ac:dyDescent="0.15">
      <c r="D1574" s="20">
        <f t="shared" si="24"/>
        <v>5</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v>
      </c>
    </row>
    <row r="1575" spans="4:7" x14ac:dyDescent="0.15">
      <c r="D1575" s="20">
        <f t="shared" si="24"/>
        <v>6</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15">
      <c r="D1576" s="20">
        <f t="shared" si="24"/>
        <v>7</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15">
      <c r="D1577" s="20">
        <f t="shared" si="24"/>
        <v>8</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"null",//5 </v>
      </c>
    </row>
    <row r="1578" spans="4:7" x14ac:dyDescent="0.15">
      <c r="D1578" s="20">
        <f t="shared" si="24"/>
        <v>9</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v>
      </c>
    </row>
    <row r="1579" spans="4:7" x14ac:dyDescent="0.15">
      <c r="D1579" s="20">
        <f t="shared" si="24"/>
        <v>10</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x14ac:dyDescent="0.15">
      <c r="D1580" s="20">
        <f t="shared" si="24"/>
        <v>11</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15">
      <c r="D1581" s="20">
        <f t="shared" si="24"/>
        <v>12</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15">
      <c r="D1582" s="20">
        <f t="shared" si="24"/>
        <v>13</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"null",//10 </v>
      </c>
    </row>
    <row r="1583" spans="4:7" x14ac:dyDescent="0.15">
      <c r="D1583" s="20">
        <f t="shared" si="24"/>
        <v>14</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x14ac:dyDescent="0.15">
      <c r="D1584" s="20">
        <f t="shared" si="24"/>
        <v>15</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x14ac:dyDescent="0.15">
      <c r="D1585" s="20">
        <f t="shared" si="24"/>
        <v>16</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15">
      <c r="D1586" s="20">
        <f t="shared" si="24"/>
        <v>17</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15">
      <c r="D1587" s="20">
        <f t="shared" si="24"/>
        <v>18</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"null",//15 </v>
      </c>
    </row>
    <row r="1588" spans="4:7" x14ac:dyDescent="0.15">
      <c r="D1588" s="20">
        <f t="shared" si="24"/>
        <v>19</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x14ac:dyDescent="0.15">
      <c r="D1589" s="20">
        <f t="shared" si="24"/>
        <v>20</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x14ac:dyDescent="0.15">
      <c r="D1590" s="20">
        <f t="shared" si="24"/>
        <v>21</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15">
      <c r="D1591" s="20">
        <f t="shared" si="24"/>
        <v>22</v>
      </c>
      <c r="E1591" s="20">
        <f>MIN(IF(MOD(ROWS($A$2:A1591),$A$2)=0,E1590+1, E1590), $B$2-1)</f>
        <v>14</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x14ac:dyDescent="0.15">
      <c r="D1592" s="20">
        <f t="shared" si="24"/>
        <v>23</v>
      </c>
      <c r="E1592" s="20">
        <f>MIN(IF(MOD(ROWS($A$2:A1592),$A$2)=0,E1591+1, E1591), $B$2-1)</f>
        <v>14</v>
      </c>
      <c r="G1592" s="2" t="str">
        <f>IF(NOT(OR(
SUMPRODUCT(--ISNUMBER(SEARCH('Chapter 0 (Generated)'!$B$25:$V$25,INDEX(MyData,D1592, E1592+1))))&gt;0,
SUMPRODUCT(--ISNUMBER(SEARCH('Chapter 0 (Generated)'!$B$26:$V$26,INDEX(MyData,D1592, E1592+1))))&gt;0)),
"        " &amp; INDEX(MyData,D1592, E1592+1),
"    " &amp; INDEX(MyData,D1592, E1592+1))</f>
        <v xml:space="preserve">        "null",//20 </v>
      </c>
    </row>
    <row r="1593" spans="4:7" x14ac:dyDescent="0.15">
      <c r="D1593" s="20">
        <f t="shared" si="24"/>
        <v>24</v>
      </c>
      <c r="E1593" s="20">
        <f>MIN(IF(MOD(ROWS($A$2:A1593),$A$2)=0,E1592+1, E1592), $B$2-1)</f>
        <v>14</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x14ac:dyDescent="0.15">
      <c r="D1594" s="20">
        <f t="shared" si="24"/>
        <v>25</v>
      </c>
      <c r="E1594" s="20">
        <f>MIN(IF(MOD(ROWS($A$2:A1594),$A$2)=0,E1593+1, E1593), $B$2-1)</f>
        <v>14</v>
      </c>
      <c r="G1594" s="2" t="str">
        <f>IF(NOT(OR(
SUMPRODUCT(--ISNUMBER(SEARCH('Chapter 0 (Generated)'!$B$25:$V$25,INDEX(MyData,D1594, E1594+1))))&gt;0,
SUMPRODUCT(--ISNUMBER(SEARCH('Chapter 0 (Generated)'!$B$26:$V$26,INDEX(MyData,D1594, E1594+1))))&gt;0)),
"        " &amp; INDEX(MyData,D1594, E1594+1),
"    " &amp; INDEX(MyData,D1594, E1594+1))</f>
        <v xml:space="preserve">        "null",</v>
      </c>
    </row>
    <row r="1595" spans="4:7" x14ac:dyDescent="0.15">
      <c r="D1595" s="20">
        <f t="shared" si="24"/>
        <v>26</v>
      </c>
      <c r="E1595" s="20">
        <f>MIN(IF(MOD(ROWS($A$2:A1595),$A$2)=0,E1594+1, E1594), $B$2-1)</f>
        <v>14</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15">
      <c r="D1596" s="20">
        <f t="shared" si="24"/>
        <v>27</v>
      </c>
      <c r="E1596" s="20">
        <f>MIN(IF(MOD(ROWS($A$2:A1596),$A$2)=0,E1595+1, E1595), $B$2-1)</f>
        <v>14</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15">
      <c r="D1597" s="20">
        <f t="shared" si="24"/>
        <v>28</v>
      </c>
      <c r="E1597" s="20">
        <f>MIN(IF(MOD(ROWS($A$2:A1597),$A$2)=0,E1596+1, E1596), $B$2-1)</f>
        <v>14</v>
      </c>
      <c r="G1597" s="2" t="str">
        <f>IF(NOT(OR(
SUMPRODUCT(--ISNUMBER(SEARCH('Chapter 0 (Generated)'!$B$25:$V$25,INDEX(MyData,D1597, E1597+1))))&gt;0,
SUMPRODUCT(--ISNUMBER(SEARCH('Chapter 0 (Generated)'!$B$26:$V$26,INDEX(MyData,D1597, E1597+1))))&gt;0)),
"        " &amp; INDEX(MyData,D1597, E1597+1),
"    " &amp; INDEX(MyData,D1597, E1597+1))</f>
        <v xml:space="preserve">        "null",//25 </v>
      </c>
    </row>
    <row r="1598" spans="4:7" x14ac:dyDescent="0.15">
      <c r="D1598" s="20">
        <f t="shared" si="24"/>
        <v>29</v>
      </c>
      <c r="E1598" s="20">
        <f>MIN(IF(MOD(ROWS($A$2:A1598),$A$2)=0,E1597+1, E1597), $B$2-1)</f>
        <v>14</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15">
      <c r="D1599" s="20">
        <f t="shared" si="24"/>
        <v>30</v>
      </c>
      <c r="E1599" s="20">
        <f>MIN(IF(MOD(ROWS($A$2:A1599),$A$2)=0,E1598+1, E1598), $B$2-1)</f>
        <v>14</v>
      </c>
      <c r="G1599" s="2" t="str">
        <f>IF(NOT(OR(
SUMPRODUCT(--ISNUMBER(SEARCH('Chapter 0 (Generated)'!$B$25:$V$25,INDEX(MyData,D1599, E1599+1))))&gt;0,
SUMPRODUCT(--ISNUMBER(SEARCH('Chapter 0 (Generated)'!$B$26:$V$26,INDEX(MyData,D1599, E1599+1))))&gt;0)),
"        " &amp; INDEX(MyData,D1599, E1599+1),
"    " &amp; INDEX(MyData,D1599, E1599+1))</f>
        <v xml:space="preserve">        "null",</v>
      </c>
    </row>
    <row r="1600" spans="4:7" x14ac:dyDescent="0.15">
      <c r="D1600" s="20">
        <f t="shared" si="24"/>
        <v>31</v>
      </c>
      <c r="E1600" s="20">
        <f>MIN(IF(MOD(ROWS($A$2:A1600),$A$2)=0,E1599+1, E1599), $B$2-1)</f>
        <v>14</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15">
      <c r="D1601" s="20">
        <f t="shared" si="24"/>
        <v>32</v>
      </c>
      <c r="E1601" s="20">
        <f>MIN(IF(MOD(ROWS($A$2:A1601),$A$2)=0,E1600+1, E1600), $B$2-1)</f>
        <v>14</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15">
      <c r="D1602" s="20">
        <f t="shared" ref="D1602:D1665" si="25">MOD(ROW(D1601)-1+ROWS(MyData),ROWS(MyData))+1</f>
        <v>33</v>
      </c>
      <c r="E1602" s="20">
        <f>MIN(IF(MOD(ROWS($A$2:A1602),$A$2)=0,E1601+1, E1601), $B$2-1)</f>
        <v>14</v>
      </c>
      <c r="G1602" s="2" t="str">
        <f>IF(NOT(OR(
SUMPRODUCT(--ISNUMBER(SEARCH('Chapter 0 (Generated)'!$B$25:$V$25,INDEX(MyData,D1602, E1602+1))))&gt;0,
SUMPRODUCT(--ISNUMBER(SEARCH('Chapter 0 (Generated)'!$B$26:$V$26,INDEX(MyData,D1602, E1602+1))))&gt;0)),
"        " &amp; INDEX(MyData,D1602, E1602+1),
"    " &amp; INDEX(MyData,D1602, E1602+1))</f>
        <v xml:space="preserve">        "null",//30 </v>
      </c>
    </row>
    <row r="1603" spans="4:7" x14ac:dyDescent="0.15">
      <c r="D1603" s="20">
        <f t="shared" si="25"/>
        <v>34</v>
      </c>
      <c r="E1603" s="20">
        <f>MIN(IF(MOD(ROWS($A$2:A1603),$A$2)=0,E1602+1, E1602), $B$2-1)</f>
        <v>14</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15">
      <c r="D1604" s="20">
        <f t="shared" si="25"/>
        <v>35</v>
      </c>
      <c r="E1604" s="20">
        <f>MIN(IF(MOD(ROWS($A$2:A1604),$A$2)=0,E1603+1, E1603), $B$2-1)</f>
        <v>14</v>
      </c>
      <c r="G1604" s="2" t="str">
        <f>IF(NOT(OR(
SUMPRODUCT(--ISNUMBER(SEARCH('Chapter 0 (Generated)'!$B$25:$V$25,INDEX(MyData,D1604, E1604+1))))&gt;0,
SUMPRODUCT(--ISNUMBER(SEARCH('Chapter 0 (Generated)'!$B$26:$V$26,INDEX(MyData,D1604, E1604+1))))&gt;0)),
"        " &amp; INDEX(MyData,D1604, E1604+1),
"    " &amp; INDEX(MyData,D1604, E1604+1))</f>
        <v xml:space="preserve">        "null",</v>
      </c>
    </row>
    <row r="1605" spans="4:7" x14ac:dyDescent="0.15">
      <c r="D1605" s="20">
        <f t="shared" si="25"/>
        <v>36</v>
      </c>
      <c r="E1605" s="20">
        <f>MIN(IF(MOD(ROWS($A$2:A1605),$A$2)=0,E1604+1, E1604), $B$2-1)</f>
        <v>14</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15">
      <c r="D1606" s="20">
        <f t="shared" si="25"/>
        <v>37</v>
      </c>
      <c r="E1606" s="20">
        <f>MIN(IF(MOD(ROWS($A$2:A1606),$A$2)=0,E1605+1, E1605), $B$2-1)</f>
        <v>14</v>
      </c>
      <c r="G1606" s="2" t="str">
        <f>IF(NOT(OR(
SUMPRODUCT(--ISNUMBER(SEARCH('Chapter 0 (Generated)'!$B$25:$V$25,INDEX(MyData,D1606, E1606+1))))&gt;0,
SUMPRODUCT(--ISNUMBER(SEARCH('Chapter 0 (Generated)'!$B$26:$V$26,INDEX(MyData,D1606, E1606+1))))&gt;0)),
"        " &amp; INDEX(MyData,D1606, E1606+1),
"    " &amp; INDEX(MyData,D1606, E1606+1))</f>
        <v xml:space="preserve">        "I’m ready to choose!",</v>
      </c>
    </row>
    <row r="1607" spans="4:7" x14ac:dyDescent="0.15">
      <c r="D1607" s="20">
        <f t="shared" si="25"/>
        <v>38</v>
      </c>
      <c r="E1607" s="20">
        <f>MIN(IF(MOD(ROWS($A$2:A1607),$A$2)=0,E1606+1, E1606), $B$2-1)</f>
        <v>14</v>
      </c>
      <c r="G1607" s="2" t="str">
        <f>IF(NOT(OR(
SUMPRODUCT(--ISNUMBER(SEARCH('Chapter 0 (Generated)'!$B$25:$V$25,INDEX(MyData,D1607, E1607+1))))&gt;0,
SUMPRODUCT(--ISNUMBER(SEARCH('Chapter 0 (Generated)'!$B$26:$V$26,INDEX(MyData,D1607, E1607+1))))&gt;0)),
"        " &amp; INDEX(MyData,D1607, E1607+1),
"    " &amp; INDEX(MyData,D1607, E1607+1))</f>
        <v xml:space="preserve">        "null",//35 </v>
      </c>
    </row>
    <row r="1608" spans="4:7" x14ac:dyDescent="0.15">
      <c r="D1608" s="20">
        <f t="shared" si="25"/>
        <v>39</v>
      </c>
      <c r="E1608" s="20">
        <f>MIN(IF(MOD(ROWS($A$2:A1608),$A$2)=0,E1607+1, E1607), $B$2-1)</f>
        <v>14</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15">
      <c r="D1609" s="20">
        <f t="shared" si="25"/>
        <v>40</v>
      </c>
      <c r="E1609" s="20">
        <f>MIN(IF(MOD(ROWS($A$2:A1609),$A$2)=0,E1608+1, E1608), $B$2-1)</f>
        <v>14</v>
      </c>
      <c r="G1609" s="2" t="str">
        <f>IF(NOT(OR(
SUMPRODUCT(--ISNUMBER(SEARCH('Chapter 0 (Generated)'!$B$25:$V$25,INDEX(MyData,D1609, E1609+1))))&gt;0,
SUMPRODUCT(--ISNUMBER(SEARCH('Chapter 0 (Generated)'!$B$26:$V$26,INDEX(MyData,D1609, E1609+1))))&gt;0)),
"        " &amp; INDEX(MyData,D1609, E1609+1),
"    " &amp; INDEX(MyData,D1609, E1609+1))</f>
        <v xml:space="preserve">        "null",//37 Department Form</v>
      </c>
    </row>
    <row r="1610" spans="4:7" x14ac:dyDescent="0.15">
      <c r="D1610" s="20">
        <f t="shared" si="25"/>
        <v>41</v>
      </c>
      <c r="E1610" s="20">
        <f>MIN(IF(MOD(ROWS($A$2:A1610),$A$2)=0,E1609+1, E1609), $B$2-1)</f>
        <v>14</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15">
      <c r="D1611" s="20">
        <f t="shared" si="25"/>
        <v>42</v>
      </c>
      <c r="E1611" s="20">
        <f>MIN(IF(MOD(ROWS($A$2:A1611),$A$2)=0,E1610+1, E1610), $B$2-1)</f>
        <v>14</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x14ac:dyDescent="0.15">
      <c r="D1612" s="20">
        <f t="shared" si="25"/>
        <v>43</v>
      </c>
      <c r="E1612" s="20">
        <f>MIN(IF(MOD(ROWS($A$2:A1612),$A$2)=0,E1611+1, E1611), $B$2-1)</f>
        <v>14</v>
      </c>
      <c r="G1612" s="2" t="str">
        <f>IF(NOT(OR(
SUMPRODUCT(--ISNUMBER(SEARCH('Chapter 0 (Generated)'!$B$25:$V$25,INDEX(MyData,D1612, E1612+1))))&gt;0,
SUMPRODUCT(--ISNUMBER(SEARCH('Chapter 0 (Generated)'!$B$26:$V$26,INDEX(MyData,D1612, E1612+1))))&gt;0)),
"        " &amp; INDEX(MyData,D1612, E1612+1),
"    " &amp; INDEX(MyData,D1612, E1612+1))</f>
        <v xml:space="preserve">        "null",//40 </v>
      </c>
    </row>
    <row r="1613" spans="4:7" x14ac:dyDescent="0.15">
      <c r="D1613" s="20">
        <f t="shared" si="25"/>
        <v>44</v>
      </c>
      <c r="E1613" s="20">
        <f>MIN(IF(MOD(ROWS($A$2:A1613),$A$2)=0,E1612+1, E1612), $B$2-1)</f>
        <v>14</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x14ac:dyDescent="0.15">
      <c r="D1614" s="20">
        <f t="shared" si="25"/>
        <v>45</v>
      </c>
      <c r="E1614" s="20">
        <f>MIN(IF(MOD(ROWS($A$2:A1614),$A$2)=0,E1613+1, E1613), $B$2-1)</f>
        <v>14</v>
      </c>
      <c r="G1614" s="2" t="str">
        <f>IF(NOT(OR(
SUMPRODUCT(--ISNUMBER(SEARCH('Chapter 0 (Generated)'!$B$25:$V$25,INDEX(MyData,D1614, E1614+1))))&gt;0,
SUMPRODUCT(--ISNUMBER(SEARCH('Chapter 0 (Generated)'!$B$26:$V$26,INDEX(MyData,D1614, E1614+1))))&gt;0)),
"        " &amp; INDEX(MyData,D1614, E1614+1),
"    " &amp; INDEX(MyData,D1614, E1614+1))</f>
        <v xml:space="preserve">        "null",</v>
      </c>
    </row>
    <row r="1615" spans="4:7" x14ac:dyDescent="0.15">
      <c r="D1615" s="20">
        <f t="shared" si="25"/>
        <v>46</v>
      </c>
      <c r="E1615" s="20">
        <f>MIN(IF(MOD(ROWS($A$2:A1615),$A$2)=0,E1614+1, E1614), $B$2-1)</f>
        <v>14</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x14ac:dyDescent="0.15">
      <c r="D1616" s="20">
        <f t="shared" si="25"/>
        <v>47</v>
      </c>
      <c r="E1616" s="20">
        <f>MIN(IF(MOD(ROWS($A$2:A1616),$A$2)=0,E1615+1, E1615), $B$2-1)</f>
        <v>14</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x14ac:dyDescent="0.15">
      <c r="D1617" s="20">
        <f t="shared" si="25"/>
        <v>48</v>
      </c>
      <c r="E1617" s="20">
        <f>MIN(IF(MOD(ROWS($A$2:A1617),$A$2)=0,E1616+1, E1616), $B$2-1)</f>
        <v>14</v>
      </c>
      <c r="G1617" s="2" t="str">
        <f>IF(NOT(OR(
SUMPRODUCT(--ISNUMBER(SEARCH('Chapter 0 (Generated)'!$B$25:$V$25,INDEX(MyData,D1617, E1617+1))))&gt;0,
SUMPRODUCT(--ISNUMBER(SEARCH('Chapter 0 (Generated)'!$B$26:$V$26,INDEX(MyData,D1617, E1617+1))))&gt;0)),
"        " &amp; INDEX(MyData,D1617, E1617+1),
"    " &amp; INDEX(MyData,D1617, E1617+1))</f>
        <v xml:space="preserve">        "null",//45 </v>
      </c>
    </row>
    <row r="1618" spans="4:7" x14ac:dyDescent="0.15">
      <c r="D1618" s="20">
        <f t="shared" si="25"/>
        <v>49</v>
      </c>
      <c r="E1618" s="20">
        <f>MIN(IF(MOD(ROWS($A$2:A1618),$A$2)=0,E1617+1, E1617), $B$2-1)</f>
        <v>14</v>
      </c>
      <c r="G1618" s="2" t="str">
        <f>IF(NOT(OR(
SUMPRODUCT(--ISNUMBER(SEARCH('Chapter 0 (Generated)'!$B$25:$V$25,INDEX(MyData,D1618, E1618+1))))&gt;0,
SUMPRODUCT(--ISNUMBER(SEARCH('Chapter 0 (Generated)'!$B$26:$V$26,INDEX(MyData,D1618, E1618+1))))&gt;0)),
"        " &amp; INDEX(MyData,D1618, E1618+1),
"    " &amp; INDEX(MyData,D1618, E1618+1))</f>
        <v xml:space="preserve">        "Can you repeat all of this, please?",</v>
      </c>
    </row>
    <row r="1619" spans="4:7" x14ac:dyDescent="0.15">
      <c r="D1619" s="20">
        <f t="shared" si="25"/>
        <v>50</v>
      </c>
      <c r="E1619" s="20">
        <f>MIN(IF(MOD(ROWS($A$2:A1619),$A$2)=0,E1618+1, E1618), $B$2-1)</f>
        <v>14</v>
      </c>
      <c r="G1619" s="2" t="str">
        <f>IF(NOT(OR(
SUMPRODUCT(--ISNUMBER(SEARCH('Chapter 0 (Generated)'!$B$25:$V$25,INDEX(MyData,D1619, E1619+1))))&gt;0,
SUMPRODUCT(--ISNUMBER(SEARCH('Chapter 0 (Generated)'!$B$26:$V$26,INDEX(MyData,D1619, E1619+1))))&gt;0)),
"        " &amp; INDEX(MyData,D1619, E1619+1),
"    " &amp; INDEX(MyData,D1619, E1619+1))</f>
        <v xml:space="preserve">        "null",</v>
      </c>
    </row>
    <row r="1620" spans="4:7" x14ac:dyDescent="0.15">
      <c r="D1620" s="20">
        <f t="shared" si="25"/>
        <v>51</v>
      </c>
      <c r="E1620" s="20">
        <f>MIN(IF(MOD(ROWS($A$2:A1620),$A$2)=0,E1619+1, E1619), $B$2-1)</f>
        <v>14</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15">
      <c r="D1621" s="20">
        <f t="shared" si="25"/>
        <v>52</v>
      </c>
      <c r="E1621" s="20">
        <f>MIN(IF(MOD(ROWS($A$2:A1621),$A$2)=0,E1620+1, E1620), $B$2-1)</f>
        <v>14</v>
      </c>
      <c r="G1621" s="2" t="str">
        <f>IF(NOT(OR(
SUMPRODUCT(--ISNUMBER(SEARCH('Chapter 0 (Generated)'!$B$25:$V$25,INDEX(MyData,D1621, E1621+1))))&gt;0,
SUMPRODUCT(--ISNUMBER(SEARCH('Chapter 0 (Generated)'!$B$26:$V$26,INDEX(MyData,D1621, E1621+1))))&gt;0)),
"        " &amp; INDEX(MyData,D1621, E1621+1),
"    " &amp; INDEX(MyData,D1621, E1621+1))</f>
        <v xml:space="preserve">        "null",//49 Choose your name Form</v>
      </c>
    </row>
    <row r="1622" spans="4:7" x14ac:dyDescent="0.15">
      <c r="D1622" s="20">
        <f t="shared" si="25"/>
        <v>53</v>
      </c>
      <c r="E1622" s="20">
        <f>MIN(IF(MOD(ROWS($A$2:A1622),$A$2)=0,E1621+1, E1621), $B$2-1)</f>
        <v>14</v>
      </c>
      <c r="G1622" s="2" t="str">
        <f>IF(NOT(OR(
SUMPRODUCT(--ISNUMBER(SEARCH('Chapter 0 (Generated)'!$B$25:$V$25,INDEX(MyData,D1622, E1622+1))))&gt;0,
SUMPRODUCT(--ISNUMBER(SEARCH('Chapter 0 (Generated)'!$B$26:$V$26,INDEX(MyData,D1622, E1622+1))))&gt;0)),
"        " &amp; INDEX(MyData,D1622, E1622+1),
"    " &amp; INDEX(MyData,D1622, E1622+1))</f>
        <v xml:space="preserve">        "null",//50 </v>
      </c>
    </row>
    <row r="1623" spans="4:7" x14ac:dyDescent="0.15">
      <c r="D1623" s="20">
        <f t="shared" si="25"/>
        <v>54</v>
      </c>
      <c r="E1623" s="20">
        <f>MIN(IF(MOD(ROWS($A$2:A1623),$A$2)=0,E1622+1, E1622), $B$2-1)</f>
        <v>14</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15">
      <c r="D1624" s="20">
        <f t="shared" si="25"/>
        <v>55</v>
      </c>
      <c r="E1624" s="20">
        <f>MIN(IF(MOD(ROWS($A$2:A1624),$A$2)=0,E1623+1, E1623), $B$2-1)</f>
        <v>14</v>
      </c>
      <c r="G1624" s="2" t="str">
        <f>IF(NOT(OR(
SUMPRODUCT(--ISNUMBER(SEARCH('Chapter 0 (Generated)'!$B$25:$V$25,INDEX(MyData,D1624, E1624+1))))&gt;0,
SUMPRODUCT(--ISNUMBER(SEARCH('Chapter 0 (Generated)'!$B$26:$V$26,INDEX(MyData,D1624, E1624+1))))&gt;0)),
"        " &amp; INDEX(MyData,D1624, E1624+1),
"    " &amp; INDEX(MyData,D1624, E1624+1))</f>
        <v xml:space="preserve">        "null",</v>
      </c>
    </row>
    <row r="1625" spans="4:7" x14ac:dyDescent="0.15">
      <c r="D1625" s="20">
        <f t="shared" si="25"/>
        <v>56</v>
      </c>
      <c r="E1625" s="20">
        <f>MIN(IF(MOD(ROWS($A$2:A1625),$A$2)=0,E1624+1, E1624), $B$2-1)</f>
        <v>14</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15">
      <c r="D1626" s="20">
        <f t="shared" si="25"/>
        <v>57</v>
      </c>
      <c r="E1626" s="20">
        <f>MIN(IF(MOD(ROWS($A$2:A1626),$A$2)=0,E1625+1, E1625), $B$2-1)</f>
        <v>14</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15">
      <c r="D1627" s="20">
        <f t="shared" si="25"/>
        <v>58</v>
      </c>
      <c r="E1627" s="20">
        <f>MIN(IF(MOD(ROWS($A$2:A1627),$A$2)=0,E1626+1, E1626), $B$2-1)</f>
        <v>14</v>
      </c>
      <c r="G1627" s="2" t="str">
        <f>IF(NOT(OR(
SUMPRODUCT(--ISNUMBER(SEARCH('Chapter 0 (Generated)'!$B$25:$V$25,INDEX(MyData,D1627, E1627+1))))&gt;0,
SUMPRODUCT(--ISNUMBER(SEARCH('Chapter 0 (Generated)'!$B$26:$V$26,INDEX(MyData,D1627, E1627+1))))&gt;0)),
"        " &amp; INDEX(MyData,D1627, E1627+1),
"    " &amp; INDEX(MyData,D1627, E1627+1))</f>
        <v xml:space="preserve">        "null",//55 Objective Complete: Explore the school!</v>
      </c>
    </row>
    <row r="1628" spans="4:7" x14ac:dyDescent="0.15">
      <c r="D1628" s="20">
        <f t="shared" si="25"/>
        <v>59</v>
      </c>
      <c r="E1628" s="20">
        <f>MIN(IF(MOD(ROWS($A$2:A1628),$A$2)=0,E1627+1, E1627), $B$2-1)</f>
        <v>14</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15">
      <c r="D1629" s="20">
        <f t="shared" si="25"/>
        <v>60</v>
      </c>
      <c r="E1629" s="20">
        <f>MIN(IF(MOD(ROWS($A$2:A1629),$A$2)=0,E1628+1, E1628), $B$2-1)</f>
        <v>14</v>
      </c>
      <c r="G1629" s="2" t="str">
        <f>IF(NOT(OR(
SUMPRODUCT(--ISNUMBER(SEARCH('Chapter 0 (Generated)'!$B$25:$V$25,INDEX(MyData,D1629, E1629+1))))&gt;0,
SUMPRODUCT(--ISNUMBER(SEARCH('Chapter 0 (Generated)'!$B$26:$V$26,INDEX(MyData,D1629, E1629+1))))&gt;0)),
"        " &amp; INDEX(MyData,D1629, E1629+1),
"    " &amp; INDEX(MyData,D1629, E1629+1))</f>
        <v xml:space="preserve">        "null",</v>
      </c>
    </row>
    <row r="1630" spans="4:7" x14ac:dyDescent="0.15">
      <c r="D1630" s="20">
        <f t="shared" si="25"/>
        <v>61</v>
      </c>
      <c r="E1630" s="20">
        <f>MIN(IF(MOD(ROWS($A$2:A1630),$A$2)=0,E1629+1, E1629), $B$2-1)</f>
        <v>14</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15">
      <c r="D1631" s="20">
        <f t="shared" si="25"/>
        <v>62</v>
      </c>
      <c r="E1631" s="20">
        <f>MIN(IF(MOD(ROWS($A$2:A1631),$A$2)=0,E1630+1, E1630), $B$2-1)</f>
        <v>14</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x14ac:dyDescent="0.15">
      <c r="D1632" s="20">
        <f t="shared" si="25"/>
        <v>63</v>
      </c>
      <c r="E1632" s="20">
        <f>MIN(IF(MOD(ROWS($A$2:A1632),$A$2)=0,E1631+1, E1631), $B$2-1)</f>
        <v>14</v>
      </c>
      <c r="G1632" s="2" t="str">
        <f>IF(NOT(OR(
SUMPRODUCT(--ISNUMBER(SEARCH('Chapter 0 (Generated)'!$B$25:$V$25,INDEX(MyData,D1632, E1632+1))))&gt;0,
SUMPRODUCT(--ISNUMBER(SEARCH('Chapter 0 (Generated)'!$B$26:$V$26,INDEX(MyData,D1632, E1632+1))))&gt;0)),
"        " &amp; INDEX(MyData,D1632, E1632+1),
"    " &amp; INDEX(MyData,D1632, E1632+1))</f>
        <v xml:space="preserve">        "I’ll make sure to remember that, thanks!",//60 </v>
      </c>
    </row>
    <row r="1633" spans="4:7" x14ac:dyDescent="0.15">
      <c r="D1633" s="20">
        <f t="shared" si="25"/>
        <v>64</v>
      </c>
      <c r="E1633" s="20">
        <f>MIN(IF(MOD(ROWS($A$2:A1633),$A$2)=0,E1632+1, E1632), $B$2-1)</f>
        <v>14</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x14ac:dyDescent="0.15">
      <c r="D1634" s="20">
        <f t="shared" si="25"/>
        <v>65</v>
      </c>
      <c r="E1634" s="20">
        <f>MIN(IF(MOD(ROWS($A$2:A1634),$A$2)=0,E1633+1, E1633), $B$2-1)</f>
        <v>14</v>
      </c>
      <c r="G1634" s="2" t="str">
        <f>IF(NOT(OR(
SUMPRODUCT(--ISNUMBER(SEARCH('Chapter 0 (Generated)'!$B$25:$V$25,INDEX(MyData,D1634, E1634+1))))&gt;0,
SUMPRODUCT(--ISNUMBER(SEARCH('Chapter 0 (Generated)'!$B$26:$V$26,INDEX(MyData,D1634, E1634+1))))&gt;0)),
"        " &amp; INDEX(MyData,D1634, E1634+1),
"    " &amp; INDEX(MyData,D1634, E1634+1))</f>
        <v xml:space="preserve">        "null",</v>
      </c>
    </row>
    <row r="1635" spans="4:7" x14ac:dyDescent="0.15">
      <c r="D1635" s="20">
        <f t="shared" si="25"/>
        <v>66</v>
      </c>
      <c r="E1635" s="20">
        <f>MIN(IF(MOD(ROWS($A$2:A1635),$A$2)=0,E1634+1, E1634), $B$2-1)</f>
        <v>14</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x14ac:dyDescent="0.15">
      <c r="D1636" s="20">
        <f t="shared" si="25"/>
        <v>67</v>
      </c>
      <c r="E1636" s="20">
        <f>MIN(IF(MOD(ROWS($A$2:A1636),$A$2)=0,E1635+1, E1635), $B$2-1)</f>
        <v>14</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x14ac:dyDescent="0.15">
      <c r="D1637" s="20">
        <f t="shared" si="25"/>
        <v>68</v>
      </c>
      <c r="E1637" s="20">
        <f>MIN(IF(MOD(ROWS($A$2:A1637),$A$2)=0,E1636+1, E1636), $B$2-1)</f>
        <v>14</v>
      </c>
      <c r="G1637" s="2" t="str">
        <f>IF(NOT(OR(
SUMPRODUCT(--ISNUMBER(SEARCH('Chapter 0 (Generated)'!$B$25:$V$25,INDEX(MyData,D1637, E1637+1))))&gt;0,
SUMPRODUCT(--ISNUMBER(SEARCH('Chapter 0 (Generated)'!$B$26:$V$26,INDEX(MyData,D1637, E1637+1))))&gt;0)),
"        " &amp; INDEX(MyData,D1637, E1637+1),
"    " &amp; INDEX(MyData,D1637, E1637+1))</f>
        <v xml:space="preserve">        "null",//65 </v>
      </c>
    </row>
    <row r="1638" spans="4:7" x14ac:dyDescent="0.15">
      <c r="D1638" s="20">
        <f t="shared" si="25"/>
        <v>69</v>
      </c>
      <c r="E1638" s="20">
        <f>MIN(IF(MOD(ROWS($A$2:A1638),$A$2)=0,E1637+1, E1637), $B$2-1)</f>
        <v>14</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x14ac:dyDescent="0.15">
      <c r="D1639" s="20">
        <f t="shared" si="25"/>
        <v>70</v>
      </c>
      <c r="E1639" s="20">
        <f>MIN(IF(MOD(ROWS($A$2:A1639),$A$2)=0,E1638+1, E1638), $B$2-1)</f>
        <v>14</v>
      </c>
      <c r="G1639" s="2" t="str">
        <f>IF(NOT(OR(
SUMPRODUCT(--ISNUMBER(SEARCH('Chapter 0 (Generated)'!$B$25:$V$25,INDEX(MyData,D1639, E1639+1))))&gt;0,
SUMPRODUCT(--ISNUMBER(SEARCH('Chapter 0 (Generated)'!$B$26:$V$26,INDEX(MyData,D1639, E1639+1))))&gt;0)),
"        " &amp; INDEX(MyData,D1639, E1639+1),
"    " &amp; INDEX(MyData,D1639, E1639+1))</f>
        <v xml:space="preserve">        "null",</v>
      </c>
    </row>
    <row r="1640" spans="4:7" x14ac:dyDescent="0.15">
      <c r="D1640" s="20">
        <f t="shared" si="25"/>
        <v>71</v>
      </c>
      <c r="E1640" s="20">
        <f>MIN(IF(MOD(ROWS($A$2:A1640),$A$2)=0,E1639+1, E1639), $B$2-1)</f>
        <v>14</v>
      </c>
      <c r="G1640" s="2" t="str">
        <f>IF(NOT(OR(
SUMPRODUCT(--ISNUMBER(SEARCH('Chapter 0 (Generated)'!$B$25:$V$25,INDEX(MyData,D1640, E1640+1))))&gt;0,
SUMPRODUCT(--ISNUMBER(SEARCH('Chapter 0 (Generated)'!$B$26:$V$26,INDEX(MyData,D1640, E1640+1))))&gt;0)),
"        " &amp; INDEX(MyData,D1640, E1640+1),
"    " &amp; INDEX(MyData,D1640, E1640+1))</f>
        <v xml:space="preserve">        "Pfff. That sounds easy enough. How hard can it be to make friends?",</v>
      </c>
    </row>
    <row r="1641" spans="4:7" x14ac:dyDescent="0.15">
      <c r="D1641" s="20">
        <f t="shared" si="25"/>
        <v>72</v>
      </c>
      <c r="E1641" s="20">
        <f>MIN(IF(MOD(ROWS($A$2:A1641),$A$2)=0,E1640+1, E1640), $B$2-1)</f>
        <v>14</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x14ac:dyDescent="0.15">
      <c r="D1642" s="20">
        <f t="shared" si="25"/>
        <v>73</v>
      </c>
      <c r="E1642" s="20">
        <f>MIN(IF(MOD(ROWS($A$2:A1642),$A$2)=0,E1641+1, E1641), $B$2-1)</f>
        <v>14</v>
      </c>
      <c r="G1642" s="2" t="str">
        <f>IF(NOT(OR(
SUMPRODUCT(--ISNUMBER(SEARCH('Chapter 0 (Generated)'!$B$25:$V$25,INDEX(MyData,D1642, E1642+1))))&gt;0,
SUMPRODUCT(--ISNUMBER(SEARCH('Chapter 0 (Generated)'!$B$26:$V$26,INDEX(MyData,D1642, E1642+1))))&gt;0)),
"        " &amp; INDEX(MyData,D1642, E1642+1),
"    " &amp; INDEX(MyData,D1642, E1642+1))</f>
        <v xml:space="preserve">        "null",//70 </v>
      </c>
    </row>
    <row r="1643" spans="4:7" x14ac:dyDescent="0.15">
      <c r="D1643" s="20">
        <f t="shared" si="25"/>
        <v>74</v>
      </c>
      <c r="E1643" s="20">
        <f>MIN(IF(MOD(ROWS($A$2:A1643),$A$2)=0,E1642+1, E1642), $B$2-1)</f>
        <v>14</v>
      </c>
      <c r="G1643" s="2" t="str">
        <f>IF(NOT(OR(
SUMPRODUCT(--ISNUMBER(SEARCH('Chapter 0 (Generated)'!$B$25:$V$25,INDEX(MyData,D1643, E1643+1))))&gt;0,
SUMPRODUCT(--ISNUMBER(SEARCH('Chapter 0 (Generated)'!$B$26:$V$26,INDEX(MyData,D1643, E1643+1))))&gt;0)),
"        " &amp; INDEX(MyData,D1643, E1643+1),
"    " &amp; INDEX(MyData,D1643, E1643+1))</f>
        <v xml:space="preserve">        "null",</v>
      </c>
    </row>
    <row r="1644" spans="4:7" x14ac:dyDescent="0.15">
      <c r="D1644" s="20">
        <f t="shared" si="25"/>
        <v>75</v>
      </c>
      <c r="E1644" s="20">
        <f>MIN(IF(MOD(ROWS($A$2:A1644),$A$2)=0,E1643+1, E1643), $B$2-1)</f>
        <v>14</v>
      </c>
      <c r="G1644" s="2" t="str">
        <f>IF(NOT(OR(
SUMPRODUCT(--ISNUMBER(SEARCH('Chapter 0 (Generated)'!$B$25:$V$25,INDEX(MyData,D1644, E1644+1))))&gt;0,
SUMPRODUCT(--ISNUMBER(SEARCH('Chapter 0 (Generated)'!$B$26:$V$26,INDEX(MyData,D1644, E1644+1))))&gt;0)),
"        " &amp; INDEX(MyData,D1644, E1644+1),
"    " &amp; INDEX(MyData,D1644, E1644+1))</f>
        <v xml:space="preserve">        "null",</v>
      </c>
    </row>
    <row r="1645" spans="4:7" x14ac:dyDescent="0.15">
      <c r="D1645" s="20">
        <f t="shared" si="25"/>
        <v>76</v>
      </c>
      <c r="E1645" s="20">
        <f>MIN(IF(MOD(ROWS($A$2:A1645),$A$2)=0,E1644+1, E1644), $B$2-1)</f>
        <v>14</v>
      </c>
      <c r="G1645" s="2" t="str">
        <f>IF(NOT(OR(
SUMPRODUCT(--ISNUMBER(SEARCH('Chapter 0 (Generated)'!$B$25:$V$25,INDEX(MyData,D1645, E1645+1))))&gt;0,
SUMPRODUCT(--ISNUMBER(SEARCH('Chapter 0 (Generated)'!$B$26:$V$26,INDEX(MyData,D1645, E1645+1))))&gt;0)),
"        " &amp; INDEX(MyData,D1645, E1645+1),
"    " &amp; INDEX(MyData,D1645, E1645+1))</f>
        <v xml:space="preserve">        "null",//73 Objective Complete: Go Talk to the Person inside Classroom 1</v>
      </c>
    </row>
    <row r="1646" spans="4:7" x14ac:dyDescent="0.15">
      <c r="D1646" s="20">
        <f t="shared" si="25"/>
        <v>77</v>
      </c>
      <c r="E1646" s="20">
        <f>MIN(IF(MOD(ROWS($A$2:A1646),$A$2)=0,E1645+1, E1645), $B$2-1)</f>
        <v>14</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x14ac:dyDescent="0.15">
      <c r="D1647" s="20">
        <f t="shared" si="25"/>
        <v>78</v>
      </c>
      <c r="E1647" s="20">
        <f>MIN(IF(MOD(ROWS($A$2:A1647),$A$2)=0,E1646+1, E1646), $B$2-1)</f>
        <v>14</v>
      </c>
      <c r="G1647" s="2" t="str">
        <f>IF(NOT(OR(
SUMPRODUCT(--ISNUMBER(SEARCH('Chapter 0 (Generated)'!$B$25:$V$25,INDEX(MyData,D1647, E1647+1))))&gt;0,
SUMPRODUCT(--ISNUMBER(SEARCH('Chapter 0 (Generated)'!$B$26:$V$26,INDEX(MyData,D1647, E1647+1))))&gt;0)),
"        " &amp; INDEX(MyData,D1647, E1647+1),
"    " &amp; INDEX(MyData,D1647, E1647+1))</f>
        <v xml:space="preserve">        "null",//75 </v>
      </c>
    </row>
    <row r="1648" spans="4:7" x14ac:dyDescent="0.15">
      <c r="D1648" s="20">
        <f t="shared" si="25"/>
        <v>79</v>
      </c>
      <c r="E1648" s="20">
        <f>MIN(IF(MOD(ROWS($A$2:A1648),$A$2)=0,E1647+1, E1647), $B$2-1)</f>
        <v>14</v>
      </c>
      <c r="G1648" s="2" t="str">
        <f>IF(NOT(OR(
SUMPRODUCT(--ISNUMBER(SEARCH('Chapter 0 (Generated)'!$B$25:$V$25,INDEX(MyData,D1648, E1648+1))))&gt;0,
SUMPRODUCT(--ISNUMBER(SEARCH('Chapter 0 (Generated)'!$B$26:$V$26,INDEX(MyData,D1648, E1648+1))))&gt;0)),
"        " &amp; INDEX(MyData,D1648, E1648+1),
"    " &amp; INDEX(MyData,D1648, E1648+1))</f>
        <v xml:space="preserve">        "Hi! Yes, that’s me, I just arrived a few minutes ago.",</v>
      </c>
    </row>
    <row r="1649" spans="4:7" x14ac:dyDescent="0.15">
      <c r="D1649" s="20">
        <f t="shared" si="25"/>
        <v>80</v>
      </c>
      <c r="E1649" s="20">
        <f>MIN(IF(MOD(ROWS($A$2:A1649),$A$2)=0,E1648+1, E1648), $B$2-1)</f>
        <v>14</v>
      </c>
      <c r="G1649" s="2" t="str">
        <f>IF(NOT(OR(
SUMPRODUCT(--ISNUMBER(SEARCH('Chapter 0 (Generated)'!$B$25:$V$25,INDEX(MyData,D1649, E1649+1))))&gt;0,
SUMPRODUCT(--ISNUMBER(SEARCH('Chapter 0 (Generated)'!$B$26:$V$26,INDEX(MyData,D1649, E1649+1))))&gt;0)),
"        " &amp; INDEX(MyData,D1649, E1649+1),
"    " &amp; INDEX(MyData,D1649, E1649+1))</f>
        <v xml:space="preserve">        "null",</v>
      </c>
    </row>
    <row r="1650" spans="4:7" x14ac:dyDescent="0.15">
      <c r="D1650" s="20">
        <f t="shared" si="25"/>
        <v>81</v>
      </c>
      <c r="E1650" s="20">
        <f>MIN(IF(MOD(ROWS($A$2:A1650),$A$2)=0,E1649+1, E1649), $B$2-1)</f>
        <v>14</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x14ac:dyDescent="0.15">
      <c r="D1651" s="20">
        <f t="shared" si="25"/>
        <v>82</v>
      </c>
      <c r="E1651" s="20">
        <f>MIN(IF(MOD(ROWS($A$2:A1651),$A$2)=0,E1650+1, E1650), $B$2-1)</f>
        <v>14</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x14ac:dyDescent="0.15">
      <c r="D1652" s="20">
        <f t="shared" si="25"/>
        <v>83</v>
      </c>
      <c r="E1652" s="20">
        <f>MIN(IF(MOD(ROWS($A$2:A1652),$A$2)=0,E1651+1, E1651), $B$2-1)</f>
        <v>14</v>
      </c>
      <c r="G1652" s="2" t="str">
        <f>IF(NOT(OR(
SUMPRODUCT(--ISNUMBER(SEARCH('Chapter 0 (Generated)'!$B$25:$V$25,INDEX(MyData,D1652, E1652+1))))&gt;0,
SUMPRODUCT(--ISNUMBER(SEARCH('Chapter 0 (Generated)'!$B$26:$V$26,INDEX(MyData,D1652, E1652+1))))&gt;0)),
"        " &amp; INDEX(MyData,D1652, E1652+1),
"    " &amp; INDEX(MyData,D1652, E1652+1))</f>
        <v xml:space="preserve">        "Hi! Yes, that’s me, I just arrived a few minutes ago.",//80 </v>
      </c>
    </row>
    <row r="1653" spans="4:7" x14ac:dyDescent="0.15">
      <c r="D1653" s="20">
        <f t="shared" si="25"/>
        <v>84</v>
      </c>
      <c r="E1653" s="20">
        <f>MIN(IF(MOD(ROWS($A$2:A1653),$A$2)=0,E1652+1, E1652), $B$2-1)</f>
        <v>14</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x14ac:dyDescent="0.15">
      <c r="D1654" s="20">
        <f t="shared" si="25"/>
        <v>85</v>
      </c>
      <c r="E1654" s="20">
        <f>MIN(IF(MOD(ROWS($A$2:A1654),$A$2)=0,E1653+1, E1653), $B$2-1)</f>
        <v>14</v>
      </c>
      <c r="G1654" s="2" t="str">
        <f>IF(NOT(OR(
SUMPRODUCT(--ISNUMBER(SEARCH('Chapter 0 (Generated)'!$B$25:$V$25,INDEX(MyData,D1654, E1654+1))))&gt;0,
SUMPRODUCT(--ISNUMBER(SEARCH('Chapter 0 (Generated)'!$B$26:$V$26,INDEX(MyData,D1654, E1654+1))))&gt;0)),
"        " &amp; INDEX(MyData,D1654, E1654+1),
"    " &amp; INDEX(MyData,D1654, E1654+1))</f>
        <v xml:space="preserve">        "null",</v>
      </c>
    </row>
    <row r="1655" spans="4:7" x14ac:dyDescent="0.15">
      <c r="D1655" s="20">
        <f t="shared" si="25"/>
        <v>86</v>
      </c>
      <c r="E1655" s="20">
        <f>MIN(IF(MOD(ROWS($A$2:A1655),$A$2)=0,E1654+1, E1654), $B$2-1)</f>
        <v>14</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x14ac:dyDescent="0.15">
      <c r="D1656" s="20">
        <f t="shared" si="25"/>
        <v>87</v>
      </c>
      <c r="E1656" s="20">
        <f>MIN(IF(MOD(ROWS($A$2:A1656),$A$2)=0,E1655+1, E1655), $B$2-1)</f>
        <v>14</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x14ac:dyDescent="0.15">
      <c r="D1657" s="20">
        <f t="shared" si="25"/>
        <v>88</v>
      </c>
      <c r="E1657" s="20">
        <f>MIN(IF(MOD(ROWS($A$2:A1657),$A$2)=0,E1656+1, E1656), $B$2-1)</f>
        <v>14</v>
      </c>
      <c r="G1657" s="2" t="str">
        <f>IF(NOT(OR(
SUMPRODUCT(--ISNUMBER(SEARCH('Chapter 0 (Generated)'!$B$25:$V$25,INDEX(MyData,D1657, E1657+1))))&gt;0,
SUMPRODUCT(--ISNUMBER(SEARCH('Chapter 0 (Generated)'!$B$26:$V$26,INDEX(MyData,D1657, E1657+1))))&gt;0)),
"        " &amp; INDEX(MyData,D1657, E1657+1),
"    " &amp; INDEX(MyData,D1657, E1657+1))</f>
        <v xml:space="preserve">        "null",//85 </v>
      </c>
    </row>
    <row r="1658" spans="4:7" x14ac:dyDescent="0.15">
      <c r="D1658" s="20">
        <f t="shared" si="25"/>
        <v>89</v>
      </c>
      <c r="E1658" s="20">
        <f>MIN(IF(MOD(ROWS($A$2:A1658),$A$2)=0,E1657+1, E1657), $B$2-1)</f>
        <v>14</v>
      </c>
      <c r="G1658" s="2" t="str">
        <f>IF(NOT(OR(
SUMPRODUCT(--ISNUMBER(SEARCH('Chapter 0 (Generated)'!$B$25:$V$25,INDEX(MyData,D1658, E1658+1))))&gt;0,
SUMPRODUCT(--ISNUMBER(SEARCH('Chapter 0 (Generated)'!$B$26:$V$26,INDEX(MyData,D1658, E1658+1))))&gt;0)),
"        " &amp; INDEX(MyData,D1658, E1658+1),
"    " &amp; INDEX(MyData,D1658, E1658+1))</f>
        <v xml:space="preserve">        "null",//86 Objective Complete: Go Talk to the Person inside Hallway 1</v>
      </c>
    </row>
    <row r="1659" spans="4:7" x14ac:dyDescent="0.15">
      <c r="D1659" s="20">
        <f t="shared" si="25"/>
        <v>90</v>
      </c>
      <c r="E1659" s="20">
        <f>MIN(IF(MOD(ROWS($A$2:A1659),$A$2)=0,E1658+1, E1658), $B$2-1)</f>
        <v>14</v>
      </c>
      <c r="G1659" s="2" t="str">
        <f>IF(NOT(OR(
SUMPRODUCT(--ISNUMBER(SEARCH('Chapter 0 (Generated)'!$B$25:$V$25,INDEX(MyData,D1659, E1659+1))))&gt;0,
SUMPRODUCT(--ISNUMBER(SEARCH('Chapter 0 (Generated)'!$B$26:$V$26,INDEX(MyData,D1659, E1659+1))))&gt;0)),
"        " &amp; INDEX(MyData,D1659, E1659+1),
"    " &amp; INDEX(MyData,D1659, E1659+1))</f>
        <v xml:space="preserve">        "null",//87 ghost slide</v>
      </c>
    </row>
    <row r="1660" spans="4:7" x14ac:dyDescent="0.15">
      <c r="D1660" s="20">
        <f t="shared" si="25"/>
        <v>91</v>
      </c>
      <c r="E1660" s="20">
        <f>MIN(IF(MOD(ROWS($A$2:A1660),$A$2)=0,E1659+1, E1659), $B$2-1)</f>
        <v>14</v>
      </c>
      <c r="G1660" s="2" t="str">
        <f>IF(NOT(OR(
SUMPRODUCT(--ISNUMBER(SEARCH('Chapter 0 (Generated)'!$B$25:$V$25,INDEX(MyData,D1660, E1660+1))))&gt;0,
SUMPRODUCT(--ISNUMBER(SEARCH('Chapter 0 (Generated)'!$B$26:$V$26,INDEX(MyData,D1660, E1660+1))))&gt;0)),
"        " &amp; INDEX(MyData,D1660, E1660+1),
"    " &amp; INDEX(MyData,D1660, E1660+1))</f>
        <v xml:space="preserve">        "null",//88 ghost slide</v>
      </c>
    </row>
    <row r="1661" spans="4:7" x14ac:dyDescent="0.15">
      <c r="D1661" s="20">
        <f t="shared" si="25"/>
        <v>92</v>
      </c>
      <c r="E1661" s="20">
        <f>MIN(IF(MOD(ROWS($A$2:A1661),$A$2)=0,E1660+1, E1660), $B$2-1)</f>
        <v>14</v>
      </c>
      <c r="G1661" s="2" t="str">
        <f>IF(NOT(OR(
SUMPRODUCT(--ISNUMBER(SEARCH('Chapter 0 (Generated)'!$B$25:$V$25,INDEX(MyData,D1661, E1661+1))))&gt;0,
SUMPRODUCT(--ISNUMBER(SEARCH('Chapter 0 (Generated)'!$B$26:$V$26,INDEX(MyData,D1661, E1661+1))))&gt;0)),
"        " &amp; INDEX(MyData,D1661, E1661+1),
"    " &amp; INDEX(MyData,D1661, E1661+1))</f>
        <v xml:space="preserve">        "null",//89 ghost slide</v>
      </c>
    </row>
    <row r="1662" spans="4:7" x14ac:dyDescent="0.15">
      <c r="D1662" s="20">
        <f t="shared" si="25"/>
        <v>93</v>
      </c>
      <c r="E1662" s="20">
        <f>MIN(IF(MOD(ROWS($A$2:A1662),$A$2)=0,E1661+1, E1661), $B$2-1)</f>
        <v>14</v>
      </c>
      <c r="G1662" s="2" t="str">
        <f>IF(NOT(OR(
SUMPRODUCT(--ISNUMBER(SEARCH('Chapter 0 (Generated)'!$B$25:$V$25,INDEX(MyData,D1662, E1662+1))))&gt;0,
SUMPRODUCT(--ISNUMBER(SEARCH('Chapter 0 (Generated)'!$B$26:$V$26,INDEX(MyData,D1662, E1662+1))))&gt;0)),
"        " &amp; INDEX(MyData,D1662, E1662+1),
"    " &amp; INDEX(MyData,D1662, E1662+1))</f>
        <v xml:space="preserve">        "null",//90 ghost slide</v>
      </c>
    </row>
    <row r="1663" spans="4:7" x14ac:dyDescent="0.15">
      <c r="D1663" s="20">
        <f t="shared" si="25"/>
        <v>94</v>
      </c>
      <c r="E1663" s="20">
        <f>MIN(IF(MOD(ROWS($A$2:A1663),$A$2)=0,E1662+1, E1662), $B$2-1)</f>
        <v>14</v>
      </c>
      <c r="G1663" s="2" t="str">
        <f>IF(NOT(OR(
SUMPRODUCT(--ISNUMBER(SEARCH('Chapter 0 (Generated)'!$B$25:$V$25,INDEX(MyData,D1663, E1663+1))))&gt;0,
SUMPRODUCT(--ISNUMBER(SEARCH('Chapter 0 (Generated)'!$B$26:$V$26,INDEX(MyData,D1663, E1663+1))))&gt;0)),
"        " &amp; INDEX(MyData,D1663, E1663+1),
"    " &amp; INDEX(MyData,D1663, E1663+1))</f>
        <v xml:space="preserve">        "null",//91 ghost slide</v>
      </c>
    </row>
    <row r="1664" spans="4:7" x14ac:dyDescent="0.15">
      <c r="D1664" s="20">
        <f t="shared" si="25"/>
        <v>95</v>
      </c>
      <c r="E1664" s="20">
        <f>MIN(IF(MOD(ROWS($A$2:A1664),$A$2)=0,E1663+1, E1663), $B$2-1)</f>
        <v>14</v>
      </c>
      <c r="G1664" s="2" t="str">
        <f>IF(NOT(OR(
SUMPRODUCT(--ISNUMBER(SEARCH('Chapter 0 (Generated)'!$B$25:$V$25,INDEX(MyData,D1664, E1664+1))))&gt;0,
SUMPRODUCT(--ISNUMBER(SEARCH('Chapter 0 (Generated)'!$B$26:$V$26,INDEX(MyData,D1664, E1664+1))))&gt;0)),
"        " &amp; INDEX(MyData,D1664, E1664+1),
"    " &amp; INDEX(MyData,D1664, E1664+1))</f>
        <v xml:space="preserve">        "null",//92 ghost slide</v>
      </c>
    </row>
    <row r="1665" spans="4:7" x14ac:dyDescent="0.15">
      <c r="D1665" s="20">
        <f t="shared" si="25"/>
        <v>96</v>
      </c>
      <c r="E1665" s="20">
        <f>MIN(IF(MOD(ROWS($A$2:A1665),$A$2)=0,E1664+1, E1664), $B$2-1)</f>
        <v>14</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x14ac:dyDescent="0.15">
      <c r="D1666" s="20">
        <f t="shared" ref="D1666:D1729" si="26">MOD(ROW(D1665)-1+ROWS(MyData),ROWS(MyData))+1</f>
        <v>97</v>
      </c>
      <c r="E1666" s="20">
        <f>MIN(IF(MOD(ROWS($A$2:A1666),$A$2)=0,E1665+1, E1665), $B$2-1)</f>
        <v>14</v>
      </c>
      <c r="G1666" s="2" t="str">
        <f>IF(NOT(OR(
SUMPRODUCT(--ISNUMBER(SEARCH('Chapter 0 (Generated)'!$B$25:$V$25,INDEX(MyData,D1666, E1666+1))))&gt;0,
SUMPRODUCT(--ISNUMBER(SEARCH('Chapter 0 (Generated)'!$B$26:$V$26,INDEX(MyData,D1666, E1666+1))))&gt;0)),
"        " &amp; INDEX(MyData,D1666, E1666+1),
"    " &amp; INDEX(MyData,D1666, E1666+1))</f>
        <v xml:space="preserve">        "null",</v>
      </c>
    </row>
    <row r="1667" spans="4:7" x14ac:dyDescent="0.15">
      <c r="D1667" s="20">
        <f t="shared" si="26"/>
        <v>98</v>
      </c>
      <c r="E1667" s="20">
        <f>MIN(IF(MOD(ROWS($A$2:A1667),$A$2)=0,E1666+1, E1666), $B$2-1)</f>
        <v>14</v>
      </c>
      <c r="G1667" s="2" t="str">
        <f>IF(NOT(OR(
SUMPRODUCT(--ISNUMBER(SEARCH('Chapter 0 (Generated)'!$B$25:$V$25,INDEX(MyData,D1667, E1667+1))))&gt;0,
SUMPRODUCT(--ISNUMBER(SEARCH('Chapter 0 (Generated)'!$B$26:$V$26,INDEX(MyData,D1667, E1667+1))))&gt;0)),
"        " &amp; INDEX(MyData,D1667, E1667+1),
"    " &amp; INDEX(MyData,D1667, E1667+1))</f>
        <v xml:space="preserve">        "null",//95 </v>
      </c>
    </row>
    <row r="1668" spans="4:7" x14ac:dyDescent="0.15">
      <c r="D1668" s="20">
        <f t="shared" si="26"/>
        <v>99</v>
      </c>
      <c r="E1668" s="20">
        <f>MIN(IF(MOD(ROWS($A$2:A1668),$A$2)=0,E1667+1, E1667), $B$2-1)</f>
        <v>14</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x14ac:dyDescent="0.15">
      <c r="D1669" s="20">
        <f t="shared" si="26"/>
        <v>100</v>
      </c>
      <c r="E1669" s="20">
        <f>MIN(IF(MOD(ROWS($A$2:A1669),$A$2)=0,E1668+1, E1668), $B$2-1)</f>
        <v>14</v>
      </c>
      <c r="G1669" s="2" t="str">
        <f>IF(NOT(OR(
SUMPRODUCT(--ISNUMBER(SEARCH('Chapter 0 (Generated)'!$B$25:$V$25,INDEX(MyData,D1669, E1669+1))))&gt;0,
SUMPRODUCT(--ISNUMBER(SEARCH('Chapter 0 (Generated)'!$B$26:$V$26,INDEX(MyData,D1669, E1669+1))))&gt;0)),
"        " &amp; INDEX(MyData,D1669, E1669+1),
"    " &amp; INDEX(MyData,D1669, E1669+1))</f>
        <v xml:space="preserve">        "null",</v>
      </c>
    </row>
    <row r="1670" spans="4:7" x14ac:dyDescent="0.15">
      <c r="D1670" s="20">
        <f t="shared" si="26"/>
        <v>101</v>
      </c>
      <c r="E1670" s="20">
        <f>MIN(IF(MOD(ROWS($A$2:A1670),$A$2)=0,E1669+1, E1669), $B$2-1)</f>
        <v>14</v>
      </c>
      <c r="G1670" s="2" t="str">
        <f>IF(NOT(OR(
SUMPRODUCT(--ISNUMBER(SEARCH('Chapter 0 (Generated)'!$B$25:$V$25,INDEX(MyData,D1670, E1670+1))))&gt;0,
SUMPRODUCT(--ISNUMBER(SEARCH('Chapter 0 (Generated)'!$B$26:$V$26,INDEX(MyData,D1670, E1670+1))))&gt;0)),
"        " &amp; INDEX(MyData,D1670, E1670+1),
"    " &amp; INDEX(MyData,D1670, E1670+1))</f>
        <v xml:space="preserve">        "null",</v>
      </c>
    </row>
    <row r="1671" spans="4:7" x14ac:dyDescent="0.15">
      <c r="D1671" s="20">
        <f t="shared" si="26"/>
        <v>102</v>
      </c>
      <c r="E1671" s="20">
        <f>MIN(IF(MOD(ROWS($A$2:A1671),$A$2)=0,E1670+1, E1670), $B$2-1)</f>
        <v>14</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x14ac:dyDescent="0.15">
      <c r="D1672" s="20">
        <f t="shared" si="26"/>
        <v>103</v>
      </c>
      <c r="E1672" s="20">
        <f>MIN(IF(MOD(ROWS($A$2:A1672),$A$2)=0,E1671+1, E1671), $B$2-1)</f>
        <v>14</v>
      </c>
      <c r="G1672" s="2" t="str">
        <f>IF(NOT(OR(
SUMPRODUCT(--ISNUMBER(SEARCH('Chapter 0 (Generated)'!$B$25:$V$25,INDEX(MyData,D1672, E1672+1))))&gt;0,
SUMPRODUCT(--ISNUMBER(SEARCH('Chapter 0 (Generated)'!$B$26:$V$26,INDEX(MyData,D1672, E1672+1))))&gt;0)),
"        " &amp; INDEX(MyData,D1672, E1672+1),
"    " &amp; INDEX(MyData,D1672, E1672+1))</f>
        <v xml:space="preserve">        "null",//100 </v>
      </c>
    </row>
    <row r="1673" spans="4:7" x14ac:dyDescent="0.15">
      <c r="D1673" s="20">
        <f t="shared" si="26"/>
        <v>104</v>
      </c>
      <c r="E1673" s="20">
        <f>MIN(IF(MOD(ROWS($A$2:A1673),$A$2)=0,E1672+1, E1672), $B$2-1)</f>
        <v>14</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x14ac:dyDescent="0.15">
      <c r="D1674" s="20">
        <f t="shared" si="26"/>
        <v>105</v>
      </c>
      <c r="E1674" s="20">
        <f>MIN(IF(MOD(ROWS($A$2:A1674),$A$2)=0,E1673+1, E1673), $B$2-1)</f>
        <v>14</v>
      </c>
      <c r="G1674" s="2" t="str">
        <f>IF(NOT(OR(
SUMPRODUCT(--ISNUMBER(SEARCH('Chapter 0 (Generated)'!$B$25:$V$25,INDEX(MyData,D1674, E1674+1))))&gt;0,
SUMPRODUCT(--ISNUMBER(SEARCH('Chapter 0 (Generated)'!$B$26:$V$26,INDEX(MyData,D1674, E1674+1))))&gt;0)),
"        " &amp; INDEX(MyData,D1674, E1674+1),
"    " &amp; INDEX(MyData,D1674, E1674+1))</f>
        <v xml:space="preserve">        "null",</v>
      </c>
    </row>
    <row r="1675" spans="4:7" x14ac:dyDescent="0.15">
      <c r="D1675" s="20">
        <f t="shared" si="26"/>
        <v>106</v>
      </c>
      <c r="E1675" s="20">
        <f>MIN(IF(MOD(ROWS($A$2:A1675),$A$2)=0,E1674+1, E1674), $B$2-1)</f>
        <v>14</v>
      </c>
      <c r="G1675" s="2" t="str">
        <f>IF(NOT(OR(
SUMPRODUCT(--ISNUMBER(SEARCH('Chapter 0 (Generated)'!$B$25:$V$25,INDEX(MyData,D1675, E1675+1))))&gt;0,
SUMPRODUCT(--ISNUMBER(SEARCH('Chapter 0 (Generated)'!$B$26:$V$26,INDEX(MyData,D1675, E1675+1))))&gt;0)),
"        " &amp; INDEX(MyData,D1675, E1675+1),
"    " &amp; INDEX(MyData,D1675, E1675+1))</f>
        <v xml:space="preserve">        "null",</v>
      </c>
    </row>
    <row r="1676" spans="4:7" x14ac:dyDescent="0.15">
      <c r="D1676" s="20">
        <f t="shared" si="26"/>
        <v>107</v>
      </c>
      <c r="E1676" s="20">
        <f>MIN(IF(MOD(ROWS($A$2:A1676),$A$2)=0,E1675+1, E1675), $B$2-1)</f>
        <v>14</v>
      </c>
      <c r="G1676" s="2" t="str">
        <f>IF(NOT(OR(
SUMPRODUCT(--ISNUMBER(SEARCH('Chapter 0 (Generated)'!$B$25:$V$25,INDEX(MyData,D1676, E1676+1))))&gt;0,
SUMPRODUCT(--ISNUMBER(SEARCH('Chapter 0 (Generated)'!$B$26:$V$26,INDEX(MyData,D1676, E1676+1))))&gt;0)),
"        " &amp; INDEX(MyData,D1676, E1676+1),
"    " &amp; INDEX(MyData,D1676, E1676+1))</f>
        <v xml:space="preserve">        "null",</v>
      </c>
    </row>
    <row r="1677" spans="4:7" x14ac:dyDescent="0.15">
      <c r="D1677" s="20">
        <f t="shared" si="26"/>
        <v>108</v>
      </c>
      <c r="E1677" s="20">
        <f>MIN(IF(MOD(ROWS($A$2:A1677),$A$2)=0,E1676+1, E1676), $B$2-1)</f>
        <v>14</v>
      </c>
      <c r="G1677" s="2" t="str">
        <f>IF(NOT(OR(
SUMPRODUCT(--ISNUMBER(SEARCH('Chapter 0 (Generated)'!$B$25:$V$25,INDEX(MyData,D1677, E1677+1))))&gt;0,
SUMPRODUCT(--ISNUMBER(SEARCH('Chapter 0 (Generated)'!$B$26:$V$26,INDEX(MyData,D1677, E1677+1))))&gt;0)),
"        " &amp; INDEX(MyData,D1677, E1677+1),
"    " &amp; INDEX(MyData,D1677, E1677+1))</f>
        <v xml:space="preserve">        "null",//105 </v>
      </c>
    </row>
    <row r="1678" spans="4:7" x14ac:dyDescent="0.15">
      <c r="D1678" s="20">
        <f t="shared" si="26"/>
        <v>109</v>
      </c>
      <c r="E1678" s="20">
        <f>MIN(IF(MOD(ROWS($A$2:A1678),$A$2)=0,E1677+1, E1677), $B$2-1)</f>
        <v>14</v>
      </c>
      <c r="G1678" s="2" t="str">
        <f>IF(NOT(OR(
SUMPRODUCT(--ISNUMBER(SEARCH('Chapter 0 (Generated)'!$B$25:$V$25,INDEX(MyData,D1678, E1678+1))))&gt;0,
SUMPRODUCT(--ISNUMBER(SEARCH('Chapter 0 (Generated)'!$B$26:$V$26,INDEX(MyData,D1678, E1678+1))))&gt;0)),
"        " &amp; INDEX(MyData,D1678, E1678+1),
"    " &amp; INDEX(MyData,D1678, E1678+1))</f>
        <v xml:space="preserve">        "null",</v>
      </c>
    </row>
    <row r="1679" spans="4:7" x14ac:dyDescent="0.15">
      <c r="D1679" s="20">
        <f t="shared" si="26"/>
        <v>110</v>
      </c>
      <c r="E1679" s="20">
        <f>MIN(IF(MOD(ROWS($A$2:A1679),$A$2)=0,E1678+1, E1678), $B$2-1)</f>
        <v>14</v>
      </c>
      <c r="G1679" s="2" t="str">
        <f>IF(NOT(OR(
SUMPRODUCT(--ISNUMBER(SEARCH('Chapter 0 (Generated)'!$B$25:$V$25,INDEX(MyData,D1679, E1679+1))))&gt;0,
SUMPRODUCT(--ISNUMBER(SEARCH('Chapter 0 (Generated)'!$B$26:$V$26,INDEX(MyData,D1679, E1679+1))))&gt;0)),
"        " &amp; INDEX(MyData,D1679, E1679+1),
"    " &amp; INDEX(MyData,D1679, E1679+1))</f>
        <v xml:space="preserve">        "null",</v>
      </c>
    </row>
    <row r="1680" spans="4:7" x14ac:dyDescent="0.15">
      <c r="D1680" s="20">
        <f t="shared" si="26"/>
        <v>111</v>
      </c>
      <c r="E1680" s="20">
        <f>MIN(IF(MOD(ROWS($A$2:A1680),$A$2)=0,E1679+1, E1679), $B$2-1)</f>
        <v>14</v>
      </c>
      <c r="G1680" s="2" t="str">
        <f>IF(NOT(OR(
SUMPRODUCT(--ISNUMBER(SEARCH('Chapter 0 (Generated)'!$B$25:$V$25,INDEX(MyData,D1680, E1680+1))))&gt;0,
SUMPRODUCT(--ISNUMBER(SEARCH('Chapter 0 (Generated)'!$B$26:$V$26,INDEX(MyData,D1680, E1680+1))))&gt;0)),
"        " &amp; INDEX(MyData,D1680, E1680+1),
"    " &amp; INDEX(MyData,D1680, E1680+1))</f>
        <v xml:space="preserve">        "null",</v>
      </c>
    </row>
    <row r="1681" spans="4:7" x14ac:dyDescent="0.15">
      <c r="D1681" s="20">
        <f t="shared" si="26"/>
        <v>112</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v>
      </c>
    </row>
    <row r="1682" spans="4:7" x14ac:dyDescent="0.15">
      <c r="D1682" s="20">
        <f t="shared" si="26"/>
        <v>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//story[15] === Choice 3 Text -&gt; "null" is no link, otherwise the number represents the array number of the slide</v>
      </c>
    </row>
    <row r="1683" spans="4:7" x14ac:dyDescent="0.15">
      <c r="D1683" s="20">
        <f t="shared" si="26"/>
        <v>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story[15] = [</v>
      </c>
    </row>
    <row r="1684" spans="4:7" x14ac:dyDescent="0.15">
      <c r="D1684" s="20">
        <f t="shared" si="26"/>
        <v>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"null",//0 </v>
      </c>
    </row>
    <row r="1685" spans="4:7" x14ac:dyDescent="0.15">
      <c r="D1685" s="20">
        <f t="shared" si="26"/>
        <v>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x14ac:dyDescent="0.15">
      <c r="D1686" s="20">
        <f t="shared" si="26"/>
        <v>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x14ac:dyDescent="0.15">
      <c r="D1687" s="20">
        <f t="shared" si="26"/>
        <v>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x14ac:dyDescent="0.15">
      <c r="D1688" s="20">
        <f t="shared" si="26"/>
        <v>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x14ac:dyDescent="0.15">
      <c r="D1689" s="20">
        <f t="shared" si="26"/>
        <v>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"null",//5 </v>
      </c>
    </row>
    <row r="1690" spans="4:7" x14ac:dyDescent="0.15">
      <c r="D1690" s="20">
        <f t="shared" si="26"/>
        <v>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x14ac:dyDescent="0.15">
      <c r="D1691" s="20">
        <f t="shared" si="26"/>
        <v>10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x14ac:dyDescent="0.15">
      <c r="D1692" s="20">
        <f t="shared" si="26"/>
        <v>11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x14ac:dyDescent="0.15">
      <c r="D1693" s="20">
        <f t="shared" si="26"/>
        <v>12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x14ac:dyDescent="0.15">
      <c r="D1694" s="20">
        <f t="shared" si="26"/>
        <v>13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 </v>
      </c>
    </row>
    <row r="1695" spans="4:7" x14ac:dyDescent="0.15">
      <c r="D1695" s="20">
        <f t="shared" si="26"/>
        <v>14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x14ac:dyDescent="0.15">
      <c r="D1696" s="20">
        <f t="shared" si="26"/>
        <v>15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x14ac:dyDescent="0.15">
      <c r="D1697" s="20">
        <f t="shared" si="26"/>
        <v>16</v>
      </c>
      <c r="E1697" s="20">
        <f>MIN(IF(MOD(ROWS($A$2:A1697),$A$2)=0,E1696+1, E1696), $B$2-1)</f>
        <v>15</v>
      </c>
      <c r="G1697" s="2" t="str">
        <f>IF(NOT(OR(
SUMPRODUCT(--ISNUMBER(SEARCH('Chapter 0 (Generated)'!$B$25:$V$25,INDEX(MyData,D1697, E1697+1))))&gt;0,
SUMPRODUCT(--ISNUMBER(SEARCH('Chapter 0 (Generated)'!$B$26:$V$26,INDEX(MyData,D1697, E1697+1))))&gt;0)),
"        " &amp; INDEX(MyData,D1697, E1697+1),
"    " &amp; INDEX(MyData,D1697, E1697+1))</f>
        <v xml:space="preserve">        "null",</v>
      </c>
    </row>
    <row r="1698" spans="4:7" x14ac:dyDescent="0.15">
      <c r="D1698" s="20">
        <f t="shared" si="26"/>
        <v>17</v>
      </c>
      <c r="E1698" s="20">
        <f>MIN(IF(MOD(ROWS($A$2:A1698),$A$2)=0,E1697+1, E1697), $B$2-1)</f>
        <v>15</v>
      </c>
      <c r="G1698" s="2" t="str">
        <f>IF(NOT(OR(
SUMPRODUCT(--ISNUMBER(SEARCH('Chapter 0 (Generated)'!$B$25:$V$25,INDEX(MyData,D1698, E1698+1))))&gt;0,
SUMPRODUCT(--ISNUMBER(SEARCH('Chapter 0 (Generated)'!$B$26:$V$26,INDEX(MyData,D1698, E1698+1))))&gt;0)),
"        " &amp; INDEX(MyData,D1698, E1698+1),
"    " &amp; INDEX(MyData,D1698, E1698+1))</f>
        <v xml:space="preserve">        "null",</v>
      </c>
    </row>
    <row r="1699" spans="4:7" x14ac:dyDescent="0.15">
      <c r="D1699" s="20">
        <f t="shared" si="26"/>
        <v>18</v>
      </c>
      <c r="E1699" s="20">
        <f>MIN(IF(MOD(ROWS($A$2:A1699),$A$2)=0,E1698+1, E1698), $B$2-1)</f>
        <v>15</v>
      </c>
      <c r="G1699" s="2" t="str">
        <f>IF(NOT(OR(
SUMPRODUCT(--ISNUMBER(SEARCH('Chapter 0 (Generated)'!$B$25:$V$25,INDEX(MyData,D1699, E1699+1))))&gt;0,
SUMPRODUCT(--ISNUMBER(SEARCH('Chapter 0 (Generated)'!$B$26:$V$26,INDEX(MyData,D1699, E1699+1))))&gt;0)),
"        " &amp; INDEX(MyData,D1699, E1699+1),
"    " &amp; INDEX(MyData,D1699, E1699+1))</f>
        <v xml:space="preserve">        "null",//15 </v>
      </c>
    </row>
    <row r="1700" spans="4:7" x14ac:dyDescent="0.15">
      <c r="D1700" s="20">
        <f t="shared" si="26"/>
        <v>19</v>
      </c>
      <c r="E1700" s="20">
        <f>MIN(IF(MOD(ROWS($A$2:A1700),$A$2)=0,E1699+1, E1699), $B$2-1)</f>
        <v>15</v>
      </c>
      <c r="G1700" s="2" t="str">
        <f>IF(NOT(OR(
SUMPRODUCT(--ISNUMBER(SEARCH('Chapter 0 (Generated)'!$B$25:$V$25,INDEX(MyData,D1700, E1700+1))))&gt;0,
SUMPRODUCT(--ISNUMBER(SEARCH('Chapter 0 (Generated)'!$B$26:$V$26,INDEX(MyData,D1700, E1700+1))))&gt;0)),
"        " &amp; INDEX(MyData,D1700, E1700+1),
"    " &amp; INDEX(MyData,D1700, E1700+1))</f>
        <v xml:space="preserve">        "null",</v>
      </c>
    </row>
    <row r="1701" spans="4:7" x14ac:dyDescent="0.15">
      <c r="D1701" s="20">
        <f t="shared" si="26"/>
        <v>20</v>
      </c>
      <c r="E1701" s="20">
        <f>MIN(IF(MOD(ROWS($A$2:A1701),$A$2)=0,E1700+1, E1700), $B$2-1)</f>
        <v>15</v>
      </c>
      <c r="G1701" s="2" t="str">
        <f>IF(NOT(OR(
SUMPRODUCT(--ISNUMBER(SEARCH('Chapter 0 (Generated)'!$B$25:$V$25,INDEX(MyData,D1701, E1701+1))))&gt;0,
SUMPRODUCT(--ISNUMBER(SEARCH('Chapter 0 (Generated)'!$B$26:$V$26,INDEX(MyData,D1701, E1701+1))))&gt;0)),
"        " &amp; INDEX(MyData,D1701, E1701+1),
"    " &amp; INDEX(MyData,D1701, E1701+1))</f>
        <v xml:space="preserve">        "null",</v>
      </c>
    </row>
    <row r="1702" spans="4:7" x14ac:dyDescent="0.15">
      <c r="D1702" s="20">
        <f t="shared" si="26"/>
        <v>21</v>
      </c>
      <c r="E1702" s="20">
        <f>MIN(IF(MOD(ROWS($A$2:A1702),$A$2)=0,E1701+1, E1701), $B$2-1)</f>
        <v>15</v>
      </c>
      <c r="G1702" s="2" t="str">
        <f>IF(NOT(OR(
SUMPRODUCT(--ISNUMBER(SEARCH('Chapter 0 (Generated)'!$B$25:$V$25,INDEX(MyData,D1702, E1702+1))))&gt;0,
SUMPRODUCT(--ISNUMBER(SEARCH('Chapter 0 (Generated)'!$B$26:$V$26,INDEX(MyData,D1702, E1702+1))))&gt;0)),
"        " &amp; INDEX(MyData,D1702, E1702+1),
"    " &amp; INDEX(MyData,D1702, E1702+1))</f>
        <v xml:space="preserve">        "null",</v>
      </c>
    </row>
    <row r="1703" spans="4:7" x14ac:dyDescent="0.15">
      <c r="D1703" s="20">
        <f t="shared" si="26"/>
        <v>22</v>
      </c>
      <c r="E1703" s="20">
        <f>MIN(IF(MOD(ROWS($A$2:A1703),$A$2)=0,E1702+1, E1702), $B$2-1)</f>
        <v>15</v>
      </c>
      <c r="G1703" s="2" t="str">
        <f>IF(NOT(OR(
SUMPRODUCT(--ISNUMBER(SEARCH('Chapter 0 (Generated)'!$B$25:$V$25,INDEX(MyData,D1703, E1703+1))))&gt;0,
SUMPRODUCT(--ISNUMBER(SEARCH('Chapter 0 (Generated)'!$B$26:$V$26,INDEX(MyData,D1703, E1703+1))))&gt;0)),
"        " &amp; INDEX(MyData,D1703, E1703+1),
"    " &amp; INDEX(MyData,D1703, E1703+1))</f>
        <v xml:space="preserve">        "null",</v>
      </c>
    </row>
    <row r="1704" spans="4:7" x14ac:dyDescent="0.15">
      <c r="D1704" s="20">
        <f t="shared" si="26"/>
        <v>23</v>
      </c>
      <c r="E1704" s="20">
        <f>MIN(IF(MOD(ROWS($A$2:A1704),$A$2)=0,E1703+1, E1703), $B$2-1)</f>
        <v>15</v>
      </c>
      <c r="G1704" s="2" t="str">
        <f>IF(NOT(OR(
SUMPRODUCT(--ISNUMBER(SEARCH('Chapter 0 (Generated)'!$B$25:$V$25,INDEX(MyData,D1704, E1704+1))))&gt;0,
SUMPRODUCT(--ISNUMBER(SEARCH('Chapter 0 (Generated)'!$B$26:$V$26,INDEX(MyData,D1704, E1704+1))))&gt;0)),
"        " &amp; INDEX(MyData,D1704, E1704+1),
"    " &amp; INDEX(MyData,D1704, E1704+1))</f>
        <v xml:space="preserve">        "null",//20 </v>
      </c>
    </row>
    <row r="1705" spans="4:7" x14ac:dyDescent="0.15">
      <c r="D1705" s="20">
        <f t="shared" si="26"/>
        <v>24</v>
      </c>
      <c r="E1705" s="20">
        <f>MIN(IF(MOD(ROWS($A$2:A1705),$A$2)=0,E1704+1, E1704), $B$2-1)</f>
        <v>15</v>
      </c>
      <c r="G1705" s="2" t="str">
        <f>IF(NOT(OR(
SUMPRODUCT(--ISNUMBER(SEARCH('Chapter 0 (Generated)'!$B$25:$V$25,INDEX(MyData,D1705, E1705+1))))&gt;0,
SUMPRODUCT(--ISNUMBER(SEARCH('Chapter 0 (Generated)'!$B$26:$V$26,INDEX(MyData,D1705, E1705+1))))&gt;0)),
"        " &amp; INDEX(MyData,D1705, E1705+1),
"    " &amp; INDEX(MyData,D1705, E1705+1))</f>
        <v xml:space="preserve">        "null",</v>
      </c>
    </row>
    <row r="1706" spans="4:7" x14ac:dyDescent="0.15">
      <c r="D1706" s="20">
        <f t="shared" si="26"/>
        <v>25</v>
      </c>
      <c r="E1706" s="20">
        <f>MIN(IF(MOD(ROWS($A$2:A1706),$A$2)=0,E1705+1, E1705), $B$2-1)</f>
        <v>15</v>
      </c>
      <c r="G1706" s="2" t="str">
        <f>IF(NOT(OR(
SUMPRODUCT(--ISNUMBER(SEARCH('Chapter 0 (Generated)'!$B$25:$V$25,INDEX(MyData,D1706, E1706+1))))&gt;0,
SUMPRODUCT(--ISNUMBER(SEARCH('Chapter 0 (Generated)'!$B$26:$V$26,INDEX(MyData,D1706, E1706+1))))&gt;0)),
"        " &amp; INDEX(MyData,D1706, E1706+1),
"    " &amp; INDEX(MyData,D1706, E1706+1))</f>
        <v xml:space="preserve">        "null",</v>
      </c>
    </row>
    <row r="1707" spans="4:7" x14ac:dyDescent="0.15">
      <c r="D1707" s="20">
        <f t="shared" si="26"/>
        <v>26</v>
      </c>
      <c r="E1707" s="20">
        <f>MIN(IF(MOD(ROWS($A$2:A1707),$A$2)=0,E1706+1, E1706), $B$2-1)</f>
        <v>15</v>
      </c>
      <c r="G1707" s="2" t="str">
        <f>IF(NOT(OR(
SUMPRODUCT(--ISNUMBER(SEARCH('Chapter 0 (Generated)'!$B$25:$V$25,INDEX(MyData,D1707, E1707+1))))&gt;0,
SUMPRODUCT(--ISNUMBER(SEARCH('Chapter 0 (Generated)'!$B$26:$V$26,INDEX(MyData,D1707, E1707+1))))&gt;0)),
"        " &amp; INDEX(MyData,D1707, E1707+1),
"    " &amp; INDEX(MyData,D1707, E1707+1))</f>
        <v xml:space="preserve">        "null",</v>
      </c>
    </row>
    <row r="1708" spans="4:7" x14ac:dyDescent="0.15">
      <c r="D1708" s="20">
        <f t="shared" si="26"/>
        <v>27</v>
      </c>
      <c r="E1708" s="20">
        <f>MIN(IF(MOD(ROWS($A$2:A1708),$A$2)=0,E1707+1, E1707), $B$2-1)</f>
        <v>15</v>
      </c>
      <c r="G1708" s="2" t="str">
        <f>IF(NOT(OR(
SUMPRODUCT(--ISNUMBER(SEARCH('Chapter 0 (Generated)'!$B$25:$V$25,INDEX(MyData,D1708, E1708+1))))&gt;0,
SUMPRODUCT(--ISNUMBER(SEARCH('Chapter 0 (Generated)'!$B$26:$V$26,INDEX(MyData,D1708, E1708+1))))&gt;0)),
"        " &amp; INDEX(MyData,D1708, E1708+1),
"    " &amp; INDEX(MyData,D1708, E1708+1))</f>
        <v xml:space="preserve">        "null",</v>
      </c>
    </row>
    <row r="1709" spans="4:7" x14ac:dyDescent="0.15">
      <c r="D1709" s="20">
        <f t="shared" si="26"/>
        <v>28</v>
      </c>
      <c r="E1709" s="20">
        <f>MIN(IF(MOD(ROWS($A$2:A1709),$A$2)=0,E1708+1, E1708), $B$2-1)</f>
        <v>15</v>
      </c>
      <c r="G1709" s="2" t="str">
        <f>IF(NOT(OR(
SUMPRODUCT(--ISNUMBER(SEARCH('Chapter 0 (Generated)'!$B$25:$V$25,INDEX(MyData,D1709, E1709+1))))&gt;0,
SUMPRODUCT(--ISNUMBER(SEARCH('Chapter 0 (Generated)'!$B$26:$V$26,INDEX(MyData,D1709, E1709+1))))&gt;0)),
"        " &amp; INDEX(MyData,D1709, E1709+1),
"    " &amp; INDEX(MyData,D1709, E1709+1))</f>
        <v xml:space="preserve">        "null",//25 </v>
      </c>
    </row>
    <row r="1710" spans="4:7" x14ac:dyDescent="0.15">
      <c r="D1710" s="20">
        <f t="shared" si="26"/>
        <v>29</v>
      </c>
      <c r="E1710" s="20">
        <f>MIN(IF(MOD(ROWS($A$2:A1710),$A$2)=0,E1709+1, E1709), $B$2-1)</f>
        <v>15</v>
      </c>
      <c r="G1710" s="2" t="str">
        <f>IF(NOT(OR(
SUMPRODUCT(--ISNUMBER(SEARCH('Chapter 0 (Generated)'!$B$25:$V$25,INDEX(MyData,D1710, E1710+1))))&gt;0,
SUMPRODUCT(--ISNUMBER(SEARCH('Chapter 0 (Generated)'!$B$26:$V$26,INDEX(MyData,D1710, E1710+1))))&gt;0)),
"        " &amp; INDEX(MyData,D1710, E1710+1),
"    " &amp; INDEX(MyData,D1710, E1710+1))</f>
        <v xml:space="preserve">        "null",</v>
      </c>
    </row>
    <row r="1711" spans="4:7" x14ac:dyDescent="0.15">
      <c r="D1711" s="20">
        <f t="shared" si="26"/>
        <v>30</v>
      </c>
      <c r="E1711" s="20">
        <f>MIN(IF(MOD(ROWS($A$2:A1711),$A$2)=0,E1710+1, E1710), $B$2-1)</f>
        <v>15</v>
      </c>
      <c r="G1711" s="2" t="str">
        <f>IF(NOT(OR(
SUMPRODUCT(--ISNUMBER(SEARCH('Chapter 0 (Generated)'!$B$25:$V$25,INDEX(MyData,D1711, E1711+1))))&gt;0,
SUMPRODUCT(--ISNUMBER(SEARCH('Chapter 0 (Generated)'!$B$26:$V$26,INDEX(MyData,D1711, E1711+1))))&gt;0)),
"        " &amp; INDEX(MyData,D1711, E1711+1),
"    " &amp; INDEX(MyData,D1711, E1711+1))</f>
        <v xml:space="preserve">        "null",</v>
      </c>
    </row>
    <row r="1712" spans="4:7" x14ac:dyDescent="0.15">
      <c r="D1712" s="20">
        <f t="shared" si="26"/>
        <v>31</v>
      </c>
      <c r="E1712" s="20">
        <f>MIN(IF(MOD(ROWS($A$2:A1712),$A$2)=0,E1711+1, E1711), $B$2-1)</f>
        <v>15</v>
      </c>
      <c r="G1712" s="2" t="str">
        <f>IF(NOT(OR(
SUMPRODUCT(--ISNUMBER(SEARCH('Chapter 0 (Generated)'!$B$25:$V$25,INDEX(MyData,D1712, E1712+1))))&gt;0,
SUMPRODUCT(--ISNUMBER(SEARCH('Chapter 0 (Generated)'!$B$26:$V$26,INDEX(MyData,D1712, E1712+1))))&gt;0)),
"        " &amp; INDEX(MyData,D1712, E1712+1),
"    " &amp; INDEX(MyData,D1712, E1712+1))</f>
        <v xml:space="preserve">        "null",</v>
      </c>
    </row>
    <row r="1713" spans="4:7" x14ac:dyDescent="0.15">
      <c r="D1713" s="20">
        <f t="shared" si="26"/>
        <v>32</v>
      </c>
      <c r="E1713" s="20">
        <f>MIN(IF(MOD(ROWS($A$2:A1713),$A$2)=0,E1712+1, E1712), $B$2-1)</f>
        <v>15</v>
      </c>
      <c r="G1713" s="2" t="str">
        <f>IF(NOT(OR(
SUMPRODUCT(--ISNUMBER(SEARCH('Chapter 0 (Generated)'!$B$25:$V$25,INDEX(MyData,D1713, E1713+1))))&gt;0,
SUMPRODUCT(--ISNUMBER(SEARCH('Chapter 0 (Generated)'!$B$26:$V$26,INDEX(MyData,D1713, E1713+1))))&gt;0)),
"        " &amp; INDEX(MyData,D1713, E1713+1),
"    " &amp; INDEX(MyData,D1713, E1713+1))</f>
        <v xml:space="preserve">        "null",</v>
      </c>
    </row>
    <row r="1714" spans="4:7" x14ac:dyDescent="0.15">
      <c r="D1714" s="20">
        <f t="shared" si="26"/>
        <v>33</v>
      </c>
      <c r="E1714" s="20">
        <f>MIN(IF(MOD(ROWS($A$2:A1714),$A$2)=0,E1713+1, E1713), $B$2-1)</f>
        <v>15</v>
      </c>
      <c r="G1714" s="2" t="str">
        <f>IF(NOT(OR(
SUMPRODUCT(--ISNUMBER(SEARCH('Chapter 0 (Generated)'!$B$25:$V$25,INDEX(MyData,D1714, E1714+1))))&gt;0,
SUMPRODUCT(--ISNUMBER(SEARCH('Chapter 0 (Generated)'!$B$26:$V$26,INDEX(MyData,D1714, E1714+1))))&gt;0)),
"        " &amp; INDEX(MyData,D1714, E1714+1),
"    " &amp; INDEX(MyData,D1714, E1714+1))</f>
        <v xml:space="preserve">        "null",//30 </v>
      </c>
    </row>
    <row r="1715" spans="4:7" x14ac:dyDescent="0.15">
      <c r="D1715" s="20">
        <f t="shared" si="26"/>
        <v>34</v>
      </c>
      <c r="E1715" s="20">
        <f>MIN(IF(MOD(ROWS($A$2:A1715),$A$2)=0,E1714+1, E1714), $B$2-1)</f>
        <v>15</v>
      </c>
      <c r="G1715" s="2" t="str">
        <f>IF(NOT(OR(
SUMPRODUCT(--ISNUMBER(SEARCH('Chapter 0 (Generated)'!$B$25:$V$25,INDEX(MyData,D1715, E1715+1))))&gt;0,
SUMPRODUCT(--ISNUMBER(SEARCH('Chapter 0 (Generated)'!$B$26:$V$26,INDEX(MyData,D1715, E1715+1))))&gt;0)),
"        " &amp; INDEX(MyData,D1715, E1715+1),
"    " &amp; INDEX(MyData,D1715, E1715+1))</f>
        <v xml:space="preserve">        "null",</v>
      </c>
    </row>
    <row r="1716" spans="4:7" x14ac:dyDescent="0.15">
      <c r="D1716" s="20">
        <f t="shared" si="26"/>
        <v>35</v>
      </c>
      <c r="E1716" s="20">
        <f>MIN(IF(MOD(ROWS($A$2:A1716),$A$2)=0,E1715+1, E1715), $B$2-1)</f>
        <v>15</v>
      </c>
      <c r="G1716" s="2" t="str">
        <f>IF(NOT(OR(
SUMPRODUCT(--ISNUMBER(SEARCH('Chapter 0 (Generated)'!$B$25:$V$25,INDEX(MyData,D1716, E1716+1))))&gt;0,
SUMPRODUCT(--ISNUMBER(SEARCH('Chapter 0 (Generated)'!$B$26:$V$26,INDEX(MyData,D1716, E1716+1))))&gt;0)),
"        " &amp; INDEX(MyData,D1716, E1716+1),
"    " &amp; INDEX(MyData,D1716, E1716+1))</f>
        <v xml:space="preserve">        "null",</v>
      </c>
    </row>
    <row r="1717" spans="4:7" x14ac:dyDescent="0.15">
      <c r="D1717" s="20">
        <f t="shared" si="26"/>
        <v>36</v>
      </c>
      <c r="E1717" s="20">
        <f>MIN(IF(MOD(ROWS($A$2:A1717),$A$2)=0,E1716+1, E1716), $B$2-1)</f>
        <v>15</v>
      </c>
      <c r="G1717" s="2" t="str">
        <f>IF(NOT(OR(
SUMPRODUCT(--ISNUMBER(SEARCH('Chapter 0 (Generated)'!$B$25:$V$25,INDEX(MyData,D1717, E1717+1))))&gt;0,
SUMPRODUCT(--ISNUMBER(SEARCH('Chapter 0 (Generated)'!$B$26:$V$26,INDEX(MyData,D1717, E1717+1))))&gt;0)),
"        " &amp; INDEX(MyData,D1717, E1717+1),
"    " &amp; INDEX(MyData,D1717, E1717+1))</f>
        <v xml:space="preserve">        "null",</v>
      </c>
    </row>
    <row r="1718" spans="4:7" x14ac:dyDescent="0.15">
      <c r="D1718" s="20">
        <f t="shared" si="26"/>
        <v>37</v>
      </c>
      <c r="E1718" s="20">
        <f>MIN(IF(MOD(ROWS($A$2:A1718),$A$2)=0,E1717+1, E1717), $B$2-1)</f>
        <v>15</v>
      </c>
      <c r="G1718" s="2" t="str">
        <f>IF(NOT(OR(
SUMPRODUCT(--ISNUMBER(SEARCH('Chapter 0 (Generated)'!$B$25:$V$25,INDEX(MyData,D1718, E1718+1))))&gt;0,
SUMPRODUCT(--ISNUMBER(SEARCH('Chapter 0 (Generated)'!$B$26:$V$26,INDEX(MyData,D1718, E1718+1))))&gt;0)),
"        " &amp; INDEX(MyData,D1718, E1718+1),
"    " &amp; INDEX(MyData,D1718, E1718+1))</f>
        <v xml:space="preserve">        "null",</v>
      </c>
    </row>
    <row r="1719" spans="4:7" x14ac:dyDescent="0.15">
      <c r="D1719" s="20">
        <f t="shared" si="26"/>
        <v>38</v>
      </c>
      <c r="E1719" s="20">
        <f>MIN(IF(MOD(ROWS($A$2:A1719),$A$2)=0,E1718+1, E1718), $B$2-1)</f>
        <v>15</v>
      </c>
      <c r="G1719" s="2" t="str">
        <f>IF(NOT(OR(
SUMPRODUCT(--ISNUMBER(SEARCH('Chapter 0 (Generated)'!$B$25:$V$25,INDEX(MyData,D1719, E1719+1))))&gt;0,
SUMPRODUCT(--ISNUMBER(SEARCH('Chapter 0 (Generated)'!$B$26:$V$26,INDEX(MyData,D1719, E1719+1))))&gt;0)),
"        " &amp; INDEX(MyData,D1719, E1719+1),
"    " &amp; INDEX(MyData,D1719, E1719+1))</f>
        <v xml:space="preserve">        "null",//35 </v>
      </c>
    </row>
    <row r="1720" spans="4:7" x14ac:dyDescent="0.15">
      <c r="D1720" s="20">
        <f t="shared" si="26"/>
        <v>39</v>
      </c>
      <c r="E1720" s="20">
        <f>MIN(IF(MOD(ROWS($A$2:A1720),$A$2)=0,E1719+1, E1719), $B$2-1)</f>
        <v>15</v>
      </c>
      <c r="G1720" s="2" t="str">
        <f>IF(NOT(OR(
SUMPRODUCT(--ISNUMBER(SEARCH('Chapter 0 (Generated)'!$B$25:$V$25,INDEX(MyData,D1720, E1720+1))))&gt;0,
SUMPRODUCT(--ISNUMBER(SEARCH('Chapter 0 (Generated)'!$B$26:$V$26,INDEX(MyData,D1720, E1720+1))))&gt;0)),
"        " &amp; INDEX(MyData,D1720, E1720+1),
"    " &amp; INDEX(MyData,D1720, E1720+1))</f>
        <v xml:space="preserve">        "null",</v>
      </c>
    </row>
    <row r="1721" spans="4:7" x14ac:dyDescent="0.15">
      <c r="D1721" s="20">
        <f t="shared" si="26"/>
        <v>40</v>
      </c>
      <c r="E1721" s="20">
        <f>MIN(IF(MOD(ROWS($A$2:A1721),$A$2)=0,E1720+1, E1720), $B$2-1)</f>
        <v>15</v>
      </c>
      <c r="G1721" s="2" t="str">
        <f>IF(NOT(OR(
SUMPRODUCT(--ISNUMBER(SEARCH('Chapter 0 (Generated)'!$B$25:$V$25,INDEX(MyData,D1721, E1721+1))))&gt;0,
SUMPRODUCT(--ISNUMBER(SEARCH('Chapter 0 (Generated)'!$B$26:$V$26,INDEX(MyData,D1721, E1721+1))))&gt;0)),
"        " &amp; INDEX(MyData,D1721, E1721+1),
"    " &amp; INDEX(MyData,D1721, E1721+1))</f>
        <v xml:space="preserve">        "null",//37 Department Form</v>
      </c>
    </row>
    <row r="1722" spans="4:7" x14ac:dyDescent="0.15">
      <c r="D1722" s="20">
        <f t="shared" si="26"/>
        <v>41</v>
      </c>
      <c r="E1722" s="20">
        <f>MIN(IF(MOD(ROWS($A$2:A1722),$A$2)=0,E1721+1, E1721), $B$2-1)</f>
        <v>15</v>
      </c>
      <c r="G1722" s="2" t="str">
        <f>IF(NOT(OR(
SUMPRODUCT(--ISNUMBER(SEARCH('Chapter 0 (Generated)'!$B$25:$V$25,INDEX(MyData,D1722, E1722+1))))&gt;0,
SUMPRODUCT(--ISNUMBER(SEARCH('Chapter 0 (Generated)'!$B$26:$V$26,INDEX(MyData,D1722, E1722+1))))&gt;0)),
"        " &amp; INDEX(MyData,D1722, E1722+1),
"    " &amp; INDEX(MyData,D1722, E1722+1))</f>
        <v xml:space="preserve">        "null",</v>
      </c>
    </row>
    <row r="1723" spans="4:7" x14ac:dyDescent="0.15">
      <c r="D1723" s="20">
        <f t="shared" si="26"/>
        <v>42</v>
      </c>
      <c r="E1723" s="20">
        <f>MIN(IF(MOD(ROWS($A$2:A1723),$A$2)=0,E1722+1, E1722), $B$2-1)</f>
        <v>15</v>
      </c>
      <c r="G1723" s="2" t="str">
        <f>IF(NOT(OR(
SUMPRODUCT(--ISNUMBER(SEARCH('Chapter 0 (Generated)'!$B$25:$V$25,INDEX(MyData,D1723, E1723+1))))&gt;0,
SUMPRODUCT(--ISNUMBER(SEARCH('Chapter 0 (Generated)'!$B$26:$V$26,INDEX(MyData,D1723, E1723+1))))&gt;0)),
"        " &amp; INDEX(MyData,D1723, E1723+1),
"    " &amp; INDEX(MyData,D1723, E1723+1))</f>
        <v xml:space="preserve">        "null",</v>
      </c>
    </row>
    <row r="1724" spans="4:7" x14ac:dyDescent="0.15">
      <c r="D1724" s="20">
        <f t="shared" si="26"/>
        <v>43</v>
      </c>
      <c r="E1724" s="20">
        <f>MIN(IF(MOD(ROWS($A$2:A1724),$A$2)=0,E1723+1, E1723), $B$2-1)</f>
        <v>15</v>
      </c>
      <c r="G1724" s="2" t="str">
        <f>IF(NOT(OR(
SUMPRODUCT(--ISNUMBER(SEARCH('Chapter 0 (Generated)'!$B$25:$V$25,INDEX(MyData,D1724, E1724+1))))&gt;0,
SUMPRODUCT(--ISNUMBER(SEARCH('Chapter 0 (Generated)'!$B$26:$V$26,INDEX(MyData,D1724, E1724+1))))&gt;0)),
"        " &amp; INDEX(MyData,D1724, E1724+1),
"    " &amp; INDEX(MyData,D1724, E1724+1))</f>
        <v xml:space="preserve">        "null",//40 </v>
      </c>
    </row>
    <row r="1725" spans="4:7" x14ac:dyDescent="0.15">
      <c r="D1725" s="20">
        <f t="shared" si="26"/>
        <v>44</v>
      </c>
      <c r="E1725" s="20">
        <f>MIN(IF(MOD(ROWS($A$2:A1725),$A$2)=0,E1724+1, E1724), $B$2-1)</f>
        <v>15</v>
      </c>
      <c r="G1725" s="2" t="str">
        <f>IF(NOT(OR(
SUMPRODUCT(--ISNUMBER(SEARCH('Chapter 0 (Generated)'!$B$25:$V$25,INDEX(MyData,D1725, E1725+1))))&gt;0,
SUMPRODUCT(--ISNUMBER(SEARCH('Chapter 0 (Generated)'!$B$26:$V$26,INDEX(MyData,D1725, E1725+1))))&gt;0)),
"        " &amp; INDEX(MyData,D1725, E1725+1),
"    " &amp; INDEX(MyData,D1725, E1725+1))</f>
        <v xml:space="preserve">        "null",</v>
      </c>
    </row>
    <row r="1726" spans="4:7" x14ac:dyDescent="0.15">
      <c r="D1726" s="20">
        <f t="shared" si="26"/>
        <v>45</v>
      </c>
      <c r="E1726" s="20">
        <f>MIN(IF(MOD(ROWS($A$2:A1726),$A$2)=0,E1725+1, E1725), $B$2-1)</f>
        <v>15</v>
      </c>
      <c r="G1726" s="2" t="str">
        <f>IF(NOT(OR(
SUMPRODUCT(--ISNUMBER(SEARCH('Chapter 0 (Generated)'!$B$25:$V$25,INDEX(MyData,D1726, E1726+1))))&gt;0,
SUMPRODUCT(--ISNUMBER(SEARCH('Chapter 0 (Generated)'!$B$26:$V$26,INDEX(MyData,D1726, E1726+1))))&gt;0)),
"        " &amp; INDEX(MyData,D1726, E1726+1),
"    " &amp; INDEX(MyData,D1726, E1726+1))</f>
        <v xml:space="preserve">        "null",</v>
      </c>
    </row>
    <row r="1727" spans="4:7" x14ac:dyDescent="0.15">
      <c r="D1727" s="20">
        <f t="shared" si="26"/>
        <v>46</v>
      </c>
      <c r="E1727" s="20">
        <f>MIN(IF(MOD(ROWS($A$2:A1727),$A$2)=0,E1726+1, E1726), $B$2-1)</f>
        <v>15</v>
      </c>
      <c r="G1727" s="2" t="str">
        <f>IF(NOT(OR(
SUMPRODUCT(--ISNUMBER(SEARCH('Chapter 0 (Generated)'!$B$25:$V$25,INDEX(MyData,D1727, E1727+1))))&gt;0,
SUMPRODUCT(--ISNUMBER(SEARCH('Chapter 0 (Generated)'!$B$26:$V$26,INDEX(MyData,D1727, E1727+1))))&gt;0)),
"        " &amp; INDEX(MyData,D1727, E1727+1),
"    " &amp; INDEX(MyData,D1727, E1727+1))</f>
        <v xml:space="preserve">        "null",</v>
      </c>
    </row>
    <row r="1728" spans="4:7" x14ac:dyDescent="0.15">
      <c r="D1728" s="20">
        <f t="shared" si="26"/>
        <v>47</v>
      </c>
      <c r="E1728" s="20">
        <f>MIN(IF(MOD(ROWS($A$2:A1728),$A$2)=0,E1727+1, E1727), $B$2-1)</f>
        <v>15</v>
      </c>
      <c r="G1728" s="2" t="str">
        <f>IF(NOT(OR(
SUMPRODUCT(--ISNUMBER(SEARCH('Chapter 0 (Generated)'!$B$25:$V$25,INDEX(MyData,D1728, E1728+1))))&gt;0,
SUMPRODUCT(--ISNUMBER(SEARCH('Chapter 0 (Generated)'!$B$26:$V$26,INDEX(MyData,D1728, E1728+1))))&gt;0)),
"        " &amp; INDEX(MyData,D1728, E1728+1),
"    " &amp; INDEX(MyData,D1728, E1728+1))</f>
        <v xml:space="preserve">        "null",</v>
      </c>
    </row>
    <row r="1729" spans="4:7" x14ac:dyDescent="0.15">
      <c r="D1729" s="20">
        <f t="shared" si="26"/>
        <v>48</v>
      </c>
      <c r="E1729" s="20">
        <f>MIN(IF(MOD(ROWS($A$2:A1729),$A$2)=0,E1728+1, E1728), $B$2-1)</f>
        <v>15</v>
      </c>
      <c r="G1729" s="2" t="str">
        <f>IF(NOT(OR(
SUMPRODUCT(--ISNUMBER(SEARCH('Chapter 0 (Generated)'!$B$25:$V$25,INDEX(MyData,D1729, E1729+1))))&gt;0,
SUMPRODUCT(--ISNUMBER(SEARCH('Chapter 0 (Generated)'!$B$26:$V$26,INDEX(MyData,D1729, E1729+1))))&gt;0)),
"        " &amp; INDEX(MyData,D1729, E1729+1),
"    " &amp; INDEX(MyData,D1729, E1729+1))</f>
        <v xml:space="preserve">        "null",//45 </v>
      </c>
    </row>
    <row r="1730" spans="4:7" x14ac:dyDescent="0.15">
      <c r="D1730" s="20">
        <f t="shared" ref="D1730:D1793" si="27">MOD(ROW(D1729)-1+ROWS(MyData),ROWS(MyData))+1</f>
        <v>49</v>
      </c>
      <c r="E1730" s="20">
        <f>MIN(IF(MOD(ROWS($A$2:A1730),$A$2)=0,E1729+1, E1729), $B$2-1)</f>
        <v>15</v>
      </c>
      <c r="G1730" s="2" t="str">
        <f>IF(NOT(OR(
SUMPRODUCT(--ISNUMBER(SEARCH('Chapter 0 (Generated)'!$B$25:$V$25,INDEX(MyData,D1730, E1730+1))))&gt;0,
SUMPRODUCT(--ISNUMBER(SEARCH('Chapter 0 (Generated)'!$B$26:$V$26,INDEX(MyData,D1730, E1730+1))))&gt;0)),
"        " &amp; INDEX(MyData,D1730, E1730+1),
"    " &amp; INDEX(MyData,D1730, E1730+1))</f>
        <v xml:space="preserve">        "null",</v>
      </c>
    </row>
    <row r="1731" spans="4:7" x14ac:dyDescent="0.15">
      <c r="D1731" s="20">
        <f t="shared" si="27"/>
        <v>50</v>
      </c>
      <c r="E1731" s="20">
        <f>MIN(IF(MOD(ROWS($A$2:A1731),$A$2)=0,E1730+1, E1730), $B$2-1)</f>
        <v>15</v>
      </c>
      <c r="G1731" s="2" t="str">
        <f>IF(NOT(OR(
SUMPRODUCT(--ISNUMBER(SEARCH('Chapter 0 (Generated)'!$B$25:$V$25,INDEX(MyData,D1731, E1731+1))))&gt;0,
SUMPRODUCT(--ISNUMBER(SEARCH('Chapter 0 (Generated)'!$B$26:$V$26,INDEX(MyData,D1731, E1731+1))))&gt;0)),
"        " &amp; INDEX(MyData,D1731, E1731+1),
"    " &amp; INDEX(MyData,D1731, E1731+1))</f>
        <v xml:space="preserve">        "null",</v>
      </c>
    </row>
    <row r="1732" spans="4:7" x14ac:dyDescent="0.15">
      <c r="D1732" s="20">
        <f t="shared" si="27"/>
        <v>51</v>
      </c>
      <c r="E1732" s="20">
        <f>MIN(IF(MOD(ROWS($A$2:A1732),$A$2)=0,E1731+1, E1731), $B$2-1)</f>
        <v>15</v>
      </c>
      <c r="G1732" s="2" t="str">
        <f>IF(NOT(OR(
SUMPRODUCT(--ISNUMBER(SEARCH('Chapter 0 (Generated)'!$B$25:$V$25,INDEX(MyData,D1732, E1732+1))))&gt;0,
SUMPRODUCT(--ISNUMBER(SEARCH('Chapter 0 (Generated)'!$B$26:$V$26,INDEX(MyData,D1732, E1732+1))))&gt;0)),
"        " &amp; INDEX(MyData,D1732, E1732+1),
"    " &amp; INDEX(MyData,D1732, E1732+1))</f>
        <v xml:space="preserve">        "null",</v>
      </c>
    </row>
    <row r="1733" spans="4:7" x14ac:dyDescent="0.15">
      <c r="D1733" s="20">
        <f t="shared" si="27"/>
        <v>52</v>
      </c>
      <c r="E1733" s="20">
        <f>MIN(IF(MOD(ROWS($A$2:A1733),$A$2)=0,E1732+1, E1732), $B$2-1)</f>
        <v>15</v>
      </c>
      <c r="G1733" s="2" t="str">
        <f>IF(NOT(OR(
SUMPRODUCT(--ISNUMBER(SEARCH('Chapter 0 (Generated)'!$B$25:$V$25,INDEX(MyData,D1733, E1733+1))))&gt;0,
SUMPRODUCT(--ISNUMBER(SEARCH('Chapter 0 (Generated)'!$B$26:$V$26,INDEX(MyData,D1733, E1733+1))))&gt;0)),
"        " &amp; INDEX(MyData,D1733, E1733+1),
"    " &amp; INDEX(MyData,D1733, E1733+1))</f>
        <v xml:space="preserve">        "null",//49 Choose your name Form</v>
      </c>
    </row>
    <row r="1734" spans="4:7" x14ac:dyDescent="0.15">
      <c r="D1734" s="20">
        <f t="shared" si="27"/>
        <v>53</v>
      </c>
      <c r="E1734" s="20">
        <f>MIN(IF(MOD(ROWS($A$2:A1734),$A$2)=0,E1733+1, E1733), $B$2-1)</f>
        <v>15</v>
      </c>
      <c r="G1734" s="2" t="str">
        <f>IF(NOT(OR(
SUMPRODUCT(--ISNUMBER(SEARCH('Chapter 0 (Generated)'!$B$25:$V$25,INDEX(MyData,D1734, E1734+1))))&gt;0,
SUMPRODUCT(--ISNUMBER(SEARCH('Chapter 0 (Generated)'!$B$26:$V$26,INDEX(MyData,D1734, E1734+1))))&gt;0)),
"        " &amp; INDEX(MyData,D1734, E1734+1),
"    " &amp; INDEX(MyData,D1734, E1734+1))</f>
        <v xml:space="preserve">        "null",//50 </v>
      </c>
    </row>
    <row r="1735" spans="4:7" x14ac:dyDescent="0.15">
      <c r="D1735" s="20">
        <f t="shared" si="27"/>
        <v>54</v>
      </c>
      <c r="E1735" s="20">
        <f>MIN(IF(MOD(ROWS($A$2:A1735),$A$2)=0,E1734+1, E1734), $B$2-1)</f>
        <v>15</v>
      </c>
      <c r="G1735" s="2" t="str">
        <f>IF(NOT(OR(
SUMPRODUCT(--ISNUMBER(SEARCH('Chapter 0 (Generated)'!$B$25:$V$25,INDEX(MyData,D1735, E1735+1))))&gt;0,
SUMPRODUCT(--ISNUMBER(SEARCH('Chapter 0 (Generated)'!$B$26:$V$26,INDEX(MyData,D1735, E1735+1))))&gt;0)),
"        " &amp; INDEX(MyData,D1735, E1735+1),
"    " &amp; INDEX(MyData,D1735, E1735+1))</f>
        <v xml:space="preserve">        "null",</v>
      </c>
    </row>
    <row r="1736" spans="4:7" x14ac:dyDescent="0.15">
      <c r="D1736" s="20">
        <f t="shared" si="27"/>
        <v>55</v>
      </c>
      <c r="E1736" s="20">
        <f>MIN(IF(MOD(ROWS($A$2:A1736),$A$2)=0,E1735+1, E1735), $B$2-1)</f>
        <v>15</v>
      </c>
      <c r="G1736" s="2" t="str">
        <f>IF(NOT(OR(
SUMPRODUCT(--ISNUMBER(SEARCH('Chapter 0 (Generated)'!$B$25:$V$25,INDEX(MyData,D1736, E1736+1))))&gt;0,
SUMPRODUCT(--ISNUMBER(SEARCH('Chapter 0 (Generated)'!$B$26:$V$26,INDEX(MyData,D1736, E1736+1))))&gt;0)),
"        " &amp; INDEX(MyData,D1736, E1736+1),
"    " &amp; INDEX(MyData,D1736, E1736+1))</f>
        <v xml:space="preserve">        "null",</v>
      </c>
    </row>
    <row r="1737" spans="4:7" x14ac:dyDescent="0.15">
      <c r="D1737" s="20">
        <f t="shared" si="27"/>
        <v>56</v>
      </c>
      <c r="E1737" s="20">
        <f>MIN(IF(MOD(ROWS($A$2:A1737),$A$2)=0,E1736+1, E1736), $B$2-1)</f>
        <v>15</v>
      </c>
      <c r="G1737" s="2" t="str">
        <f>IF(NOT(OR(
SUMPRODUCT(--ISNUMBER(SEARCH('Chapter 0 (Generated)'!$B$25:$V$25,INDEX(MyData,D1737, E1737+1))))&gt;0,
SUMPRODUCT(--ISNUMBER(SEARCH('Chapter 0 (Generated)'!$B$26:$V$26,INDEX(MyData,D1737, E1737+1))))&gt;0)),
"        " &amp; INDEX(MyData,D1737, E1737+1),
"    " &amp; INDEX(MyData,D1737, E1737+1))</f>
        <v xml:space="preserve">        "null",</v>
      </c>
    </row>
    <row r="1738" spans="4:7" x14ac:dyDescent="0.15">
      <c r="D1738" s="20">
        <f t="shared" si="27"/>
        <v>57</v>
      </c>
      <c r="E1738" s="20">
        <f>MIN(IF(MOD(ROWS($A$2:A1738),$A$2)=0,E1737+1, E1737), $B$2-1)</f>
        <v>15</v>
      </c>
      <c r="G1738" s="2" t="str">
        <f>IF(NOT(OR(
SUMPRODUCT(--ISNUMBER(SEARCH('Chapter 0 (Generated)'!$B$25:$V$25,INDEX(MyData,D1738, E1738+1))))&gt;0,
SUMPRODUCT(--ISNUMBER(SEARCH('Chapter 0 (Generated)'!$B$26:$V$26,INDEX(MyData,D1738, E1738+1))))&gt;0)),
"        " &amp; INDEX(MyData,D1738, E1738+1),
"    " &amp; INDEX(MyData,D1738, E1738+1))</f>
        <v xml:space="preserve">        "null",</v>
      </c>
    </row>
    <row r="1739" spans="4:7" x14ac:dyDescent="0.15">
      <c r="D1739" s="20">
        <f t="shared" si="27"/>
        <v>58</v>
      </c>
      <c r="E1739" s="20">
        <f>MIN(IF(MOD(ROWS($A$2:A1739),$A$2)=0,E1738+1, E1738), $B$2-1)</f>
        <v>15</v>
      </c>
      <c r="G1739" s="2" t="str">
        <f>IF(NOT(OR(
SUMPRODUCT(--ISNUMBER(SEARCH('Chapter 0 (Generated)'!$B$25:$V$25,INDEX(MyData,D1739, E1739+1))))&gt;0,
SUMPRODUCT(--ISNUMBER(SEARCH('Chapter 0 (Generated)'!$B$26:$V$26,INDEX(MyData,D1739, E1739+1))))&gt;0)),
"        " &amp; INDEX(MyData,D1739, E1739+1),
"    " &amp; INDEX(MyData,D1739, E1739+1))</f>
        <v xml:space="preserve">        "null",//55 Objective Complete: Explore the school!</v>
      </c>
    </row>
    <row r="1740" spans="4:7" x14ac:dyDescent="0.15">
      <c r="D1740" s="20">
        <f t="shared" si="27"/>
        <v>59</v>
      </c>
      <c r="E1740" s="20">
        <f>MIN(IF(MOD(ROWS($A$2:A1740),$A$2)=0,E1739+1, E1739), $B$2-1)</f>
        <v>15</v>
      </c>
      <c r="G1740" s="2" t="str">
        <f>IF(NOT(OR(
SUMPRODUCT(--ISNUMBER(SEARCH('Chapter 0 (Generated)'!$B$25:$V$25,INDEX(MyData,D1740, E1740+1))))&gt;0,
SUMPRODUCT(--ISNUMBER(SEARCH('Chapter 0 (Generated)'!$B$26:$V$26,INDEX(MyData,D1740, E1740+1))))&gt;0)),
"        " &amp; INDEX(MyData,D1740, E1740+1),
"    " &amp; INDEX(MyData,D1740, E1740+1))</f>
        <v xml:space="preserve">        "null",</v>
      </c>
    </row>
    <row r="1741" spans="4:7" x14ac:dyDescent="0.15">
      <c r="D1741" s="20">
        <f t="shared" si="27"/>
        <v>60</v>
      </c>
      <c r="E1741" s="20">
        <f>MIN(IF(MOD(ROWS($A$2:A1741),$A$2)=0,E1740+1, E1740), $B$2-1)</f>
        <v>15</v>
      </c>
      <c r="G1741" s="2" t="str">
        <f>IF(NOT(OR(
SUMPRODUCT(--ISNUMBER(SEARCH('Chapter 0 (Generated)'!$B$25:$V$25,INDEX(MyData,D1741, E1741+1))))&gt;0,
SUMPRODUCT(--ISNUMBER(SEARCH('Chapter 0 (Generated)'!$B$26:$V$26,INDEX(MyData,D1741, E1741+1))))&gt;0)),
"        " &amp; INDEX(MyData,D1741, E1741+1),
"    " &amp; INDEX(MyData,D1741, E1741+1))</f>
        <v xml:space="preserve">        "null",</v>
      </c>
    </row>
    <row r="1742" spans="4:7" x14ac:dyDescent="0.15">
      <c r="D1742" s="20">
        <f t="shared" si="27"/>
        <v>61</v>
      </c>
      <c r="E1742" s="20">
        <f>MIN(IF(MOD(ROWS($A$2:A1742),$A$2)=0,E1741+1, E1741), $B$2-1)</f>
        <v>15</v>
      </c>
      <c r="G1742" s="2" t="str">
        <f>IF(NOT(OR(
SUMPRODUCT(--ISNUMBER(SEARCH('Chapter 0 (Generated)'!$B$25:$V$25,INDEX(MyData,D1742, E1742+1))))&gt;0,
SUMPRODUCT(--ISNUMBER(SEARCH('Chapter 0 (Generated)'!$B$26:$V$26,INDEX(MyData,D1742, E1742+1))))&gt;0)),
"        " &amp; INDEX(MyData,D1742, E1742+1),
"    " &amp; INDEX(MyData,D1742, E1742+1))</f>
        <v xml:space="preserve">        "null",</v>
      </c>
    </row>
    <row r="1743" spans="4:7" x14ac:dyDescent="0.15">
      <c r="D1743" s="20">
        <f t="shared" si="27"/>
        <v>62</v>
      </c>
      <c r="E1743" s="20">
        <f>MIN(IF(MOD(ROWS($A$2:A1743),$A$2)=0,E1742+1, E1742), $B$2-1)</f>
        <v>15</v>
      </c>
      <c r="G1743" s="2" t="str">
        <f>IF(NOT(OR(
SUMPRODUCT(--ISNUMBER(SEARCH('Chapter 0 (Generated)'!$B$25:$V$25,INDEX(MyData,D1743, E1743+1))))&gt;0,
SUMPRODUCT(--ISNUMBER(SEARCH('Chapter 0 (Generated)'!$B$26:$V$26,INDEX(MyData,D1743, E1743+1))))&gt;0)),
"        " &amp; INDEX(MyData,D1743, E1743+1),
"    " &amp; INDEX(MyData,D1743, E1743+1))</f>
        <v xml:space="preserve">        "null",</v>
      </c>
    </row>
    <row r="1744" spans="4:7" x14ac:dyDescent="0.15">
      <c r="D1744" s="20">
        <f t="shared" si="27"/>
        <v>63</v>
      </c>
      <c r="E1744" s="20">
        <f>MIN(IF(MOD(ROWS($A$2:A1744),$A$2)=0,E1743+1, E1743), $B$2-1)</f>
        <v>15</v>
      </c>
      <c r="G1744" s="2" t="str">
        <f>IF(NOT(OR(
SUMPRODUCT(--ISNUMBER(SEARCH('Chapter 0 (Generated)'!$B$25:$V$25,INDEX(MyData,D1744, E1744+1))))&gt;0,
SUMPRODUCT(--ISNUMBER(SEARCH('Chapter 0 (Generated)'!$B$26:$V$26,INDEX(MyData,D1744, E1744+1))))&gt;0)),
"        " &amp; INDEX(MyData,D1744, E1744+1),
"    " &amp; INDEX(MyData,D1744, E1744+1))</f>
        <v xml:space="preserve">        "null",//60 </v>
      </c>
    </row>
    <row r="1745" spans="4:7" x14ac:dyDescent="0.15">
      <c r="D1745" s="20">
        <f t="shared" si="27"/>
        <v>64</v>
      </c>
      <c r="E1745" s="20">
        <f>MIN(IF(MOD(ROWS($A$2:A1745),$A$2)=0,E1744+1, E1744), $B$2-1)</f>
        <v>15</v>
      </c>
      <c r="G1745" s="2" t="str">
        <f>IF(NOT(OR(
SUMPRODUCT(--ISNUMBER(SEARCH('Chapter 0 (Generated)'!$B$25:$V$25,INDEX(MyData,D1745, E1745+1))))&gt;0,
SUMPRODUCT(--ISNUMBER(SEARCH('Chapter 0 (Generated)'!$B$26:$V$26,INDEX(MyData,D1745, E1745+1))))&gt;0)),
"        " &amp; INDEX(MyData,D1745, E1745+1),
"    " &amp; INDEX(MyData,D1745, E1745+1))</f>
        <v xml:space="preserve">        "null",</v>
      </c>
    </row>
    <row r="1746" spans="4:7" x14ac:dyDescent="0.15">
      <c r="D1746" s="20">
        <f t="shared" si="27"/>
        <v>65</v>
      </c>
      <c r="E1746" s="20">
        <f>MIN(IF(MOD(ROWS($A$2:A1746),$A$2)=0,E1745+1, E1745), $B$2-1)</f>
        <v>15</v>
      </c>
      <c r="G1746" s="2" t="str">
        <f>IF(NOT(OR(
SUMPRODUCT(--ISNUMBER(SEARCH('Chapter 0 (Generated)'!$B$25:$V$25,INDEX(MyData,D1746, E1746+1))))&gt;0,
SUMPRODUCT(--ISNUMBER(SEARCH('Chapter 0 (Generated)'!$B$26:$V$26,INDEX(MyData,D1746, E1746+1))))&gt;0)),
"        " &amp; INDEX(MyData,D1746, E1746+1),
"    " &amp; INDEX(MyData,D1746, E1746+1))</f>
        <v xml:space="preserve">        "null",</v>
      </c>
    </row>
    <row r="1747" spans="4:7" x14ac:dyDescent="0.15">
      <c r="D1747" s="20">
        <f t="shared" si="27"/>
        <v>66</v>
      </c>
      <c r="E1747" s="20">
        <f>MIN(IF(MOD(ROWS($A$2:A1747),$A$2)=0,E1746+1, E1746), $B$2-1)</f>
        <v>15</v>
      </c>
      <c r="G1747" s="2" t="str">
        <f>IF(NOT(OR(
SUMPRODUCT(--ISNUMBER(SEARCH('Chapter 0 (Generated)'!$B$25:$V$25,INDEX(MyData,D1747, E1747+1))))&gt;0,
SUMPRODUCT(--ISNUMBER(SEARCH('Chapter 0 (Generated)'!$B$26:$V$26,INDEX(MyData,D1747, E1747+1))))&gt;0)),
"        " &amp; INDEX(MyData,D1747, E1747+1),
"    " &amp; INDEX(MyData,D1747, E1747+1))</f>
        <v xml:space="preserve">        "null",</v>
      </c>
    </row>
    <row r="1748" spans="4:7" x14ac:dyDescent="0.15">
      <c r="D1748" s="20">
        <f t="shared" si="27"/>
        <v>67</v>
      </c>
      <c r="E1748" s="20">
        <f>MIN(IF(MOD(ROWS($A$2:A1748),$A$2)=0,E1747+1, E1747), $B$2-1)</f>
        <v>15</v>
      </c>
      <c r="G1748" s="2" t="str">
        <f>IF(NOT(OR(
SUMPRODUCT(--ISNUMBER(SEARCH('Chapter 0 (Generated)'!$B$25:$V$25,INDEX(MyData,D1748, E1748+1))))&gt;0,
SUMPRODUCT(--ISNUMBER(SEARCH('Chapter 0 (Generated)'!$B$26:$V$26,INDEX(MyData,D1748, E1748+1))))&gt;0)),
"        " &amp; INDEX(MyData,D1748, E1748+1),
"    " &amp; INDEX(MyData,D1748, E1748+1))</f>
        <v xml:space="preserve">        "null",</v>
      </c>
    </row>
    <row r="1749" spans="4:7" x14ac:dyDescent="0.15">
      <c r="D1749" s="20">
        <f t="shared" si="27"/>
        <v>68</v>
      </c>
      <c r="E1749" s="20">
        <f>MIN(IF(MOD(ROWS($A$2:A1749),$A$2)=0,E1748+1, E1748), $B$2-1)</f>
        <v>15</v>
      </c>
      <c r="G1749" s="2" t="str">
        <f>IF(NOT(OR(
SUMPRODUCT(--ISNUMBER(SEARCH('Chapter 0 (Generated)'!$B$25:$V$25,INDEX(MyData,D1749, E1749+1))))&gt;0,
SUMPRODUCT(--ISNUMBER(SEARCH('Chapter 0 (Generated)'!$B$26:$V$26,INDEX(MyData,D1749, E1749+1))))&gt;0)),
"        " &amp; INDEX(MyData,D1749, E1749+1),
"    " &amp; INDEX(MyData,D1749, E1749+1))</f>
        <v xml:space="preserve">        "null",//65 </v>
      </c>
    </row>
    <row r="1750" spans="4:7" x14ac:dyDescent="0.15">
      <c r="D1750" s="20">
        <f t="shared" si="27"/>
        <v>69</v>
      </c>
      <c r="E1750" s="20">
        <f>MIN(IF(MOD(ROWS($A$2:A1750),$A$2)=0,E1749+1, E1749), $B$2-1)</f>
        <v>15</v>
      </c>
      <c r="G1750" s="2" t="str">
        <f>IF(NOT(OR(
SUMPRODUCT(--ISNUMBER(SEARCH('Chapter 0 (Generated)'!$B$25:$V$25,INDEX(MyData,D1750, E1750+1))))&gt;0,
SUMPRODUCT(--ISNUMBER(SEARCH('Chapter 0 (Generated)'!$B$26:$V$26,INDEX(MyData,D1750, E1750+1))))&gt;0)),
"        " &amp; INDEX(MyData,D1750, E1750+1),
"    " &amp; INDEX(MyData,D1750, E1750+1))</f>
        <v xml:space="preserve">        "null",</v>
      </c>
    </row>
    <row r="1751" spans="4:7" x14ac:dyDescent="0.15">
      <c r="D1751" s="20">
        <f t="shared" si="27"/>
        <v>70</v>
      </c>
      <c r="E1751" s="20">
        <f>MIN(IF(MOD(ROWS($A$2:A1751),$A$2)=0,E1750+1, E1750), $B$2-1)</f>
        <v>15</v>
      </c>
      <c r="G1751" s="2" t="str">
        <f>IF(NOT(OR(
SUMPRODUCT(--ISNUMBER(SEARCH('Chapter 0 (Generated)'!$B$25:$V$25,INDEX(MyData,D1751, E1751+1))))&gt;0,
SUMPRODUCT(--ISNUMBER(SEARCH('Chapter 0 (Generated)'!$B$26:$V$26,INDEX(MyData,D1751, E1751+1))))&gt;0)),
"        " &amp; INDEX(MyData,D1751, E1751+1),
"    " &amp; INDEX(MyData,D1751, E1751+1))</f>
        <v xml:space="preserve">        "null",</v>
      </c>
    </row>
    <row r="1752" spans="4:7" x14ac:dyDescent="0.15">
      <c r="D1752" s="20">
        <f t="shared" si="27"/>
        <v>71</v>
      </c>
      <c r="E1752" s="20">
        <f>MIN(IF(MOD(ROWS($A$2:A1752),$A$2)=0,E1751+1, E1751), $B$2-1)</f>
        <v>15</v>
      </c>
      <c r="G1752" s="2" t="str">
        <f>IF(NOT(OR(
SUMPRODUCT(--ISNUMBER(SEARCH('Chapter 0 (Generated)'!$B$25:$V$25,INDEX(MyData,D1752, E1752+1))))&gt;0,
SUMPRODUCT(--ISNUMBER(SEARCH('Chapter 0 (Generated)'!$B$26:$V$26,INDEX(MyData,D1752, E1752+1))))&gt;0)),
"        " &amp; INDEX(MyData,D1752, E1752+1),
"    " &amp; INDEX(MyData,D1752, E1752+1))</f>
        <v xml:space="preserve">        "null",</v>
      </c>
    </row>
    <row r="1753" spans="4:7" x14ac:dyDescent="0.15">
      <c r="D1753" s="20">
        <f t="shared" si="27"/>
        <v>72</v>
      </c>
      <c r="E1753" s="20">
        <f>MIN(IF(MOD(ROWS($A$2:A1753),$A$2)=0,E1752+1, E1752), $B$2-1)</f>
        <v>15</v>
      </c>
      <c r="G1753" s="2" t="str">
        <f>IF(NOT(OR(
SUMPRODUCT(--ISNUMBER(SEARCH('Chapter 0 (Generated)'!$B$25:$V$25,INDEX(MyData,D1753, E1753+1))))&gt;0,
SUMPRODUCT(--ISNUMBER(SEARCH('Chapter 0 (Generated)'!$B$26:$V$26,INDEX(MyData,D1753, E1753+1))))&gt;0)),
"        " &amp; INDEX(MyData,D1753, E1753+1),
"    " &amp; INDEX(MyData,D1753, E1753+1))</f>
        <v xml:space="preserve">        "null",</v>
      </c>
    </row>
    <row r="1754" spans="4:7" x14ac:dyDescent="0.15">
      <c r="D1754" s="20">
        <f t="shared" si="27"/>
        <v>73</v>
      </c>
      <c r="E1754" s="20">
        <f>MIN(IF(MOD(ROWS($A$2:A1754),$A$2)=0,E1753+1, E1753), $B$2-1)</f>
        <v>15</v>
      </c>
      <c r="G1754" s="2" t="str">
        <f>IF(NOT(OR(
SUMPRODUCT(--ISNUMBER(SEARCH('Chapter 0 (Generated)'!$B$25:$V$25,INDEX(MyData,D1754, E1754+1))))&gt;0,
SUMPRODUCT(--ISNUMBER(SEARCH('Chapter 0 (Generated)'!$B$26:$V$26,INDEX(MyData,D1754, E1754+1))))&gt;0)),
"        " &amp; INDEX(MyData,D1754, E1754+1),
"    " &amp; INDEX(MyData,D1754, E1754+1))</f>
        <v xml:space="preserve">        "null",//70 </v>
      </c>
    </row>
    <row r="1755" spans="4:7" x14ac:dyDescent="0.15">
      <c r="D1755" s="20">
        <f t="shared" si="27"/>
        <v>74</v>
      </c>
      <c r="E1755" s="20">
        <f>MIN(IF(MOD(ROWS($A$2:A1755),$A$2)=0,E1754+1, E1754), $B$2-1)</f>
        <v>15</v>
      </c>
      <c r="G1755" s="2" t="str">
        <f>IF(NOT(OR(
SUMPRODUCT(--ISNUMBER(SEARCH('Chapter 0 (Generated)'!$B$25:$V$25,INDEX(MyData,D1755, E1755+1))))&gt;0,
SUMPRODUCT(--ISNUMBER(SEARCH('Chapter 0 (Generated)'!$B$26:$V$26,INDEX(MyData,D1755, E1755+1))))&gt;0)),
"        " &amp; INDEX(MyData,D1755, E1755+1),
"    " &amp; INDEX(MyData,D1755, E1755+1))</f>
        <v xml:space="preserve">        "null",</v>
      </c>
    </row>
    <row r="1756" spans="4:7" x14ac:dyDescent="0.15">
      <c r="D1756" s="20">
        <f t="shared" si="27"/>
        <v>75</v>
      </c>
      <c r="E1756" s="20">
        <f>MIN(IF(MOD(ROWS($A$2:A1756),$A$2)=0,E1755+1, E1755), $B$2-1)</f>
        <v>15</v>
      </c>
      <c r="G1756" s="2" t="str">
        <f>IF(NOT(OR(
SUMPRODUCT(--ISNUMBER(SEARCH('Chapter 0 (Generated)'!$B$25:$V$25,INDEX(MyData,D1756, E1756+1))))&gt;0,
SUMPRODUCT(--ISNUMBER(SEARCH('Chapter 0 (Generated)'!$B$26:$V$26,INDEX(MyData,D1756, E1756+1))))&gt;0)),
"        " &amp; INDEX(MyData,D1756, E1756+1),
"    " &amp; INDEX(MyData,D1756, E1756+1))</f>
        <v xml:space="preserve">        "null",</v>
      </c>
    </row>
    <row r="1757" spans="4:7" x14ac:dyDescent="0.15">
      <c r="D1757" s="20">
        <f t="shared" si="27"/>
        <v>76</v>
      </c>
      <c r="E1757" s="20">
        <f>MIN(IF(MOD(ROWS($A$2:A1757),$A$2)=0,E1756+1, E1756), $B$2-1)</f>
        <v>15</v>
      </c>
      <c r="G1757" s="2" t="str">
        <f>IF(NOT(OR(
SUMPRODUCT(--ISNUMBER(SEARCH('Chapter 0 (Generated)'!$B$25:$V$25,INDEX(MyData,D1757, E1757+1))))&gt;0,
SUMPRODUCT(--ISNUMBER(SEARCH('Chapter 0 (Generated)'!$B$26:$V$26,INDEX(MyData,D1757, E1757+1))))&gt;0)),
"        " &amp; INDEX(MyData,D1757, E1757+1),
"    " &amp; INDEX(MyData,D1757, E1757+1))</f>
        <v xml:space="preserve">        "null",//73 Objective Complete: Go Talk to the Person inside Classroom 1</v>
      </c>
    </row>
    <row r="1758" spans="4:7" x14ac:dyDescent="0.15">
      <c r="D1758" s="20">
        <f t="shared" si="27"/>
        <v>77</v>
      </c>
      <c r="E1758" s="20">
        <f>MIN(IF(MOD(ROWS($A$2:A1758),$A$2)=0,E1757+1, E1757), $B$2-1)</f>
        <v>15</v>
      </c>
      <c r="G1758" s="2" t="str">
        <f>IF(NOT(OR(
SUMPRODUCT(--ISNUMBER(SEARCH('Chapter 0 (Generated)'!$B$25:$V$25,INDEX(MyData,D1758, E1758+1))))&gt;0,
SUMPRODUCT(--ISNUMBER(SEARCH('Chapter 0 (Generated)'!$B$26:$V$26,INDEX(MyData,D1758, E1758+1))))&gt;0)),
"        " &amp; INDEX(MyData,D1758, E1758+1),
"    " &amp; INDEX(MyData,D1758, E1758+1))</f>
        <v xml:space="preserve">        "null",</v>
      </c>
    </row>
    <row r="1759" spans="4:7" x14ac:dyDescent="0.15">
      <c r="D1759" s="20">
        <f t="shared" si="27"/>
        <v>78</v>
      </c>
      <c r="E1759" s="20">
        <f>MIN(IF(MOD(ROWS($A$2:A1759),$A$2)=0,E1758+1, E1758), $B$2-1)</f>
        <v>15</v>
      </c>
      <c r="G1759" s="2" t="str">
        <f>IF(NOT(OR(
SUMPRODUCT(--ISNUMBER(SEARCH('Chapter 0 (Generated)'!$B$25:$V$25,INDEX(MyData,D1759, E1759+1))))&gt;0,
SUMPRODUCT(--ISNUMBER(SEARCH('Chapter 0 (Generated)'!$B$26:$V$26,INDEX(MyData,D1759, E1759+1))))&gt;0)),
"        " &amp; INDEX(MyData,D1759, E1759+1),
"    " &amp; INDEX(MyData,D1759, E1759+1))</f>
        <v xml:space="preserve">        "null",//75 </v>
      </c>
    </row>
    <row r="1760" spans="4:7" x14ac:dyDescent="0.15">
      <c r="D1760" s="20">
        <f t="shared" si="27"/>
        <v>79</v>
      </c>
      <c r="E1760" s="20">
        <f>MIN(IF(MOD(ROWS($A$2:A1760),$A$2)=0,E1759+1, E1759), $B$2-1)</f>
        <v>15</v>
      </c>
      <c r="G1760" s="2" t="str">
        <f>IF(NOT(OR(
SUMPRODUCT(--ISNUMBER(SEARCH('Chapter 0 (Generated)'!$B$25:$V$25,INDEX(MyData,D1760, E1760+1))))&gt;0,
SUMPRODUCT(--ISNUMBER(SEARCH('Chapter 0 (Generated)'!$B$26:$V$26,INDEX(MyData,D1760, E1760+1))))&gt;0)),
"        " &amp; INDEX(MyData,D1760, E1760+1),
"    " &amp; INDEX(MyData,D1760, E1760+1))</f>
        <v xml:space="preserve">        "Thank you! I’m so excited to start.",</v>
      </c>
    </row>
    <row r="1761" spans="4:7" x14ac:dyDescent="0.15">
      <c r="D1761" s="20">
        <f t="shared" si="27"/>
        <v>80</v>
      </c>
      <c r="E1761" s="20">
        <f>MIN(IF(MOD(ROWS($A$2:A1761),$A$2)=0,E1760+1, E1760), $B$2-1)</f>
        <v>15</v>
      </c>
      <c r="G1761" s="2" t="str">
        <f>IF(NOT(OR(
SUMPRODUCT(--ISNUMBER(SEARCH('Chapter 0 (Generated)'!$B$25:$V$25,INDEX(MyData,D1761, E1761+1))))&gt;0,
SUMPRODUCT(--ISNUMBER(SEARCH('Chapter 0 (Generated)'!$B$26:$V$26,INDEX(MyData,D1761, E1761+1))))&gt;0)),
"        " &amp; INDEX(MyData,D1761, E1761+1),
"    " &amp; INDEX(MyData,D1761, E1761+1))</f>
        <v xml:space="preserve">        "null",</v>
      </c>
    </row>
    <row r="1762" spans="4:7" x14ac:dyDescent="0.15">
      <c r="D1762" s="20">
        <f t="shared" si="27"/>
        <v>81</v>
      </c>
      <c r="E1762" s="20">
        <f>MIN(IF(MOD(ROWS($A$2:A1762),$A$2)=0,E1761+1, E1761), $B$2-1)</f>
        <v>15</v>
      </c>
      <c r="G1762" s="2" t="str">
        <f>IF(NOT(OR(
SUMPRODUCT(--ISNUMBER(SEARCH('Chapter 0 (Generated)'!$B$25:$V$25,INDEX(MyData,D1762, E1762+1))))&gt;0,
SUMPRODUCT(--ISNUMBER(SEARCH('Chapter 0 (Generated)'!$B$26:$V$26,INDEX(MyData,D1762, E1762+1))))&gt;0)),
"        " &amp; INDEX(MyData,D1762, E1762+1),
"    " &amp; INDEX(MyData,D1762, E1762+1))</f>
        <v xml:space="preserve">        "null",</v>
      </c>
    </row>
    <row r="1763" spans="4:7" x14ac:dyDescent="0.15">
      <c r="D1763" s="20">
        <f t="shared" si="27"/>
        <v>82</v>
      </c>
      <c r="E1763" s="20">
        <f>MIN(IF(MOD(ROWS($A$2:A1763),$A$2)=0,E1762+1, E1762), $B$2-1)</f>
        <v>15</v>
      </c>
      <c r="G1763" s="2" t="str">
        <f>IF(NOT(OR(
SUMPRODUCT(--ISNUMBER(SEARCH('Chapter 0 (Generated)'!$B$25:$V$25,INDEX(MyData,D1763, E1763+1))))&gt;0,
SUMPRODUCT(--ISNUMBER(SEARCH('Chapter 0 (Generated)'!$B$26:$V$26,INDEX(MyData,D1763, E1763+1))))&gt;0)),
"        " &amp; INDEX(MyData,D1763, E1763+1),
"    " &amp; INDEX(MyData,D1763, E1763+1))</f>
        <v xml:space="preserve">        "null",</v>
      </c>
    </row>
    <row r="1764" spans="4:7" x14ac:dyDescent="0.15">
      <c r="D1764" s="20">
        <f t="shared" si="27"/>
        <v>83</v>
      </c>
      <c r="E1764" s="20">
        <f>MIN(IF(MOD(ROWS($A$2:A1764),$A$2)=0,E1763+1, E1763), $B$2-1)</f>
        <v>15</v>
      </c>
      <c r="G1764" s="2" t="str">
        <f>IF(NOT(OR(
SUMPRODUCT(--ISNUMBER(SEARCH('Chapter 0 (Generated)'!$B$25:$V$25,INDEX(MyData,D1764, E1764+1))))&gt;0,
SUMPRODUCT(--ISNUMBER(SEARCH('Chapter 0 (Generated)'!$B$26:$V$26,INDEX(MyData,D1764, E1764+1))))&gt;0)),
"        " &amp; INDEX(MyData,D1764, E1764+1),
"    " &amp; INDEX(MyData,D1764, E1764+1))</f>
        <v xml:space="preserve">        "Thank you! It feels really nice to be so warmly welcomed!",//80 </v>
      </c>
    </row>
    <row r="1765" spans="4:7" x14ac:dyDescent="0.15">
      <c r="D1765" s="20">
        <f t="shared" si="27"/>
        <v>84</v>
      </c>
      <c r="E1765" s="20">
        <f>MIN(IF(MOD(ROWS($A$2:A1765),$A$2)=0,E1764+1, E1764), $B$2-1)</f>
        <v>15</v>
      </c>
      <c r="G1765" s="2" t="str">
        <f>IF(NOT(OR(
SUMPRODUCT(--ISNUMBER(SEARCH('Chapter 0 (Generated)'!$B$25:$V$25,INDEX(MyData,D1765, E1765+1))))&gt;0,
SUMPRODUCT(--ISNUMBER(SEARCH('Chapter 0 (Generated)'!$B$26:$V$26,INDEX(MyData,D1765, E1765+1))))&gt;0)),
"        " &amp; INDEX(MyData,D1765, E1765+1),
"    " &amp; INDEX(MyData,D1765, E1765+1))</f>
        <v xml:space="preserve">        "null",</v>
      </c>
    </row>
    <row r="1766" spans="4:7" x14ac:dyDescent="0.15">
      <c r="D1766" s="20">
        <f t="shared" si="27"/>
        <v>85</v>
      </c>
      <c r="E1766" s="20">
        <f>MIN(IF(MOD(ROWS($A$2:A1766),$A$2)=0,E1765+1, E1765), $B$2-1)</f>
        <v>15</v>
      </c>
      <c r="G1766" s="2" t="str">
        <f>IF(NOT(OR(
SUMPRODUCT(--ISNUMBER(SEARCH('Chapter 0 (Generated)'!$B$25:$V$25,INDEX(MyData,D1766, E1766+1))))&gt;0,
SUMPRODUCT(--ISNUMBER(SEARCH('Chapter 0 (Generated)'!$B$26:$V$26,INDEX(MyData,D1766, E1766+1))))&gt;0)),
"        " &amp; INDEX(MyData,D1766, E1766+1),
"    " &amp; INDEX(MyData,D1766, E1766+1))</f>
        <v xml:space="preserve">        "null",</v>
      </c>
    </row>
    <row r="1767" spans="4:7" x14ac:dyDescent="0.15">
      <c r="D1767" s="20">
        <f t="shared" si="27"/>
        <v>86</v>
      </c>
      <c r="E1767" s="20">
        <f>MIN(IF(MOD(ROWS($A$2:A1767),$A$2)=0,E1766+1, E1766), $B$2-1)</f>
        <v>15</v>
      </c>
      <c r="G1767" s="2" t="str">
        <f>IF(NOT(OR(
SUMPRODUCT(--ISNUMBER(SEARCH('Chapter 0 (Generated)'!$B$25:$V$25,INDEX(MyData,D1767, E1767+1))))&gt;0,
SUMPRODUCT(--ISNUMBER(SEARCH('Chapter 0 (Generated)'!$B$26:$V$26,INDEX(MyData,D1767, E1767+1))))&gt;0)),
"        " &amp; INDEX(MyData,D1767, E1767+1),
"    " &amp; INDEX(MyData,D1767, E1767+1))</f>
        <v xml:space="preserve">        "null",</v>
      </c>
    </row>
    <row r="1768" spans="4:7" x14ac:dyDescent="0.15">
      <c r="D1768" s="20">
        <f t="shared" si="27"/>
        <v>87</v>
      </c>
      <c r="E1768" s="20">
        <f>MIN(IF(MOD(ROWS($A$2:A1768),$A$2)=0,E1767+1, E1767), $B$2-1)</f>
        <v>15</v>
      </c>
      <c r="G1768" s="2" t="str">
        <f>IF(NOT(OR(
SUMPRODUCT(--ISNUMBER(SEARCH('Chapter 0 (Generated)'!$B$25:$V$25,INDEX(MyData,D1768, E1768+1))))&gt;0,
SUMPRODUCT(--ISNUMBER(SEARCH('Chapter 0 (Generated)'!$B$26:$V$26,INDEX(MyData,D1768, E1768+1))))&gt;0)),
"        " &amp; INDEX(MyData,D1768, E1768+1),
"    " &amp; INDEX(MyData,D1768, E1768+1))</f>
        <v xml:space="preserve">        "null",</v>
      </c>
    </row>
    <row r="1769" spans="4:7" x14ac:dyDescent="0.15">
      <c r="D1769" s="20">
        <f t="shared" si="27"/>
        <v>88</v>
      </c>
      <c r="E1769" s="20">
        <f>MIN(IF(MOD(ROWS($A$2:A1769),$A$2)=0,E1768+1, E1768), $B$2-1)</f>
        <v>15</v>
      </c>
      <c r="G1769" s="2" t="str">
        <f>IF(NOT(OR(
SUMPRODUCT(--ISNUMBER(SEARCH('Chapter 0 (Generated)'!$B$25:$V$25,INDEX(MyData,D1769, E1769+1))))&gt;0,
SUMPRODUCT(--ISNUMBER(SEARCH('Chapter 0 (Generated)'!$B$26:$V$26,INDEX(MyData,D1769, E1769+1))))&gt;0)),
"        " &amp; INDEX(MyData,D1769, E1769+1),
"    " &amp; INDEX(MyData,D1769, E1769+1))</f>
        <v xml:space="preserve">        "null",//85 </v>
      </c>
    </row>
    <row r="1770" spans="4:7" x14ac:dyDescent="0.15">
      <c r="D1770" s="20">
        <f t="shared" si="27"/>
        <v>89</v>
      </c>
      <c r="E1770" s="20">
        <f>MIN(IF(MOD(ROWS($A$2:A1770),$A$2)=0,E1769+1, E1769), $B$2-1)</f>
        <v>15</v>
      </c>
      <c r="G1770" s="2" t="str">
        <f>IF(NOT(OR(
SUMPRODUCT(--ISNUMBER(SEARCH('Chapter 0 (Generated)'!$B$25:$V$25,INDEX(MyData,D1770, E1770+1))))&gt;0,
SUMPRODUCT(--ISNUMBER(SEARCH('Chapter 0 (Generated)'!$B$26:$V$26,INDEX(MyData,D1770, E1770+1))))&gt;0)),
"        " &amp; INDEX(MyData,D1770, E1770+1),
"    " &amp; INDEX(MyData,D1770, E1770+1))</f>
        <v xml:space="preserve">        "null",//86 Objective Complete: Go Talk to the Person inside Hallway 1</v>
      </c>
    </row>
    <row r="1771" spans="4:7" x14ac:dyDescent="0.15">
      <c r="D1771" s="20">
        <f t="shared" si="27"/>
        <v>90</v>
      </c>
      <c r="E1771" s="20">
        <f>MIN(IF(MOD(ROWS($A$2:A1771),$A$2)=0,E1770+1, E1770), $B$2-1)</f>
        <v>15</v>
      </c>
      <c r="G1771" s="2" t="str">
        <f>IF(NOT(OR(
SUMPRODUCT(--ISNUMBER(SEARCH('Chapter 0 (Generated)'!$B$25:$V$25,INDEX(MyData,D1771, E1771+1))))&gt;0,
SUMPRODUCT(--ISNUMBER(SEARCH('Chapter 0 (Generated)'!$B$26:$V$26,INDEX(MyData,D1771, E1771+1))))&gt;0)),
"        " &amp; INDEX(MyData,D1771, E1771+1),
"    " &amp; INDEX(MyData,D1771, E1771+1))</f>
        <v xml:space="preserve">        "null",//87 ghost slide</v>
      </c>
    </row>
    <row r="1772" spans="4:7" x14ac:dyDescent="0.15">
      <c r="D1772" s="20">
        <f t="shared" si="27"/>
        <v>91</v>
      </c>
      <c r="E1772" s="20">
        <f>MIN(IF(MOD(ROWS($A$2:A1772),$A$2)=0,E1771+1, E1771), $B$2-1)</f>
        <v>15</v>
      </c>
      <c r="G1772" s="2" t="str">
        <f>IF(NOT(OR(
SUMPRODUCT(--ISNUMBER(SEARCH('Chapter 0 (Generated)'!$B$25:$V$25,INDEX(MyData,D1772, E1772+1))))&gt;0,
SUMPRODUCT(--ISNUMBER(SEARCH('Chapter 0 (Generated)'!$B$26:$V$26,INDEX(MyData,D1772, E1772+1))))&gt;0)),
"        " &amp; INDEX(MyData,D1772, E1772+1),
"    " &amp; INDEX(MyData,D1772, E1772+1))</f>
        <v xml:space="preserve">        "null",//88 ghost slide</v>
      </c>
    </row>
    <row r="1773" spans="4:7" x14ac:dyDescent="0.15">
      <c r="D1773" s="20">
        <f t="shared" si="27"/>
        <v>92</v>
      </c>
      <c r="E1773" s="20">
        <f>MIN(IF(MOD(ROWS($A$2:A1773),$A$2)=0,E1772+1, E1772), $B$2-1)</f>
        <v>15</v>
      </c>
      <c r="G1773" s="2" t="str">
        <f>IF(NOT(OR(
SUMPRODUCT(--ISNUMBER(SEARCH('Chapter 0 (Generated)'!$B$25:$V$25,INDEX(MyData,D1773, E1773+1))))&gt;0,
SUMPRODUCT(--ISNUMBER(SEARCH('Chapter 0 (Generated)'!$B$26:$V$26,INDEX(MyData,D1773, E1773+1))))&gt;0)),
"        " &amp; INDEX(MyData,D1773, E1773+1),
"    " &amp; INDEX(MyData,D1773, E1773+1))</f>
        <v xml:space="preserve">        "null",//89 ghost slide</v>
      </c>
    </row>
    <row r="1774" spans="4:7" x14ac:dyDescent="0.15">
      <c r="D1774" s="20">
        <f t="shared" si="27"/>
        <v>93</v>
      </c>
      <c r="E1774" s="20">
        <f>MIN(IF(MOD(ROWS($A$2:A1774),$A$2)=0,E1773+1, E1773), $B$2-1)</f>
        <v>15</v>
      </c>
      <c r="G1774" s="2" t="str">
        <f>IF(NOT(OR(
SUMPRODUCT(--ISNUMBER(SEARCH('Chapter 0 (Generated)'!$B$25:$V$25,INDEX(MyData,D1774, E1774+1))))&gt;0,
SUMPRODUCT(--ISNUMBER(SEARCH('Chapter 0 (Generated)'!$B$26:$V$26,INDEX(MyData,D1774, E1774+1))))&gt;0)),
"        " &amp; INDEX(MyData,D1774, E1774+1),
"    " &amp; INDEX(MyData,D1774, E1774+1))</f>
        <v xml:space="preserve">        "null",//90 ghost slide</v>
      </c>
    </row>
    <row r="1775" spans="4:7" x14ac:dyDescent="0.15">
      <c r="D1775" s="20">
        <f t="shared" si="27"/>
        <v>94</v>
      </c>
      <c r="E1775" s="20">
        <f>MIN(IF(MOD(ROWS($A$2:A1775),$A$2)=0,E1774+1, E1774), $B$2-1)</f>
        <v>15</v>
      </c>
      <c r="G1775" s="2" t="str">
        <f>IF(NOT(OR(
SUMPRODUCT(--ISNUMBER(SEARCH('Chapter 0 (Generated)'!$B$25:$V$25,INDEX(MyData,D1775, E1775+1))))&gt;0,
SUMPRODUCT(--ISNUMBER(SEARCH('Chapter 0 (Generated)'!$B$26:$V$26,INDEX(MyData,D1775, E1775+1))))&gt;0)),
"        " &amp; INDEX(MyData,D1775, E1775+1),
"    " &amp; INDEX(MyData,D1775, E1775+1))</f>
        <v xml:space="preserve">        "null",//91 ghost slide</v>
      </c>
    </row>
    <row r="1776" spans="4:7" x14ac:dyDescent="0.15">
      <c r="D1776" s="20">
        <f t="shared" si="27"/>
        <v>95</v>
      </c>
      <c r="E1776" s="20">
        <f>MIN(IF(MOD(ROWS($A$2:A1776),$A$2)=0,E1775+1, E1775), $B$2-1)</f>
        <v>15</v>
      </c>
      <c r="G1776" s="2" t="str">
        <f>IF(NOT(OR(
SUMPRODUCT(--ISNUMBER(SEARCH('Chapter 0 (Generated)'!$B$25:$V$25,INDEX(MyData,D1776, E1776+1))))&gt;0,
SUMPRODUCT(--ISNUMBER(SEARCH('Chapter 0 (Generated)'!$B$26:$V$26,INDEX(MyData,D1776, E1776+1))))&gt;0)),
"        " &amp; INDEX(MyData,D1776, E1776+1),
"    " &amp; INDEX(MyData,D1776, E1776+1))</f>
        <v xml:space="preserve">        "null",//92 ghost slide</v>
      </c>
    </row>
    <row r="1777" spans="4:7" x14ac:dyDescent="0.15">
      <c r="D1777" s="20">
        <f t="shared" si="27"/>
        <v>96</v>
      </c>
      <c r="E1777" s="20">
        <f>MIN(IF(MOD(ROWS($A$2:A1777),$A$2)=0,E1776+1, E1776), $B$2-1)</f>
        <v>15</v>
      </c>
      <c r="G1777" s="2" t="str">
        <f>IF(NOT(OR(
SUMPRODUCT(--ISNUMBER(SEARCH('Chapter 0 (Generated)'!$B$25:$V$25,INDEX(MyData,D1777, E1777+1))))&gt;0,
SUMPRODUCT(--ISNUMBER(SEARCH('Chapter 0 (Generated)'!$B$26:$V$26,INDEX(MyData,D1777, E1777+1))))&gt;0)),
"        " &amp; INDEX(MyData,D1777, E1777+1),
"    " &amp; INDEX(MyData,D1777, E1777+1))</f>
        <v xml:space="preserve">        "null",</v>
      </c>
    </row>
    <row r="1778" spans="4:7" x14ac:dyDescent="0.15">
      <c r="D1778" s="20">
        <f t="shared" si="27"/>
        <v>97</v>
      </c>
      <c r="E1778" s="20">
        <f>MIN(IF(MOD(ROWS($A$2:A1778),$A$2)=0,E1777+1, E1777), $B$2-1)</f>
        <v>15</v>
      </c>
      <c r="G1778" s="2" t="str">
        <f>IF(NOT(OR(
SUMPRODUCT(--ISNUMBER(SEARCH('Chapter 0 (Generated)'!$B$25:$V$25,INDEX(MyData,D1778, E1778+1))))&gt;0,
SUMPRODUCT(--ISNUMBER(SEARCH('Chapter 0 (Generated)'!$B$26:$V$26,INDEX(MyData,D1778, E1778+1))))&gt;0)),
"        " &amp; INDEX(MyData,D1778, E1778+1),
"    " &amp; INDEX(MyData,D1778, E1778+1))</f>
        <v xml:space="preserve">        "null",</v>
      </c>
    </row>
    <row r="1779" spans="4:7" x14ac:dyDescent="0.15">
      <c r="D1779" s="20">
        <f t="shared" si="27"/>
        <v>98</v>
      </c>
      <c r="E1779" s="20">
        <f>MIN(IF(MOD(ROWS($A$2:A1779),$A$2)=0,E1778+1, E1778), $B$2-1)</f>
        <v>15</v>
      </c>
      <c r="G1779" s="2" t="str">
        <f>IF(NOT(OR(
SUMPRODUCT(--ISNUMBER(SEARCH('Chapter 0 (Generated)'!$B$25:$V$25,INDEX(MyData,D1779, E1779+1))))&gt;0,
SUMPRODUCT(--ISNUMBER(SEARCH('Chapter 0 (Generated)'!$B$26:$V$26,INDEX(MyData,D1779, E1779+1))))&gt;0)),
"        " &amp; INDEX(MyData,D1779, E1779+1),
"    " &amp; INDEX(MyData,D1779, E1779+1))</f>
        <v xml:space="preserve">        "null",//95 </v>
      </c>
    </row>
    <row r="1780" spans="4:7" x14ac:dyDescent="0.15">
      <c r="D1780" s="20">
        <f t="shared" si="27"/>
        <v>99</v>
      </c>
      <c r="E1780" s="20">
        <f>MIN(IF(MOD(ROWS($A$2:A1780),$A$2)=0,E1779+1, E1779), $B$2-1)</f>
        <v>15</v>
      </c>
      <c r="G1780" s="2" t="str">
        <f>IF(NOT(OR(
SUMPRODUCT(--ISNUMBER(SEARCH('Chapter 0 (Generated)'!$B$25:$V$25,INDEX(MyData,D1780, E1780+1))))&gt;0,
SUMPRODUCT(--ISNUMBER(SEARCH('Chapter 0 (Generated)'!$B$26:$V$26,INDEX(MyData,D1780, E1780+1))))&gt;0)),
"        " &amp; INDEX(MyData,D1780, E1780+1),
"    " &amp; INDEX(MyData,D1780, E1780+1))</f>
        <v xml:space="preserve">        "null",</v>
      </c>
    </row>
    <row r="1781" spans="4:7" x14ac:dyDescent="0.15">
      <c r="D1781" s="20">
        <f t="shared" si="27"/>
        <v>100</v>
      </c>
      <c r="E1781" s="20">
        <f>MIN(IF(MOD(ROWS($A$2:A1781),$A$2)=0,E1780+1, E1780), $B$2-1)</f>
        <v>15</v>
      </c>
      <c r="G1781" s="2" t="str">
        <f>IF(NOT(OR(
SUMPRODUCT(--ISNUMBER(SEARCH('Chapter 0 (Generated)'!$B$25:$V$25,INDEX(MyData,D1781, E1781+1))))&gt;0,
SUMPRODUCT(--ISNUMBER(SEARCH('Chapter 0 (Generated)'!$B$26:$V$26,INDEX(MyData,D1781, E1781+1))))&gt;0)),
"        " &amp; INDEX(MyData,D1781, E1781+1),
"    " &amp; INDEX(MyData,D1781, E1781+1))</f>
        <v xml:space="preserve">        "null",</v>
      </c>
    </row>
    <row r="1782" spans="4:7" x14ac:dyDescent="0.15">
      <c r="D1782" s="20">
        <f t="shared" si="27"/>
        <v>101</v>
      </c>
      <c r="E1782" s="20">
        <f>MIN(IF(MOD(ROWS($A$2:A1782),$A$2)=0,E1781+1, E1781), $B$2-1)</f>
        <v>15</v>
      </c>
      <c r="G1782" s="2" t="str">
        <f>IF(NOT(OR(
SUMPRODUCT(--ISNUMBER(SEARCH('Chapter 0 (Generated)'!$B$25:$V$25,INDEX(MyData,D1782, E1782+1))))&gt;0,
SUMPRODUCT(--ISNUMBER(SEARCH('Chapter 0 (Generated)'!$B$26:$V$26,INDEX(MyData,D1782, E1782+1))))&gt;0)),
"        " &amp; INDEX(MyData,D1782, E1782+1),
"    " &amp; INDEX(MyData,D1782, E1782+1))</f>
        <v xml:space="preserve">        "null",</v>
      </c>
    </row>
    <row r="1783" spans="4:7" x14ac:dyDescent="0.15">
      <c r="D1783" s="20">
        <f t="shared" si="27"/>
        <v>102</v>
      </c>
      <c r="E1783" s="20">
        <f>MIN(IF(MOD(ROWS($A$2:A1783),$A$2)=0,E1782+1, E1782), $B$2-1)</f>
        <v>15</v>
      </c>
      <c r="G1783" s="2" t="str">
        <f>IF(NOT(OR(
SUMPRODUCT(--ISNUMBER(SEARCH('Chapter 0 (Generated)'!$B$25:$V$25,INDEX(MyData,D1783, E1783+1))))&gt;0,
SUMPRODUCT(--ISNUMBER(SEARCH('Chapter 0 (Generated)'!$B$26:$V$26,INDEX(MyData,D1783, E1783+1))))&gt;0)),
"        " &amp; INDEX(MyData,D1783, E1783+1),
"    " &amp; INDEX(MyData,D1783, E1783+1))</f>
        <v xml:space="preserve">        "null",</v>
      </c>
    </row>
    <row r="1784" spans="4:7" x14ac:dyDescent="0.15">
      <c r="D1784" s="20">
        <f t="shared" si="27"/>
        <v>103</v>
      </c>
      <c r="E1784" s="20">
        <f>MIN(IF(MOD(ROWS($A$2:A1784),$A$2)=0,E1783+1, E1783), $B$2-1)</f>
        <v>15</v>
      </c>
      <c r="G1784" s="2" t="str">
        <f>IF(NOT(OR(
SUMPRODUCT(--ISNUMBER(SEARCH('Chapter 0 (Generated)'!$B$25:$V$25,INDEX(MyData,D1784, E1784+1))))&gt;0,
SUMPRODUCT(--ISNUMBER(SEARCH('Chapter 0 (Generated)'!$B$26:$V$26,INDEX(MyData,D1784, E1784+1))))&gt;0)),
"        " &amp; INDEX(MyData,D1784, E1784+1),
"    " &amp; INDEX(MyData,D1784, E1784+1))</f>
        <v xml:space="preserve">        "null",//100 </v>
      </c>
    </row>
    <row r="1785" spans="4:7" x14ac:dyDescent="0.15">
      <c r="D1785" s="20">
        <f t="shared" si="27"/>
        <v>104</v>
      </c>
      <c r="E1785" s="20">
        <f>MIN(IF(MOD(ROWS($A$2:A1785),$A$2)=0,E1784+1, E1784), $B$2-1)</f>
        <v>15</v>
      </c>
      <c r="G1785" s="2" t="str">
        <f>IF(NOT(OR(
SUMPRODUCT(--ISNUMBER(SEARCH('Chapter 0 (Generated)'!$B$25:$V$25,INDEX(MyData,D1785, E1785+1))))&gt;0,
SUMPRODUCT(--ISNUMBER(SEARCH('Chapter 0 (Generated)'!$B$26:$V$26,INDEX(MyData,D1785, E1785+1))))&gt;0)),
"        " &amp; INDEX(MyData,D1785, E1785+1),
"    " &amp; INDEX(MyData,D1785, E1785+1))</f>
        <v xml:space="preserve">        "null",</v>
      </c>
    </row>
    <row r="1786" spans="4:7" x14ac:dyDescent="0.15">
      <c r="D1786" s="20">
        <f t="shared" si="27"/>
        <v>105</v>
      </c>
      <c r="E1786" s="20">
        <f>MIN(IF(MOD(ROWS($A$2:A1786),$A$2)=0,E1785+1, E1785), $B$2-1)</f>
        <v>15</v>
      </c>
      <c r="G1786" s="2" t="str">
        <f>IF(NOT(OR(
SUMPRODUCT(--ISNUMBER(SEARCH('Chapter 0 (Generated)'!$B$25:$V$25,INDEX(MyData,D1786, E1786+1))))&gt;0,
SUMPRODUCT(--ISNUMBER(SEARCH('Chapter 0 (Generated)'!$B$26:$V$26,INDEX(MyData,D1786, E1786+1))))&gt;0)),
"        " &amp; INDEX(MyData,D1786, E1786+1),
"    " &amp; INDEX(MyData,D1786, E1786+1))</f>
        <v xml:space="preserve">        "null",</v>
      </c>
    </row>
    <row r="1787" spans="4:7" x14ac:dyDescent="0.15">
      <c r="D1787" s="20">
        <f t="shared" si="27"/>
        <v>106</v>
      </c>
      <c r="E1787" s="20">
        <f>MIN(IF(MOD(ROWS($A$2:A1787),$A$2)=0,E1786+1, E1786), $B$2-1)</f>
        <v>15</v>
      </c>
      <c r="G1787" s="2" t="str">
        <f>IF(NOT(OR(
SUMPRODUCT(--ISNUMBER(SEARCH('Chapter 0 (Generated)'!$B$25:$V$25,INDEX(MyData,D1787, E1787+1))))&gt;0,
SUMPRODUCT(--ISNUMBER(SEARCH('Chapter 0 (Generated)'!$B$26:$V$26,INDEX(MyData,D1787, E1787+1))))&gt;0)),
"        " &amp; INDEX(MyData,D1787, E1787+1),
"    " &amp; INDEX(MyData,D1787, E1787+1))</f>
        <v xml:space="preserve">        "null",</v>
      </c>
    </row>
    <row r="1788" spans="4:7" x14ac:dyDescent="0.15">
      <c r="D1788" s="20">
        <f t="shared" si="27"/>
        <v>107</v>
      </c>
      <c r="E1788" s="20">
        <f>MIN(IF(MOD(ROWS($A$2:A1788),$A$2)=0,E1787+1, E1787), $B$2-1)</f>
        <v>15</v>
      </c>
      <c r="G1788" s="2" t="str">
        <f>IF(NOT(OR(
SUMPRODUCT(--ISNUMBER(SEARCH('Chapter 0 (Generated)'!$B$25:$V$25,INDEX(MyData,D1788, E1788+1))))&gt;0,
SUMPRODUCT(--ISNUMBER(SEARCH('Chapter 0 (Generated)'!$B$26:$V$26,INDEX(MyData,D1788, E1788+1))))&gt;0)),
"        " &amp; INDEX(MyData,D1788, E1788+1),
"    " &amp; INDEX(MyData,D1788, E1788+1))</f>
        <v xml:space="preserve">        "null",</v>
      </c>
    </row>
    <row r="1789" spans="4:7" x14ac:dyDescent="0.15">
      <c r="D1789" s="20">
        <f t="shared" si="27"/>
        <v>108</v>
      </c>
      <c r="E1789" s="20">
        <f>MIN(IF(MOD(ROWS($A$2:A1789),$A$2)=0,E1788+1, E1788), $B$2-1)</f>
        <v>15</v>
      </c>
      <c r="G1789" s="2" t="str">
        <f>IF(NOT(OR(
SUMPRODUCT(--ISNUMBER(SEARCH('Chapter 0 (Generated)'!$B$25:$V$25,INDEX(MyData,D1789, E1789+1))))&gt;0,
SUMPRODUCT(--ISNUMBER(SEARCH('Chapter 0 (Generated)'!$B$26:$V$26,INDEX(MyData,D1789, E1789+1))))&gt;0)),
"        " &amp; INDEX(MyData,D1789, E1789+1),
"    " &amp; INDEX(MyData,D1789, E1789+1))</f>
        <v xml:space="preserve">        "null",//105 </v>
      </c>
    </row>
    <row r="1790" spans="4:7" x14ac:dyDescent="0.15">
      <c r="D1790" s="20">
        <f t="shared" si="27"/>
        <v>109</v>
      </c>
      <c r="E1790" s="20">
        <f>MIN(IF(MOD(ROWS($A$2:A1790),$A$2)=0,E1789+1, E1789), $B$2-1)</f>
        <v>15</v>
      </c>
      <c r="G1790" s="2" t="str">
        <f>IF(NOT(OR(
SUMPRODUCT(--ISNUMBER(SEARCH('Chapter 0 (Generated)'!$B$25:$V$25,INDEX(MyData,D1790, E1790+1))))&gt;0,
SUMPRODUCT(--ISNUMBER(SEARCH('Chapter 0 (Generated)'!$B$26:$V$26,INDEX(MyData,D1790, E1790+1))))&gt;0)),
"        " &amp; INDEX(MyData,D1790, E1790+1),
"    " &amp; INDEX(MyData,D1790, E1790+1))</f>
        <v xml:space="preserve">        "null",</v>
      </c>
    </row>
    <row r="1791" spans="4:7" x14ac:dyDescent="0.15">
      <c r="D1791" s="20">
        <f t="shared" si="27"/>
        <v>110</v>
      </c>
      <c r="E1791" s="20">
        <f>MIN(IF(MOD(ROWS($A$2:A1791),$A$2)=0,E1790+1, E1790), $B$2-1)</f>
        <v>15</v>
      </c>
      <c r="G1791" s="2" t="str">
        <f>IF(NOT(OR(
SUMPRODUCT(--ISNUMBER(SEARCH('Chapter 0 (Generated)'!$B$25:$V$25,INDEX(MyData,D1791, E1791+1))))&gt;0,
SUMPRODUCT(--ISNUMBER(SEARCH('Chapter 0 (Generated)'!$B$26:$V$26,INDEX(MyData,D1791, E1791+1))))&gt;0)),
"        " &amp; INDEX(MyData,D1791, E1791+1),
"    " &amp; INDEX(MyData,D1791, E1791+1))</f>
        <v xml:space="preserve">        "null",</v>
      </c>
    </row>
    <row r="1792" spans="4:7" x14ac:dyDescent="0.15">
      <c r="D1792" s="20">
        <f t="shared" si="27"/>
        <v>111</v>
      </c>
      <c r="E1792" s="20">
        <f>MIN(IF(MOD(ROWS($A$2:A1792),$A$2)=0,E1791+1, E1791), $B$2-1)</f>
        <v>15</v>
      </c>
      <c r="G1792" s="2" t="str">
        <f>IF(NOT(OR(
SUMPRODUCT(--ISNUMBER(SEARCH('Chapter 0 (Generated)'!$B$25:$V$25,INDEX(MyData,D1792, E1792+1))))&gt;0,
SUMPRODUCT(--ISNUMBER(SEARCH('Chapter 0 (Generated)'!$B$26:$V$26,INDEX(MyData,D1792, E1792+1))))&gt;0)),
"        " &amp; INDEX(MyData,D1792, E1792+1),
"    " &amp; INDEX(MyData,D1792, E1792+1))</f>
        <v xml:space="preserve">        "null",</v>
      </c>
    </row>
    <row r="1793" spans="4:7" x14ac:dyDescent="0.15">
      <c r="D1793" s="20">
        <f t="shared" si="27"/>
        <v>112</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v>
      </c>
    </row>
    <row r="1794" spans="4:7" x14ac:dyDescent="0.15">
      <c r="D1794" s="20">
        <f t="shared" ref="D1794:D1857" si="28">MOD(ROW(D1793)-1+ROWS(MyData),ROWS(MyData))+1</f>
        <v>1</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//story[16] === Infinity meter consequence of going on that slide -&gt; "0" is no consequence, otherwise the number represents what we add to the meter of the active person (the one talking, "relevant character")</v>
      </c>
    </row>
    <row r="1795" spans="4:7" x14ac:dyDescent="0.15">
      <c r="D1795" s="20">
        <f t="shared" si="28"/>
        <v>2</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story[16] = [</v>
      </c>
    </row>
    <row r="1796" spans="4:7" x14ac:dyDescent="0.15">
      <c r="D1796" s="20">
        <f t="shared" si="28"/>
        <v>3</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0,//0 </v>
      </c>
    </row>
    <row r="1797" spans="4:7" x14ac:dyDescent="0.15">
      <c r="D1797" s="20">
        <f t="shared" si="28"/>
        <v>4</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15">
      <c r="D1798" s="20">
        <f t="shared" si="28"/>
        <v>5</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x14ac:dyDescent="0.15">
      <c r="D1799" s="20">
        <f t="shared" si="28"/>
        <v>6</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15">
      <c r="D1800" s="20">
        <f t="shared" si="28"/>
        <v>7</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x14ac:dyDescent="0.15">
      <c r="D1801" s="20">
        <f t="shared" si="28"/>
        <v>8</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0,//5 </v>
      </c>
    </row>
    <row r="1802" spans="4:7" x14ac:dyDescent="0.15">
      <c r="D1802" s="20">
        <f t="shared" si="28"/>
        <v>9</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15">
      <c r="D1803" s="20">
        <f t="shared" si="28"/>
        <v>10</v>
      </c>
      <c r="E1803" s="20">
        <f>MIN(IF(MOD(ROWS($A$2:A1803),$A$2)=0,E1802+1, E1802), $B$2-1)</f>
        <v>16</v>
      </c>
      <c r="G1803" s="2" t="str">
        <f>IF(NOT(OR(
SUMPRODUCT(--ISNUMBER(SEARCH('Chapter 0 (Generated)'!$B$25:$V$25,INDEX(MyData,D1803, E1803+1))))&gt;0,
SUMPRODUCT(--ISNUMBER(SEARCH('Chapter 0 (Generated)'!$B$26:$V$26,INDEX(MyData,D1803, E1803+1))))&gt;0)),
"        " &amp; INDEX(MyData,D1803, E1803+1),
"    " &amp; INDEX(MyData,D1803, E1803+1))</f>
        <v xml:space="preserve">        0,</v>
      </c>
    </row>
    <row r="1804" spans="4:7" x14ac:dyDescent="0.15">
      <c r="D1804" s="20">
        <f t="shared" si="28"/>
        <v>11</v>
      </c>
      <c r="E1804" s="20">
        <f>MIN(IF(MOD(ROWS($A$2:A1804),$A$2)=0,E1803+1, E1803), $B$2-1)</f>
        <v>16</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x14ac:dyDescent="0.15">
      <c r="D1805" s="20">
        <f t="shared" si="28"/>
        <v>12</v>
      </c>
      <c r="E1805" s="20">
        <f>MIN(IF(MOD(ROWS($A$2:A1805),$A$2)=0,E1804+1, E1804), $B$2-1)</f>
        <v>16</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x14ac:dyDescent="0.15">
      <c r="D1806" s="20">
        <f t="shared" si="28"/>
        <v>13</v>
      </c>
      <c r="E1806" s="20">
        <f>MIN(IF(MOD(ROWS($A$2:A1806),$A$2)=0,E1805+1, E1805), $B$2-1)</f>
        <v>16</v>
      </c>
      <c r="G1806" s="2" t="str">
        <f>IF(NOT(OR(
SUMPRODUCT(--ISNUMBER(SEARCH('Chapter 0 (Generated)'!$B$25:$V$25,INDEX(MyData,D1806, E1806+1))))&gt;0,
SUMPRODUCT(--ISNUMBER(SEARCH('Chapter 0 (Generated)'!$B$26:$V$26,INDEX(MyData,D1806, E1806+1))))&gt;0)),
"        " &amp; INDEX(MyData,D1806, E1806+1),
"    " &amp; INDEX(MyData,D1806, E1806+1))</f>
        <v xml:space="preserve">        0,//10 </v>
      </c>
    </row>
    <row r="1807" spans="4:7" x14ac:dyDescent="0.15">
      <c r="D1807" s="20">
        <f t="shared" si="28"/>
        <v>14</v>
      </c>
      <c r="E1807" s="20">
        <f>MIN(IF(MOD(ROWS($A$2:A1807),$A$2)=0,E1806+1, E1806), $B$2-1)</f>
        <v>16</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15">
      <c r="D1808" s="20">
        <f t="shared" si="28"/>
        <v>15</v>
      </c>
      <c r="E1808" s="20">
        <f>MIN(IF(MOD(ROWS($A$2:A1808),$A$2)=0,E1807+1, E1807), $B$2-1)</f>
        <v>16</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x14ac:dyDescent="0.15">
      <c r="D1809" s="20">
        <f t="shared" si="28"/>
        <v>16</v>
      </c>
      <c r="E1809" s="20">
        <f>MIN(IF(MOD(ROWS($A$2:A1809),$A$2)=0,E1808+1, E1808), $B$2-1)</f>
        <v>16</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15">
      <c r="D1810" s="20">
        <f t="shared" si="28"/>
        <v>17</v>
      </c>
      <c r="E1810" s="20">
        <f>MIN(IF(MOD(ROWS($A$2:A1810),$A$2)=0,E1809+1, E1809), $B$2-1)</f>
        <v>16</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15">
      <c r="D1811" s="20">
        <f t="shared" si="28"/>
        <v>18</v>
      </c>
      <c r="E1811" s="20">
        <f>MIN(IF(MOD(ROWS($A$2:A1811),$A$2)=0,E1810+1, E1810), $B$2-1)</f>
        <v>16</v>
      </c>
      <c r="G1811" s="2" t="str">
        <f>IF(NOT(OR(
SUMPRODUCT(--ISNUMBER(SEARCH('Chapter 0 (Generated)'!$B$25:$V$25,INDEX(MyData,D1811, E1811+1))))&gt;0,
SUMPRODUCT(--ISNUMBER(SEARCH('Chapter 0 (Generated)'!$B$26:$V$26,INDEX(MyData,D1811, E1811+1))))&gt;0)),
"        " &amp; INDEX(MyData,D1811, E1811+1),
"    " &amp; INDEX(MyData,D1811, E1811+1))</f>
        <v xml:space="preserve">        0,//15 </v>
      </c>
    </row>
    <row r="1812" spans="4:7" x14ac:dyDescent="0.15">
      <c r="D1812" s="20">
        <f t="shared" si="28"/>
        <v>19</v>
      </c>
      <c r="E1812" s="20">
        <f>MIN(IF(MOD(ROWS($A$2:A1812),$A$2)=0,E1811+1, E1811), $B$2-1)</f>
        <v>16</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15">
      <c r="D1813" s="20">
        <f t="shared" si="28"/>
        <v>20</v>
      </c>
      <c r="E1813" s="20">
        <f>MIN(IF(MOD(ROWS($A$2:A1813),$A$2)=0,E1812+1, E1812), $B$2-1)</f>
        <v>16</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x14ac:dyDescent="0.15">
      <c r="D1814" s="20">
        <f t="shared" si="28"/>
        <v>21</v>
      </c>
      <c r="E1814" s="20">
        <f>MIN(IF(MOD(ROWS($A$2:A1814),$A$2)=0,E1813+1, E1813), $B$2-1)</f>
        <v>16</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15">
      <c r="D1815" s="20">
        <f t="shared" si="28"/>
        <v>22</v>
      </c>
      <c r="E1815" s="20">
        <f>MIN(IF(MOD(ROWS($A$2:A1815),$A$2)=0,E1814+1, E1814), $B$2-1)</f>
        <v>16</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x14ac:dyDescent="0.15">
      <c r="D1816" s="20">
        <f t="shared" si="28"/>
        <v>23</v>
      </c>
      <c r="E1816" s="20">
        <f>MIN(IF(MOD(ROWS($A$2:A1816),$A$2)=0,E1815+1, E1815), $B$2-1)</f>
        <v>16</v>
      </c>
      <c r="G1816" s="2" t="str">
        <f>IF(NOT(OR(
SUMPRODUCT(--ISNUMBER(SEARCH('Chapter 0 (Generated)'!$B$25:$V$25,INDEX(MyData,D1816, E1816+1))))&gt;0,
SUMPRODUCT(--ISNUMBER(SEARCH('Chapter 0 (Generated)'!$B$26:$V$26,INDEX(MyData,D1816, E1816+1))))&gt;0)),
"        " &amp; INDEX(MyData,D1816, E1816+1),
"    " &amp; INDEX(MyData,D1816, E1816+1))</f>
        <v xml:space="preserve">        0,//20 </v>
      </c>
    </row>
    <row r="1817" spans="4:7" x14ac:dyDescent="0.15">
      <c r="D1817" s="20">
        <f t="shared" si="28"/>
        <v>24</v>
      </c>
      <c r="E1817" s="20">
        <f>MIN(IF(MOD(ROWS($A$2:A1817),$A$2)=0,E1816+1, E1816), $B$2-1)</f>
        <v>16</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x14ac:dyDescent="0.15">
      <c r="D1818" s="20">
        <f t="shared" si="28"/>
        <v>25</v>
      </c>
      <c r="E1818" s="20">
        <f>MIN(IF(MOD(ROWS($A$2:A1818),$A$2)=0,E1817+1, E1817), $B$2-1)</f>
        <v>16</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x14ac:dyDescent="0.15">
      <c r="D1819" s="20">
        <f t="shared" si="28"/>
        <v>26</v>
      </c>
      <c r="E1819" s="20">
        <f>MIN(IF(MOD(ROWS($A$2:A1819),$A$2)=0,E1818+1, E1818), $B$2-1)</f>
        <v>16</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x14ac:dyDescent="0.15">
      <c r="D1820" s="20">
        <f t="shared" si="28"/>
        <v>27</v>
      </c>
      <c r="E1820" s="20">
        <f>MIN(IF(MOD(ROWS($A$2:A1820),$A$2)=0,E1819+1, E1819), $B$2-1)</f>
        <v>16</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x14ac:dyDescent="0.15">
      <c r="D1821" s="20">
        <f t="shared" si="28"/>
        <v>28</v>
      </c>
      <c r="E1821" s="20">
        <f>MIN(IF(MOD(ROWS($A$2:A1821),$A$2)=0,E1820+1, E1820), $B$2-1)</f>
        <v>16</v>
      </c>
      <c r="G1821" s="2" t="str">
        <f>IF(NOT(OR(
SUMPRODUCT(--ISNUMBER(SEARCH('Chapter 0 (Generated)'!$B$25:$V$25,INDEX(MyData,D1821, E1821+1))))&gt;0,
SUMPRODUCT(--ISNUMBER(SEARCH('Chapter 0 (Generated)'!$B$26:$V$26,INDEX(MyData,D1821, E1821+1))))&gt;0)),
"        " &amp; INDEX(MyData,D1821, E1821+1),
"    " &amp; INDEX(MyData,D1821, E1821+1))</f>
        <v xml:space="preserve">        0,//25 </v>
      </c>
    </row>
    <row r="1822" spans="4:7" x14ac:dyDescent="0.15">
      <c r="D1822" s="20">
        <f t="shared" si="28"/>
        <v>29</v>
      </c>
      <c r="E1822" s="20">
        <f>MIN(IF(MOD(ROWS($A$2:A1822),$A$2)=0,E1821+1, E1821), $B$2-1)</f>
        <v>16</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15">
      <c r="D1823" s="20">
        <f t="shared" si="28"/>
        <v>30</v>
      </c>
      <c r="E1823" s="20">
        <f>MIN(IF(MOD(ROWS($A$2:A1823),$A$2)=0,E1822+1, E1822), $B$2-1)</f>
        <v>16</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x14ac:dyDescent="0.15">
      <c r="D1824" s="20">
        <f t="shared" si="28"/>
        <v>31</v>
      </c>
      <c r="E1824" s="20">
        <f>MIN(IF(MOD(ROWS($A$2:A1824),$A$2)=0,E1823+1, E1823), $B$2-1)</f>
        <v>16</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15">
      <c r="D1825" s="20">
        <f t="shared" si="28"/>
        <v>32</v>
      </c>
      <c r="E1825" s="20">
        <f>MIN(IF(MOD(ROWS($A$2:A1825),$A$2)=0,E1824+1, E1824), $B$2-1)</f>
        <v>16</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15">
      <c r="D1826" s="20">
        <f t="shared" si="28"/>
        <v>33</v>
      </c>
      <c r="E1826" s="20">
        <f>MIN(IF(MOD(ROWS($A$2:A1826),$A$2)=0,E1825+1, E1825), $B$2-1)</f>
        <v>16</v>
      </c>
      <c r="G1826" s="2" t="str">
        <f>IF(NOT(OR(
SUMPRODUCT(--ISNUMBER(SEARCH('Chapter 0 (Generated)'!$B$25:$V$25,INDEX(MyData,D1826, E1826+1))))&gt;0,
SUMPRODUCT(--ISNUMBER(SEARCH('Chapter 0 (Generated)'!$B$26:$V$26,INDEX(MyData,D1826, E1826+1))))&gt;0)),
"        " &amp; INDEX(MyData,D1826, E1826+1),
"    " &amp; INDEX(MyData,D1826, E1826+1))</f>
        <v xml:space="preserve">        0,//30 </v>
      </c>
    </row>
    <row r="1827" spans="4:7" x14ac:dyDescent="0.15">
      <c r="D1827" s="20">
        <f t="shared" si="28"/>
        <v>34</v>
      </c>
      <c r="E1827" s="20">
        <f>MIN(IF(MOD(ROWS($A$2:A1827),$A$2)=0,E1826+1, E1826), $B$2-1)</f>
        <v>16</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15">
      <c r="D1828" s="20">
        <f t="shared" si="28"/>
        <v>35</v>
      </c>
      <c r="E1828" s="20">
        <f>MIN(IF(MOD(ROWS($A$2:A1828),$A$2)=0,E1827+1, E1827), $B$2-1)</f>
        <v>16</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x14ac:dyDescent="0.15">
      <c r="D1829" s="20">
        <f t="shared" si="28"/>
        <v>36</v>
      </c>
      <c r="E1829" s="20">
        <f>MIN(IF(MOD(ROWS($A$2:A1829),$A$2)=0,E1828+1, E1828), $B$2-1)</f>
        <v>16</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15">
      <c r="D1830" s="20">
        <f t="shared" si="28"/>
        <v>37</v>
      </c>
      <c r="E1830" s="20">
        <f>MIN(IF(MOD(ROWS($A$2:A1830),$A$2)=0,E1829+1, E1829), $B$2-1)</f>
        <v>16</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15">
      <c r="D1831" s="20">
        <f t="shared" si="28"/>
        <v>38</v>
      </c>
      <c r="E1831" s="20">
        <f>MIN(IF(MOD(ROWS($A$2:A1831),$A$2)=0,E1830+1, E1830), $B$2-1)</f>
        <v>16</v>
      </c>
      <c r="G1831" s="2" t="str">
        <f>IF(NOT(OR(
SUMPRODUCT(--ISNUMBER(SEARCH('Chapter 0 (Generated)'!$B$25:$V$25,INDEX(MyData,D1831, E1831+1))))&gt;0,
SUMPRODUCT(--ISNUMBER(SEARCH('Chapter 0 (Generated)'!$B$26:$V$26,INDEX(MyData,D1831, E1831+1))))&gt;0)),
"        " &amp; INDEX(MyData,D1831, E1831+1),
"    " &amp; INDEX(MyData,D1831, E1831+1))</f>
        <v xml:space="preserve">        0,//35 </v>
      </c>
    </row>
    <row r="1832" spans="4:7" x14ac:dyDescent="0.15">
      <c r="D1832" s="20">
        <f t="shared" si="28"/>
        <v>39</v>
      </c>
      <c r="E1832" s="20">
        <f>MIN(IF(MOD(ROWS($A$2:A1832),$A$2)=0,E1831+1, E1831), $B$2-1)</f>
        <v>16</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15">
      <c r="D1833" s="20">
        <f t="shared" si="28"/>
        <v>40</v>
      </c>
      <c r="E1833" s="20">
        <f>MIN(IF(MOD(ROWS($A$2:A1833),$A$2)=0,E1832+1, E1832), $B$2-1)</f>
        <v>16</v>
      </c>
      <c r="G1833" s="2" t="str">
        <f>IF(NOT(OR(
SUMPRODUCT(--ISNUMBER(SEARCH('Chapter 0 (Generated)'!$B$25:$V$25,INDEX(MyData,D1833, E1833+1))))&gt;0,
SUMPRODUCT(--ISNUMBER(SEARCH('Chapter 0 (Generated)'!$B$26:$V$26,INDEX(MyData,D1833, E1833+1))))&gt;0)),
"        " &amp; INDEX(MyData,D1833, E1833+1),
"    " &amp; INDEX(MyData,D1833, E1833+1))</f>
        <v xml:space="preserve">        0,//37 Department Form</v>
      </c>
    </row>
    <row r="1834" spans="4:7" x14ac:dyDescent="0.15">
      <c r="D1834" s="20">
        <f t="shared" si="28"/>
        <v>41</v>
      </c>
      <c r="E1834" s="20">
        <f>MIN(IF(MOD(ROWS($A$2:A1834),$A$2)=0,E1833+1, E1833), $B$2-1)</f>
        <v>16</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15">
      <c r="D1835" s="20">
        <f t="shared" si="28"/>
        <v>42</v>
      </c>
      <c r="E1835" s="20">
        <f>MIN(IF(MOD(ROWS($A$2:A1835),$A$2)=0,E1834+1, E1834), $B$2-1)</f>
        <v>16</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15">
      <c r="D1836" s="20">
        <f t="shared" si="28"/>
        <v>43</v>
      </c>
      <c r="E1836" s="20">
        <f>MIN(IF(MOD(ROWS($A$2:A1836),$A$2)=0,E1835+1, E1835), $B$2-1)</f>
        <v>16</v>
      </c>
      <c r="G1836" s="2" t="str">
        <f>IF(NOT(OR(
SUMPRODUCT(--ISNUMBER(SEARCH('Chapter 0 (Generated)'!$B$25:$V$25,INDEX(MyData,D1836, E1836+1))))&gt;0,
SUMPRODUCT(--ISNUMBER(SEARCH('Chapter 0 (Generated)'!$B$26:$V$26,INDEX(MyData,D1836, E1836+1))))&gt;0)),
"        " &amp; INDEX(MyData,D1836, E1836+1),
"    " &amp; INDEX(MyData,D1836, E1836+1))</f>
        <v xml:space="preserve">        0,//40 </v>
      </c>
    </row>
    <row r="1837" spans="4:7" x14ac:dyDescent="0.15">
      <c r="D1837" s="20">
        <f t="shared" si="28"/>
        <v>44</v>
      </c>
      <c r="E1837" s="20">
        <f>MIN(IF(MOD(ROWS($A$2:A1837),$A$2)=0,E1836+1, E1836), $B$2-1)</f>
        <v>16</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x14ac:dyDescent="0.15">
      <c r="D1838" s="20">
        <f t="shared" si="28"/>
        <v>45</v>
      </c>
      <c r="E1838" s="20">
        <f>MIN(IF(MOD(ROWS($A$2:A1838),$A$2)=0,E1837+1, E1837), $B$2-1)</f>
        <v>16</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x14ac:dyDescent="0.15">
      <c r="D1839" s="20">
        <f t="shared" si="28"/>
        <v>46</v>
      </c>
      <c r="E1839" s="20">
        <f>MIN(IF(MOD(ROWS($A$2:A1839),$A$2)=0,E1838+1, E1838), $B$2-1)</f>
        <v>16</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x14ac:dyDescent="0.15">
      <c r="D1840" s="20">
        <f t="shared" si="28"/>
        <v>47</v>
      </c>
      <c r="E1840" s="20">
        <f>MIN(IF(MOD(ROWS($A$2:A1840),$A$2)=0,E1839+1, E1839), $B$2-1)</f>
        <v>16</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x14ac:dyDescent="0.15">
      <c r="D1841" s="20">
        <f t="shared" si="28"/>
        <v>48</v>
      </c>
      <c r="E1841" s="20">
        <f>MIN(IF(MOD(ROWS($A$2:A1841),$A$2)=0,E1840+1, E1840), $B$2-1)</f>
        <v>16</v>
      </c>
      <c r="G1841" s="2" t="str">
        <f>IF(NOT(OR(
SUMPRODUCT(--ISNUMBER(SEARCH('Chapter 0 (Generated)'!$B$25:$V$25,INDEX(MyData,D1841, E1841+1))))&gt;0,
SUMPRODUCT(--ISNUMBER(SEARCH('Chapter 0 (Generated)'!$B$26:$V$26,INDEX(MyData,D1841, E1841+1))))&gt;0)),
"        " &amp; INDEX(MyData,D1841, E1841+1),
"    " &amp; INDEX(MyData,D1841, E1841+1))</f>
        <v xml:space="preserve">        0,//45 </v>
      </c>
    </row>
    <row r="1842" spans="4:7" x14ac:dyDescent="0.15">
      <c r="D1842" s="20">
        <f t="shared" si="28"/>
        <v>49</v>
      </c>
      <c r="E1842" s="20">
        <f>MIN(IF(MOD(ROWS($A$2:A1842),$A$2)=0,E1841+1, E1841), $B$2-1)</f>
        <v>16</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x14ac:dyDescent="0.15">
      <c r="D1843" s="20">
        <f t="shared" si="28"/>
        <v>50</v>
      </c>
      <c r="E1843" s="20">
        <f>MIN(IF(MOD(ROWS($A$2:A1843),$A$2)=0,E1842+1, E1842), $B$2-1)</f>
        <v>16</v>
      </c>
      <c r="G1843" s="2" t="str">
        <f>IF(NOT(OR(
SUMPRODUCT(--ISNUMBER(SEARCH('Chapter 0 (Generated)'!$B$25:$V$25,INDEX(MyData,D1843, E1843+1))))&gt;0,
SUMPRODUCT(--ISNUMBER(SEARCH('Chapter 0 (Generated)'!$B$26:$V$26,INDEX(MyData,D1843, E1843+1))))&gt;0)),
"        " &amp; INDEX(MyData,D1843, E1843+1),
"    " &amp; INDEX(MyData,D1843, E1843+1))</f>
        <v xml:space="preserve">        0,</v>
      </c>
    </row>
    <row r="1844" spans="4:7" x14ac:dyDescent="0.15">
      <c r="D1844" s="20">
        <f t="shared" si="28"/>
        <v>51</v>
      </c>
      <c r="E1844" s="20">
        <f>MIN(IF(MOD(ROWS($A$2:A1844),$A$2)=0,E1843+1, E1843), $B$2-1)</f>
        <v>16</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x14ac:dyDescent="0.15">
      <c r="D1845" s="20">
        <f t="shared" si="28"/>
        <v>52</v>
      </c>
      <c r="E1845" s="20">
        <f>MIN(IF(MOD(ROWS($A$2:A1845),$A$2)=0,E1844+1, E1844), $B$2-1)</f>
        <v>16</v>
      </c>
      <c r="G1845" s="2" t="str">
        <f>IF(NOT(OR(
SUMPRODUCT(--ISNUMBER(SEARCH('Chapter 0 (Generated)'!$B$25:$V$25,INDEX(MyData,D1845, E1845+1))))&gt;0,
SUMPRODUCT(--ISNUMBER(SEARCH('Chapter 0 (Generated)'!$B$26:$V$26,INDEX(MyData,D1845, E1845+1))))&gt;0)),
"        " &amp; INDEX(MyData,D1845, E1845+1),
"    " &amp; INDEX(MyData,D1845, E1845+1))</f>
        <v xml:space="preserve">        0,//49 Choose your name Form</v>
      </c>
    </row>
    <row r="1846" spans="4:7" x14ac:dyDescent="0.15">
      <c r="D1846" s="20">
        <f t="shared" si="28"/>
        <v>53</v>
      </c>
      <c r="E1846" s="20">
        <f>MIN(IF(MOD(ROWS($A$2:A1846),$A$2)=0,E1845+1, E1845), $B$2-1)</f>
        <v>16</v>
      </c>
      <c r="G1846" s="2" t="str">
        <f>IF(NOT(OR(
SUMPRODUCT(--ISNUMBER(SEARCH('Chapter 0 (Generated)'!$B$25:$V$25,INDEX(MyData,D1846, E1846+1))))&gt;0,
SUMPRODUCT(--ISNUMBER(SEARCH('Chapter 0 (Generated)'!$B$26:$V$26,INDEX(MyData,D1846, E1846+1))))&gt;0)),
"        " &amp; INDEX(MyData,D1846, E1846+1),
"    " &amp; INDEX(MyData,D1846, E1846+1))</f>
        <v xml:space="preserve">        0,//50 </v>
      </c>
    </row>
    <row r="1847" spans="4:7" x14ac:dyDescent="0.15">
      <c r="D1847" s="20">
        <f t="shared" si="28"/>
        <v>54</v>
      </c>
      <c r="E1847" s="20">
        <f>MIN(IF(MOD(ROWS($A$2:A1847),$A$2)=0,E1846+1, E1846), $B$2-1)</f>
        <v>16</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x14ac:dyDescent="0.15">
      <c r="D1848" s="20">
        <f t="shared" si="28"/>
        <v>55</v>
      </c>
      <c r="E1848" s="20">
        <f>MIN(IF(MOD(ROWS($A$2:A1848),$A$2)=0,E1847+1, E1847), $B$2-1)</f>
        <v>16</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x14ac:dyDescent="0.15">
      <c r="D1849" s="20">
        <f t="shared" si="28"/>
        <v>56</v>
      </c>
      <c r="E1849" s="20">
        <f>MIN(IF(MOD(ROWS($A$2:A1849),$A$2)=0,E1848+1, E1848), $B$2-1)</f>
        <v>16</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x14ac:dyDescent="0.15">
      <c r="D1850" s="20">
        <f t="shared" si="28"/>
        <v>57</v>
      </c>
      <c r="E1850" s="20">
        <f>MIN(IF(MOD(ROWS($A$2:A1850),$A$2)=0,E1849+1, E1849), $B$2-1)</f>
        <v>16</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x14ac:dyDescent="0.15">
      <c r="D1851" s="20">
        <f t="shared" si="28"/>
        <v>58</v>
      </c>
      <c r="E1851" s="20">
        <f>MIN(IF(MOD(ROWS($A$2:A1851),$A$2)=0,E1850+1, E1850), $B$2-1)</f>
        <v>16</v>
      </c>
      <c r="G1851" s="2" t="str">
        <f>IF(NOT(OR(
SUMPRODUCT(--ISNUMBER(SEARCH('Chapter 0 (Generated)'!$B$25:$V$25,INDEX(MyData,D1851, E1851+1))))&gt;0,
SUMPRODUCT(--ISNUMBER(SEARCH('Chapter 0 (Generated)'!$B$26:$V$26,INDEX(MyData,D1851, E1851+1))))&gt;0)),
"        " &amp; INDEX(MyData,D1851, E1851+1),
"    " &amp; INDEX(MyData,D1851, E1851+1))</f>
        <v xml:space="preserve">        0,//55 Objective Complete: Explore the school!</v>
      </c>
    </row>
    <row r="1852" spans="4:7" x14ac:dyDescent="0.15">
      <c r="D1852" s="20">
        <f t="shared" si="28"/>
        <v>59</v>
      </c>
      <c r="E1852" s="20">
        <f>MIN(IF(MOD(ROWS($A$2:A1852),$A$2)=0,E1851+1, E1851), $B$2-1)</f>
        <v>16</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x14ac:dyDescent="0.15">
      <c r="D1853" s="20">
        <f t="shared" si="28"/>
        <v>60</v>
      </c>
      <c r="E1853" s="20">
        <f>MIN(IF(MOD(ROWS($A$2:A1853),$A$2)=0,E1852+1, E1852), $B$2-1)</f>
        <v>16</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x14ac:dyDescent="0.15">
      <c r="D1854" s="20">
        <f t="shared" si="28"/>
        <v>61</v>
      </c>
      <c r="E1854" s="20">
        <f>MIN(IF(MOD(ROWS($A$2:A1854),$A$2)=0,E1853+1, E1853), $B$2-1)</f>
        <v>16</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x14ac:dyDescent="0.15">
      <c r="D1855" s="20">
        <f t="shared" si="28"/>
        <v>62</v>
      </c>
      <c r="E1855" s="20">
        <f>MIN(IF(MOD(ROWS($A$2:A1855),$A$2)=0,E1854+1, E1854), $B$2-1)</f>
        <v>16</v>
      </c>
      <c r="G1855" s="2" t="str">
        <f>IF(NOT(OR(
SUMPRODUCT(--ISNUMBER(SEARCH('Chapter 0 (Generated)'!$B$25:$V$25,INDEX(MyData,D1855, E1855+1))))&gt;0,
SUMPRODUCT(--ISNUMBER(SEARCH('Chapter 0 (Generated)'!$B$26:$V$26,INDEX(MyData,D1855, E1855+1))))&gt;0)),
"        " &amp; INDEX(MyData,D1855, E1855+1),
"    " &amp; INDEX(MyData,D1855, E1855+1))</f>
        <v xml:space="preserve">        0,</v>
      </c>
    </row>
    <row r="1856" spans="4:7" x14ac:dyDescent="0.15">
      <c r="D1856" s="20">
        <f t="shared" si="28"/>
        <v>63</v>
      </c>
      <c r="E1856" s="20">
        <f>MIN(IF(MOD(ROWS($A$2:A1856),$A$2)=0,E1855+1, E1855), $B$2-1)</f>
        <v>16</v>
      </c>
      <c r="G1856" s="2" t="str">
        <f>IF(NOT(OR(
SUMPRODUCT(--ISNUMBER(SEARCH('Chapter 0 (Generated)'!$B$25:$V$25,INDEX(MyData,D1856, E1856+1))))&gt;0,
SUMPRODUCT(--ISNUMBER(SEARCH('Chapter 0 (Generated)'!$B$26:$V$26,INDEX(MyData,D1856, E1856+1))))&gt;0)),
"        " &amp; INDEX(MyData,D1856, E1856+1),
"    " &amp; INDEX(MyData,D1856, E1856+1))</f>
        <v xml:space="preserve">        0,//60 </v>
      </c>
    </row>
    <row r="1857" spans="4:7" x14ac:dyDescent="0.15">
      <c r="D1857" s="20">
        <f t="shared" si="28"/>
        <v>64</v>
      </c>
      <c r="E1857" s="20">
        <f>MIN(IF(MOD(ROWS($A$2:A1857),$A$2)=0,E1856+1, E1856), $B$2-1)</f>
        <v>16</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x14ac:dyDescent="0.15">
      <c r="D1858" s="20">
        <f t="shared" ref="D1858:D1921" si="29">MOD(ROW(D1857)-1+ROWS(MyData),ROWS(MyData))+1</f>
        <v>65</v>
      </c>
      <c r="E1858" s="20">
        <f>MIN(IF(MOD(ROWS($A$2:A1858),$A$2)=0,E1857+1, E1857), $B$2-1)</f>
        <v>16</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x14ac:dyDescent="0.15">
      <c r="D1859" s="20">
        <f t="shared" si="29"/>
        <v>66</v>
      </c>
      <c r="E1859" s="20">
        <f>MIN(IF(MOD(ROWS($A$2:A1859),$A$2)=0,E1858+1, E1858), $B$2-1)</f>
        <v>16</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x14ac:dyDescent="0.15">
      <c r="D1860" s="20">
        <f t="shared" si="29"/>
        <v>67</v>
      </c>
      <c r="E1860" s="20">
        <f>MIN(IF(MOD(ROWS($A$2:A1860),$A$2)=0,E1859+1, E1859), $B$2-1)</f>
        <v>16</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x14ac:dyDescent="0.15">
      <c r="D1861" s="20">
        <f t="shared" si="29"/>
        <v>68</v>
      </c>
      <c r="E1861" s="20">
        <f>MIN(IF(MOD(ROWS($A$2:A1861),$A$2)=0,E1860+1, E1860), $B$2-1)</f>
        <v>16</v>
      </c>
      <c r="G1861" s="2" t="str">
        <f>IF(NOT(OR(
SUMPRODUCT(--ISNUMBER(SEARCH('Chapter 0 (Generated)'!$B$25:$V$25,INDEX(MyData,D1861, E1861+1))))&gt;0,
SUMPRODUCT(--ISNUMBER(SEARCH('Chapter 0 (Generated)'!$B$26:$V$26,INDEX(MyData,D1861, E1861+1))))&gt;0)),
"        " &amp; INDEX(MyData,D1861, E1861+1),
"    " &amp; INDEX(MyData,D1861, E1861+1))</f>
        <v xml:space="preserve">        0,//65 </v>
      </c>
    </row>
    <row r="1862" spans="4:7" x14ac:dyDescent="0.15">
      <c r="D1862" s="20">
        <f t="shared" si="29"/>
        <v>69</v>
      </c>
      <c r="E1862" s="20">
        <f>MIN(IF(MOD(ROWS($A$2:A1862),$A$2)=0,E1861+1, E1861), $B$2-1)</f>
        <v>16</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x14ac:dyDescent="0.15">
      <c r="D1863" s="20">
        <f t="shared" si="29"/>
        <v>70</v>
      </c>
      <c r="E1863" s="20">
        <f>MIN(IF(MOD(ROWS($A$2:A1863),$A$2)=0,E1862+1, E1862), $B$2-1)</f>
        <v>16</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x14ac:dyDescent="0.15">
      <c r="D1864" s="20">
        <f t="shared" si="29"/>
        <v>71</v>
      </c>
      <c r="E1864" s="20">
        <f>MIN(IF(MOD(ROWS($A$2:A1864),$A$2)=0,E1863+1, E1863), $B$2-1)</f>
        <v>16</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x14ac:dyDescent="0.15">
      <c r="D1865" s="20">
        <f t="shared" si="29"/>
        <v>72</v>
      </c>
      <c r="E1865" s="20">
        <f>MIN(IF(MOD(ROWS($A$2:A1865),$A$2)=0,E1864+1, E1864), $B$2-1)</f>
        <v>16</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x14ac:dyDescent="0.15">
      <c r="D1866" s="20">
        <f t="shared" si="29"/>
        <v>73</v>
      </c>
      <c r="E1866" s="20">
        <f>MIN(IF(MOD(ROWS($A$2:A1866),$A$2)=0,E1865+1, E1865), $B$2-1)</f>
        <v>16</v>
      </c>
      <c r="G1866" s="2" t="str">
        <f>IF(NOT(OR(
SUMPRODUCT(--ISNUMBER(SEARCH('Chapter 0 (Generated)'!$B$25:$V$25,INDEX(MyData,D1866, E1866+1))))&gt;0,
SUMPRODUCT(--ISNUMBER(SEARCH('Chapter 0 (Generated)'!$B$26:$V$26,INDEX(MyData,D1866, E1866+1))))&gt;0)),
"        " &amp; INDEX(MyData,D1866, E1866+1),
"    " &amp; INDEX(MyData,D1866, E1866+1))</f>
        <v xml:space="preserve">        0,//70 </v>
      </c>
    </row>
    <row r="1867" spans="4:7" x14ac:dyDescent="0.15">
      <c r="D1867" s="20">
        <f t="shared" si="29"/>
        <v>74</v>
      </c>
      <c r="E1867" s="20">
        <f>MIN(IF(MOD(ROWS($A$2:A1867),$A$2)=0,E1866+1, E1866), $B$2-1)</f>
        <v>16</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x14ac:dyDescent="0.15">
      <c r="D1868" s="20">
        <f t="shared" si="29"/>
        <v>75</v>
      </c>
      <c r="E1868" s="20">
        <f>MIN(IF(MOD(ROWS($A$2:A1868),$A$2)=0,E1867+1, E1867), $B$2-1)</f>
        <v>16</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x14ac:dyDescent="0.15">
      <c r="D1869" s="20">
        <f t="shared" si="29"/>
        <v>76</v>
      </c>
      <c r="E1869" s="20">
        <f>MIN(IF(MOD(ROWS($A$2:A1869),$A$2)=0,E1868+1, E1868), $B$2-1)</f>
        <v>16</v>
      </c>
      <c r="G1869" s="2" t="str">
        <f>IF(NOT(OR(
SUMPRODUCT(--ISNUMBER(SEARCH('Chapter 0 (Generated)'!$B$25:$V$25,INDEX(MyData,D1869, E1869+1))))&gt;0,
SUMPRODUCT(--ISNUMBER(SEARCH('Chapter 0 (Generated)'!$B$26:$V$26,INDEX(MyData,D1869, E1869+1))))&gt;0)),
"        " &amp; INDEX(MyData,D1869, E1869+1),
"    " &amp; INDEX(MyData,D1869, E1869+1))</f>
        <v xml:space="preserve">        0,//73 Objective Complete: Go Talk to the Person inside Classroom 1</v>
      </c>
    </row>
    <row r="1870" spans="4:7" x14ac:dyDescent="0.15">
      <c r="D1870" s="20">
        <f t="shared" si="29"/>
        <v>77</v>
      </c>
      <c r="E1870" s="20">
        <f>MIN(IF(MOD(ROWS($A$2:A1870),$A$2)=0,E1869+1, E1869), $B$2-1)</f>
        <v>16</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x14ac:dyDescent="0.15">
      <c r="D1871" s="20">
        <f t="shared" si="29"/>
        <v>78</v>
      </c>
      <c r="E1871" s="20">
        <f>MIN(IF(MOD(ROWS($A$2:A1871),$A$2)=0,E1870+1, E1870), $B$2-1)</f>
        <v>16</v>
      </c>
      <c r="G1871" s="2" t="str">
        <f>IF(NOT(OR(
SUMPRODUCT(--ISNUMBER(SEARCH('Chapter 0 (Generated)'!$B$25:$V$25,INDEX(MyData,D1871, E1871+1))))&gt;0,
SUMPRODUCT(--ISNUMBER(SEARCH('Chapter 0 (Generated)'!$B$26:$V$26,INDEX(MyData,D1871, E1871+1))))&gt;0)),
"        " &amp; INDEX(MyData,D1871, E1871+1),
"    " &amp; INDEX(MyData,D1871, E1871+1))</f>
        <v xml:space="preserve">        0,//75 </v>
      </c>
    </row>
    <row r="1872" spans="4:7" x14ac:dyDescent="0.15">
      <c r="D1872" s="20">
        <f t="shared" si="29"/>
        <v>79</v>
      </c>
      <c r="E1872" s="20">
        <f>MIN(IF(MOD(ROWS($A$2:A1872),$A$2)=0,E1871+1, E1871), $B$2-1)</f>
        <v>16</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x14ac:dyDescent="0.15">
      <c r="D1873" s="20">
        <f t="shared" si="29"/>
        <v>80</v>
      </c>
      <c r="E1873" s="20">
        <f>MIN(IF(MOD(ROWS($A$2:A1873),$A$2)=0,E1872+1, E1872), $B$2-1)</f>
        <v>16</v>
      </c>
      <c r="G1873" s="2" t="str">
        <f>IF(NOT(OR(
SUMPRODUCT(--ISNUMBER(SEARCH('Chapter 0 (Generated)'!$B$25:$V$25,INDEX(MyData,D1873, E1873+1))))&gt;0,
SUMPRODUCT(--ISNUMBER(SEARCH('Chapter 0 (Generated)'!$B$26:$V$26,INDEX(MyData,D1873, E1873+1))))&gt;0)),
"        " &amp; INDEX(MyData,D1873, E1873+1),
"    " &amp; INDEX(MyData,D1873, E1873+1))</f>
        <v xml:space="preserve">        -5,</v>
      </c>
    </row>
    <row r="1874" spans="4:7" x14ac:dyDescent="0.15">
      <c r="D1874" s="20">
        <f t="shared" si="29"/>
        <v>81</v>
      </c>
      <c r="E1874" s="20">
        <f>MIN(IF(MOD(ROWS($A$2:A1874),$A$2)=0,E1873+1, E1873), $B$2-1)</f>
        <v>16</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x14ac:dyDescent="0.15">
      <c r="D1875" s="20">
        <f t="shared" si="29"/>
        <v>82</v>
      </c>
      <c r="E1875" s="20">
        <f>MIN(IF(MOD(ROWS($A$2:A1875),$A$2)=0,E1874+1, E1874), $B$2-1)</f>
        <v>16</v>
      </c>
      <c r="G1875" s="2" t="str">
        <f>IF(NOT(OR(
SUMPRODUCT(--ISNUMBER(SEARCH('Chapter 0 (Generated)'!$B$25:$V$25,INDEX(MyData,D1875, E1875+1))))&gt;0,
SUMPRODUCT(--ISNUMBER(SEARCH('Chapter 0 (Generated)'!$B$26:$V$26,INDEX(MyData,D1875, E1875+1))))&gt;0)),
"        " &amp; INDEX(MyData,D1875, E1875+1),
"    " &amp; INDEX(MyData,D1875, E1875+1))</f>
        <v xml:space="preserve">        5,</v>
      </c>
    </row>
    <row r="1876" spans="4:7" x14ac:dyDescent="0.15">
      <c r="D1876" s="20">
        <f t="shared" si="29"/>
        <v>83</v>
      </c>
      <c r="E1876" s="20">
        <f>MIN(IF(MOD(ROWS($A$2:A1876),$A$2)=0,E1875+1, E1875), $B$2-1)</f>
        <v>16</v>
      </c>
      <c r="G1876" s="2" t="str">
        <f>IF(NOT(OR(
SUMPRODUCT(--ISNUMBER(SEARCH('Chapter 0 (Generated)'!$B$25:$V$25,INDEX(MyData,D1876, E1876+1))))&gt;0,
SUMPRODUCT(--ISNUMBER(SEARCH('Chapter 0 (Generated)'!$B$26:$V$26,INDEX(MyData,D1876, E1876+1))))&gt;0)),
"        " &amp; INDEX(MyData,D1876, E1876+1),
"    " &amp; INDEX(MyData,D1876, E1876+1))</f>
        <v xml:space="preserve">        0,//80 </v>
      </c>
    </row>
    <row r="1877" spans="4:7" x14ac:dyDescent="0.15">
      <c r="D1877" s="20">
        <f t="shared" si="29"/>
        <v>84</v>
      </c>
      <c r="E1877" s="20">
        <f>MIN(IF(MOD(ROWS($A$2:A1877),$A$2)=0,E1876+1, E1876), $B$2-1)</f>
        <v>16</v>
      </c>
      <c r="G1877" s="2" t="str">
        <f>IF(NOT(OR(
SUMPRODUCT(--ISNUMBER(SEARCH('Chapter 0 (Generated)'!$B$25:$V$25,INDEX(MyData,D1877, E1877+1))))&gt;0,
SUMPRODUCT(--ISNUMBER(SEARCH('Chapter 0 (Generated)'!$B$26:$V$26,INDEX(MyData,D1877, E1877+1))))&gt;0)),
"        " &amp; INDEX(MyData,D1877, E1877+1),
"    " &amp; INDEX(MyData,D1877, E1877+1))</f>
        <v xml:space="preserve">        -5,</v>
      </c>
    </row>
    <row r="1878" spans="4:7" x14ac:dyDescent="0.15">
      <c r="D1878" s="20">
        <f t="shared" si="29"/>
        <v>85</v>
      </c>
      <c r="E1878" s="20">
        <f>MIN(IF(MOD(ROWS($A$2:A1878),$A$2)=0,E1877+1, E1877), $B$2-1)</f>
        <v>16</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x14ac:dyDescent="0.15">
      <c r="D1879" s="20">
        <f t="shared" si="29"/>
        <v>86</v>
      </c>
      <c r="E1879" s="20">
        <f>MIN(IF(MOD(ROWS($A$2:A1879),$A$2)=0,E1878+1, E1878), $B$2-1)</f>
        <v>16</v>
      </c>
      <c r="G1879" s="2" t="str">
        <f>IF(NOT(OR(
SUMPRODUCT(--ISNUMBER(SEARCH('Chapter 0 (Generated)'!$B$25:$V$25,INDEX(MyData,D1879, E1879+1))))&gt;0,
SUMPRODUCT(--ISNUMBER(SEARCH('Chapter 0 (Generated)'!$B$26:$V$26,INDEX(MyData,D1879, E1879+1))))&gt;0)),
"        " &amp; INDEX(MyData,D1879, E1879+1),
"    " &amp; INDEX(MyData,D1879, E1879+1))</f>
        <v xml:space="preserve">        5,</v>
      </c>
    </row>
    <row r="1880" spans="4:7" x14ac:dyDescent="0.15">
      <c r="D1880" s="20">
        <f t="shared" si="29"/>
        <v>87</v>
      </c>
      <c r="E1880" s="20">
        <f>MIN(IF(MOD(ROWS($A$2:A1880),$A$2)=0,E1879+1, E1879), $B$2-1)</f>
        <v>16</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x14ac:dyDescent="0.15">
      <c r="D1881" s="20">
        <f t="shared" si="29"/>
        <v>88</v>
      </c>
      <c r="E1881" s="20">
        <f>MIN(IF(MOD(ROWS($A$2:A1881),$A$2)=0,E1880+1, E1880), $B$2-1)</f>
        <v>16</v>
      </c>
      <c r="G1881" s="2" t="str">
        <f>IF(NOT(OR(
SUMPRODUCT(--ISNUMBER(SEARCH('Chapter 0 (Generated)'!$B$25:$V$25,INDEX(MyData,D1881, E1881+1))))&gt;0,
SUMPRODUCT(--ISNUMBER(SEARCH('Chapter 0 (Generated)'!$B$26:$V$26,INDEX(MyData,D1881, E1881+1))))&gt;0)),
"        " &amp; INDEX(MyData,D1881, E1881+1),
"    " &amp; INDEX(MyData,D1881, E1881+1))</f>
        <v xml:space="preserve">        0,//85 </v>
      </c>
    </row>
    <row r="1882" spans="4:7" x14ac:dyDescent="0.15">
      <c r="D1882" s="20">
        <f t="shared" si="29"/>
        <v>89</v>
      </c>
      <c r="E1882" s="20">
        <f>MIN(IF(MOD(ROWS($A$2:A1882),$A$2)=0,E1881+1, E1881), $B$2-1)</f>
        <v>16</v>
      </c>
      <c r="G1882" s="2" t="str">
        <f>IF(NOT(OR(
SUMPRODUCT(--ISNUMBER(SEARCH('Chapter 0 (Generated)'!$B$25:$V$25,INDEX(MyData,D1882, E1882+1))))&gt;0,
SUMPRODUCT(--ISNUMBER(SEARCH('Chapter 0 (Generated)'!$B$26:$V$26,INDEX(MyData,D1882, E1882+1))))&gt;0)),
"        " &amp; INDEX(MyData,D1882, E1882+1),
"    " &amp; INDEX(MyData,D1882, E1882+1))</f>
        <v xml:space="preserve">        0,//86 Objective Complete: Go Talk to the Person inside Hallway 1</v>
      </c>
    </row>
    <row r="1883" spans="4:7" x14ac:dyDescent="0.15">
      <c r="D1883" s="20">
        <f t="shared" si="29"/>
        <v>90</v>
      </c>
      <c r="E1883" s="20">
        <f>MIN(IF(MOD(ROWS($A$2:A1883),$A$2)=0,E1882+1, E1882), $B$2-1)</f>
        <v>16</v>
      </c>
      <c r="G1883" s="2" t="str">
        <f>IF(NOT(OR(
SUMPRODUCT(--ISNUMBER(SEARCH('Chapter 0 (Generated)'!$B$25:$V$25,INDEX(MyData,D1883, E1883+1))))&gt;0,
SUMPRODUCT(--ISNUMBER(SEARCH('Chapter 0 (Generated)'!$B$26:$V$26,INDEX(MyData,D1883, E1883+1))))&gt;0)),
"        " &amp; INDEX(MyData,D1883, E1883+1),
"    " &amp; INDEX(MyData,D1883, E1883+1))</f>
        <v xml:space="preserve">        0,//87 ghost slide</v>
      </c>
    </row>
    <row r="1884" spans="4:7" x14ac:dyDescent="0.15">
      <c r="D1884" s="20">
        <f t="shared" si="29"/>
        <v>91</v>
      </c>
      <c r="E1884" s="20">
        <f>MIN(IF(MOD(ROWS($A$2:A1884),$A$2)=0,E1883+1, E1883), $B$2-1)</f>
        <v>16</v>
      </c>
      <c r="G1884" s="2" t="str">
        <f>IF(NOT(OR(
SUMPRODUCT(--ISNUMBER(SEARCH('Chapter 0 (Generated)'!$B$25:$V$25,INDEX(MyData,D1884, E1884+1))))&gt;0,
SUMPRODUCT(--ISNUMBER(SEARCH('Chapter 0 (Generated)'!$B$26:$V$26,INDEX(MyData,D1884, E1884+1))))&gt;0)),
"        " &amp; INDEX(MyData,D1884, E1884+1),
"    " &amp; INDEX(MyData,D1884, E1884+1))</f>
        <v xml:space="preserve">        0,//88 ghost slide</v>
      </c>
    </row>
    <row r="1885" spans="4:7" x14ac:dyDescent="0.15">
      <c r="D1885" s="20">
        <f t="shared" si="29"/>
        <v>92</v>
      </c>
      <c r="E1885" s="20">
        <f>MIN(IF(MOD(ROWS($A$2:A1885),$A$2)=0,E1884+1, E1884), $B$2-1)</f>
        <v>16</v>
      </c>
      <c r="G1885" s="2" t="str">
        <f>IF(NOT(OR(
SUMPRODUCT(--ISNUMBER(SEARCH('Chapter 0 (Generated)'!$B$25:$V$25,INDEX(MyData,D1885, E1885+1))))&gt;0,
SUMPRODUCT(--ISNUMBER(SEARCH('Chapter 0 (Generated)'!$B$26:$V$26,INDEX(MyData,D1885, E1885+1))))&gt;0)),
"        " &amp; INDEX(MyData,D1885, E1885+1),
"    " &amp; INDEX(MyData,D1885, E1885+1))</f>
        <v xml:space="preserve">        0,//89 ghost slide</v>
      </c>
    </row>
    <row r="1886" spans="4:7" x14ac:dyDescent="0.15">
      <c r="D1886" s="20">
        <f t="shared" si="29"/>
        <v>93</v>
      </c>
      <c r="E1886" s="20">
        <f>MIN(IF(MOD(ROWS($A$2:A1886),$A$2)=0,E1885+1, E1885), $B$2-1)</f>
        <v>16</v>
      </c>
      <c r="G1886" s="2" t="str">
        <f>IF(NOT(OR(
SUMPRODUCT(--ISNUMBER(SEARCH('Chapter 0 (Generated)'!$B$25:$V$25,INDEX(MyData,D1886, E1886+1))))&gt;0,
SUMPRODUCT(--ISNUMBER(SEARCH('Chapter 0 (Generated)'!$B$26:$V$26,INDEX(MyData,D1886, E1886+1))))&gt;0)),
"        " &amp; INDEX(MyData,D1886, E1886+1),
"    " &amp; INDEX(MyData,D1886, E1886+1))</f>
        <v xml:space="preserve">        0,//90 ghost slide</v>
      </c>
    </row>
    <row r="1887" spans="4:7" x14ac:dyDescent="0.15">
      <c r="D1887" s="20">
        <f t="shared" si="29"/>
        <v>94</v>
      </c>
      <c r="E1887" s="20">
        <f>MIN(IF(MOD(ROWS($A$2:A1887),$A$2)=0,E1886+1, E1886), $B$2-1)</f>
        <v>16</v>
      </c>
      <c r="G1887" s="2" t="str">
        <f>IF(NOT(OR(
SUMPRODUCT(--ISNUMBER(SEARCH('Chapter 0 (Generated)'!$B$25:$V$25,INDEX(MyData,D1887, E1887+1))))&gt;0,
SUMPRODUCT(--ISNUMBER(SEARCH('Chapter 0 (Generated)'!$B$26:$V$26,INDEX(MyData,D1887, E1887+1))))&gt;0)),
"        " &amp; INDEX(MyData,D1887, E1887+1),
"    " &amp; INDEX(MyData,D1887, E1887+1))</f>
        <v xml:space="preserve">        0,//91 ghost slide</v>
      </c>
    </row>
    <row r="1888" spans="4:7" x14ac:dyDescent="0.15">
      <c r="D1888" s="20">
        <f t="shared" si="29"/>
        <v>95</v>
      </c>
      <c r="E1888" s="20">
        <f>MIN(IF(MOD(ROWS($A$2:A1888),$A$2)=0,E1887+1, E1887), $B$2-1)</f>
        <v>16</v>
      </c>
      <c r="G1888" s="2" t="str">
        <f>IF(NOT(OR(
SUMPRODUCT(--ISNUMBER(SEARCH('Chapter 0 (Generated)'!$B$25:$V$25,INDEX(MyData,D1888, E1888+1))))&gt;0,
SUMPRODUCT(--ISNUMBER(SEARCH('Chapter 0 (Generated)'!$B$26:$V$26,INDEX(MyData,D1888, E1888+1))))&gt;0)),
"        " &amp; INDEX(MyData,D1888, E1888+1),
"    " &amp; INDEX(MyData,D1888, E1888+1))</f>
        <v xml:space="preserve">        0,//92 ghost slide</v>
      </c>
    </row>
    <row r="1889" spans="4:7" x14ac:dyDescent="0.15">
      <c r="D1889" s="20">
        <f t="shared" si="29"/>
        <v>96</v>
      </c>
      <c r="E1889" s="20">
        <f>MIN(IF(MOD(ROWS($A$2:A1889),$A$2)=0,E1888+1, E1888), $B$2-1)</f>
        <v>16</v>
      </c>
      <c r="G1889" s="2" t="str">
        <f>IF(NOT(OR(
SUMPRODUCT(--ISNUMBER(SEARCH('Chapter 0 (Generated)'!$B$25:$V$25,INDEX(MyData,D1889, E1889+1))))&gt;0,
SUMPRODUCT(--ISNUMBER(SEARCH('Chapter 0 (Generated)'!$B$26:$V$26,INDEX(MyData,D1889, E1889+1))))&gt;0)),
"        " &amp; INDEX(MyData,D1889, E1889+1),
"    " &amp; INDEX(MyData,D1889, E1889+1))</f>
        <v xml:space="preserve">        0,</v>
      </c>
    </row>
    <row r="1890" spans="4:7" x14ac:dyDescent="0.15">
      <c r="D1890" s="20">
        <f t="shared" si="29"/>
        <v>97</v>
      </c>
      <c r="E1890" s="20">
        <f>MIN(IF(MOD(ROWS($A$2:A1890),$A$2)=0,E1889+1, E1889), $B$2-1)</f>
        <v>16</v>
      </c>
      <c r="G1890" s="2" t="str">
        <f>IF(NOT(OR(
SUMPRODUCT(--ISNUMBER(SEARCH('Chapter 0 (Generated)'!$B$25:$V$25,INDEX(MyData,D1890, E1890+1))))&gt;0,
SUMPRODUCT(--ISNUMBER(SEARCH('Chapter 0 (Generated)'!$B$26:$V$26,INDEX(MyData,D1890, E1890+1))))&gt;0)),
"        " &amp; INDEX(MyData,D1890, E1890+1),
"    " &amp; INDEX(MyData,D1890, E1890+1))</f>
        <v xml:space="preserve">        0,</v>
      </c>
    </row>
    <row r="1891" spans="4:7" x14ac:dyDescent="0.15">
      <c r="D1891" s="20">
        <f t="shared" si="29"/>
        <v>98</v>
      </c>
      <c r="E1891" s="20">
        <f>MIN(IF(MOD(ROWS($A$2:A1891),$A$2)=0,E1890+1, E1890), $B$2-1)</f>
        <v>16</v>
      </c>
      <c r="G1891" s="2" t="str">
        <f>IF(NOT(OR(
SUMPRODUCT(--ISNUMBER(SEARCH('Chapter 0 (Generated)'!$B$25:$V$25,INDEX(MyData,D1891, E1891+1))))&gt;0,
SUMPRODUCT(--ISNUMBER(SEARCH('Chapter 0 (Generated)'!$B$26:$V$26,INDEX(MyData,D1891, E1891+1))))&gt;0)),
"        " &amp; INDEX(MyData,D1891, E1891+1),
"    " &amp; INDEX(MyData,D1891, E1891+1))</f>
        <v xml:space="preserve">        0,//95 </v>
      </c>
    </row>
    <row r="1892" spans="4:7" x14ac:dyDescent="0.15">
      <c r="D1892" s="20">
        <f t="shared" si="29"/>
        <v>99</v>
      </c>
      <c r="E1892" s="20">
        <f>MIN(IF(MOD(ROWS($A$2:A1892),$A$2)=0,E1891+1, E1891), $B$2-1)</f>
        <v>16</v>
      </c>
      <c r="G1892" s="2" t="str">
        <f>IF(NOT(OR(
SUMPRODUCT(--ISNUMBER(SEARCH('Chapter 0 (Generated)'!$B$25:$V$25,INDEX(MyData,D1892, E1892+1))))&gt;0,
SUMPRODUCT(--ISNUMBER(SEARCH('Chapter 0 (Generated)'!$B$26:$V$26,INDEX(MyData,D1892, E1892+1))))&gt;0)),
"        " &amp; INDEX(MyData,D1892, E1892+1),
"    " &amp; INDEX(MyData,D1892, E1892+1))</f>
        <v xml:space="preserve">        0,</v>
      </c>
    </row>
    <row r="1893" spans="4:7" x14ac:dyDescent="0.15">
      <c r="D1893" s="20">
        <f t="shared" si="29"/>
        <v>100</v>
      </c>
      <c r="E1893" s="20">
        <f>MIN(IF(MOD(ROWS($A$2:A1893),$A$2)=0,E1892+1, E1892), $B$2-1)</f>
        <v>16</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x14ac:dyDescent="0.15">
      <c r="D1894" s="20">
        <f t="shared" si="29"/>
        <v>101</v>
      </c>
      <c r="E1894" s="20">
        <f>MIN(IF(MOD(ROWS($A$2:A1894),$A$2)=0,E1893+1, E1893), $B$2-1)</f>
        <v>16</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x14ac:dyDescent="0.15">
      <c r="D1895" s="20">
        <f t="shared" si="29"/>
        <v>102</v>
      </c>
      <c r="E1895" s="20">
        <f>MIN(IF(MOD(ROWS($A$2:A1895),$A$2)=0,E1894+1, E1894), $B$2-1)</f>
        <v>16</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x14ac:dyDescent="0.15">
      <c r="D1896" s="20">
        <f t="shared" si="29"/>
        <v>103</v>
      </c>
      <c r="E1896" s="20">
        <f>MIN(IF(MOD(ROWS($A$2:A1896),$A$2)=0,E1895+1, E1895), $B$2-1)</f>
        <v>16</v>
      </c>
      <c r="G1896" s="2" t="str">
        <f>IF(NOT(OR(
SUMPRODUCT(--ISNUMBER(SEARCH('Chapter 0 (Generated)'!$B$25:$V$25,INDEX(MyData,D1896, E1896+1))))&gt;0,
SUMPRODUCT(--ISNUMBER(SEARCH('Chapter 0 (Generated)'!$B$26:$V$26,INDEX(MyData,D1896, E1896+1))))&gt;0)),
"        " &amp; INDEX(MyData,D1896, E1896+1),
"    " &amp; INDEX(MyData,D1896, E1896+1))</f>
        <v xml:space="preserve">        0,//100 </v>
      </c>
    </row>
    <row r="1897" spans="4:7" x14ac:dyDescent="0.15">
      <c r="D1897" s="20">
        <f t="shared" si="29"/>
        <v>104</v>
      </c>
      <c r="E1897" s="20">
        <f>MIN(IF(MOD(ROWS($A$2:A1897),$A$2)=0,E1896+1, E1896), $B$2-1)</f>
        <v>16</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x14ac:dyDescent="0.15">
      <c r="D1898" s="20">
        <f t="shared" si="29"/>
        <v>105</v>
      </c>
      <c r="E1898" s="20">
        <f>MIN(IF(MOD(ROWS($A$2:A1898),$A$2)=0,E1897+1, E1897), $B$2-1)</f>
        <v>16</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x14ac:dyDescent="0.15">
      <c r="D1899" s="20">
        <f t="shared" si="29"/>
        <v>106</v>
      </c>
      <c r="E1899" s="20">
        <f>MIN(IF(MOD(ROWS($A$2:A1899),$A$2)=0,E1898+1, E1898), $B$2-1)</f>
        <v>16</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x14ac:dyDescent="0.15">
      <c r="D1900" s="20">
        <f t="shared" si="29"/>
        <v>107</v>
      </c>
      <c r="E1900" s="20">
        <f>MIN(IF(MOD(ROWS($A$2:A1900),$A$2)=0,E1899+1, E1899), $B$2-1)</f>
        <v>16</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x14ac:dyDescent="0.15">
      <c r="D1901" s="20">
        <f t="shared" si="29"/>
        <v>108</v>
      </c>
      <c r="E1901" s="20">
        <f>MIN(IF(MOD(ROWS($A$2:A1901),$A$2)=0,E1900+1, E1900), $B$2-1)</f>
        <v>16</v>
      </c>
      <c r="G1901" s="2" t="str">
        <f>IF(NOT(OR(
SUMPRODUCT(--ISNUMBER(SEARCH('Chapter 0 (Generated)'!$B$25:$V$25,INDEX(MyData,D1901, E1901+1))))&gt;0,
SUMPRODUCT(--ISNUMBER(SEARCH('Chapter 0 (Generated)'!$B$26:$V$26,INDEX(MyData,D1901, E1901+1))))&gt;0)),
"        " &amp; INDEX(MyData,D1901, E1901+1),
"    " &amp; INDEX(MyData,D1901, E1901+1))</f>
        <v xml:space="preserve">        0,//105 </v>
      </c>
    </row>
    <row r="1902" spans="4:7" x14ac:dyDescent="0.15">
      <c r="D1902" s="20">
        <f t="shared" si="29"/>
        <v>109</v>
      </c>
      <c r="E1902" s="20">
        <f>MIN(IF(MOD(ROWS($A$2:A1902),$A$2)=0,E1901+1, E1901), $B$2-1)</f>
        <v>16</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x14ac:dyDescent="0.15">
      <c r="D1903" s="20">
        <f t="shared" si="29"/>
        <v>110</v>
      </c>
      <c r="E1903" s="20">
        <f>MIN(IF(MOD(ROWS($A$2:A1903),$A$2)=0,E1902+1, E1902), $B$2-1)</f>
        <v>16</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x14ac:dyDescent="0.15">
      <c r="D1904" s="20">
        <f t="shared" si="29"/>
        <v>111</v>
      </c>
      <c r="E1904" s="20">
        <f>MIN(IF(MOD(ROWS($A$2:A1904),$A$2)=0,E1903+1, E1903), $B$2-1)</f>
        <v>16</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x14ac:dyDescent="0.15">
      <c r="D1905" s="20">
        <f t="shared" si="29"/>
        <v>112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v>
      </c>
    </row>
    <row r="1906" spans="4:7" x14ac:dyDescent="0.15">
      <c r="D1906" s="20">
        <f t="shared" si="29"/>
        <v>1</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//story[17] === Infinity meter consequence of going on that slide -&gt; "0" is no consequence, otherwise the number represents what we add to the meter of the active person (the one talking, "relevant character")</v>
      </c>
    </row>
    <row r="1907" spans="4:7" x14ac:dyDescent="0.15">
      <c r="D1907" s="20">
        <f t="shared" si="29"/>
        <v>2</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story[17] = [</v>
      </c>
    </row>
    <row r="1908" spans="4:7" x14ac:dyDescent="0.15">
      <c r="D1908" s="20">
        <f t="shared" si="29"/>
        <v>3</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0,//0 </v>
      </c>
    </row>
    <row r="1909" spans="4:7" x14ac:dyDescent="0.15">
      <c r="D1909" s="20">
        <f t="shared" si="29"/>
        <v>4</v>
      </c>
      <c r="E1909" s="20">
        <f>MIN(IF(MOD(ROWS($A$2:A1909),$A$2)=0,E1908+1, E1908), $B$2-1)</f>
        <v>17</v>
      </c>
      <c r="G1909" s="2" t="str">
        <f>IF(NOT(OR(
SUMPRODUCT(--ISNUMBER(SEARCH('Chapter 0 (Generated)'!$B$25:$V$25,INDEX(MyData,D1909, E1909+1))))&gt;0,
SUMPRODUCT(--ISNUMBER(SEARCH('Chapter 0 (Generated)'!$B$26:$V$26,INDEX(MyData,D1909, E1909+1))))&gt;0)),
"        " &amp; INDEX(MyData,D1909, E1909+1),
"    " &amp; INDEX(MyData,D1909, E1909+1))</f>
        <v xml:space="preserve">        0,</v>
      </c>
    </row>
    <row r="1910" spans="4:7" x14ac:dyDescent="0.15">
      <c r="D1910" s="20">
        <f t="shared" si="29"/>
        <v>5</v>
      </c>
      <c r="E1910" s="20">
        <f>MIN(IF(MOD(ROWS($A$2:A1910),$A$2)=0,E1909+1, E1909), $B$2-1)</f>
        <v>17</v>
      </c>
      <c r="G1910" s="2" t="str">
        <f>IF(NOT(OR(
SUMPRODUCT(--ISNUMBER(SEARCH('Chapter 0 (Generated)'!$B$25:$V$25,INDEX(MyData,D1910, E1910+1))))&gt;0,
SUMPRODUCT(--ISNUMBER(SEARCH('Chapter 0 (Generated)'!$B$26:$V$26,INDEX(MyData,D1910, E1910+1))))&gt;0)),
"        " &amp; INDEX(MyData,D1910, E1910+1),
"    " &amp; INDEX(MyData,D1910, E1910+1))</f>
        <v xml:space="preserve">        0,</v>
      </c>
    </row>
    <row r="1911" spans="4:7" x14ac:dyDescent="0.15">
      <c r="D1911" s="20">
        <f t="shared" si="29"/>
        <v>6</v>
      </c>
      <c r="E1911" s="20">
        <f>MIN(IF(MOD(ROWS($A$2:A1911),$A$2)=0,E1910+1, E1910), $B$2-1)</f>
        <v>17</v>
      </c>
      <c r="G1911" s="2" t="str">
        <f>IF(NOT(OR(
SUMPRODUCT(--ISNUMBER(SEARCH('Chapter 0 (Generated)'!$B$25:$V$25,INDEX(MyData,D1911, E1911+1))))&gt;0,
SUMPRODUCT(--ISNUMBER(SEARCH('Chapter 0 (Generated)'!$B$26:$V$26,INDEX(MyData,D1911, E1911+1))))&gt;0)),
"        " &amp; INDEX(MyData,D1911, E1911+1),
"    " &amp; INDEX(MyData,D1911, E1911+1))</f>
        <v xml:space="preserve">        0,</v>
      </c>
    </row>
    <row r="1912" spans="4:7" x14ac:dyDescent="0.15">
      <c r="D1912" s="20">
        <f t="shared" si="29"/>
        <v>7</v>
      </c>
      <c r="E1912" s="20">
        <f>MIN(IF(MOD(ROWS($A$2:A1912),$A$2)=0,E1911+1, E1911), $B$2-1)</f>
        <v>17</v>
      </c>
      <c r="G1912" s="2" t="str">
        <f>IF(NOT(OR(
SUMPRODUCT(--ISNUMBER(SEARCH('Chapter 0 (Generated)'!$B$25:$V$25,INDEX(MyData,D1912, E1912+1))))&gt;0,
SUMPRODUCT(--ISNUMBER(SEARCH('Chapter 0 (Generated)'!$B$26:$V$26,INDEX(MyData,D1912, E1912+1))))&gt;0)),
"        " &amp; INDEX(MyData,D1912, E1912+1),
"    " &amp; INDEX(MyData,D1912, E1912+1))</f>
        <v xml:space="preserve">        0,</v>
      </c>
    </row>
    <row r="1913" spans="4:7" x14ac:dyDescent="0.15">
      <c r="D1913" s="20">
        <f t="shared" si="29"/>
        <v>8</v>
      </c>
      <c r="E1913" s="20">
        <f>MIN(IF(MOD(ROWS($A$2:A1913),$A$2)=0,E1912+1, E1912), $B$2-1)</f>
        <v>17</v>
      </c>
      <c r="G1913" s="2" t="str">
        <f>IF(NOT(OR(
SUMPRODUCT(--ISNUMBER(SEARCH('Chapter 0 (Generated)'!$B$25:$V$25,INDEX(MyData,D1913, E1913+1))))&gt;0,
SUMPRODUCT(--ISNUMBER(SEARCH('Chapter 0 (Generated)'!$B$26:$V$26,INDEX(MyData,D1913, E1913+1))))&gt;0)),
"        " &amp; INDEX(MyData,D1913, E1913+1),
"    " &amp; INDEX(MyData,D1913, E1913+1))</f>
        <v xml:space="preserve">        0,//5 </v>
      </c>
    </row>
    <row r="1914" spans="4:7" x14ac:dyDescent="0.15">
      <c r="D1914" s="20">
        <f t="shared" si="29"/>
        <v>9</v>
      </c>
      <c r="E1914" s="20">
        <f>MIN(IF(MOD(ROWS($A$2:A1914),$A$2)=0,E1913+1, E1913), $B$2-1)</f>
        <v>17</v>
      </c>
      <c r="G1914" s="2" t="str">
        <f>IF(NOT(OR(
SUMPRODUCT(--ISNUMBER(SEARCH('Chapter 0 (Generated)'!$B$25:$V$25,INDEX(MyData,D1914, E1914+1))))&gt;0,
SUMPRODUCT(--ISNUMBER(SEARCH('Chapter 0 (Generated)'!$B$26:$V$26,INDEX(MyData,D1914, E1914+1))))&gt;0)),
"        " &amp; INDEX(MyData,D1914, E1914+1),
"    " &amp; INDEX(MyData,D1914, E1914+1))</f>
        <v xml:space="preserve">        0,</v>
      </c>
    </row>
    <row r="1915" spans="4:7" x14ac:dyDescent="0.15">
      <c r="D1915" s="20">
        <f t="shared" si="29"/>
        <v>10</v>
      </c>
      <c r="E1915" s="20">
        <f>MIN(IF(MOD(ROWS($A$2:A1915),$A$2)=0,E1914+1, E1914), $B$2-1)</f>
        <v>17</v>
      </c>
      <c r="G1915" s="2" t="str">
        <f>IF(NOT(OR(
SUMPRODUCT(--ISNUMBER(SEARCH('Chapter 0 (Generated)'!$B$25:$V$25,INDEX(MyData,D1915, E1915+1))))&gt;0,
SUMPRODUCT(--ISNUMBER(SEARCH('Chapter 0 (Generated)'!$B$26:$V$26,INDEX(MyData,D1915, E1915+1))))&gt;0)),
"        " &amp; INDEX(MyData,D1915, E1915+1),
"    " &amp; INDEX(MyData,D1915, E1915+1))</f>
        <v xml:space="preserve">        0,</v>
      </c>
    </row>
    <row r="1916" spans="4:7" x14ac:dyDescent="0.15">
      <c r="D1916" s="20">
        <f t="shared" si="29"/>
        <v>11</v>
      </c>
      <c r="E1916" s="20">
        <f>MIN(IF(MOD(ROWS($A$2:A1916),$A$2)=0,E1915+1, E1915), $B$2-1)</f>
        <v>17</v>
      </c>
      <c r="G1916" s="2" t="str">
        <f>IF(NOT(OR(
SUMPRODUCT(--ISNUMBER(SEARCH('Chapter 0 (Generated)'!$B$25:$V$25,INDEX(MyData,D1916, E1916+1))))&gt;0,
SUMPRODUCT(--ISNUMBER(SEARCH('Chapter 0 (Generated)'!$B$26:$V$26,INDEX(MyData,D1916, E1916+1))))&gt;0)),
"        " &amp; INDEX(MyData,D1916, E1916+1),
"    " &amp; INDEX(MyData,D1916, E1916+1))</f>
        <v xml:space="preserve">        0,</v>
      </c>
    </row>
    <row r="1917" spans="4:7" x14ac:dyDescent="0.15">
      <c r="D1917" s="20">
        <f t="shared" si="29"/>
        <v>12</v>
      </c>
      <c r="E1917" s="20">
        <f>MIN(IF(MOD(ROWS($A$2:A1917),$A$2)=0,E1916+1, E1916), $B$2-1)</f>
        <v>17</v>
      </c>
      <c r="G1917" s="2" t="str">
        <f>IF(NOT(OR(
SUMPRODUCT(--ISNUMBER(SEARCH('Chapter 0 (Generated)'!$B$25:$V$25,INDEX(MyData,D1917, E1917+1))))&gt;0,
SUMPRODUCT(--ISNUMBER(SEARCH('Chapter 0 (Generated)'!$B$26:$V$26,INDEX(MyData,D1917, E1917+1))))&gt;0)),
"        " &amp; INDEX(MyData,D1917, E1917+1),
"    " &amp; INDEX(MyData,D1917, E1917+1))</f>
        <v xml:space="preserve">        0,</v>
      </c>
    </row>
    <row r="1918" spans="4:7" x14ac:dyDescent="0.15">
      <c r="D1918" s="20">
        <f t="shared" si="29"/>
        <v>13</v>
      </c>
      <c r="E1918" s="20">
        <f>MIN(IF(MOD(ROWS($A$2:A1918),$A$2)=0,E1917+1, E1917), $B$2-1)</f>
        <v>17</v>
      </c>
      <c r="G1918" s="2" t="str">
        <f>IF(NOT(OR(
SUMPRODUCT(--ISNUMBER(SEARCH('Chapter 0 (Generated)'!$B$25:$V$25,INDEX(MyData,D1918, E1918+1))))&gt;0,
SUMPRODUCT(--ISNUMBER(SEARCH('Chapter 0 (Generated)'!$B$26:$V$26,INDEX(MyData,D1918, E1918+1))))&gt;0)),
"        " &amp; INDEX(MyData,D1918, E1918+1),
"    " &amp; INDEX(MyData,D1918, E1918+1))</f>
        <v xml:space="preserve">        0,//10 </v>
      </c>
    </row>
    <row r="1919" spans="4:7" x14ac:dyDescent="0.15">
      <c r="D1919" s="20">
        <f t="shared" si="29"/>
        <v>14</v>
      </c>
      <c r="E1919" s="20">
        <f>MIN(IF(MOD(ROWS($A$2:A1919),$A$2)=0,E1918+1, E1918), $B$2-1)</f>
        <v>17</v>
      </c>
      <c r="G1919" s="2" t="str">
        <f>IF(NOT(OR(
SUMPRODUCT(--ISNUMBER(SEARCH('Chapter 0 (Generated)'!$B$25:$V$25,INDEX(MyData,D1919, E1919+1))))&gt;0,
SUMPRODUCT(--ISNUMBER(SEARCH('Chapter 0 (Generated)'!$B$26:$V$26,INDEX(MyData,D1919, E1919+1))))&gt;0)),
"        " &amp; INDEX(MyData,D1919, E1919+1),
"    " &amp; INDEX(MyData,D1919, E1919+1))</f>
        <v xml:space="preserve">        0,</v>
      </c>
    </row>
    <row r="1920" spans="4:7" x14ac:dyDescent="0.15">
      <c r="D1920" s="20">
        <f t="shared" si="29"/>
        <v>15</v>
      </c>
      <c r="E1920" s="20">
        <f>MIN(IF(MOD(ROWS($A$2:A1920),$A$2)=0,E1919+1, E1919), $B$2-1)</f>
        <v>17</v>
      </c>
      <c r="G1920" s="2" t="str">
        <f>IF(NOT(OR(
SUMPRODUCT(--ISNUMBER(SEARCH('Chapter 0 (Generated)'!$B$25:$V$25,INDEX(MyData,D1920, E1920+1))))&gt;0,
SUMPRODUCT(--ISNUMBER(SEARCH('Chapter 0 (Generated)'!$B$26:$V$26,INDEX(MyData,D1920, E1920+1))))&gt;0)),
"        " &amp; INDEX(MyData,D1920, E1920+1),
"    " &amp; INDEX(MyData,D1920, E1920+1))</f>
        <v xml:space="preserve">        0,</v>
      </c>
    </row>
    <row r="1921" spans="4:7" x14ac:dyDescent="0.15">
      <c r="D1921" s="20">
        <f t="shared" si="29"/>
        <v>16</v>
      </c>
      <c r="E1921" s="20">
        <f>MIN(IF(MOD(ROWS($A$2:A1921),$A$2)=0,E1920+1, E1920), $B$2-1)</f>
        <v>17</v>
      </c>
      <c r="G1921" s="2" t="str">
        <f>IF(NOT(OR(
SUMPRODUCT(--ISNUMBER(SEARCH('Chapter 0 (Generated)'!$B$25:$V$25,INDEX(MyData,D1921, E1921+1))))&gt;0,
SUMPRODUCT(--ISNUMBER(SEARCH('Chapter 0 (Generated)'!$B$26:$V$26,INDEX(MyData,D1921, E1921+1))))&gt;0)),
"        " &amp; INDEX(MyData,D1921, E1921+1),
"    " &amp; INDEX(MyData,D1921, E1921+1))</f>
        <v xml:space="preserve">        0,</v>
      </c>
    </row>
    <row r="1922" spans="4:7" x14ac:dyDescent="0.15">
      <c r="D1922" s="20">
        <f t="shared" ref="D1922:D1985" si="30">MOD(ROW(D1921)-1+ROWS(MyData),ROWS(MyData))+1</f>
        <v>17</v>
      </c>
      <c r="E1922" s="20">
        <f>MIN(IF(MOD(ROWS($A$2:A1922),$A$2)=0,E1921+1, E1921), $B$2-1)</f>
        <v>17</v>
      </c>
      <c r="G1922" s="2" t="str">
        <f>IF(NOT(OR(
SUMPRODUCT(--ISNUMBER(SEARCH('Chapter 0 (Generated)'!$B$25:$V$25,INDEX(MyData,D1922, E1922+1))))&gt;0,
SUMPRODUCT(--ISNUMBER(SEARCH('Chapter 0 (Generated)'!$B$26:$V$26,INDEX(MyData,D1922, E1922+1))))&gt;0)),
"        " &amp; INDEX(MyData,D1922, E1922+1),
"    " &amp; INDEX(MyData,D1922, E1922+1))</f>
        <v xml:space="preserve">        0,</v>
      </c>
    </row>
    <row r="1923" spans="4:7" x14ac:dyDescent="0.15">
      <c r="D1923" s="20">
        <f t="shared" si="30"/>
        <v>18</v>
      </c>
      <c r="E1923" s="20">
        <f>MIN(IF(MOD(ROWS($A$2:A1923),$A$2)=0,E1922+1, E1922), $B$2-1)</f>
        <v>17</v>
      </c>
      <c r="G1923" s="2" t="str">
        <f>IF(NOT(OR(
SUMPRODUCT(--ISNUMBER(SEARCH('Chapter 0 (Generated)'!$B$25:$V$25,INDEX(MyData,D1923, E1923+1))))&gt;0,
SUMPRODUCT(--ISNUMBER(SEARCH('Chapter 0 (Generated)'!$B$26:$V$26,INDEX(MyData,D1923, E1923+1))))&gt;0)),
"        " &amp; INDEX(MyData,D1923, E1923+1),
"    " &amp; INDEX(MyData,D1923, E1923+1))</f>
        <v xml:space="preserve">        0,//15 </v>
      </c>
    </row>
    <row r="1924" spans="4:7" x14ac:dyDescent="0.15">
      <c r="D1924" s="20">
        <f t="shared" si="30"/>
        <v>19</v>
      </c>
      <c r="E1924" s="20">
        <f>MIN(IF(MOD(ROWS($A$2:A1924),$A$2)=0,E1923+1, E1923), $B$2-1)</f>
        <v>17</v>
      </c>
      <c r="G1924" s="2" t="str">
        <f>IF(NOT(OR(
SUMPRODUCT(--ISNUMBER(SEARCH('Chapter 0 (Generated)'!$B$25:$V$25,INDEX(MyData,D1924, E1924+1))))&gt;0,
SUMPRODUCT(--ISNUMBER(SEARCH('Chapter 0 (Generated)'!$B$26:$V$26,INDEX(MyData,D1924, E1924+1))))&gt;0)),
"        " &amp; INDEX(MyData,D1924, E1924+1),
"    " &amp; INDEX(MyData,D1924, E1924+1))</f>
        <v xml:space="preserve">        0,</v>
      </c>
    </row>
    <row r="1925" spans="4:7" x14ac:dyDescent="0.15">
      <c r="D1925" s="20">
        <f t="shared" si="30"/>
        <v>20</v>
      </c>
      <c r="E1925" s="20">
        <f>MIN(IF(MOD(ROWS($A$2:A1925),$A$2)=0,E1924+1, E1924), $B$2-1)</f>
        <v>17</v>
      </c>
      <c r="G1925" s="2" t="str">
        <f>IF(NOT(OR(
SUMPRODUCT(--ISNUMBER(SEARCH('Chapter 0 (Generated)'!$B$25:$V$25,INDEX(MyData,D1925, E1925+1))))&gt;0,
SUMPRODUCT(--ISNUMBER(SEARCH('Chapter 0 (Generated)'!$B$26:$V$26,INDEX(MyData,D1925, E1925+1))))&gt;0)),
"        " &amp; INDEX(MyData,D1925, E1925+1),
"    " &amp; INDEX(MyData,D1925, E1925+1))</f>
        <v xml:space="preserve">        0,</v>
      </c>
    </row>
    <row r="1926" spans="4:7" x14ac:dyDescent="0.15">
      <c r="D1926" s="20">
        <f t="shared" si="30"/>
        <v>21</v>
      </c>
      <c r="E1926" s="20">
        <f>MIN(IF(MOD(ROWS($A$2:A1926),$A$2)=0,E1925+1, E1925), $B$2-1)</f>
        <v>17</v>
      </c>
      <c r="G1926" s="2" t="str">
        <f>IF(NOT(OR(
SUMPRODUCT(--ISNUMBER(SEARCH('Chapter 0 (Generated)'!$B$25:$V$25,INDEX(MyData,D1926, E1926+1))))&gt;0,
SUMPRODUCT(--ISNUMBER(SEARCH('Chapter 0 (Generated)'!$B$26:$V$26,INDEX(MyData,D1926, E1926+1))))&gt;0)),
"        " &amp; INDEX(MyData,D1926, E1926+1),
"    " &amp; INDEX(MyData,D1926, E1926+1))</f>
        <v xml:space="preserve">        0,</v>
      </c>
    </row>
    <row r="1927" spans="4:7" x14ac:dyDescent="0.15">
      <c r="D1927" s="20">
        <f t="shared" si="30"/>
        <v>22</v>
      </c>
      <c r="E1927" s="20">
        <f>MIN(IF(MOD(ROWS($A$2:A1927),$A$2)=0,E1926+1, E1926), $B$2-1)</f>
        <v>17</v>
      </c>
      <c r="G1927" s="2" t="str">
        <f>IF(NOT(OR(
SUMPRODUCT(--ISNUMBER(SEARCH('Chapter 0 (Generated)'!$B$25:$V$25,INDEX(MyData,D1927, E1927+1))))&gt;0,
SUMPRODUCT(--ISNUMBER(SEARCH('Chapter 0 (Generated)'!$B$26:$V$26,INDEX(MyData,D1927, E1927+1))))&gt;0)),
"        " &amp; INDEX(MyData,D1927, E1927+1),
"    " &amp; INDEX(MyData,D1927, E1927+1))</f>
        <v xml:space="preserve">        0,</v>
      </c>
    </row>
    <row r="1928" spans="4:7" x14ac:dyDescent="0.15">
      <c r="D1928" s="20">
        <f t="shared" si="30"/>
        <v>23</v>
      </c>
      <c r="E1928" s="20">
        <f>MIN(IF(MOD(ROWS($A$2:A1928),$A$2)=0,E1927+1, E1927), $B$2-1)</f>
        <v>17</v>
      </c>
      <c r="G1928" s="2" t="str">
        <f>IF(NOT(OR(
SUMPRODUCT(--ISNUMBER(SEARCH('Chapter 0 (Generated)'!$B$25:$V$25,INDEX(MyData,D1928, E1928+1))))&gt;0,
SUMPRODUCT(--ISNUMBER(SEARCH('Chapter 0 (Generated)'!$B$26:$V$26,INDEX(MyData,D1928, E1928+1))))&gt;0)),
"        " &amp; INDEX(MyData,D1928, E1928+1),
"    " &amp; INDEX(MyData,D1928, E1928+1))</f>
        <v xml:space="preserve">        0,//20 </v>
      </c>
    </row>
    <row r="1929" spans="4:7" x14ac:dyDescent="0.15">
      <c r="D1929" s="20">
        <f t="shared" si="30"/>
        <v>24</v>
      </c>
      <c r="E1929" s="20">
        <f>MIN(IF(MOD(ROWS($A$2:A1929),$A$2)=0,E1928+1, E1928), $B$2-1)</f>
        <v>17</v>
      </c>
      <c r="G1929" s="2" t="str">
        <f>IF(NOT(OR(
SUMPRODUCT(--ISNUMBER(SEARCH('Chapter 0 (Generated)'!$B$25:$V$25,INDEX(MyData,D1929, E1929+1))))&gt;0,
SUMPRODUCT(--ISNUMBER(SEARCH('Chapter 0 (Generated)'!$B$26:$V$26,INDEX(MyData,D1929, E1929+1))))&gt;0)),
"        " &amp; INDEX(MyData,D1929, E1929+1),
"    " &amp; INDEX(MyData,D1929, E1929+1))</f>
        <v xml:space="preserve">        0,</v>
      </c>
    </row>
    <row r="1930" spans="4:7" x14ac:dyDescent="0.15">
      <c r="D1930" s="20">
        <f t="shared" si="30"/>
        <v>25</v>
      </c>
      <c r="E1930" s="20">
        <f>MIN(IF(MOD(ROWS($A$2:A1930),$A$2)=0,E1929+1, E1929), $B$2-1)</f>
        <v>17</v>
      </c>
      <c r="G1930" s="2" t="str">
        <f>IF(NOT(OR(
SUMPRODUCT(--ISNUMBER(SEARCH('Chapter 0 (Generated)'!$B$25:$V$25,INDEX(MyData,D1930, E1930+1))))&gt;0,
SUMPRODUCT(--ISNUMBER(SEARCH('Chapter 0 (Generated)'!$B$26:$V$26,INDEX(MyData,D1930, E1930+1))))&gt;0)),
"        " &amp; INDEX(MyData,D1930, E1930+1),
"    " &amp; INDEX(MyData,D1930, E1930+1))</f>
        <v xml:space="preserve">        0,</v>
      </c>
    </row>
    <row r="1931" spans="4:7" x14ac:dyDescent="0.15">
      <c r="D1931" s="20">
        <f t="shared" si="30"/>
        <v>26</v>
      </c>
      <c r="E1931" s="20">
        <f>MIN(IF(MOD(ROWS($A$2:A1931),$A$2)=0,E1930+1, E1930), $B$2-1)</f>
        <v>17</v>
      </c>
      <c r="G1931" s="2" t="str">
        <f>IF(NOT(OR(
SUMPRODUCT(--ISNUMBER(SEARCH('Chapter 0 (Generated)'!$B$25:$V$25,INDEX(MyData,D1931, E1931+1))))&gt;0,
SUMPRODUCT(--ISNUMBER(SEARCH('Chapter 0 (Generated)'!$B$26:$V$26,INDEX(MyData,D1931, E1931+1))))&gt;0)),
"        " &amp; INDEX(MyData,D1931, E1931+1),
"    " &amp; INDEX(MyData,D1931, E1931+1))</f>
        <v xml:space="preserve">        0,</v>
      </c>
    </row>
    <row r="1932" spans="4:7" x14ac:dyDescent="0.15">
      <c r="D1932" s="20">
        <f t="shared" si="30"/>
        <v>27</v>
      </c>
      <c r="E1932" s="20">
        <f>MIN(IF(MOD(ROWS($A$2:A1932),$A$2)=0,E1931+1, E1931), $B$2-1)</f>
        <v>17</v>
      </c>
      <c r="G1932" s="2" t="str">
        <f>IF(NOT(OR(
SUMPRODUCT(--ISNUMBER(SEARCH('Chapter 0 (Generated)'!$B$25:$V$25,INDEX(MyData,D1932, E1932+1))))&gt;0,
SUMPRODUCT(--ISNUMBER(SEARCH('Chapter 0 (Generated)'!$B$26:$V$26,INDEX(MyData,D1932, E1932+1))))&gt;0)),
"        " &amp; INDEX(MyData,D1932, E1932+1),
"    " &amp; INDEX(MyData,D1932, E1932+1))</f>
        <v xml:space="preserve">        0,</v>
      </c>
    </row>
    <row r="1933" spans="4:7" x14ac:dyDescent="0.15">
      <c r="D1933" s="20">
        <f t="shared" si="30"/>
        <v>28</v>
      </c>
      <c r="E1933" s="20">
        <f>MIN(IF(MOD(ROWS($A$2:A1933),$A$2)=0,E1932+1, E1932), $B$2-1)</f>
        <v>17</v>
      </c>
      <c r="G1933" s="2" t="str">
        <f>IF(NOT(OR(
SUMPRODUCT(--ISNUMBER(SEARCH('Chapter 0 (Generated)'!$B$25:$V$25,INDEX(MyData,D1933, E1933+1))))&gt;0,
SUMPRODUCT(--ISNUMBER(SEARCH('Chapter 0 (Generated)'!$B$26:$V$26,INDEX(MyData,D1933, E1933+1))))&gt;0)),
"        " &amp; INDEX(MyData,D1933, E1933+1),
"    " &amp; INDEX(MyData,D1933, E1933+1))</f>
        <v xml:space="preserve">        0,//25 </v>
      </c>
    </row>
    <row r="1934" spans="4:7" x14ac:dyDescent="0.15">
      <c r="D1934" s="20">
        <f t="shared" si="30"/>
        <v>29</v>
      </c>
      <c r="E1934" s="20">
        <f>MIN(IF(MOD(ROWS($A$2:A1934),$A$2)=0,E1933+1, E1933), $B$2-1)</f>
        <v>17</v>
      </c>
      <c r="G1934" s="2" t="str">
        <f>IF(NOT(OR(
SUMPRODUCT(--ISNUMBER(SEARCH('Chapter 0 (Generated)'!$B$25:$V$25,INDEX(MyData,D1934, E1934+1))))&gt;0,
SUMPRODUCT(--ISNUMBER(SEARCH('Chapter 0 (Generated)'!$B$26:$V$26,INDEX(MyData,D1934, E1934+1))))&gt;0)),
"        " &amp; INDEX(MyData,D1934, E1934+1),
"    " &amp; INDEX(MyData,D1934, E1934+1))</f>
        <v xml:space="preserve">        0,</v>
      </c>
    </row>
    <row r="1935" spans="4:7" x14ac:dyDescent="0.15">
      <c r="D1935" s="20">
        <f t="shared" si="30"/>
        <v>30</v>
      </c>
      <c r="E1935" s="20">
        <f>MIN(IF(MOD(ROWS($A$2:A1935),$A$2)=0,E1934+1, E1934), $B$2-1)</f>
        <v>17</v>
      </c>
      <c r="G1935" s="2" t="str">
        <f>IF(NOT(OR(
SUMPRODUCT(--ISNUMBER(SEARCH('Chapter 0 (Generated)'!$B$25:$V$25,INDEX(MyData,D1935, E1935+1))))&gt;0,
SUMPRODUCT(--ISNUMBER(SEARCH('Chapter 0 (Generated)'!$B$26:$V$26,INDEX(MyData,D1935, E1935+1))))&gt;0)),
"        " &amp; INDEX(MyData,D1935, E1935+1),
"    " &amp; INDEX(MyData,D1935, E1935+1))</f>
        <v xml:space="preserve">        0,</v>
      </c>
    </row>
    <row r="1936" spans="4:7" x14ac:dyDescent="0.15">
      <c r="D1936" s="20">
        <f t="shared" si="30"/>
        <v>31</v>
      </c>
      <c r="E1936" s="20">
        <f>MIN(IF(MOD(ROWS($A$2:A1936),$A$2)=0,E1935+1, E1935), $B$2-1)</f>
        <v>17</v>
      </c>
      <c r="G1936" s="2" t="str">
        <f>IF(NOT(OR(
SUMPRODUCT(--ISNUMBER(SEARCH('Chapter 0 (Generated)'!$B$25:$V$25,INDEX(MyData,D1936, E1936+1))))&gt;0,
SUMPRODUCT(--ISNUMBER(SEARCH('Chapter 0 (Generated)'!$B$26:$V$26,INDEX(MyData,D1936, E1936+1))))&gt;0)),
"        " &amp; INDEX(MyData,D1936, E1936+1),
"    " &amp; INDEX(MyData,D1936, E1936+1))</f>
        <v xml:space="preserve">        0,</v>
      </c>
    </row>
    <row r="1937" spans="4:7" x14ac:dyDescent="0.15">
      <c r="D1937" s="20">
        <f t="shared" si="30"/>
        <v>32</v>
      </c>
      <c r="E1937" s="20">
        <f>MIN(IF(MOD(ROWS($A$2:A1937),$A$2)=0,E1936+1, E1936), $B$2-1)</f>
        <v>17</v>
      </c>
      <c r="G1937" s="2" t="str">
        <f>IF(NOT(OR(
SUMPRODUCT(--ISNUMBER(SEARCH('Chapter 0 (Generated)'!$B$25:$V$25,INDEX(MyData,D1937, E1937+1))))&gt;0,
SUMPRODUCT(--ISNUMBER(SEARCH('Chapter 0 (Generated)'!$B$26:$V$26,INDEX(MyData,D1937, E1937+1))))&gt;0)),
"        " &amp; INDEX(MyData,D1937, E1937+1),
"    " &amp; INDEX(MyData,D1937, E1937+1))</f>
        <v xml:space="preserve">        0,</v>
      </c>
    </row>
    <row r="1938" spans="4:7" x14ac:dyDescent="0.15">
      <c r="D1938" s="20">
        <f t="shared" si="30"/>
        <v>33</v>
      </c>
      <c r="E1938" s="20">
        <f>MIN(IF(MOD(ROWS($A$2:A1938),$A$2)=0,E1937+1, E1937), $B$2-1)</f>
        <v>17</v>
      </c>
      <c r="G1938" s="2" t="str">
        <f>IF(NOT(OR(
SUMPRODUCT(--ISNUMBER(SEARCH('Chapter 0 (Generated)'!$B$25:$V$25,INDEX(MyData,D1938, E1938+1))))&gt;0,
SUMPRODUCT(--ISNUMBER(SEARCH('Chapter 0 (Generated)'!$B$26:$V$26,INDEX(MyData,D1938, E1938+1))))&gt;0)),
"        " &amp; INDEX(MyData,D1938, E1938+1),
"    " &amp; INDEX(MyData,D1938, E1938+1))</f>
        <v xml:space="preserve">        0,//30 </v>
      </c>
    </row>
    <row r="1939" spans="4:7" x14ac:dyDescent="0.15">
      <c r="D1939" s="20">
        <f t="shared" si="30"/>
        <v>34</v>
      </c>
      <c r="E1939" s="20">
        <f>MIN(IF(MOD(ROWS($A$2:A1939),$A$2)=0,E1938+1, E1938), $B$2-1)</f>
        <v>17</v>
      </c>
      <c r="G1939" s="2" t="str">
        <f>IF(NOT(OR(
SUMPRODUCT(--ISNUMBER(SEARCH('Chapter 0 (Generated)'!$B$25:$V$25,INDEX(MyData,D1939, E1939+1))))&gt;0,
SUMPRODUCT(--ISNUMBER(SEARCH('Chapter 0 (Generated)'!$B$26:$V$26,INDEX(MyData,D1939, E1939+1))))&gt;0)),
"        " &amp; INDEX(MyData,D1939, E1939+1),
"    " &amp; INDEX(MyData,D1939, E1939+1))</f>
        <v xml:space="preserve">        0,</v>
      </c>
    </row>
    <row r="1940" spans="4:7" x14ac:dyDescent="0.15">
      <c r="D1940" s="20">
        <f t="shared" si="30"/>
        <v>35</v>
      </c>
      <c r="E1940" s="20">
        <f>MIN(IF(MOD(ROWS($A$2:A1940),$A$2)=0,E1939+1, E1939), $B$2-1)</f>
        <v>17</v>
      </c>
      <c r="G1940" s="2" t="str">
        <f>IF(NOT(OR(
SUMPRODUCT(--ISNUMBER(SEARCH('Chapter 0 (Generated)'!$B$25:$V$25,INDEX(MyData,D1940, E1940+1))))&gt;0,
SUMPRODUCT(--ISNUMBER(SEARCH('Chapter 0 (Generated)'!$B$26:$V$26,INDEX(MyData,D1940, E1940+1))))&gt;0)),
"        " &amp; INDEX(MyData,D1940, E1940+1),
"    " &amp; INDEX(MyData,D1940, E1940+1))</f>
        <v xml:space="preserve">        0,</v>
      </c>
    </row>
    <row r="1941" spans="4:7" x14ac:dyDescent="0.15">
      <c r="D1941" s="20">
        <f t="shared" si="30"/>
        <v>36</v>
      </c>
      <c r="E1941" s="20">
        <f>MIN(IF(MOD(ROWS($A$2:A1941),$A$2)=0,E1940+1, E1940), $B$2-1)</f>
        <v>17</v>
      </c>
      <c r="G1941" s="2" t="str">
        <f>IF(NOT(OR(
SUMPRODUCT(--ISNUMBER(SEARCH('Chapter 0 (Generated)'!$B$25:$V$25,INDEX(MyData,D1941, E1941+1))))&gt;0,
SUMPRODUCT(--ISNUMBER(SEARCH('Chapter 0 (Generated)'!$B$26:$V$26,INDEX(MyData,D1941, E1941+1))))&gt;0)),
"        " &amp; INDEX(MyData,D1941, E1941+1),
"    " &amp; INDEX(MyData,D1941, E1941+1))</f>
        <v xml:space="preserve">        0,</v>
      </c>
    </row>
    <row r="1942" spans="4:7" x14ac:dyDescent="0.15">
      <c r="D1942" s="20">
        <f t="shared" si="30"/>
        <v>37</v>
      </c>
      <c r="E1942" s="20">
        <f>MIN(IF(MOD(ROWS($A$2:A1942),$A$2)=0,E1941+1, E1941), $B$2-1)</f>
        <v>17</v>
      </c>
      <c r="G1942" s="2" t="str">
        <f>IF(NOT(OR(
SUMPRODUCT(--ISNUMBER(SEARCH('Chapter 0 (Generated)'!$B$25:$V$25,INDEX(MyData,D1942, E1942+1))))&gt;0,
SUMPRODUCT(--ISNUMBER(SEARCH('Chapter 0 (Generated)'!$B$26:$V$26,INDEX(MyData,D1942, E1942+1))))&gt;0)),
"        " &amp; INDEX(MyData,D1942, E1942+1),
"    " &amp; INDEX(MyData,D1942, E1942+1))</f>
        <v xml:space="preserve">        0,</v>
      </c>
    </row>
    <row r="1943" spans="4:7" x14ac:dyDescent="0.15">
      <c r="D1943" s="20">
        <f t="shared" si="30"/>
        <v>38</v>
      </c>
      <c r="E1943" s="20">
        <f>MIN(IF(MOD(ROWS($A$2:A1943),$A$2)=0,E1942+1, E1942), $B$2-1)</f>
        <v>17</v>
      </c>
      <c r="G1943" s="2" t="str">
        <f>IF(NOT(OR(
SUMPRODUCT(--ISNUMBER(SEARCH('Chapter 0 (Generated)'!$B$25:$V$25,INDEX(MyData,D1943, E1943+1))))&gt;0,
SUMPRODUCT(--ISNUMBER(SEARCH('Chapter 0 (Generated)'!$B$26:$V$26,INDEX(MyData,D1943, E1943+1))))&gt;0)),
"        " &amp; INDEX(MyData,D1943, E1943+1),
"    " &amp; INDEX(MyData,D1943, E1943+1))</f>
        <v xml:space="preserve">        0,//35 </v>
      </c>
    </row>
    <row r="1944" spans="4:7" x14ac:dyDescent="0.15">
      <c r="D1944" s="20">
        <f t="shared" si="30"/>
        <v>39</v>
      </c>
      <c r="E1944" s="20">
        <f>MIN(IF(MOD(ROWS($A$2:A1944),$A$2)=0,E1943+1, E1943), $B$2-1)</f>
        <v>17</v>
      </c>
      <c r="G1944" s="2" t="str">
        <f>IF(NOT(OR(
SUMPRODUCT(--ISNUMBER(SEARCH('Chapter 0 (Generated)'!$B$25:$V$25,INDEX(MyData,D1944, E1944+1))))&gt;0,
SUMPRODUCT(--ISNUMBER(SEARCH('Chapter 0 (Generated)'!$B$26:$V$26,INDEX(MyData,D1944, E1944+1))))&gt;0)),
"        " &amp; INDEX(MyData,D1944, E1944+1),
"    " &amp; INDEX(MyData,D1944, E1944+1))</f>
        <v xml:space="preserve">        0,</v>
      </c>
    </row>
    <row r="1945" spans="4:7" x14ac:dyDescent="0.15">
      <c r="D1945" s="20">
        <f t="shared" si="30"/>
        <v>40</v>
      </c>
      <c r="E1945" s="20">
        <f>MIN(IF(MOD(ROWS($A$2:A1945),$A$2)=0,E1944+1, E1944), $B$2-1)</f>
        <v>17</v>
      </c>
      <c r="G1945" s="2" t="str">
        <f>IF(NOT(OR(
SUMPRODUCT(--ISNUMBER(SEARCH('Chapter 0 (Generated)'!$B$25:$V$25,INDEX(MyData,D1945, E1945+1))))&gt;0,
SUMPRODUCT(--ISNUMBER(SEARCH('Chapter 0 (Generated)'!$B$26:$V$26,INDEX(MyData,D1945, E1945+1))))&gt;0)),
"        " &amp; INDEX(MyData,D1945, E1945+1),
"    " &amp; INDEX(MyData,D1945, E1945+1))</f>
        <v xml:space="preserve">        0,//37 Department Form</v>
      </c>
    </row>
    <row r="1946" spans="4:7" x14ac:dyDescent="0.15">
      <c r="D1946" s="20">
        <f t="shared" si="30"/>
        <v>41</v>
      </c>
      <c r="E1946" s="20">
        <f>MIN(IF(MOD(ROWS($A$2:A1946),$A$2)=0,E1945+1, E1945), $B$2-1)</f>
        <v>17</v>
      </c>
      <c r="G1946" s="2" t="str">
        <f>IF(NOT(OR(
SUMPRODUCT(--ISNUMBER(SEARCH('Chapter 0 (Generated)'!$B$25:$V$25,INDEX(MyData,D1946, E1946+1))))&gt;0,
SUMPRODUCT(--ISNUMBER(SEARCH('Chapter 0 (Generated)'!$B$26:$V$26,INDEX(MyData,D1946, E1946+1))))&gt;0)),
"        " &amp; INDEX(MyData,D1946, E1946+1),
"    " &amp; INDEX(MyData,D1946, E1946+1))</f>
        <v xml:space="preserve">        0,</v>
      </c>
    </row>
    <row r="1947" spans="4:7" x14ac:dyDescent="0.15">
      <c r="D1947" s="20">
        <f t="shared" si="30"/>
        <v>42</v>
      </c>
      <c r="E1947" s="20">
        <f>MIN(IF(MOD(ROWS($A$2:A1947),$A$2)=0,E1946+1, E1946), $B$2-1)</f>
        <v>17</v>
      </c>
      <c r="G1947" s="2" t="str">
        <f>IF(NOT(OR(
SUMPRODUCT(--ISNUMBER(SEARCH('Chapter 0 (Generated)'!$B$25:$V$25,INDEX(MyData,D1947, E1947+1))))&gt;0,
SUMPRODUCT(--ISNUMBER(SEARCH('Chapter 0 (Generated)'!$B$26:$V$26,INDEX(MyData,D1947, E1947+1))))&gt;0)),
"        " &amp; INDEX(MyData,D1947, E1947+1),
"    " &amp; INDEX(MyData,D1947, E1947+1))</f>
        <v xml:space="preserve">        0,</v>
      </c>
    </row>
    <row r="1948" spans="4:7" x14ac:dyDescent="0.15">
      <c r="D1948" s="20">
        <f t="shared" si="30"/>
        <v>43</v>
      </c>
      <c r="E1948" s="20">
        <f>MIN(IF(MOD(ROWS($A$2:A1948),$A$2)=0,E1947+1, E1947), $B$2-1)</f>
        <v>17</v>
      </c>
      <c r="G1948" s="2" t="str">
        <f>IF(NOT(OR(
SUMPRODUCT(--ISNUMBER(SEARCH('Chapter 0 (Generated)'!$B$25:$V$25,INDEX(MyData,D1948, E1948+1))))&gt;0,
SUMPRODUCT(--ISNUMBER(SEARCH('Chapter 0 (Generated)'!$B$26:$V$26,INDEX(MyData,D1948, E1948+1))))&gt;0)),
"        " &amp; INDEX(MyData,D1948, E1948+1),
"    " &amp; INDEX(MyData,D1948, E1948+1))</f>
        <v xml:space="preserve">        0,//40 </v>
      </c>
    </row>
    <row r="1949" spans="4:7" x14ac:dyDescent="0.15">
      <c r="D1949" s="20">
        <f t="shared" si="30"/>
        <v>44</v>
      </c>
      <c r="E1949" s="20">
        <f>MIN(IF(MOD(ROWS($A$2:A1949),$A$2)=0,E1948+1, E1948), $B$2-1)</f>
        <v>17</v>
      </c>
      <c r="G1949" s="2" t="str">
        <f>IF(NOT(OR(
SUMPRODUCT(--ISNUMBER(SEARCH('Chapter 0 (Generated)'!$B$25:$V$25,INDEX(MyData,D1949, E1949+1))))&gt;0,
SUMPRODUCT(--ISNUMBER(SEARCH('Chapter 0 (Generated)'!$B$26:$V$26,INDEX(MyData,D1949, E1949+1))))&gt;0)),
"        " &amp; INDEX(MyData,D1949, E1949+1),
"    " &amp; INDEX(MyData,D1949, E1949+1))</f>
        <v xml:space="preserve">        0,</v>
      </c>
    </row>
    <row r="1950" spans="4:7" x14ac:dyDescent="0.15">
      <c r="D1950" s="20">
        <f t="shared" si="30"/>
        <v>45</v>
      </c>
      <c r="E1950" s="20">
        <f>MIN(IF(MOD(ROWS($A$2:A1950),$A$2)=0,E1949+1, E1949), $B$2-1)</f>
        <v>17</v>
      </c>
      <c r="G1950" s="2" t="str">
        <f>IF(NOT(OR(
SUMPRODUCT(--ISNUMBER(SEARCH('Chapter 0 (Generated)'!$B$25:$V$25,INDEX(MyData,D1950, E1950+1))))&gt;0,
SUMPRODUCT(--ISNUMBER(SEARCH('Chapter 0 (Generated)'!$B$26:$V$26,INDEX(MyData,D1950, E1950+1))))&gt;0)),
"        " &amp; INDEX(MyData,D1950, E1950+1),
"    " &amp; INDEX(MyData,D1950, E1950+1))</f>
        <v xml:space="preserve">        0,</v>
      </c>
    </row>
    <row r="1951" spans="4:7" x14ac:dyDescent="0.15">
      <c r="D1951" s="20">
        <f t="shared" si="30"/>
        <v>46</v>
      </c>
      <c r="E1951" s="20">
        <f>MIN(IF(MOD(ROWS($A$2:A1951),$A$2)=0,E1950+1, E1950), $B$2-1)</f>
        <v>17</v>
      </c>
      <c r="G1951" s="2" t="str">
        <f>IF(NOT(OR(
SUMPRODUCT(--ISNUMBER(SEARCH('Chapter 0 (Generated)'!$B$25:$V$25,INDEX(MyData,D1951, E1951+1))))&gt;0,
SUMPRODUCT(--ISNUMBER(SEARCH('Chapter 0 (Generated)'!$B$26:$V$26,INDEX(MyData,D1951, E1951+1))))&gt;0)),
"        " &amp; INDEX(MyData,D1951, E1951+1),
"    " &amp; INDEX(MyData,D1951, E1951+1))</f>
        <v xml:space="preserve">        0,</v>
      </c>
    </row>
    <row r="1952" spans="4:7" x14ac:dyDescent="0.15">
      <c r="D1952" s="20">
        <f t="shared" si="30"/>
        <v>47</v>
      </c>
      <c r="E1952" s="20">
        <f>MIN(IF(MOD(ROWS($A$2:A1952),$A$2)=0,E1951+1, E1951), $B$2-1)</f>
        <v>17</v>
      </c>
      <c r="G1952" s="2" t="str">
        <f>IF(NOT(OR(
SUMPRODUCT(--ISNUMBER(SEARCH('Chapter 0 (Generated)'!$B$25:$V$25,INDEX(MyData,D1952, E1952+1))))&gt;0,
SUMPRODUCT(--ISNUMBER(SEARCH('Chapter 0 (Generated)'!$B$26:$V$26,INDEX(MyData,D1952, E1952+1))))&gt;0)),
"        " &amp; INDEX(MyData,D1952, E1952+1),
"    " &amp; INDEX(MyData,D1952, E1952+1))</f>
        <v xml:space="preserve">        0,</v>
      </c>
    </row>
    <row r="1953" spans="4:7" x14ac:dyDescent="0.15">
      <c r="D1953" s="20">
        <f t="shared" si="30"/>
        <v>48</v>
      </c>
      <c r="E1953" s="20">
        <f>MIN(IF(MOD(ROWS($A$2:A1953),$A$2)=0,E1952+1, E1952), $B$2-1)</f>
        <v>17</v>
      </c>
      <c r="G1953" s="2" t="str">
        <f>IF(NOT(OR(
SUMPRODUCT(--ISNUMBER(SEARCH('Chapter 0 (Generated)'!$B$25:$V$25,INDEX(MyData,D1953, E1953+1))))&gt;0,
SUMPRODUCT(--ISNUMBER(SEARCH('Chapter 0 (Generated)'!$B$26:$V$26,INDEX(MyData,D1953, E1953+1))))&gt;0)),
"        " &amp; INDEX(MyData,D1953, E1953+1),
"    " &amp; INDEX(MyData,D1953, E1953+1))</f>
        <v xml:space="preserve">        0,//45 </v>
      </c>
    </row>
    <row r="1954" spans="4:7" x14ac:dyDescent="0.15">
      <c r="D1954" s="20">
        <f t="shared" si="30"/>
        <v>49</v>
      </c>
      <c r="E1954" s="20">
        <f>MIN(IF(MOD(ROWS($A$2:A1954),$A$2)=0,E1953+1, E1953), $B$2-1)</f>
        <v>17</v>
      </c>
      <c r="G1954" s="2" t="str">
        <f>IF(NOT(OR(
SUMPRODUCT(--ISNUMBER(SEARCH('Chapter 0 (Generated)'!$B$25:$V$25,INDEX(MyData,D1954, E1954+1))))&gt;0,
SUMPRODUCT(--ISNUMBER(SEARCH('Chapter 0 (Generated)'!$B$26:$V$26,INDEX(MyData,D1954, E1954+1))))&gt;0)),
"        " &amp; INDEX(MyData,D1954, E1954+1),
"    " &amp; INDEX(MyData,D1954, E1954+1))</f>
        <v xml:space="preserve">        0,</v>
      </c>
    </row>
    <row r="1955" spans="4:7" x14ac:dyDescent="0.15">
      <c r="D1955" s="20">
        <f t="shared" si="30"/>
        <v>50</v>
      </c>
      <c r="E1955" s="20">
        <f>MIN(IF(MOD(ROWS($A$2:A1955),$A$2)=0,E1954+1, E1954), $B$2-1)</f>
        <v>17</v>
      </c>
      <c r="G1955" s="2" t="str">
        <f>IF(NOT(OR(
SUMPRODUCT(--ISNUMBER(SEARCH('Chapter 0 (Generated)'!$B$25:$V$25,INDEX(MyData,D1955, E1955+1))))&gt;0,
SUMPRODUCT(--ISNUMBER(SEARCH('Chapter 0 (Generated)'!$B$26:$V$26,INDEX(MyData,D1955, E1955+1))))&gt;0)),
"        " &amp; INDEX(MyData,D1955, E1955+1),
"    " &amp; INDEX(MyData,D1955, E1955+1))</f>
        <v xml:space="preserve">        0,</v>
      </c>
    </row>
    <row r="1956" spans="4:7" x14ac:dyDescent="0.15">
      <c r="D1956" s="20">
        <f t="shared" si="30"/>
        <v>51</v>
      </c>
      <c r="E1956" s="20">
        <f>MIN(IF(MOD(ROWS($A$2:A1956),$A$2)=0,E1955+1, E1955), $B$2-1)</f>
        <v>17</v>
      </c>
      <c r="G1956" s="2" t="str">
        <f>IF(NOT(OR(
SUMPRODUCT(--ISNUMBER(SEARCH('Chapter 0 (Generated)'!$B$25:$V$25,INDEX(MyData,D1956, E1956+1))))&gt;0,
SUMPRODUCT(--ISNUMBER(SEARCH('Chapter 0 (Generated)'!$B$26:$V$26,INDEX(MyData,D1956, E1956+1))))&gt;0)),
"        " &amp; INDEX(MyData,D1956, E1956+1),
"    " &amp; INDEX(MyData,D1956, E1956+1))</f>
        <v xml:space="preserve">        0,</v>
      </c>
    </row>
    <row r="1957" spans="4:7" x14ac:dyDescent="0.15">
      <c r="D1957" s="20">
        <f t="shared" si="30"/>
        <v>52</v>
      </c>
      <c r="E1957" s="20">
        <f>MIN(IF(MOD(ROWS($A$2:A1957),$A$2)=0,E1956+1, E1956), $B$2-1)</f>
        <v>17</v>
      </c>
      <c r="G1957" s="2" t="str">
        <f>IF(NOT(OR(
SUMPRODUCT(--ISNUMBER(SEARCH('Chapter 0 (Generated)'!$B$25:$V$25,INDEX(MyData,D1957, E1957+1))))&gt;0,
SUMPRODUCT(--ISNUMBER(SEARCH('Chapter 0 (Generated)'!$B$26:$V$26,INDEX(MyData,D1957, E1957+1))))&gt;0)),
"        " &amp; INDEX(MyData,D1957, E1957+1),
"    " &amp; INDEX(MyData,D1957, E1957+1))</f>
        <v xml:space="preserve">        0,//49 Choose your name Form</v>
      </c>
    </row>
    <row r="1958" spans="4:7" x14ac:dyDescent="0.15">
      <c r="D1958" s="20">
        <f t="shared" si="30"/>
        <v>53</v>
      </c>
      <c r="E1958" s="20">
        <f>MIN(IF(MOD(ROWS($A$2:A1958),$A$2)=0,E1957+1, E1957), $B$2-1)</f>
        <v>17</v>
      </c>
      <c r="G1958" s="2" t="str">
        <f>IF(NOT(OR(
SUMPRODUCT(--ISNUMBER(SEARCH('Chapter 0 (Generated)'!$B$25:$V$25,INDEX(MyData,D1958, E1958+1))))&gt;0,
SUMPRODUCT(--ISNUMBER(SEARCH('Chapter 0 (Generated)'!$B$26:$V$26,INDEX(MyData,D1958, E1958+1))))&gt;0)),
"        " &amp; INDEX(MyData,D1958, E1958+1),
"    " &amp; INDEX(MyData,D1958, E1958+1))</f>
        <v xml:space="preserve">        0,//50 </v>
      </c>
    </row>
    <row r="1959" spans="4:7" x14ac:dyDescent="0.15">
      <c r="D1959" s="20">
        <f t="shared" si="30"/>
        <v>54</v>
      </c>
      <c r="E1959" s="20">
        <f>MIN(IF(MOD(ROWS($A$2:A1959),$A$2)=0,E1958+1, E1958), $B$2-1)</f>
        <v>17</v>
      </c>
      <c r="G1959" s="2" t="str">
        <f>IF(NOT(OR(
SUMPRODUCT(--ISNUMBER(SEARCH('Chapter 0 (Generated)'!$B$25:$V$25,INDEX(MyData,D1959, E1959+1))))&gt;0,
SUMPRODUCT(--ISNUMBER(SEARCH('Chapter 0 (Generated)'!$B$26:$V$26,INDEX(MyData,D1959, E1959+1))))&gt;0)),
"        " &amp; INDEX(MyData,D1959, E1959+1),
"    " &amp; INDEX(MyData,D1959, E1959+1))</f>
        <v xml:space="preserve">        0,</v>
      </c>
    </row>
    <row r="1960" spans="4:7" x14ac:dyDescent="0.15">
      <c r="D1960" s="20">
        <f t="shared" si="30"/>
        <v>55</v>
      </c>
      <c r="E1960" s="20">
        <f>MIN(IF(MOD(ROWS($A$2:A1960),$A$2)=0,E1959+1, E1959), $B$2-1)</f>
        <v>17</v>
      </c>
      <c r="G1960" s="2" t="str">
        <f>IF(NOT(OR(
SUMPRODUCT(--ISNUMBER(SEARCH('Chapter 0 (Generated)'!$B$25:$V$25,INDEX(MyData,D1960, E1960+1))))&gt;0,
SUMPRODUCT(--ISNUMBER(SEARCH('Chapter 0 (Generated)'!$B$26:$V$26,INDEX(MyData,D1960, E1960+1))))&gt;0)),
"        " &amp; INDEX(MyData,D1960, E1960+1),
"    " &amp; INDEX(MyData,D1960, E1960+1))</f>
        <v xml:space="preserve">        0,</v>
      </c>
    </row>
    <row r="1961" spans="4:7" x14ac:dyDescent="0.15">
      <c r="D1961" s="20">
        <f t="shared" si="30"/>
        <v>56</v>
      </c>
      <c r="E1961" s="20">
        <f>MIN(IF(MOD(ROWS($A$2:A1961),$A$2)=0,E1960+1, E1960), $B$2-1)</f>
        <v>17</v>
      </c>
      <c r="G1961" s="2" t="str">
        <f>IF(NOT(OR(
SUMPRODUCT(--ISNUMBER(SEARCH('Chapter 0 (Generated)'!$B$25:$V$25,INDEX(MyData,D1961, E1961+1))))&gt;0,
SUMPRODUCT(--ISNUMBER(SEARCH('Chapter 0 (Generated)'!$B$26:$V$26,INDEX(MyData,D1961, E1961+1))))&gt;0)),
"        " &amp; INDEX(MyData,D1961, E1961+1),
"    " &amp; INDEX(MyData,D1961, E1961+1))</f>
        <v xml:space="preserve">        0,</v>
      </c>
    </row>
    <row r="1962" spans="4:7" x14ac:dyDescent="0.15">
      <c r="D1962" s="20">
        <f t="shared" si="30"/>
        <v>57</v>
      </c>
      <c r="E1962" s="20">
        <f>MIN(IF(MOD(ROWS($A$2:A1962),$A$2)=0,E1961+1, E1961), $B$2-1)</f>
        <v>17</v>
      </c>
      <c r="G1962" s="2" t="str">
        <f>IF(NOT(OR(
SUMPRODUCT(--ISNUMBER(SEARCH('Chapter 0 (Generated)'!$B$25:$V$25,INDEX(MyData,D1962, E1962+1))))&gt;0,
SUMPRODUCT(--ISNUMBER(SEARCH('Chapter 0 (Generated)'!$B$26:$V$26,INDEX(MyData,D1962, E1962+1))))&gt;0)),
"        " &amp; INDEX(MyData,D1962, E1962+1),
"    " &amp; INDEX(MyData,D1962, E1962+1))</f>
        <v xml:space="preserve">        0,</v>
      </c>
    </row>
    <row r="1963" spans="4:7" x14ac:dyDescent="0.15">
      <c r="D1963" s="20">
        <f t="shared" si="30"/>
        <v>58</v>
      </c>
      <c r="E1963" s="20">
        <f>MIN(IF(MOD(ROWS($A$2:A1963),$A$2)=0,E1962+1, E1962), $B$2-1)</f>
        <v>17</v>
      </c>
      <c r="G1963" s="2" t="str">
        <f>IF(NOT(OR(
SUMPRODUCT(--ISNUMBER(SEARCH('Chapter 0 (Generated)'!$B$25:$V$25,INDEX(MyData,D1963, E1963+1))))&gt;0,
SUMPRODUCT(--ISNUMBER(SEARCH('Chapter 0 (Generated)'!$B$26:$V$26,INDEX(MyData,D1963, E1963+1))))&gt;0)),
"        " &amp; INDEX(MyData,D1963, E1963+1),
"    " &amp; INDEX(MyData,D1963, E1963+1))</f>
        <v xml:space="preserve">        0,//55 Objective Complete: Explore the school!</v>
      </c>
    </row>
    <row r="1964" spans="4:7" x14ac:dyDescent="0.15">
      <c r="D1964" s="20">
        <f t="shared" si="30"/>
        <v>59</v>
      </c>
      <c r="E1964" s="20">
        <f>MIN(IF(MOD(ROWS($A$2:A1964),$A$2)=0,E1963+1, E1963), $B$2-1)</f>
        <v>17</v>
      </c>
      <c r="G1964" s="2" t="str">
        <f>IF(NOT(OR(
SUMPRODUCT(--ISNUMBER(SEARCH('Chapter 0 (Generated)'!$B$25:$V$25,INDEX(MyData,D1964, E1964+1))))&gt;0,
SUMPRODUCT(--ISNUMBER(SEARCH('Chapter 0 (Generated)'!$B$26:$V$26,INDEX(MyData,D1964, E1964+1))))&gt;0)),
"        " &amp; INDEX(MyData,D1964, E1964+1),
"    " &amp; INDEX(MyData,D1964, E1964+1))</f>
        <v xml:space="preserve">        0,</v>
      </c>
    </row>
    <row r="1965" spans="4:7" x14ac:dyDescent="0.15">
      <c r="D1965" s="20">
        <f t="shared" si="30"/>
        <v>60</v>
      </c>
      <c r="E1965" s="20">
        <f>MIN(IF(MOD(ROWS($A$2:A1965),$A$2)=0,E1964+1, E1964), $B$2-1)</f>
        <v>17</v>
      </c>
      <c r="G1965" s="2" t="str">
        <f>IF(NOT(OR(
SUMPRODUCT(--ISNUMBER(SEARCH('Chapter 0 (Generated)'!$B$25:$V$25,INDEX(MyData,D1965, E1965+1))))&gt;0,
SUMPRODUCT(--ISNUMBER(SEARCH('Chapter 0 (Generated)'!$B$26:$V$26,INDEX(MyData,D1965, E1965+1))))&gt;0)),
"        " &amp; INDEX(MyData,D1965, E1965+1),
"    " &amp; INDEX(MyData,D1965, E1965+1))</f>
        <v xml:space="preserve">        0,</v>
      </c>
    </row>
    <row r="1966" spans="4:7" x14ac:dyDescent="0.15">
      <c r="D1966" s="20">
        <f t="shared" si="30"/>
        <v>61</v>
      </c>
      <c r="E1966" s="20">
        <f>MIN(IF(MOD(ROWS($A$2:A1966),$A$2)=0,E1965+1, E1965), $B$2-1)</f>
        <v>17</v>
      </c>
      <c r="G1966" s="2" t="str">
        <f>IF(NOT(OR(
SUMPRODUCT(--ISNUMBER(SEARCH('Chapter 0 (Generated)'!$B$25:$V$25,INDEX(MyData,D1966, E1966+1))))&gt;0,
SUMPRODUCT(--ISNUMBER(SEARCH('Chapter 0 (Generated)'!$B$26:$V$26,INDEX(MyData,D1966, E1966+1))))&gt;0)),
"        " &amp; INDEX(MyData,D1966, E1966+1),
"    " &amp; INDEX(MyData,D1966, E1966+1))</f>
        <v xml:space="preserve">        0,</v>
      </c>
    </row>
    <row r="1967" spans="4:7" x14ac:dyDescent="0.15">
      <c r="D1967" s="20">
        <f t="shared" si="30"/>
        <v>62</v>
      </c>
      <c r="E1967" s="20">
        <f>MIN(IF(MOD(ROWS($A$2:A1967),$A$2)=0,E1966+1, E1966), $B$2-1)</f>
        <v>17</v>
      </c>
      <c r="G1967" s="2" t="str">
        <f>IF(NOT(OR(
SUMPRODUCT(--ISNUMBER(SEARCH('Chapter 0 (Generated)'!$B$25:$V$25,INDEX(MyData,D1967, E1967+1))))&gt;0,
SUMPRODUCT(--ISNUMBER(SEARCH('Chapter 0 (Generated)'!$B$26:$V$26,INDEX(MyData,D1967, E1967+1))))&gt;0)),
"        " &amp; INDEX(MyData,D1967, E1967+1),
"    " &amp; INDEX(MyData,D1967, E1967+1))</f>
        <v xml:space="preserve">        0,</v>
      </c>
    </row>
    <row r="1968" spans="4:7" x14ac:dyDescent="0.15">
      <c r="D1968" s="20">
        <f t="shared" si="30"/>
        <v>63</v>
      </c>
      <c r="E1968" s="20">
        <f>MIN(IF(MOD(ROWS($A$2:A1968),$A$2)=0,E1967+1, E1967), $B$2-1)</f>
        <v>17</v>
      </c>
      <c r="G1968" s="2" t="str">
        <f>IF(NOT(OR(
SUMPRODUCT(--ISNUMBER(SEARCH('Chapter 0 (Generated)'!$B$25:$V$25,INDEX(MyData,D1968, E1968+1))))&gt;0,
SUMPRODUCT(--ISNUMBER(SEARCH('Chapter 0 (Generated)'!$B$26:$V$26,INDEX(MyData,D1968, E1968+1))))&gt;0)),
"        " &amp; INDEX(MyData,D1968, E1968+1),
"    " &amp; INDEX(MyData,D1968, E1968+1))</f>
        <v xml:space="preserve">        0,//60 </v>
      </c>
    </row>
    <row r="1969" spans="4:7" x14ac:dyDescent="0.15">
      <c r="D1969" s="20">
        <f t="shared" si="30"/>
        <v>64</v>
      </c>
      <c r="E1969" s="20">
        <f>MIN(IF(MOD(ROWS($A$2:A1969),$A$2)=0,E1968+1, E1968), $B$2-1)</f>
        <v>17</v>
      </c>
      <c r="G1969" s="2" t="str">
        <f>IF(NOT(OR(
SUMPRODUCT(--ISNUMBER(SEARCH('Chapter 0 (Generated)'!$B$25:$V$25,INDEX(MyData,D1969, E1969+1))))&gt;0,
SUMPRODUCT(--ISNUMBER(SEARCH('Chapter 0 (Generated)'!$B$26:$V$26,INDEX(MyData,D1969, E1969+1))))&gt;0)),
"        " &amp; INDEX(MyData,D1969, E1969+1),
"    " &amp; INDEX(MyData,D1969, E1969+1))</f>
        <v xml:space="preserve">        0,</v>
      </c>
    </row>
    <row r="1970" spans="4:7" x14ac:dyDescent="0.15">
      <c r="D1970" s="20">
        <f t="shared" si="30"/>
        <v>65</v>
      </c>
      <c r="E1970" s="20">
        <f>MIN(IF(MOD(ROWS($A$2:A1970),$A$2)=0,E1969+1, E1969), $B$2-1)</f>
        <v>17</v>
      </c>
      <c r="G1970" s="2" t="str">
        <f>IF(NOT(OR(
SUMPRODUCT(--ISNUMBER(SEARCH('Chapter 0 (Generated)'!$B$25:$V$25,INDEX(MyData,D1970, E1970+1))))&gt;0,
SUMPRODUCT(--ISNUMBER(SEARCH('Chapter 0 (Generated)'!$B$26:$V$26,INDEX(MyData,D1970, E1970+1))))&gt;0)),
"        " &amp; INDEX(MyData,D1970, E1970+1),
"    " &amp; INDEX(MyData,D1970, E1970+1))</f>
        <v xml:space="preserve">        0,</v>
      </c>
    </row>
    <row r="1971" spans="4:7" x14ac:dyDescent="0.15">
      <c r="D1971" s="20">
        <f t="shared" si="30"/>
        <v>66</v>
      </c>
      <c r="E1971" s="20">
        <f>MIN(IF(MOD(ROWS($A$2:A1971),$A$2)=0,E1970+1, E1970), $B$2-1)</f>
        <v>17</v>
      </c>
      <c r="G1971" s="2" t="str">
        <f>IF(NOT(OR(
SUMPRODUCT(--ISNUMBER(SEARCH('Chapter 0 (Generated)'!$B$25:$V$25,INDEX(MyData,D1971, E1971+1))))&gt;0,
SUMPRODUCT(--ISNUMBER(SEARCH('Chapter 0 (Generated)'!$B$26:$V$26,INDEX(MyData,D1971, E1971+1))))&gt;0)),
"        " &amp; INDEX(MyData,D1971, E1971+1),
"    " &amp; INDEX(MyData,D1971, E1971+1))</f>
        <v xml:space="preserve">        0,</v>
      </c>
    </row>
    <row r="1972" spans="4:7" x14ac:dyDescent="0.15">
      <c r="D1972" s="20">
        <f t="shared" si="30"/>
        <v>67</v>
      </c>
      <c r="E1972" s="20">
        <f>MIN(IF(MOD(ROWS($A$2:A1972),$A$2)=0,E1971+1, E1971), $B$2-1)</f>
        <v>17</v>
      </c>
      <c r="G1972" s="2" t="str">
        <f>IF(NOT(OR(
SUMPRODUCT(--ISNUMBER(SEARCH('Chapter 0 (Generated)'!$B$25:$V$25,INDEX(MyData,D1972, E1972+1))))&gt;0,
SUMPRODUCT(--ISNUMBER(SEARCH('Chapter 0 (Generated)'!$B$26:$V$26,INDEX(MyData,D1972, E1972+1))))&gt;0)),
"        " &amp; INDEX(MyData,D1972, E1972+1),
"    " &amp; INDEX(MyData,D1972, E1972+1))</f>
        <v xml:space="preserve">        0,</v>
      </c>
    </row>
    <row r="1973" spans="4:7" x14ac:dyDescent="0.15">
      <c r="D1973" s="20">
        <f t="shared" si="30"/>
        <v>68</v>
      </c>
      <c r="E1973" s="20">
        <f>MIN(IF(MOD(ROWS($A$2:A1973),$A$2)=0,E1972+1, E1972), $B$2-1)</f>
        <v>17</v>
      </c>
      <c r="G1973" s="2" t="str">
        <f>IF(NOT(OR(
SUMPRODUCT(--ISNUMBER(SEARCH('Chapter 0 (Generated)'!$B$25:$V$25,INDEX(MyData,D1973, E1973+1))))&gt;0,
SUMPRODUCT(--ISNUMBER(SEARCH('Chapter 0 (Generated)'!$B$26:$V$26,INDEX(MyData,D1973, E1973+1))))&gt;0)),
"        " &amp; INDEX(MyData,D1973, E1973+1),
"    " &amp; INDEX(MyData,D1973, E1973+1))</f>
        <v xml:space="preserve">        0,//65 </v>
      </c>
    </row>
    <row r="1974" spans="4:7" x14ac:dyDescent="0.15">
      <c r="D1974" s="20">
        <f t="shared" si="30"/>
        <v>69</v>
      </c>
      <c r="E1974" s="20">
        <f>MIN(IF(MOD(ROWS($A$2:A1974),$A$2)=0,E1973+1, E1973), $B$2-1)</f>
        <v>17</v>
      </c>
      <c r="G1974" s="2" t="str">
        <f>IF(NOT(OR(
SUMPRODUCT(--ISNUMBER(SEARCH('Chapter 0 (Generated)'!$B$25:$V$25,INDEX(MyData,D1974, E1974+1))))&gt;0,
SUMPRODUCT(--ISNUMBER(SEARCH('Chapter 0 (Generated)'!$B$26:$V$26,INDEX(MyData,D1974, E1974+1))))&gt;0)),
"        " &amp; INDEX(MyData,D1974, E1974+1),
"    " &amp; INDEX(MyData,D1974, E1974+1))</f>
        <v xml:space="preserve">        0,</v>
      </c>
    </row>
    <row r="1975" spans="4:7" x14ac:dyDescent="0.15">
      <c r="D1975" s="20">
        <f t="shared" si="30"/>
        <v>70</v>
      </c>
      <c r="E1975" s="20">
        <f>MIN(IF(MOD(ROWS($A$2:A1975),$A$2)=0,E1974+1, E1974), $B$2-1)</f>
        <v>17</v>
      </c>
      <c r="G1975" s="2" t="str">
        <f>IF(NOT(OR(
SUMPRODUCT(--ISNUMBER(SEARCH('Chapter 0 (Generated)'!$B$25:$V$25,INDEX(MyData,D1975, E1975+1))))&gt;0,
SUMPRODUCT(--ISNUMBER(SEARCH('Chapter 0 (Generated)'!$B$26:$V$26,INDEX(MyData,D1975, E1975+1))))&gt;0)),
"        " &amp; INDEX(MyData,D1975, E1975+1),
"    " &amp; INDEX(MyData,D1975, E1975+1))</f>
        <v xml:space="preserve">        0,</v>
      </c>
    </row>
    <row r="1976" spans="4:7" x14ac:dyDescent="0.15">
      <c r="D1976" s="20">
        <f t="shared" si="30"/>
        <v>71</v>
      </c>
      <c r="E1976" s="20">
        <f>MIN(IF(MOD(ROWS($A$2:A1976),$A$2)=0,E1975+1, E1975), $B$2-1)</f>
        <v>17</v>
      </c>
      <c r="G1976" s="2" t="str">
        <f>IF(NOT(OR(
SUMPRODUCT(--ISNUMBER(SEARCH('Chapter 0 (Generated)'!$B$25:$V$25,INDEX(MyData,D1976, E1976+1))))&gt;0,
SUMPRODUCT(--ISNUMBER(SEARCH('Chapter 0 (Generated)'!$B$26:$V$26,INDEX(MyData,D1976, E1976+1))))&gt;0)),
"        " &amp; INDEX(MyData,D1976, E1976+1),
"    " &amp; INDEX(MyData,D1976, E1976+1))</f>
        <v xml:space="preserve">        0,</v>
      </c>
    </row>
    <row r="1977" spans="4:7" x14ac:dyDescent="0.15">
      <c r="D1977" s="20">
        <f t="shared" si="30"/>
        <v>72</v>
      </c>
      <c r="E1977" s="20">
        <f>MIN(IF(MOD(ROWS($A$2:A1977),$A$2)=0,E1976+1, E1976), $B$2-1)</f>
        <v>17</v>
      </c>
      <c r="G1977" s="2" t="str">
        <f>IF(NOT(OR(
SUMPRODUCT(--ISNUMBER(SEARCH('Chapter 0 (Generated)'!$B$25:$V$25,INDEX(MyData,D1977, E1977+1))))&gt;0,
SUMPRODUCT(--ISNUMBER(SEARCH('Chapter 0 (Generated)'!$B$26:$V$26,INDEX(MyData,D1977, E1977+1))))&gt;0)),
"        " &amp; INDEX(MyData,D1977, E1977+1),
"    " &amp; INDEX(MyData,D1977, E1977+1))</f>
        <v xml:space="preserve">        0,</v>
      </c>
    </row>
    <row r="1978" spans="4:7" x14ac:dyDescent="0.15">
      <c r="D1978" s="20">
        <f t="shared" si="30"/>
        <v>73</v>
      </c>
      <c r="E1978" s="20">
        <f>MIN(IF(MOD(ROWS($A$2:A1978),$A$2)=0,E1977+1, E1977), $B$2-1)</f>
        <v>17</v>
      </c>
      <c r="G1978" s="2" t="str">
        <f>IF(NOT(OR(
SUMPRODUCT(--ISNUMBER(SEARCH('Chapter 0 (Generated)'!$B$25:$V$25,INDEX(MyData,D1978, E1978+1))))&gt;0,
SUMPRODUCT(--ISNUMBER(SEARCH('Chapter 0 (Generated)'!$B$26:$V$26,INDEX(MyData,D1978, E1978+1))))&gt;0)),
"        " &amp; INDEX(MyData,D1978, E1978+1),
"    " &amp; INDEX(MyData,D1978, E1978+1))</f>
        <v xml:space="preserve">        0,//70 </v>
      </c>
    </row>
    <row r="1979" spans="4:7" x14ac:dyDescent="0.15">
      <c r="D1979" s="20">
        <f t="shared" si="30"/>
        <v>74</v>
      </c>
      <c r="E1979" s="20">
        <f>MIN(IF(MOD(ROWS($A$2:A1979),$A$2)=0,E1978+1, E1978), $B$2-1)</f>
        <v>17</v>
      </c>
      <c r="G1979" s="2" t="str">
        <f>IF(NOT(OR(
SUMPRODUCT(--ISNUMBER(SEARCH('Chapter 0 (Generated)'!$B$25:$V$25,INDEX(MyData,D1979, E1979+1))))&gt;0,
SUMPRODUCT(--ISNUMBER(SEARCH('Chapter 0 (Generated)'!$B$26:$V$26,INDEX(MyData,D1979, E1979+1))))&gt;0)),
"        " &amp; INDEX(MyData,D1979, E1979+1),
"    " &amp; INDEX(MyData,D1979, E1979+1))</f>
        <v xml:space="preserve">        0,</v>
      </c>
    </row>
    <row r="1980" spans="4:7" x14ac:dyDescent="0.15">
      <c r="D1980" s="20">
        <f t="shared" si="30"/>
        <v>75</v>
      </c>
      <c r="E1980" s="20">
        <f>MIN(IF(MOD(ROWS($A$2:A1980),$A$2)=0,E1979+1, E1979), $B$2-1)</f>
        <v>17</v>
      </c>
      <c r="G1980" s="2" t="str">
        <f>IF(NOT(OR(
SUMPRODUCT(--ISNUMBER(SEARCH('Chapter 0 (Generated)'!$B$25:$V$25,INDEX(MyData,D1980, E1980+1))))&gt;0,
SUMPRODUCT(--ISNUMBER(SEARCH('Chapter 0 (Generated)'!$B$26:$V$26,INDEX(MyData,D1980, E1980+1))))&gt;0)),
"        " &amp; INDEX(MyData,D1980, E1980+1),
"    " &amp; INDEX(MyData,D1980, E1980+1))</f>
        <v xml:space="preserve">        0,</v>
      </c>
    </row>
    <row r="1981" spans="4:7" x14ac:dyDescent="0.15">
      <c r="D1981" s="20">
        <f t="shared" si="30"/>
        <v>76</v>
      </c>
      <c r="E1981" s="20">
        <f>MIN(IF(MOD(ROWS($A$2:A1981),$A$2)=0,E1980+1, E1980), $B$2-1)</f>
        <v>17</v>
      </c>
      <c r="G1981" s="2" t="str">
        <f>IF(NOT(OR(
SUMPRODUCT(--ISNUMBER(SEARCH('Chapter 0 (Generated)'!$B$25:$V$25,INDEX(MyData,D1981, E1981+1))))&gt;0,
SUMPRODUCT(--ISNUMBER(SEARCH('Chapter 0 (Generated)'!$B$26:$V$26,INDEX(MyData,D1981, E1981+1))))&gt;0)),
"        " &amp; INDEX(MyData,D1981, E1981+1),
"    " &amp; INDEX(MyData,D1981, E1981+1))</f>
        <v xml:space="preserve">        0,//73 Objective Complete: Go Talk to the Person inside Classroom 1</v>
      </c>
    </row>
    <row r="1982" spans="4:7" x14ac:dyDescent="0.15">
      <c r="D1982" s="20">
        <f t="shared" si="30"/>
        <v>77</v>
      </c>
      <c r="E1982" s="20">
        <f>MIN(IF(MOD(ROWS($A$2:A1982),$A$2)=0,E1981+1, E1981), $B$2-1)</f>
        <v>17</v>
      </c>
      <c r="G1982" s="2" t="str">
        <f>IF(NOT(OR(
SUMPRODUCT(--ISNUMBER(SEARCH('Chapter 0 (Generated)'!$B$25:$V$25,INDEX(MyData,D1982, E1982+1))))&gt;0,
SUMPRODUCT(--ISNUMBER(SEARCH('Chapter 0 (Generated)'!$B$26:$V$26,INDEX(MyData,D1982, E1982+1))))&gt;0)),
"        " &amp; INDEX(MyData,D1982, E1982+1),
"    " &amp; INDEX(MyData,D1982, E1982+1))</f>
        <v xml:space="preserve">        0,</v>
      </c>
    </row>
    <row r="1983" spans="4:7" x14ac:dyDescent="0.15">
      <c r="D1983" s="20">
        <f t="shared" si="30"/>
        <v>78</v>
      </c>
      <c r="E1983" s="20">
        <f>MIN(IF(MOD(ROWS($A$2:A1983),$A$2)=0,E1982+1, E1982), $B$2-1)</f>
        <v>17</v>
      </c>
      <c r="G1983" s="2" t="str">
        <f>IF(NOT(OR(
SUMPRODUCT(--ISNUMBER(SEARCH('Chapter 0 (Generated)'!$B$25:$V$25,INDEX(MyData,D1983, E1983+1))))&gt;0,
SUMPRODUCT(--ISNUMBER(SEARCH('Chapter 0 (Generated)'!$B$26:$V$26,INDEX(MyData,D1983, E1983+1))))&gt;0)),
"        " &amp; INDEX(MyData,D1983, E1983+1),
"    " &amp; INDEX(MyData,D1983, E1983+1))</f>
        <v xml:space="preserve">        0,//75 </v>
      </c>
    </row>
    <row r="1984" spans="4:7" x14ac:dyDescent="0.15">
      <c r="D1984" s="20">
        <f t="shared" si="30"/>
        <v>79</v>
      </c>
      <c r="E1984" s="20">
        <f>MIN(IF(MOD(ROWS($A$2:A1984),$A$2)=0,E1983+1, E1983), $B$2-1)</f>
        <v>17</v>
      </c>
      <c r="G1984" s="2" t="str">
        <f>IF(NOT(OR(
SUMPRODUCT(--ISNUMBER(SEARCH('Chapter 0 (Generated)'!$B$25:$V$25,INDEX(MyData,D1984, E1984+1))))&gt;0,
SUMPRODUCT(--ISNUMBER(SEARCH('Chapter 0 (Generated)'!$B$26:$V$26,INDEX(MyData,D1984, E1984+1))))&gt;0)),
"        " &amp; INDEX(MyData,D1984, E1984+1),
"    " &amp; INDEX(MyData,D1984, E1984+1))</f>
        <v xml:space="preserve">        0,</v>
      </c>
    </row>
    <row r="1985" spans="4:7" x14ac:dyDescent="0.15">
      <c r="D1985" s="20">
        <f t="shared" si="30"/>
        <v>80</v>
      </c>
      <c r="E1985" s="20">
        <f>MIN(IF(MOD(ROWS($A$2:A1985),$A$2)=0,E1984+1, E1984), $B$2-1)</f>
        <v>17</v>
      </c>
      <c r="G1985" s="2" t="str">
        <f>IF(NOT(OR(
SUMPRODUCT(--ISNUMBER(SEARCH('Chapter 0 (Generated)'!$B$25:$V$25,INDEX(MyData,D1985, E1985+1))))&gt;0,
SUMPRODUCT(--ISNUMBER(SEARCH('Chapter 0 (Generated)'!$B$26:$V$26,INDEX(MyData,D1985, E1985+1))))&gt;0)),
"        " &amp; INDEX(MyData,D1985, E1985+1),
"    " &amp; INDEX(MyData,D1985, E1985+1))</f>
        <v xml:space="preserve">        0,</v>
      </c>
    </row>
    <row r="1986" spans="4:7" x14ac:dyDescent="0.15">
      <c r="D1986" s="20">
        <f t="shared" ref="D1986:D2049" si="31">MOD(ROW(D1985)-1+ROWS(MyData),ROWS(MyData))+1</f>
        <v>81</v>
      </c>
      <c r="E1986" s="20">
        <f>MIN(IF(MOD(ROWS($A$2:A1986),$A$2)=0,E1985+1, E1985), $B$2-1)</f>
        <v>17</v>
      </c>
      <c r="G1986" s="2" t="str">
        <f>IF(NOT(OR(
SUMPRODUCT(--ISNUMBER(SEARCH('Chapter 0 (Generated)'!$B$25:$V$25,INDEX(MyData,D1986, E1986+1))))&gt;0,
SUMPRODUCT(--ISNUMBER(SEARCH('Chapter 0 (Generated)'!$B$26:$V$26,INDEX(MyData,D1986, E1986+1))))&gt;0)),
"        " &amp; INDEX(MyData,D1986, E1986+1),
"    " &amp; INDEX(MyData,D1986, E1986+1))</f>
        <v xml:space="preserve">        0,</v>
      </c>
    </row>
    <row r="1987" spans="4:7" x14ac:dyDescent="0.15">
      <c r="D1987" s="20">
        <f t="shared" si="31"/>
        <v>82</v>
      </c>
      <c r="E1987" s="20">
        <f>MIN(IF(MOD(ROWS($A$2:A1987),$A$2)=0,E1986+1, E1986), $B$2-1)</f>
        <v>17</v>
      </c>
      <c r="G1987" s="2" t="str">
        <f>IF(NOT(OR(
SUMPRODUCT(--ISNUMBER(SEARCH('Chapter 0 (Generated)'!$B$25:$V$25,INDEX(MyData,D1987, E1987+1))))&gt;0,
SUMPRODUCT(--ISNUMBER(SEARCH('Chapter 0 (Generated)'!$B$26:$V$26,INDEX(MyData,D1987, E1987+1))))&gt;0)),
"        " &amp; INDEX(MyData,D1987, E1987+1),
"    " &amp; INDEX(MyData,D1987, E1987+1))</f>
        <v xml:space="preserve">        0,</v>
      </c>
    </row>
    <row r="1988" spans="4:7" x14ac:dyDescent="0.15">
      <c r="D1988" s="20">
        <f t="shared" si="31"/>
        <v>83</v>
      </c>
      <c r="E1988" s="20">
        <f>MIN(IF(MOD(ROWS($A$2:A1988),$A$2)=0,E1987+1, E1987), $B$2-1)</f>
        <v>17</v>
      </c>
      <c r="G1988" s="2" t="str">
        <f>IF(NOT(OR(
SUMPRODUCT(--ISNUMBER(SEARCH('Chapter 0 (Generated)'!$B$25:$V$25,INDEX(MyData,D1988, E1988+1))))&gt;0,
SUMPRODUCT(--ISNUMBER(SEARCH('Chapter 0 (Generated)'!$B$26:$V$26,INDEX(MyData,D1988, E1988+1))))&gt;0)),
"        " &amp; INDEX(MyData,D1988, E1988+1),
"    " &amp; INDEX(MyData,D1988, E1988+1))</f>
        <v xml:space="preserve">        0,//80 </v>
      </c>
    </row>
    <row r="1989" spans="4:7" x14ac:dyDescent="0.15">
      <c r="D1989" s="20">
        <f t="shared" si="31"/>
        <v>84</v>
      </c>
      <c r="E1989" s="20">
        <f>MIN(IF(MOD(ROWS($A$2:A1989),$A$2)=0,E1988+1, E1988), $B$2-1)</f>
        <v>17</v>
      </c>
      <c r="G1989" s="2" t="str">
        <f>IF(NOT(OR(
SUMPRODUCT(--ISNUMBER(SEARCH('Chapter 0 (Generated)'!$B$25:$V$25,INDEX(MyData,D1989, E1989+1))))&gt;0,
SUMPRODUCT(--ISNUMBER(SEARCH('Chapter 0 (Generated)'!$B$26:$V$26,INDEX(MyData,D1989, E1989+1))))&gt;0)),
"        " &amp; INDEX(MyData,D1989, E1989+1),
"    " &amp; INDEX(MyData,D1989, E1989+1))</f>
        <v xml:space="preserve">        0,</v>
      </c>
    </row>
    <row r="1990" spans="4:7" x14ac:dyDescent="0.15">
      <c r="D1990" s="20">
        <f t="shared" si="31"/>
        <v>85</v>
      </c>
      <c r="E1990" s="20">
        <f>MIN(IF(MOD(ROWS($A$2:A1990),$A$2)=0,E1989+1, E1989), $B$2-1)</f>
        <v>17</v>
      </c>
      <c r="G1990" s="2" t="str">
        <f>IF(NOT(OR(
SUMPRODUCT(--ISNUMBER(SEARCH('Chapter 0 (Generated)'!$B$25:$V$25,INDEX(MyData,D1990, E1990+1))))&gt;0,
SUMPRODUCT(--ISNUMBER(SEARCH('Chapter 0 (Generated)'!$B$26:$V$26,INDEX(MyData,D1990, E1990+1))))&gt;0)),
"        " &amp; INDEX(MyData,D1990, E1990+1),
"    " &amp; INDEX(MyData,D1990, E1990+1))</f>
        <v xml:space="preserve">        0,</v>
      </c>
    </row>
    <row r="1991" spans="4:7" x14ac:dyDescent="0.15">
      <c r="D1991" s="20">
        <f t="shared" si="31"/>
        <v>86</v>
      </c>
      <c r="E1991" s="20">
        <f>MIN(IF(MOD(ROWS($A$2:A1991),$A$2)=0,E1990+1, E1990), $B$2-1)</f>
        <v>17</v>
      </c>
      <c r="G1991" s="2" t="str">
        <f>IF(NOT(OR(
SUMPRODUCT(--ISNUMBER(SEARCH('Chapter 0 (Generated)'!$B$25:$V$25,INDEX(MyData,D1991, E1991+1))))&gt;0,
SUMPRODUCT(--ISNUMBER(SEARCH('Chapter 0 (Generated)'!$B$26:$V$26,INDEX(MyData,D1991, E1991+1))))&gt;0)),
"        " &amp; INDEX(MyData,D1991, E1991+1),
"    " &amp; INDEX(MyData,D1991, E1991+1))</f>
        <v xml:space="preserve">        0,</v>
      </c>
    </row>
    <row r="1992" spans="4:7" x14ac:dyDescent="0.15">
      <c r="D1992" s="20">
        <f t="shared" si="31"/>
        <v>87</v>
      </c>
      <c r="E1992" s="20">
        <f>MIN(IF(MOD(ROWS($A$2:A1992),$A$2)=0,E1991+1, E1991), $B$2-1)</f>
        <v>17</v>
      </c>
      <c r="G1992" s="2" t="str">
        <f>IF(NOT(OR(
SUMPRODUCT(--ISNUMBER(SEARCH('Chapter 0 (Generated)'!$B$25:$V$25,INDEX(MyData,D1992, E1992+1))))&gt;0,
SUMPRODUCT(--ISNUMBER(SEARCH('Chapter 0 (Generated)'!$B$26:$V$26,INDEX(MyData,D1992, E1992+1))))&gt;0)),
"        " &amp; INDEX(MyData,D1992, E1992+1),
"    " &amp; INDEX(MyData,D1992, E1992+1))</f>
        <v xml:space="preserve">        0,</v>
      </c>
    </row>
    <row r="1993" spans="4:7" x14ac:dyDescent="0.15">
      <c r="D1993" s="20">
        <f t="shared" si="31"/>
        <v>88</v>
      </c>
      <c r="E1993" s="20">
        <f>MIN(IF(MOD(ROWS($A$2:A1993),$A$2)=0,E1992+1, E1992), $B$2-1)</f>
        <v>17</v>
      </c>
      <c r="G1993" s="2" t="str">
        <f>IF(NOT(OR(
SUMPRODUCT(--ISNUMBER(SEARCH('Chapter 0 (Generated)'!$B$25:$V$25,INDEX(MyData,D1993, E1993+1))))&gt;0,
SUMPRODUCT(--ISNUMBER(SEARCH('Chapter 0 (Generated)'!$B$26:$V$26,INDEX(MyData,D1993, E1993+1))))&gt;0)),
"        " &amp; INDEX(MyData,D1993, E1993+1),
"    " &amp; INDEX(MyData,D1993, E1993+1))</f>
        <v xml:space="preserve">        0,//85 </v>
      </c>
    </row>
    <row r="1994" spans="4:7" x14ac:dyDescent="0.15">
      <c r="D1994" s="20">
        <f t="shared" si="31"/>
        <v>89</v>
      </c>
      <c r="E1994" s="20">
        <f>MIN(IF(MOD(ROWS($A$2:A1994),$A$2)=0,E1993+1, E1993), $B$2-1)</f>
        <v>17</v>
      </c>
      <c r="G1994" s="2" t="str">
        <f>IF(NOT(OR(
SUMPRODUCT(--ISNUMBER(SEARCH('Chapter 0 (Generated)'!$B$25:$V$25,INDEX(MyData,D1994, E1994+1))))&gt;0,
SUMPRODUCT(--ISNUMBER(SEARCH('Chapter 0 (Generated)'!$B$26:$V$26,INDEX(MyData,D1994, E1994+1))))&gt;0)),
"        " &amp; INDEX(MyData,D1994, E1994+1),
"    " &amp; INDEX(MyData,D1994, E1994+1))</f>
        <v xml:space="preserve">        0,//86 Objective Complete: Go Talk to the Person inside Hallway 1</v>
      </c>
    </row>
    <row r="1995" spans="4:7" x14ac:dyDescent="0.15">
      <c r="D1995" s="20">
        <f t="shared" si="31"/>
        <v>90</v>
      </c>
      <c r="E1995" s="20">
        <f>MIN(IF(MOD(ROWS($A$2:A1995),$A$2)=0,E1994+1, E1994), $B$2-1)</f>
        <v>17</v>
      </c>
      <c r="G1995" s="2" t="str">
        <f>IF(NOT(OR(
SUMPRODUCT(--ISNUMBER(SEARCH('Chapter 0 (Generated)'!$B$25:$V$25,INDEX(MyData,D1995, E1995+1))))&gt;0,
SUMPRODUCT(--ISNUMBER(SEARCH('Chapter 0 (Generated)'!$B$26:$V$26,INDEX(MyData,D1995, E1995+1))))&gt;0)),
"        " &amp; INDEX(MyData,D1995, E1995+1),
"    " &amp; INDEX(MyData,D1995, E1995+1))</f>
        <v xml:space="preserve">        0,//87 ghost slide</v>
      </c>
    </row>
    <row r="1996" spans="4:7" x14ac:dyDescent="0.15">
      <c r="D1996" s="20">
        <f t="shared" si="31"/>
        <v>91</v>
      </c>
      <c r="E1996" s="20">
        <f>MIN(IF(MOD(ROWS($A$2:A1996),$A$2)=0,E1995+1, E1995), $B$2-1)</f>
        <v>17</v>
      </c>
      <c r="G1996" s="2" t="str">
        <f>IF(NOT(OR(
SUMPRODUCT(--ISNUMBER(SEARCH('Chapter 0 (Generated)'!$B$25:$V$25,INDEX(MyData,D1996, E1996+1))))&gt;0,
SUMPRODUCT(--ISNUMBER(SEARCH('Chapter 0 (Generated)'!$B$26:$V$26,INDEX(MyData,D1996, E1996+1))))&gt;0)),
"        " &amp; INDEX(MyData,D1996, E1996+1),
"    " &amp; INDEX(MyData,D1996, E1996+1))</f>
        <v xml:space="preserve">        0,//88 ghost slide</v>
      </c>
    </row>
    <row r="1997" spans="4:7" x14ac:dyDescent="0.15">
      <c r="D1997" s="20">
        <f t="shared" si="31"/>
        <v>92</v>
      </c>
      <c r="E1997" s="20">
        <f>MIN(IF(MOD(ROWS($A$2:A1997),$A$2)=0,E1996+1, E1996), $B$2-1)</f>
        <v>17</v>
      </c>
      <c r="G1997" s="2" t="str">
        <f>IF(NOT(OR(
SUMPRODUCT(--ISNUMBER(SEARCH('Chapter 0 (Generated)'!$B$25:$V$25,INDEX(MyData,D1997, E1997+1))))&gt;0,
SUMPRODUCT(--ISNUMBER(SEARCH('Chapter 0 (Generated)'!$B$26:$V$26,INDEX(MyData,D1997, E1997+1))))&gt;0)),
"        " &amp; INDEX(MyData,D1997, E1997+1),
"    " &amp; INDEX(MyData,D1997, E1997+1))</f>
        <v xml:space="preserve">        0,//89 ghost slide</v>
      </c>
    </row>
    <row r="1998" spans="4:7" x14ac:dyDescent="0.15">
      <c r="D1998" s="20">
        <f t="shared" si="31"/>
        <v>93</v>
      </c>
      <c r="E1998" s="20">
        <f>MIN(IF(MOD(ROWS($A$2:A1998),$A$2)=0,E1997+1, E1997), $B$2-1)</f>
        <v>17</v>
      </c>
      <c r="G1998" s="2" t="str">
        <f>IF(NOT(OR(
SUMPRODUCT(--ISNUMBER(SEARCH('Chapter 0 (Generated)'!$B$25:$V$25,INDEX(MyData,D1998, E1998+1))))&gt;0,
SUMPRODUCT(--ISNUMBER(SEARCH('Chapter 0 (Generated)'!$B$26:$V$26,INDEX(MyData,D1998, E1998+1))))&gt;0)),
"        " &amp; INDEX(MyData,D1998, E1998+1),
"    " &amp; INDEX(MyData,D1998, E1998+1))</f>
        <v xml:space="preserve">        0,//90 ghost slide</v>
      </c>
    </row>
    <row r="1999" spans="4:7" x14ac:dyDescent="0.15">
      <c r="D1999" s="20">
        <f t="shared" si="31"/>
        <v>94</v>
      </c>
      <c r="E1999" s="20">
        <f>MIN(IF(MOD(ROWS($A$2:A1999),$A$2)=0,E1998+1, E1998), $B$2-1)</f>
        <v>17</v>
      </c>
      <c r="G1999" s="2" t="str">
        <f>IF(NOT(OR(
SUMPRODUCT(--ISNUMBER(SEARCH('Chapter 0 (Generated)'!$B$25:$V$25,INDEX(MyData,D1999, E1999+1))))&gt;0,
SUMPRODUCT(--ISNUMBER(SEARCH('Chapter 0 (Generated)'!$B$26:$V$26,INDEX(MyData,D1999, E1999+1))))&gt;0)),
"        " &amp; INDEX(MyData,D1999, E1999+1),
"    " &amp; INDEX(MyData,D1999, E1999+1))</f>
        <v xml:space="preserve">        0,//91 ghost slide</v>
      </c>
    </row>
    <row r="2000" spans="4:7" x14ac:dyDescent="0.15">
      <c r="D2000" s="20">
        <f t="shared" si="31"/>
        <v>95</v>
      </c>
      <c r="E2000" s="20">
        <f>MIN(IF(MOD(ROWS($A$2:A2000),$A$2)=0,E1999+1, E1999), $B$2-1)</f>
        <v>17</v>
      </c>
      <c r="G2000" s="2" t="str">
        <f>IF(NOT(OR(
SUMPRODUCT(--ISNUMBER(SEARCH('Chapter 0 (Generated)'!$B$25:$V$25,INDEX(MyData,D2000, E2000+1))))&gt;0,
SUMPRODUCT(--ISNUMBER(SEARCH('Chapter 0 (Generated)'!$B$26:$V$26,INDEX(MyData,D2000, E2000+1))))&gt;0)),
"        " &amp; INDEX(MyData,D2000, E2000+1),
"    " &amp; INDEX(MyData,D2000, E2000+1))</f>
        <v xml:space="preserve">        0,//92 ghost slide</v>
      </c>
    </row>
    <row r="2001" spans="4:7" x14ac:dyDescent="0.15">
      <c r="D2001" s="20">
        <f t="shared" si="31"/>
        <v>96</v>
      </c>
      <c r="E2001" s="20">
        <f>MIN(IF(MOD(ROWS($A$2:A2001),$A$2)=0,E2000+1, E2000), $B$2-1)</f>
        <v>17</v>
      </c>
      <c r="G2001" s="2" t="str">
        <f>IF(NOT(OR(
SUMPRODUCT(--ISNUMBER(SEARCH('Chapter 0 (Generated)'!$B$25:$V$25,INDEX(MyData,D2001, E2001+1))))&gt;0,
SUMPRODUCT(--ISNUMBER(SEARCH('Chapter 0 (Generated)'!$B$26:$V$26,INDEX(MyData,D2001, E2001+1))))&gt;0)),
"        " &amp; INDEX(MyData,D2001, E2001+1),
"    " &amp; INDEX(MyData,D2001, E2001+1))</f>
        <v xml:space="preserve">        0,</v>
      </c>
    </row>
    <row r="2002" spans="4:7" x14ac:dyDescent="0.15">
      <c r="D2002" s="20">
        <f t="shared" si="31"/>
        <v>97</v>
      </c>
      <c r="E2002" s="20">
        <f>MIN(IF(MOD(ROWS($A$2:A2002),$A$2)=0,E2001+1, E2001), $B$2-1)</f>
        <v>17</v>
      </c>
      <c r="G2002" s="2" t="str">
        <f>IF(NOT(OR(
SUMPRODUCT(--ISNUMBER(SEARCH('Chapter 0 (Generated)'!$B$25:$V$25,INDEX(MyData,D2002, E2002+1))))&gt;0,
SUMPRODUCT(--ISNUMBER(SEARCH('Chapter 0 (Generated)'!$B$26:$V$26,INDEX(MyData,D2002, E2002+1))))&gt;0)),
"        " &amp; INDEX(MyData,D2002, E2002+1),
"    " &amp; INDEX(MyData,D2002, E2002+1))</f>
        <v xml:space="preserve">        0,</v>
      </c>
    </row>
    <row r="2003" spans="4:7" x14ac:dyDescent="0.15">
      <c r="D2003" s="20">
        <f t="shared" si="31"/>
        <v>98</v>
      </c>
      <c r="E2003" s="20">
        <f>MIN(IF(MOD(ROWS($A$2:A2003),$A$2)=0,E2002+1, E2002), $B$2-1)</f>
        <v>17</v>
      </c>
      <c r="G2003" s="2" t="str">
        <f>IF(NOT(OR(
SUMPRODUCT(--ISNUMBER(SEARCH('Chapter 0 (Generated)'!$B$25:$V$25,INDEX(MyData,D2003, E2003+1))))&gt;0,
SUMPRODUCT(--ISNUMBER(SEARCH('Chapter 0 (Generated)'!$B$26:$V$26,INDEX(MyData,D2003, E2003+1))))&gt;0)),
"        " &amp; INDEX(MyData,D2003, E2003+1),
"    " &amp; INDEX(MyData,D2003, E2003+1))</f>
        <v xml:space="preserve">        0,//95 </v>
      </c>
    </row>
    <row r="2004" spans="4:7" x14ac:dyDescent="0.15">
      <c r="D2004" s="20">
        <f t="shared" si="31"/>
        <v>99</v>
      </c>
      <c r="E2004" s="20">
        <f>MIN(IF(MOD(ROWS($A$2:A2004),$A$2)=0,E2003+1, E2003), $B$2-1)</f>
        <v>17</v>
      </c>
      <c r="G2004" s="2" t="str">
        <f>IF(NOT(OR(
SUMPRODUCT(--ISNUMBER(SEARCH('Chapter 0 (Generated)'!$B$25:$V$25,INDEX(MyData,D2004, E2004+1))))&gt;0,
SUMPRODUCT(--ISNUMBER(SEARCH('Chapter 0 (Generated)'!$B$26:$V$26,INDEX(MyData,D2004, E2004+1))))&gt;0)),
"        " &amp; INDEX(MyData,D2004, E2004+1),
"    " &amp; INDEX(MyData,D2004, E2004+1))</f>
        <v xml:space="preserve">        0,</v>
      </c>
    </row>
    <row r="2005" spans="4:7" x14ac:dyDescent="0.15">
      <c r="D2005" s="20">
        <f t="shared" si="31"/>
        <v>100</v>
      </c>
      <c r="E2005" s="20">
        <f>MIN(IF(MOD(ROWS($A$2:A2005),$A$2)=0,E2004+1, E2004), $B$2-1)</f>
        <v>17</v>
      </c>
      <c r="G2005" s="2" t="str">
        <f>IF(NOT(OR(
SUMPRODUCT(--ISNUMBER(SEARCH('Chapter 0 (Generated)'!$B$25:$V$25,INDEX(MyData,D2005, E2005+1))))&gt;0,
SUMPRODUCT(--ISNUMBER(SEARCH('Chapter 0 (Generated)'!$B$26:$V$26,INDEX(MyData,D2005, E2005+1))))&gt;0)),
"        " &amp; INDEX(MyData,D2005, E2005+1),
"    " &amp; INDEX(MyData,D2005, E2005+1))</f>
        <v xml:space="preserve">        0,</v>
      </c>
    </row>
    <row r="2006" spans="4:7" x14ac:dyDescent="0.15">
      <c r="D2006" s="20">
        <f t="shared" si="31"/>
        <v>101</v>
      </c>
      <c r="E2006" s="20">
        <f>MIN(IF(MOD(ROWS($A$2:A2006),$A$2)=0,E2005+1, E2005), $B$2-1)</f>
        <v>17</v>
      </c>
      <c r="G2006" s="2" t="str">
        <f>IF(NOT(OR(
SUMPRODUCT(--ISNUMBER(SEARCH('Chapter 0 (Generated)'!$B$25:$V$25,INDEX(MyData,D2006, E2006+1))))&gt;0,
SUMPRODUCT(--ISNUMBER(SEARCH('Chapter 0 (Generated)'!$B$26:$V$26,INDEX(MyData,D2006, E2006+1))))&gt;0)),
"        " &amp; INDEX(MyData,D2006, E2006+1),
"    " &amp; INDEX(MyData,D2006, E2006+1))</f>
        <v xml:space="preserve">        0,</v>
      </c>
    </row>
    <row r="2007" spans="4:7" x14ac:dyDescent="0.15">
      <c r="D2007" s="20">
        <f t="shared" si="31"/>
        <v>102</v>
      </c>
      <c r="E2007" s="20">
        <f>MIN(IF(MOD(ROWS($A$2:A2007),$A$2)=0,E2006+1, E2006), $B$2-1)</f>
        <v>17</v>
      </c>
      <c r="G2007" s="2" t="str">
        <f>IF(NOT(OR(
SUMPRODUCT(--ISNUMBER(SEARCH('Chapter 0 (Generated)'!$B$25:$V$25,INDEX(MyData,D2007, E2007+1))))&gt;0,
SUMPRODUCT(--ISNUMBER(SEARCH('Chapter 0 (Generated)'!$B$26:$V$26,INDEX(MyData,D2007, E2007+1))))&gt;0)),
"        " &amp; INDEX(MyData,D2007, E2007+1),
"    " &amp; INDEX(MyData,D2007, E2007+1))</f>
        <v xml:space="preserve">        0,</v>
      </c>
    </row>
    <row r="2008" spans="4:7" x14ac:dyDescent="0.15">
      <c r="D2008" s="20">
        <f t="shared" si="31"/>
        <v>103</v>
      </c>
      <c r="E2008" s="20">
        <f>MIN(IF(MOD(ROWS($A$2:A2008),$A$2)=0,E2007+1, E2007), $B$2-1)</f>
        <v>17</v>
      </c>
      <c r="G2008" s="2" t="str">
        <f>IF(NOT(OR(
SUMPRODUCT(--ISNUMBER(SEARCH('Chapter 0 (Generated)'!$B$25:$V$25,INDEX(MyData,D2008, E2008+1))))&gt;0,
SUMPRODUCT(--ISNUMBER(SEARCH('Chapter 0 (Generated)'!$B$26:$V$26,INDEX(MyData,D2008, E2008+1))))&gt;0)),
"        " &amp; INDEX(MyData,D2008, E2008+1),
"    " &amp; INDEX(MyData,D2008, E2008+1))</f>
        <v xml:space="preserve">        0,//100 </v>
      </c>
    </row>
    <row r="2009" spans="4:7" x14ac:dyDescent="0.15">
      <c r="D2009" s="20">
        <f t="shared" si="31"/>
        <v>104</v>
      </c>
      <c r="E2009" s="20">
        <f>MIN(IF(MOD(ROWS($A$2:A2009),$A$2)=0,E2008+1, E2008), $B$2-1)</f>
        <v>17</v>
      </c>
      <c r="G2009" s="2" t="str">
        <f>IF(NOT(OR(
SUMPRODUCT(--ISNUMBER(SEARCH('Chapter 0 (Generated)'!$B$25:$V$25,INDEX(MyData,D2009, E2009+1))))&gt;0,
SUMPRODUCT(--ISNUMBER(SEARCH('Chapter 0 (Generated)'!$B$26:$V$26,INDEX(MyData,D2009, E2009+1))))&gt;0)),
"        " &amp; INDEX(MyData,D2009, E2009+1),
"    " &amp; INDEX(MyData,D2009, E2009+1))</f>
        <v xml:space="preserve">        0,</v>
      </c>
    </row>
    <row r="2010" spans="4:7" x14ac:dyDescent="0.15">
      <c r="D2010" s="20">
        <f t="shared" si="31"/>
        <v>105</v>
      </c>
      <c r="E2010" s="20">
        <f>MIN(IF(MOD(ROWS($A$2:A2010),$A$2)=0,E2009+1, E2009), $B$2-1)</f>
        <v>17</v>
      </c>
      <c r="G2010" s="2" t="str">
        <f>IF(NOT(OR(
SUMPRODUCT(--ISNUMBER(SEARCH('Chapter 0 (Generated)'!$B$25:$V$25,INDEX(MyData,D2010, E2010+1))))&gt;0,
SUMPRODUCT(--ISNUMBER(SEARCH('Chapter 0 (Generated)'!$B$26:$V$26,INDEX(MyData,D2010, E2010+1))))&gt;0)),
"        " &amp; INDEX(MyData,D2010, E2010+1),
"    " &amp; INDEX(MyData,D2010, E2010+1))</f>
        <v xml:space="preserve">        0,</v>
      </c>
    </row>
    <row r="2011" spans="4:7" x14ac:dyDescent="0.15">
      <c r="D2011" s="20">
        <f t="shared" si="31"/>
        <v>106</v>
      </c>
      <c r="E2011" s="20">
        <f>MIN(IF(MOD(ROWS($A$2:A2011),$A$2)=0,E2010+1, E2010), $B$2-1)</f>
        <v>17</v>
      </c>
      <c r="G2011" s="2" t="str">
        <f>IF(NOT(OR(
SUMPRODUCT(--ISNUMBER(SEARCH('Chapter 0 (Generated)'!$B$25:$V$25,INDEX(MyData,D2011, E2011+1))))&gt;0,
SUMPRODUCT(--ISNUMBER(SEARCH('Chapter 0 (Generated)'!$B$26:$V$26,INDEX(MyData,D2011, E2011+1))))&gt;0)),
"        " &amp; INDEX(MyData,D2011, E2011+1),
"    " &amp; INDEX(MyData,D2011, E2011+1))</f>
        <v xml:space="preserve">        0,</v>
      </c>
    </row>
    <row r="2012" spans="4:7" x14ac:dyDescent="0.15">
      <c r="D2012" s="20">
        <f t="shared" si="31"/>
        <v>107</v>
      </c>
      <c r="E2012" s="20">
        <f>MIN(IF(MOD(ROWS($A$2:A2012),$A$2)=0,E2011+1, E2011), $B$2-1)</f>
        <v>17</v>
      </c>
      <c r="G2012" s="2" t="str">
        <f>IF(NOT(OR(
SUMPRODUCT(--ISNUMBER(SEARCH('Chapter 0 (Generated)'!$B$25:$V$25,INDEX(MyData,D2012, E2012+1))))&gt;0,
SUMPRODUCT(--ISNUMBER(SEARCH('Chapter 0 (Generated)'!$B$26:$V$26,INDEX(MyData,D2012, E2012+1))))&gt;0)),
"        " &amp; INDEX(MyData,D2012, E2012+1),
"    " &amp; INDEX(MyData,D2012, E2012+1))</f>
        <v xml:space="preserve">        0,</v>
      </c>
    </row>
    <row r="2013" spans="4:7" x14ac:dyDescent="0.15">
      <c r="D2013" s="20">
        <f t="shared" si="31"/>
        <v>108</v>
      </c>
      <c r="E2013" s="20">
        <f>MIN(IF(MOD(ROWS($A$2:A2013),$A$2)=0,E2012+1, E2012), $B$2-1)</f>
        <v>17</v>
      </c>
      <c r="G2013" s="2" t="str">
        <f>IF(NOT(OR(
SUMPRODUCT(--ISNUMBER(SEARCH('Chapter 0 (Generated)'!$B$25:$V$25,INDEX(MyData,D2013, E2013+1))))&gt;0,
SUMPRODUCT(--ISNUMBER(SEARCH('Chapter 0 (Generated)'!$B$26:$V$26,INDEX(MyData,D2013, E2013+1))))&gt;0)),
"        " &amp; INDEX(MyData,D2013, E2013+1),
"    " &amp; INDEX(MyData,D2013, E2013+1))</f>
        <v xml:space="preserve">        0,//105 </v>
      </c>
    </row>
    <row r="2014" spans="4:7" x14ac:dyDescent="0.15">
      <c r="D2014" s="20">
        <f t="shared" si="31"/>
        <v>109</v>
      </c>
      <c r="E2014" s="20">
        <f>MIN(IF(MOD(ROWS($A$2:A2014),$A$2)=0,E2013+1, E2013), $B$2-1)</f>
        <v>17</v>
      </c>
      <c r="G2014" s="2" t="str">
        <f>IF(NOT(OR(
SUMPRODUCT(--ISNUMBER(SEARCH('Chapter 0 (Generated)'!$B$25:$V$25,INDEX(MyData,D2014, E2014+1))))&gt;0,
SUMPRODUCT(--ISNUMBER(SEARCH('Chapter 0 (Generated)'!$B$26:$V$26,INDEX(MyData,D2014, E2014+1))))&gt;0)),
"        " &amp; INDEX(MyData,D2014, E2014+1),
"    " &amp; INDEX(MyData,D2014, E2014+1))</f>
        <v xml:space="preserve">        0,</v>
      </c>
    </row>
    <row r="2015" spans="4:7" x14ac:dyDescent="0.15">
      <c r="D2015" s="20">
        <f t="shared" si="31"/>
        <v>110</v>
      </c>
      <c r="E2015" s="20">
        <f>MIN(IF(MOD(ROWS($A$2:A2015),$A$2)=0,E2014+1, E2014), $B$2-1)</f>
        <v>17</v>
      </c>
      <c r="G2015" s="2" t="str">
        <f>IF(NOT(OR(
SUMPRODUCT(--ISNUMBER(SEARCH('Chapter 0 (Generated)'!$B$25:$V$25,INDEX(MyData,D2015, E2015+1))))&gt;0,
SUMPRODUCT(--ISNUMBER(SEARCH('Chapter 0 (Generated)'!$B$26:$V$26,INDEX(MyData,D2015, E2015+1))))&gt;0)),
"        " &amp; INDEX(MyData,D2015, E2015+1),
"    " &amp; INDEX(MyData,D2015, E2015+1))</f>
        <v xml:space="preserve">        0,</v>
      </c>
    </row>
    <row r="2016" spans="4:7" x14ac:dyDescent="0.15">
      <c r="D2016" s="20">
        <f t="shared" si="31"/>
        <v>111</v>
      </c>
      <c r="E2016" s="20">
        <f>MIN(IF(MOD(ROWS($A$2:A2016),$A$2)=0,E2015+1, E2015), $B$2-1)</f>
        <v>17</v>
      </c>
      <c r="G2016" s="2" t="str">
        <f>IF(NOT(OR(
SUMPRODUCT(--ISNUMBER(SEARCH('Chapter 0 (Generated)'!$B$25:$V$25,INDEX(MyData,D2016, E2016+1))))&gt;0,
SUMPRODUCT(--ISNUMBER(SEARCH('Chapter 0 (Generated)'!$B$26:$V$26,INDEX(MyData,D2016, E2016+1))))&gt;0)),
"        " &amp; INDEX(MyData,D2016, E2016+1),
"    " &amp; INDEX(MyData,D2016, E2016+1))</f>
        <v xml:space="preserve">        0,</v>
      </c>
    </row>
    <row r="2017" spans="4:7" x14ac:dyDescent="0.15">
      <c r="D2017" s="20">
        <f t="shared" si="31"/>
        <v>112</v>
      </c>
      <c r="E2017" s="20">
        <f>MIN(IF(MOD(ROWS($A$2:A2017),$A$2)=0,E2016+1, E2016), $B$2-1)</f>
        <v>18</v>
      </c>
      <c r="G2017" s="2" t="str">
        <f>IF(NOT(OR(
SUMPRODUCT(--ISNUMBER(SEARCH('Chapter 0 (Generated)'!$B$25:$V$25,INDEX(MyData,D2017, E2017+1))))&gt;0,
SUMPRODUCT(--ISNUMBER(SEARCH('Chapter 0 (Generated)'!$B$26:$V$26,INDEX(MyData,D2017, E2017+1))))&gt;0)),
"        " &amp; INDEX(MyData,D2017, E2017+1),
"    " &amp; INDEX(MyData,D2017, E2017+1))</f>
        <v xml:space="preserve">        ];</v>
      </c>
    </row>
    <row r="2018" spans="4:7" x14ac:dyDescent="0.15">
      <c r="D2018" s="20">
        <f t="shared" si="31"/>
        <v>1</v>
      </c>
      <c r="E2018" s="20">
        <f>MIN(IF(MOD(ROWS($A$2:A2018),$A$2)=0,E2017+1, E2017), $B$2-1)</f>
        <v>18</v>
      </c>
      <c r="G2018" s="2" t="str">
        <f>IF(NOT(OR(
SUMPRODUCT(--ISNUMBER(SEARCH('Chapter 0 (Generated)'!$B$25:$V$25,INDEX(MyData,D2018, E2018+1))))&gt;0,
SUMPRODUCT(--ISNUMBER(SEARCH('Chapter 0 (Generated)'!$B$26:$V$26,INDEX(MyData,D2018, E2018+1))))&gt;0)),
"        " &amp; INDEX(MyData,D2018, E2018+1),
"    " &amp; INDEX(MyData,D2018, E2018+1))</f>
        <v xml:space="preserve">    //story[18] === visited -&gt; FALSE by default, TRUE si le joueur a visité la slide</v>
      </c>
    </row>
    <row r="2019" spans="4:7" x14ac:dyDescent="0.15">
      <c r="D2019" s="20">
        <f t="shared" si="31"/>
        <v>2</v>
      </c>
      <c r="E2019" s="20">
        <f>MIN(IF(MOD(ROWS($A$2:A2019),$A$2)=0,E2018+1, E2018), $B$2-1)</f>
        <v>18</v>
      </c>
      <c r="G2019" s="2" t="str">
        <f>IF(NOT(OR(
SUMPRODUCT(--ISNUMBER(SEARCH('Chapter 0 (Generated)'!$B$25:$V$25,INDEX(MyData,D2019, E2019+1))))&gt;0,
SUMPRODUCT(--ISNUMBER(SEARCH('Chapter 0 (Generated)'!$B$26:$V$26,INDEX(MyData,D2019, E2019+1))))&gt;0)),
"        " &amp; INDEX(MyData,D2019, E2019+1),
"    " &amp; INDEX(MyData,D2019, E2019+1))</f>
        <v xml:space="preserve">    story[18] = [</v>
      </c>
    </row>
    <row r="2020" spans="4:7" x14ac:dyDescent="0.15">
      <c r="D2020" s="20">
        <f t="shared" si="31"/>
        <v>3</v>
      </c>
      <c r="E2020" s="20">
        <f>MIN(IF(MOD(ROWS($A$2:A2020),$A$2)=0,E2019+1, E2019), $B$2-1)</f>
        <v>18</v>
      </c>
      <c r="G2020" s="2" t="str">
        <f>IF(NOT(OR(
SUMPRODUCT(--ISNUMBER(SEARCH('Chapter 0 (Generated)'!$B$25:$V$25,INDEX(MyData,D2020, E2020+1))))&gt;0,
SUMPRODUCT(--ISNUMBER(SEARCH('Chapter 0 (Generated)'!$B$26:$V$26,INDEX(MyData,D2020, E2020+1))))&gt;0)),
"        " &amp; INDEX(MyData,D2020, E2020+1),
"    " &amp; INDEX(MyData,D2020, E2020+1))</f>
        <v xml:space="preserve">        false,//0 </v>
      </c>
    </row>
    <row r="2021" spans="4:7" x14ac:dyDescent="0.15">
      <c r="D2021" s="20">
        <f t="shared" si="31"/>
        <v>4</v>
      </c>
      <c r="E2021" s="20">
        <f>MIN(IF(MOD(ROWS($A$2:A2021),$A$2)=0,E2020+1, E2020), $B$2-1)</f>
        <v>18</v>
      </c>
      <c r="G2021" s="2" t="str">
        <f>IF(NOT(OR(
SUMPRODUCT(--ISNUMBER(SEARCH('Chapter 0 (Generated)'!$B$25:$V$25,INDEX(MyData,D2021, E2021+1))))&gt;0,
SUMPRODUCT(--ISNUMBER(SEARCH('Chapter 0 (Generated)'!$B$26:$V$26,INDEX(MyData,D2021, E2021+1))))&gt;0)),
"        " &amp; INDEX(MyData,D2021, E2021+1),
"    " &amp; INDEX(MyData,D2021, E2021+1))</f>
        <v xml:space="preserve">        false,</v>
      </c>
    </row>
    <row r="2022" spans="4:7" x14ac:dyDescent="0.15">
      <c r="D2022" s="20">
        <f t="shared" si="31"/>
        <v>5</v>
      </c>
      <c r="E2022" s="20">
        <f>MIN(IF(MOD(ROWS($A$2:A2022),$A$2)=0,E2021+1, E2021), $B$2-1)</f>
        <v>18</v>
      </c>
      <c r="G2022" s="2" t="str">
        <f>IF(NOT(OR(
SUMPRODUCT(--ISNUMBER(SEARCH('Chapter 0 (Generated)'!$B$25:$V$25,INDEX(MyData,D2022, E2022+1))))&gt;0,
SUMPRODUCT(--ISNUMBER(SEARCH('Chapter 0 (Generated)'!$B$26:$V$26,INDEX(MyData,D2022, E2022+1))))&gt;0)),
"        " &amp; INDEX(MyData,D2022, E2022+1),
"    " &amp; INDEX(MyData,D2022, E2022+1))</f>
        <v xml:space="preserve">        false,</v>
      </c>
    </row>
    <row r="2023" spans="4:7" x14ac:dyDescent="0.15">
      <c r="D2023" s="20">
        <f t="shared" si="31"/>
        <v>6</v>
      </c>
      <c r="E2023" s="20">
        <f>MIN(IF(MOD(ROWS($A$2:A2023),$A$2)=0,E2022+1, E2022), $B$2-1)</f>
        <v>18</v>
      </c>
      <c r="G2023" s="2" t="str">
        <f>IF(NOT(OR(
SUMPRODUCT(--ISNUMBER(SEARCH('Chapter 0 (Generated)'!$B$25:$V$25,INDEX(MyData,D2023, E2023+1))))&gt;0,
SUMPRODUCT(--ISNUMBER(SEARCH('Chapter 0 (Generated)'!$B$26:$V$26,INDEX(MyData,D2023, E2023+1))))&gt;0)),
"        " &amp; INDEX(MyData,D2023, E2023+1),
"    " &amp; INDEX(MyData,D2023, E2023+1))</f>
        <v xml:space="preserve">        false,</v>
      </c>
    </row>
    <row r="2024" spans="4:7" x14ac:dyDescent="0.15">
      <c r="D2024" s="20">
        <f t="shared" si="31"/>
        <v>7</v>
      </c>
      <c r="E2024" s="20">
        <f>MIN(IF(MOD(ROWS($A$2:A2024),$A$2)=0,E2023+1, E2023), $B$2-1)</f>
        <v>18</v>
      </c>
      <c r="G2024" s="2" t="str">
        <f>IF(NOT(OR(
SUMPRODUCT(--ISNUMBER(SEARCH('Chapter 0 (Generated)'!$B$25:$V$25,INDEX(MyData,D2024, E2024+1))))&gt;0,
SUMPRODUCT(--ISNUMBER(SEARCH('Chapter 0 (Generated)'!$B$26:$V$26,INDEX(MyData,D2024, E2024+1))))&gt;0)),
"        " &amp; INDEX(MyData,D2024, E2024+1),
"    " &amp; INDEX(MyData,D2024, E2024+1))</f>
        <v xml:space="preserve">        false,</v>
      </c>
    </row>
    <row r="2025" spans="4:7" x14ac:dyDescent="0.15">
      <c r="D2025" s="20">
        <f t="shared" si="31"/>
        <v>8</v>
      </c>
      <c r="E2025" s="20">
        <f>MIN(IF(MOD(ROWS($A$2:A2025),$A$2)=0,E2024+1, E2024), $B$2-1)</f>
        <v>18</v>
      </c>
      <c r="G2025" s="2" t="str">
        <f>IF(NOT(OR(
SUMPRODUCT(--ISNUMBER(SEARCH('Chapter 0 (Generated)'!$B$25:$V$25,INDEX(MyData,D2025, E2025+1))))&gt;0,
SUMPRODUCT(--ISNUMBER(SEARCH('Chapter 0 (Generated)'!$B$26:$V$26,INDEX(MyData,D2025, E2025+1))))&gt;0)),
"        " &amp; INDEX(MyData,D2025, E2025+1),
"    " &amp; INDEX(MyData,D2025, E2025+1))</f>
        <v xml:space="preserve">        false,//5 </v>
      </c>
    </row>
    <row r="2026" spans="4:7" x14ac:dyDescent="0.15">
      <c r="D2026" s="20">
        <f t="shared" si="31"/>
        <v>9</v>
      </c>
      <c r="E2026" s="20">
        <f>MIN(IF(MOD(ROWS($A$2:A2026),$A$2)=0,E2025+1, E2025), $B$2-1)</f>
        <v>18</v>
      </c>
      <c r="G2026" s="2" t="str">
        <f>IF(NOT(OR(
SUMPRODUCT(--ISNUMBER(SEARCH('Chapter 0 (Generated)'!$B$25:$V$25,INDEX(MyData,D2026, E2026+1))))&gt;0,
SUMPRODUCT(--ISNUMBER(SEARCH('Chapter 0 (Generated)'!$B$26:$V$26,INDEX(MyData,D2026, E2026+1))))&gt;0)),
"        " &amp; INDEX(MyData,D2026, E2026+1),
"    " &amp; INDEX(MyData,D2026, E2026+1))</f>
        <v xml:space="preserve">        false,</v>
      </c>
    </row>
    <row r="2027" spans="4:7" x14ac:dyDescent="0.15">
      <c r="D2027" s="20">
        <f t="shared" si="31"/>
        <v>10</v>
      </c>
      <c r="E2027" s="20">
        <f>MIN(IF(MOD(ROWS($A$2:A2027),$A$2)=0,E2026+1, E2026), $B$2-1)</f>
        <v>18</v>
      </c>
      <c r="G2027" s="2" t="str">
        <f>IF(NOT(OR(
SUMPRODUCT(--ISNUMBER(SEARCH('Chapter 0 (Generated)'!$B$25:$V$25,INDEX(MyData,D2027, E2027+1))))&gt;0,
SUMPRODUCT(--ISNUMBER(SEARCH('Chapter 0 (Generated)'!$B$26:$V$26,INDEX(MyData,D2027, E2027+1))))&gt;0)),
"        " &amp; INDEX(MyData,D2027, E2027+1),
"    " &amp; INDEX(MyData,D2027, E2027+1))</f>
        <v xml:space="preserve">        false,</v>
      </c>
    </row>
    <row r="2028" spans="4:7" x14ac:dyDescent="0.15">
      <c r="D2028" s="20">
        <f t="shared" si="31"/>
        <v>11</v>
      </c>
      <c r="E2028" s="20">
        <f>MIN(IF(MOD(ROWS($A$2:A2028),$A$2)=0,E2027+1, E2027), $B$2-1)</f>
        <v>18</v>
      </c>
      <c r="G2028" s="2" t="str">
        <f>IF(NOT(OR(
SUMPRODUCT(--ISNUMBER(SEARCH('Chapter 0 (Generated)'!$B$25:$V$25,INDEX(MyData,D2028, E2028+1))))&gt;0,
SUMPRODUCT(--ISNUMBER(SEARCH('Chapter 0 (Generated)'!$B$26:$V$26,INDEX(MyData,D2028, E2028+1))))&gt;0)),
"        " &amp; INDEX(MyData,D2028, E2028+1),
"    " &amp; INDEX(MyData,D2028, E2028+1))</f>
        <v xml:space="preserve">        false,</v>
      </c>
    </row>
    <row r="2029" spans="4:7" x14ac:dyDescent="0.15">
      <c r="D2029" s="20">
        <f t="shared" si="31"/>
        <v>12</v>
      </c>
      <c r="E2029" s="20">
        <f>MIN(IF(MOD(ROWS($A$2:A2029),$A$2)=0,E2028+1, E2028), $B$2-1)</f>
        <v>18</v>
      </c>
      <c r="G2029" s="2" t="str">
        <f>IF(NOT(OR(
SUMPRODUCT(--ISNUMBER(SEARCH('Chapter 0 (Generated)'!$B$25:$V$25,INDEX(MyData,D2029, E2029+1))))&gt;0,
SUMPRODUCT(--ISNUMBER(SEARCH('Chapter 0 (Generated)'!$B$26:$V$26,INDEX(MyData,D2029, E2029+1))))&gt;0)),
"        " &amp; INDEX(MyData,D2029, E2029+1),
"    " &amp; INDEX(MyData,D2029, E2029+1))</f>
        <v xml:space="preserve">        false,</v>
      </c>
    </row>
    <row r="2030" spans="4:7" x14ac:dyDescent="0.15">
      <c r="D2030" s="20">
        <f t="shared" si="31"/>
        <v>13</v>
      </c>
      <c r="E2030" s="20">
        <f>MIN(IF(MOD(ROWS($A$2:A2030),$A$2)=0,E2029+1, E2029), $B$2-1)</f>
        <v>18</v>
      </c>
      <c r="G2030" s="2" t="str">
        <f>IF(NOT(OR(
SUMPRODUCT(--ISNUMBER(SEARCH('Chapter 0 (Generated)'!$B$25:$V$25,INDEX(MyData,D2030, E2030+1))))&gt;0,
SUMPRODUCT(--ISNUMBER(SEARCH('Chapter 0 (Generated)'!$B$26:$V$26,INDEX(MyData,D2030, E2030+1))))&gt;0)),
"        " &amp; INDEX(MyData,D2030, E2030+1),
"    " &amp; INDEX(MyData,D2030, E2030+1))</f>
        <v xml:space="preserve">        false,//10 </v>
      </c>
    </row>
    <row r="2031" spans="4:7" x14ac:dyDescent="0.15">
      <c r="D2031" s="20">
        <f t="shared" si="31"/>
        <v>14</v>
      </c>
      <c r="E2031" s="20">
        <f>MIN(IF(MOD(ROWS($A$2:A2031),$A$2)=0,E2030+1, E2030), $B$2-1)</f>
        <v>18</v>
      </c>
      <c r="G2031" s="2" t="str">
        <f>IF(NOT(OR(
SUMPRODUCT(--ISNUMBER(SEARCH('Chapter 0 (Generated)'!$B$25:$V$25,INDEX(MyData,D2031, E2031+1))))&gt;0,
SUMPRODUCT(--ISNUMBER(SEARCH('Chapter 0 (Generated)'!$B$26:$V$26,INDEX(MyData,D2031, E2031+1))))&gt;0)),
"        " &amp; INDEX(MyData,D2031, E2031+1),
"    " &amp; INDEX(MyData,D2031, E2031+1))</f>
        <v xml:space="preserve">        false,</v>
      </c>
    </row>
    <row r="2032" spans="4:7" x14ac:dyDescent="0.15">
      <c r="D2032" s="20">
        <f t="shared" si="31"/>
        <v>15</v>
      </c>
      <c r="E2032" s="20">
        <f>MIN(IF(MOD(ROWS($A$2:A2032),$A$2)=0,E2031+1, E2031), $B$2-1)</f>
        <v>18</v>
      </c>
      <c r="G2032" s="2" t="str">
        <f>IF(NOT(OR(
SUMPRODUCT(--ISNUMBER(SEARCH('Chapter 0 (Generated)'!$B$25:$V$25,INDEX(MyData,D2032, E2032+1))))&gt;0,
SUMPRODUCT(--ISNUMBER(SEARCH('Chapter 0 (Generated)'!$B$26:$V$26,INDEX(MyData,D2032, E2032+1))))&gt;0)),
"        " &amp; INDEX(MyData,D2032, E2032+1),
"    " &amp; INDEX(MyData,D2032, E2032+1))</f>
        <v xml:space="preserve">        false,</v>
      </c>
    </row>
    <row r="2033" spans="4:7" x14ac:dyDescent="0.15">
      <c r="D2033" s="20">
        <f t="shared" si="31"/>
        <v>16</v>
      </c>
      <c r="E2033" s="20">
        <f>MIN(IF(MOD(ROWS($A$2:A2033),$A$2)=0,E2032+1, E2032), $B$2-1)</f>
        <v>18</v>
      </c>
      <c r="G2033" s="2" t="str">
        <f>IF(NOT(OR(
SUMPRODUCT(--ISNUMBER(SEARCH('Chapter 0 (Generated)'!$B$25:$V$25,INDEX(MyData,D2033, E2033+1))))&gt;0,
SUMPRODUCT(--ISNUMBER(SEARCH('Chapter 0 (Generated)'!$B$26:$V$26,INDEX(MyData,D2033, E2033+1))))&gt;0)),
"        " &amp; INDEX(MyData,D2033, E2033+1),
"    " &amp; INDEX(MyData,D2033, E2033+1))</f>
        <v xml:space="preserve">        false,</v>
      </c>
    </row>
    <row r="2034" spans="4:7" x14ac:dyDescent="0.15">
      <c r="D2034" s="20">
        <f t="shared" si="31"/>
        <v>17</v>
      </c>
      <c r="E2034" s="20">
        <f>MIN(IF(MOD(ROWS($A$2:A2034),$A$2)=0,E2033+1, E2033), $B$2-1)</f>
        <v>18</v>
      </c>
      <c r="G2034" s="2" t="str">
        <f>IF(NOT(OR(
SUMPRODUCT(--ISNUMBER(SEARCH('Chapter 0 (Generated)'!$B$25:$V$25,INDEX(MyData,D2034, E2034+1))))&gt;0,
SUMPRODUCT(--ISNUMBER(SEARCH('Chapter 0 (Generated)'!$B$26:$V$26,INDEX(MyData,D2034, E2034+1))))&gt;0)),
"        " &amp; INDEX(MyData,D2034, E2034+1),
"    " &amp; INDEX(MyData,D2034, E2034+1))</f>
        <v xml:space="preserve">        false,</v>
      </c>
    </row>
    <row r="2035" spans="4:7" x14ac:dyDescent="0.15">
      <c r="D2035" s="20">
        <f t="shared" si="31"/>
        <v>18</v>
      </c>
      <c r="E2035" s="20">
        <f>MIN(IF(MOD(ROWS($A$2:A2035),$A$2)=0,E2034+1, E2034), $B$2-1)</f>
        <v>18</v>
      </c>
      <c r="G2035" s="2" t="str">
        <f>IF(NOT(OR(
SUMPRODUCT(--ISNUMBER(SEARCH('Chapter 0 (Generated)'!$B$25:$V$25,INDEX(MyData,D2035, E2035+1))))&gt;0,
SUMPRODUCT(--ISNUMBER(SEARCH('Chapter 0 (Generated)'!$B$26:$V$26,INDEX(MyData,D2035, E2035+1))))&gt;0)),
"        " &amp; INDEX(MyData,D2035, E2035+1),
"    " &amp; INDEX(MyData,D2035, E2035+1))</f>
        <v xml:space="preserve">        false,//15 </v>
      </c>
    </row>
    <row r="2036" spans="4:7" x14ac:dyDescent="0.15">
      <c r="D2036" s="20">
        <f t="shared" si="31"/>
        <v>19</v>
      </c>
      <c r="E2036" s="20">
        <f>MIN(IF(MOD(ROWS($A$2:A2036),$A$2)=0,E2035+1, E2035), $B$2-1)</f>
        <v>18</v>
      </c>
      <c r="G2036" s="2" t="str">
        <f>IF(NOT(OR(
SUMPRODUCT(--ISNUMBER(SEARCH('Chapter 0 (Generated)'!$B$25:$V$25,INDEX(MyData,D2036, E2036+1))))&gt;0,
SUMPRODUCT(--ISNUMBER(SEARCH('Chapter 0 (Generated)'!$B$26:$V$26,INDEX(MyData,D2036, E2036+1))))&gt;0)),
"        " &amp; INDEX(MyData,D2036, E2036+1),
"    " &amp; INDEX(MyData,D2036, E2036+1))</f>
        <v xml:space="preserve">        false,</v>
      </c>
    </row>
    <row r="2037" spans="4:7" x14ac:dyDescent="0.15">
      <c r="D2037" s="20">
        <f t="shared" si="31"/>
        <v>20</v>
      </c>
      <c r="E2037" s="20">
        <f>MIN(IF(MOD(ROWS($A$2:A2037),$A$2)=0,E2036+1, E2036), $B$2-1)</f>
        <v>18</v>
      </c>
      <c r="G2037" s="2" t="str">
        <f>IF(NOT(OR(
SUMPRODUCT(--ISNUMBER(SEARCH('Chapter 0 (Generated)'!$B$25:$V$25,INDEX(MyData,D2037, E2037+1))))&gt;0,
SUMPRODUCT(--ISNUMBER(SEARCH('Chapter 0 (Generated)'!$B$26:$V$26,INDEX(MyData,D2037, E2037+1))))&gt;0)),
"        " &amp; INDEX(MyData,D2037, E2037+1),
"    " &amp; INDEX(MyData,D2037, E2037+1))</f>
        <v xml:space="preserve">        false,</v>
      </c>
    </row>
    <row r="2038" spans="4:7" x14ac:dyDescent="0.15">
      <c r="D2038" s="20">
        <f t="shared" si="31"/>
        <v>21</v>
      </c>
      <c r="E2038" s="20">
        <f>MIN(IF(MOD(ROWS($A$2:A2038),$A$2)=0,E2037+1, E2037), $B$2-1)</f>
        <v>18</v>
      </c>
      <c r="G2038" s="2" t="str">
        <f>IF(NOT(OR(
SUMPRODUCT(--ISNUMBER(SEARCH('Chapter 0 (Generated)'!$B$25:$V$25,INDEX(MyData,D2038, E2038+1))))&gt;0,
SUMPRODUCT(--ISNUMBER(SEARCH('Chapter 0 (Generated)'!$B$26:$V$26,INDEX(MyData,D2038, E2038+1))))&gt;0)),
"        " &amp; INDEX(MyData,D2038, E2038+1),
"    " &amp; INDEX(MyData,D2038, E2038+1))</f>
        <v xml:space="preserve">        false,</v>
      </c>
    </row>
    <row r="2039" spans="4:7" x14ac:dyDescent="0.15">
      <c r="D2039" s="20">
        <f t="shared" si="31"/>
        <v>22</v>
      </c>
      <c r="E2039" s="20">
        <f>MIN(IF(MOD(ROWS($A$2:A2039),$A$2)=0,E2038+1, E2038), $B$2-1)</f>
        <v>18</v>
      </c>
      <c r="G2039" s="2" t="str">
        <f>IF(NOT(OR(
SUMPRODUCT(--ISNUMBER(SEARCH('Chapter 0 (Generated)'!$B$25:$V$25,INDEX(MyData,D2039, E2039+1))))&gt;0,
SUMPRODUCT(--ISNUMBER(SEARCH('Chapter 0 (Generated)'!$B$26:$V$26,INDEX(MyData,D2039, E2039+1))))&gt;0)),
"        " &amp; INDEX(MyData,D2039, E2039+1),
"    " &amp; INDEX(MyData,D2039, E2039+1))</f>
        <v xml:space="preserve">        false,</v>
      </c>
    </row>
    <row r="2040" spans="4:7" x14ac:dyDescent="0.15">
      <c r="D2040" s="20">
        <f t="shared" si="31"/>
        <v>23</v>
      </c>
      <c r="E2040" s="20">
        <f>MIN(IF(MOD(ROWS($A$2:A2040),$A$2)=0,E2039+1, E2039), $B$2-1)</f>
        <v>18</v>
      </c>
      <c r="G2040" s="2" t="str">
        <f>IF(NOT(OR(
SUMPRODUCT(--ISNUMBER(SEARCH('Chapter 0 (Generated)'!$B$25:$V$25,INDEX(MyData,D2040, E2040+1))))&gt;0,
SUMPRODUCT(--ISNUMBER(SEARCH('Chapter 0 (Generated)'!$B$26:$V$26,INDEX(MyData,D2040, E2040+1))))&gt;0)),
"        " &amp; INDEX(MyData,D2040, E2040+1),
"    " &amp; INDEX(MyData,D2040, E2040+1))</f>
        <v xml:space="preserve">        false,//20 </v>
      </c>
    </row>
    <row r="2041" spans="4:7" x14ac:dyDescent="0.15">
      <c r="D2041" s="20">
        <f t="shared" si="31"/>
        <v>24</v>
      </c>
      <c r="E2041" s="20">
        <f>MIN(IF(MOD(ROWS($A$2:A2041),$A$2)=0,E2040+1, E2040), $B$2-1)</f>
        <v>18</v>
      </c>
      <c r="G2041" s="2" t="str">
        <f>IF(NOT(OR(
SUMPRODUCT(--ISNUMBER(SEARCH('Chapter 0 (Generated)'!$B$25:$V$25,INDEX(MyData,D2041, E2041+1))))&gt;0,
SUMPRODUCT(--ISNUMBER(SEARCH('Chapter 0 (Generated)'!$B$26:$V$26,INDEX(MyData,D2041, E2041+1))))&gt;0)),
"        " &amp; INDEX(MyData,D2041, E2041+1),
"    " &amp; INDEX(MyData,D2041, E2041+1))</f>
        <v xml:space="preserve">        false,</v>
      </c>
    </row>
    <row r="2042" spans="4:7" x14ac:dyDescent="0.15">
      <c r="D2042" s="20">
        <f t="shared" si="31"/>
        <v>25</v>
      </c>
      <c r="E2042" s="20">
        <f>MIN(IF(MOD(ROWS($A$2:A2042),$A$2)=0,E2041+1, E2041), $B$2-1)</f>
        <v>18</v>
      </c>
      <c r="G2042" s="2" t="str">
        <f>IF(NOT(OR(
SUMPRODUCT(--ISNUMBER(SEARCH('Chapter 0 (Generated)'!$B$25:$V$25,INDEX(MyData,D2042, E2042+1))))&gt;0,
SUMPRODUCT(--ISNUMBER(SEARCH('Chapter 0 (Generated)'!$B$26:$V$26,INDEX(MyData,D2042, E2042+1))))&gt;0)),
"        " &amp; INDEX(MyData,D2042, E2042+1),
"    " &amp; INDEX(MyData,D2042, E2042+1))</f>
        <v xml:space="preserve">        false,</v>
      </c>
    </row>
    <row r="2043" spans="4:7" x14ac:dyDescent="0.15">
      <c r="D2043" s="20">
        <f t="shared" si="31"/>
        <v>26</v>
      </c>
      <c r="E2043" s="20">
        <f>MIN(IF(MOD(ROWS($A$2:A2043),$A$2)=0,E2042+1, E2042), $B$2-1)</f>
        <v>18</v>
      </c>
      <c r="G2043" s="2" t="str">
        <f>IF(NOT(OR(
SUMPRODUCT(--ISNUMBER(SEARCH('Chapter 0 (Generated)'!$B$25:$V$25,INDEX(MyData,D2043, E2043+1))))&gt;0,
SUMPRODUCT(--ISNUMBER(SEARCH('Chapter 0 (Generated)'!$B$26:$V$26,INDEX(MyData,D2043, E2043+1))))&gt;0)),
"        " &amp; INDEX(MyData,D2043, E2043+1),
"    " &amp; INDEX(MyData,D2043, E2043+1))</f>
        <v xml:space="preserve">        false,</v>
      </c>
    </row>
    <row r="2044" spans="4:7" x14ac:dyDescent="0.15">
      <c r="D2044" s="20">
        <f t="shared" si="31"/>
        <v>27</v>
      </c>
      <c r="E2044" s="20">
        <f>MIN(IF(MOD(ROWS($A$2:A2044),$A$2)=0,E2043+1, E2043), $B$2-1)</f>
        <v>18</v>
      </c>
      <c r="G2044" s="2" t="str">
        <f>IF(NOT(OR(
SUMPRODUCT(--ISNUMBER(SEARCH('Chapter 0 (Generated)'!$B$25:$V$25,INDEX(MyData,D2044, E2044+1))))&gt;0,
SUMPRODUCT(--ISNUMBER(SEARCH('Chapter 0 (Generated)'!$B$26:$V$26,INDEX(MyData,D2044, E2044+1))))&gt;0)),
"        " &amp; INDEX(MyData,D2044, E2044+1),
"    " &amp; INDEX(MyData,D2044, E2044+1))</f>
        <v xml:space="preserve">        false,</v>
      </c>
    </row>
    <row r="2045" spans="4:7" x14ac:dyDescent="0.15">
      <c r="D2045" s="20">
        <f t="shared" si="31"/>
        <v>28</v>
      </c>
      <c r="E2045" s="20">
        <f>MIN(IF(MOD(ROWS($A$2:A2045),$A$2)=0,E2044+1, E2044), $B$2-1)</f>
        <v>18</v>
      </c>
      <c r="G2045" s="2" t="str">
        <f>IF(NOT(OR(
SUMPRODUCT(--ISNUMBER(SEARCH('Chapter 0 (Generated)'!$B$25:$V$25,INDEX(MyData,D2045, E2045+1))))&gt;0,
SUMPRODUCT(--ISNUMBER(SEARCH('Chapter 0 (Generated)'!$B$26:$V$26,INDEX(MyData,D2045, E2045+1))))&gt;0)),
"        " &amp; INDEX(MyData,D2045, E2045+1),
"    " &amp; INDEX(MyData,D2045, E2045+1))</f>
        <v xml:space="preserve">        false,//25 </v>
      </c>
    </row>
    <row r="2046" spans="4:7" x14ac:dyDescent="0.15">
      <c r="D2046" s="20">
        <f t="shared" si="31"/>
        <v>29</v>
      </c>
      <c r="E2046" s="20">
        <f>MIN(IF(MOD(ROWS($A$2:A2046),$A$2)=0,E2045+1, E2045), $B$2-1)</f>
        <v>18</v>
      </c>
      <c r="G2046" s="2" t="str">
        <f>IF(NOT(OR(
SUMPRODUCT(--ISNUMBER(SEARCH('Chapter 0 (Generated)'!$B$25:$V$25,INDEX(MyData,D2046, E2046+1))))&gt;0,
SUMPRODUCT(--ISNUMBER(SEARCH('Chapter 0 (Generated)'!$B$26:$V$26,INDEX(MyData,D2046, E2046+1))))&gt;0)),
"        " &amp; INDEX(MyData,D2046, E2046+1),
"    " &amp; INDEX(MyData,D2046, E2046+1))</f>
        <v xml:space="preserve">        false,</v>
      </c>
    </row>
    <row r="2047" spans="4:7" x14ac:dyDescent="0.15">
      <c r="D2047" s="20">
        <f t="shared" si="31"/>
        <v>30</v>
      </c>
      <c r="E2047" s="20">
        <f>MIN(IF(MOD(ROWS($A$2:A2047),$A$2)=0,E2046+1, E2046), $B$2-1)</f>
        <v>18</v>
      </c>
      <c r="G2047" s="2" t="str">
        <f>IF(NOT(OR(
SUMPRODUCT(--ISNUMBER(SEARCH('Chapter 0 (Generated)'!$B$25:$V$25,INDEX(MyData,D2047, E2047+1))))&gt;0,
SUMPRODUCT(--ISNUMBER(SEARCH('Chapter 0 (Generated)'!$B$26:$V$26,INDEX(MyData,D2047, E2047+1))))&gt;0)),
"        " &amp; INDEX(MyData,D2047, E2047+1),
"    " &amp; INDEX(MyData,D2047, E2047+1))</f>
        <v xml:space="preserve">        false,</v>
      </c>
    </row>
    <row r="2048" spans="4:7" x14ac:dyDescent="0.15">
      <c r="D2048" s="20">
        <f t="shared" si="31"/>
        <v>31</v>
      </c>
      <c r="E2048" s="20">
        <f>MIN(IF(MOD(ROWS($A$2:A2048),$A$2)=0,E2047+1, E2047), $B$2-1)</f>
        <v>18</v>
      </c>
      <c r="G2048" s="2" t="str">
        <f>IF(NOT(OR(
SUMPRODUCT(--ISNUMBER(SEARCH('Chapter 0 (Generated)'!$B$25:$V$25,INDEX(MyData,D2048, E2048+1))))&gt;0,
SUMPRODUCT(--ISNUMBER(SEARCH('Chapter 0 (Generated)'!$B$26:$V$26,INDEX(MyData,D2048, E2048+1))))&gt;0)),
"        " &amp; INDEX(MyData,D2048, E2048+1),
"    " &amp; INDEX(MyData,D2048, E2048+1))</f>
        <v xml:space="preserve">        false,</v>
      </c>
    </row>
    <row r="2049" spans="4:7" x14ac:dyDescent="0.15">
      <c r="D2049" s="20">
        <f t="shared" si="31"/>
        <v>32</v>
      </c>
      <c r="E2049" s="20">
        <f>MIN(IF(MOD(ROWS($A$2:A2049),$A$2)=0,E2048+1, E2048), $B$2-1)</f>
        <v>18</v>
      </c>
      <c r="G2049" s="2" t="str">
        <f>IF(NOT(OR(
SUMPRODUCT(--ISNUMBER(SEARCH('Chapter 0 (Generated)'!$B$25:$V$25,INDEX(MyData,D2049, E2049+1))))&gt;0,
SUMPRODUCT(--ISNUMBER(SEARCH('Chapter 0 (Generated)'!$B$26:$V$26,INDEX(MyData,D2049, E2049+1))))&gt;0)),
"        " &amp; INDEX(MyData,D2049, E2049+1),
"    " &amp; INDEX(MyData,D2049, E2049+1))</f>
        <v xml:space="preserve">        false,</v>
      </c>
    </row>
    <row r="2050" spans="4:7" x14ac:dyDescent="0.15">
      <c r="D2050" s="20">
        <f t="shared" ref="D2050:D2113" si="32">MOD(ROW(D2049)-1+ROWS(MyData),ROWS(MyData))+1</f>
        <v>33</v>
      </c>
      <c r="E2050" s="20">
        <f>MIN(IF(MOD(ROWS($A$2:A2050),$A$2)=0,E2049+1, E2049), $B$2-1)</f>
        <v>18</v>
      </c>
      <c r="G2050" s="2" t="str">
        <f>IF(NOT(OR(
SUMPRODUCT(--ISNUMBER(SEARCH('Chapter 0 (Generated)'!$B$25:$V$25,INDEX(MyData,D2050, E2050+1))))&gt;0,
SUMPRODUCT(--ISNUMBER(SEARCH('Chapter 0 (Generated)'!$B$26:$V$26,INDEX(MyData,D2050, E2050+1))))&gt;0)),
"        " &amp; INDEX(MyData,D2050, E2050+1),
"    " &amp; INDEX(MyData,D2050, E2050+1))</f>
        <v xml:space="preserve">        false,//30 </v>
      </c>
    </row>
    <row r="2051" spans="4:7" x14ac:dyDescent="0.15">
      <c r="D2051" s="20">
        <f t="shared" si="32"/>
        <v>34</v>
      </c>
      <c r="E2051" s="20">
        <f>MIN(IF(MOD(ROWS($A$2:A2051),$A$2)=0,E2050+1, E2050), $B$2-1)</f>
        <v>18</v>
      </c>
      <c r="G2051" s="2" t="str">
        <f>IF(NOT(OR(
SUMPRODUCT(--ISNUMBER(SEARCH('Chapter 0 (Generated)'!$B$25:$V$25,INDEX(MyData,D2051, E2051+1))))&gt;0,
SUMPRODUCT(--ISNUMBER(SEARCH('Chapter 0 (Generated)'!$B$26:$V$26,INDEX(MyData,D2051, E2051+1))))&gt;0)),
"        " &amp; INDEX(MyData,D2051, E2051+1),
"    " &amp; INDEX(MyData,D2051, E2051+1))</f>
        <v xml:space="preserve">        false,</v>
      </c>
    </row>
    <row r="2052" spans="4:7" x14ac:dyDescent="0.15">
      <c r="D2052" s="20">
        <f t="shared" si="32"/>
        <v>35</v>
      </c>
      <c r="E2052" s="20">
        <f>MIN(IF(MOD(ROWS($A$2:A2052),$A$2)=0,E2051+1, E2051), $B$2-1)</f>
        <v>18</v>
      </c>
      <c r="G2052" s="2" t="str">
        <f>IF(NOT(OR(
SUMPRODUCT(--ISNUMBER(SEARCH('Chapter 0 (Generated)'!$B$25:$V$25,INDEX(MyData,D2052, E2052+1))))&gt;0,
SUMPRODUCT(--ISNUMBER(SEARCH('Chapter 0 (Generated)'!$B$26:$V$26,INDEX(MyData,D2052, E2052+1))))&gt;0)),
"        " &amp; INDEX(MyData,D2052, E2052+1),
"    " &amp; INDEX(MyData,D2052, E2052+1))</f>
        <v xml:space="preserve">        false,</v>
      </c>
    </row>
    <row r="2053" spans="4:7" x14ac:dyDescent="0.15">
      <c r="D2053" s="20">
        <f t="shared" si="32"/>
        <v>36</v>
      </c>
      <c r="E2053" s="20">
        <f>MIN(IF(MOD(ROWS($A$2:A2053),$A$2)=0,E2052+1, E2052), $B$2-1)</f>
        <v>18</v>
      </c>
      <c r="G2053" s="2" t="str">
        <f>IF(NOT(OR(
SUMPRODUCT(--ISNUMBER(SEARCH('Chapter 0 (Generated)'!$B$25:$V$25,INDEX(MyData,D2053, E2053+1))))&gt;0,
SUMPRODUCT(--ISNUMBER(SEARCH('Chapter 0 (Generated)'!$B$26:$V$26,INDEX(MyData,D2053, E2053+1))))&gt;0)),
"        " &amp; INDEX(MyData,D2053, E2053+1),
"    " &amp; INDEX(MyData,D2053, E2053+1))</f>
        <v xml:space="preserve">        false,</v>
      </c>
    </row>
    <row r="2054" spans="4:7" x14ac:dyDescent="0.15">
      <c r="D2054" s="20">
        <f t="shared" si="32"/>
        <v>37</v>
      </c>
      <c r="E2054" s="20">
        <f>MIN(IF(MOD(ROWS($A$2:A2054),$A$2)=0,E2053+1, E2053), $B$2-1)</f>
        <v>18</v>
      </c>
      <c r="G2054" s="2" t="str">
        <f>IF(NOT(OR(
SUMPRODUCT(--ISNUMBER(SEARCH('Chapter 0 (Generated)'!$B$25:$V$25,INDEX(MyData,D2054, E2054+1))))&gt;0,
SUMPRODUCT(--ISNUMBER(SEARCH('Chapter 0 (Generated)'!$B$26:$V$26,INDEX(MyData,D2054, E2054+1))))&gt;0)),
"        " &amp; INDEX(MyData,D2054, E2054+1),
"    " &amp; INDEX(MyData,D2054, E2054+1))</f>
        <v xml:space="preserve">        false,</v>
      </c>
    </row>
    <row r="2055" spans="4:7" x14ac:dyDescent="0.15">
      <c r="D2055" s="20">
        <f t="shared" si="32"/>
        <v>38</v>
      </c>
      <c r="E2055" s="20">
        <f>MIN(IF(MOD(ROWS($A$2:A2055),$A$2)=0,E2054+1, E2054), $B$2-1)</f>
        <v>18</v>
      </c>
      <c r="G2055" s="2" t="str">
        <f>IF(NOT(OR(
SUMPRODUCT(--ISNUMBER(SEARCH('Chapter 0 (Generated)'!$B$25:$V$25,INDEX(MyData,D2055, E2055+1))))&gt;0,
SUMPRODUCT(--ISNUMBER(SEARCH('Chapter 0 (Generated)'!$B$26:$V$26,INDEX(MyData,D2055, E2055+1))))&gt;0)),
"        " &amp; INDEX(MyData,D2055, E2055+1),
"    " &amp; INDEX(MyData,D2055, E2055+1))</f>
        <v xml:space="preserve">        false,//35 </v>
      </c>
    </row>
    <row r="2056" spans="4:7" x14ac:dyDescent="0.15">
      <c r="D2056" s="20">
        <f t="shared" si="32"/>
        <v>39</v>
      </c>
      <c r="E2056" s="20">
        <f>MIN(IF(MOD(ROWS($A$2:A2056),$A$2)=0,E2055+1, E2055), $B$2-1)</f>
        <v>18</v>
      </c>
      <c r="G2056" s="2" t="str">
        <f>IF(NOT(OR(
SUMPRODUCT(--ISNUMBER(SEARCH('Chapter 0 (Generated)'!$B$25:$V$25,INDEX(MyData,D2056, E2056+1))))&gt;0,
SUMPRODUCT(--ISNUMBER(SEARCH('Chapter 0 (Generated)'!$B$26:$V$26,INDEX(MyData,D2056, E2056+1))))&gt;0)),
"        " &amp; INDEX(MyData,D2056, E2056+1),
"    " &amp; INDEX(MyData,D2056, E2056+1))</f>
        <v xml:space="preserve">        false,</v>
      </c>
    </row>
    <row r="2057" spans="4:7" x14ac:dyDescent="0.15">
      <c r="D2057" s="20">
        <f t="shared" si="32"/>
        <v>40</v>
      </c>
      <c r="E2057" s="20">
        <f>MIN(IF(MOD(ROWS($A$2:A2057),$A$2)=0,E2056+1, E2056), $B$2-1)</f>
        <v>18</v>
      </c>
      <c r="G2057" s="2" t="str">
        <f>IF(NOT(OR(
SUMPRODUCT(--ISNUMBER(SEARCH('Chapter 0 (Generated)'!$B$25:$V$25,INDEX(MyData,D2057, E2057+1))))&gt;0,
SUMPRODUCT(--ISNUMBER(SEARCH('Chapter 0 (Generated)'!$B$26:$V$26,INDEX(MyData,D2057, E2057+1))))&gt;0)),
"        " &amp; INDEX(MyData,D2057, E2057+1),
"    " &amp; INDEX(MyData,D2057, E2057+1))</f>
        <v xml:space="preserve">        false,//37 Department Form</v>
      </c>
    </row>
    <row r="2058" spans="4:7" x14ac:dyDescent="0.15">
      <c r="D2058" s="20">
        <f t="shared" si="32"/>
        <v>41</v>
      </c>
      <c r="E2058" s="20">
        <f>MIN(IF(MOD(ROWS($A$2:A2058),$A$2)=0,E2057+1, E2057), $B$2-1)</f>
        <v>18</v>
      </c>
      <c r="G2058" s="2" t="str">
        <f>IF(NOT(OR(
SUMPRODUCT(--ISNUMBER(SEARCH('Chapter 0 (Generated)'!$B$25:$V$25,INDEX(MyData,D2058, E2058+1))))&gt;0,
SUMPRODUCT(--ISNUMBER(SEARCH('Chapter 0 (Generated)'!$B$26:$V$26,INDEX(MyData,D2058, E2058+1))))&gt;0)),
"        " &amp; INDEX(MyData,D2058, E2058+1),
"    " &amp; INDEX(MyData,D2058, E2058+1))</f>
        <v xml:space="preserve">        false,</v>
      </c>
    </row>
    <row r="2059" spans="4:7" x14ac:dyDescent="0.15">
      <c r="D2059" s="20">
        <f t="shared" si="32"/>
        <v>42</v>
      </c>
      <c r="E2059" s="20">
        <f>MIN(IF(MOD(ROWS($A$2:A2059),$A$2)=0,E2058+1, E2058), $B$2-1)</f>
        <v>18</v>
      </c>
      <c r="G2059" s="2" t="str">
        <f>IF(NOT(OR(
SUMPRODUCT(--ISNUMBER(SEARCH('Chapter 0 (Generated)'!$B$25:$V$25,INDEX(MyData,D2059, E2059+1))))&gt;0,
SUMPRODUCT(--ISNUMBER(SEARCH('Chapter 0 (Generated)'!$B$26:$V$26,INDEX(MyData,D2059, E2059+1))))&gt;0)),
"        " &amp; INDEX(MyData,D2059, E2059+1),
"    " &amp; INDEX(MyData,D2059, E2059+1))</f>
        <v xml:space="preserve">        false,</v>
      </c>
    </row>
    <row r="2060" spans="4:7" x14ac:dyDescent="0.15">
      <c r="D2060" s="20">
        <f t="shared" si="32"/>
        <v>43</v>
      </c>
      <c r="E2060" s="20">
        <f>MIN(IF(MOD(ROWS($A$2:A2060),$A$2)=0,E2059+1, E2059), $B$2-1)</f>
        <v>18</v>
      </c>
      <c r="G2060" s="2" t="str">
        <f>IF(NOT(OR(
SUMPRODUCT(--ISNUMBER(SEARCH('Chapter 0 (Generated)'!$B$25:$V$25,INDEX(MyData,D2060, E2060+1))))&gt;0,
SUMPRODUCT(--ISNUMBER(SEARCH('Chapter 0 (Generated)'!$B$26:$V$26,INDEX(MyData,D2060, E2060+1))))&gt;0)),
"        " &amp; INDEX(MyData,D2060, E2060+1),
"    " &amp; INDEX(MyData,D2060, E2060+1))</f>
        <v xml:space="preserve">        false,//40 </v>
      </c>
    </row>
    <row r="2061" spans="4:7" x14ac:dyDescent="0.15">
      <c r="D2061" s="20">
        <f t="shared" si="32"/>
        <v>44</v>
      </c>
      <c r="E2061" s="20">
        <f>MIN(IF(MOD(ROWS($A$2:A2061),$A$2)=0,E2060+1, E2060), $B$2-1)</f>
        <v>18</v>
      </c>
      <c r="G2061" s="2" t="str">
        <f>IF(NOT(OR(
SUMPRODUCT(--ISNUMBER(SEARCH('Chapter 0 (Generated)'!$B$25:$V$25,INDEX(MyData,D2061, E2061+1))))&gt;0,
SUMPRODUCT(--ISNUMBER(SEARCH('Chapter 0 (Generated)'!$B$26:$V$26,INDEX(MyData,D2061, E2061+1))))&gt;0)),
"        " &amp; INDEX(MyData,D2061, E2061+1),
"    " &amp; INDEX(MyData,D2061, E2061+1))</f>
        <v xml:space="preserve">        false,</v>
      </c>
    </row>
    <row r="2062" spans="4:7" x14ac:dyDescent="0.15">
      <c r="D2062" s="20">
        <f t="shared" si="32"/>
        <v>45</v>
      </c>
      <c r="E2062" s="20">
        <f>MIN(IF(MOD(ROWS($A$2:A2062),$A$2)=0,E2061+1, E2061), $B$2-1)</f>
        <v>18</v>
      </c>
      <c r="G2062" s="2" t="str">
        <f>IF(NOT(OR(
SUMPRODUCT(--ISNUMBER(SEARCH('Chapter 0 (Generated)'!$B$25:$V$25,INDEX(MyData,D2062, E2062+1))))&gt;0,
SUMPRODUCT(--ISNUMBER(SEARCH('Chapter 0 (Generated)'!$B$26:$V$26,INDEX(MyData,D2062, E2062+1))))&gt;0)),
"        " &amp; INDEX(MyData,D2062, E2062+1),
"    " &amp; INDEX(MyData,D2062, E2062+1))</f>
        <v xml:space="preserve">        false,</v>
      </c>
    </row>
    <row r="2063" spans="4:7" x14ac:dyDescent="0.15">
      <c r="D2063" s="20">
        <f t="shared" si="32"/>
        <v>46</v>
      </c>
      <c r="E2063" s="20">
        <f>MIN(IF(MOD(ROWS($A$2:A2063),$A$2)=0,E2062+1, E2062), $B$2-1)</f>
        <v>18</v>
      </c>
      <c r="G2063" s="2" t="str">
        <f>IF(NOT(OR(
SUMPRODUCT(--ISNUMBER(SEARCH('Chapter 0 (Generated)'!$B$25:$V$25,INDEX(MyData,D2063, E2063+1))))&gt;0,
SUMPRODUCT(--ISNUMBER(SEARCH('Chapter 0 (Generated)'!$B$26:$V$26,INDEX(MyData,D2063, E2063+1))))&gt;0)),
"        " &amp; INDEX(MyData,D2063, E2063+1),
"    " &amp; INDEX(MyData,D2063, E2063+1))</f>
        <v xml:space="preserve">        false,</v>
      </c>
    </row>
    <row r="2064" spans="4:7" x14ac:dyDescent="0.15">
      <c r="D2064" s="20">
        <f t="shared" si="32"/>
        <v>47</v>
      </c>
      <c r="E2064" s="20">
        <f>MIN(IF(MOD(ROWS($A$2:A2064),$A$2)=0,E2063+1, E2063), $B$2-1)</f>
        <v>18</v>
      </c>
      <c r="G2064" s="2" t="str">
        <f>IF(NOT(OR(
SUMPRODUCT(--ISNUMBER(SEARCH('Chapter 0 (Generated)'!$B$25:$V$25,INDEX(MyData,D2064, E2064+1))))&gt;0,
SUMPRODUCT(--ISNUMBER(SEARCH('Chapter 0 (Generated)'!$B$26:$V$26,INDEX(MyData,D2064, E2064+1))))&gt;0)),
"        " &amp; INDEX(MyData,D2064, E2064+1),
"    " &amp; INDEX(MyData,D2064, E2064+1))</f>
        <v xml:space="preserve">        false,</v>
      </c>
    </row>
    <row r="2065" spans="4:7" x14ac:dyDescent="0.15">
      <c r="D2065" s="20">
        <f t="shared" si="32"/>
        <v>48</v>
      </c>
      <c r="E2065" s="20">
        <f>MIN(IF(MOD(ROWS($A$2:A2065),$A$2)=0,E2064+1, E2064), $B$2-1)</f>
        <v>18</v>
      </c>
      <c r="G2065" s="2" t="str">
        <f>IF(NOT(OR(
SUMPRODUCT(--ISNUMBER(SEARCH('Chapter 0 (Generated)'!$B$25:$V$25,INDEX(MyData,D2065, E2065+1))))&gt;0,
SUMPRODUCT(--ISNUMBER(SEARCH('Chapter 0 (Generated)'!$B$26:$V$26,INDEX(MyData,D2065, E2065+1))))&gt;0)),
"        " &amp; INDEX(MyData,D2065, E2065+1),
"    " &amp; INDEX(MyData,D2065, E2065+1))</f>
        <v xml:space="preserve">        false,//45 </v>
      </c>
    </row>
    <row r="2066" spans="4:7" x14ac:dyDescent="0.15">
      <c r="D2066" s="20">
        <f t="shared" si="32"/>
        <v>49</v>
      </c>
      <c r="E2066" s="20">
        <f>MIN(IF(MOD(ROWS($A$2:A2066),$A$2)=0,E2065+1, E2065), $B$2-1)</f>
        <v>18</v>
      </c>
      <c r="G2066" s="2" t="str">
        <f>IF(NOT(OR(
SUMPRODUCT(--ISNUMBER(SEARCH('Chapter 0 (Generated)'!$B$25:$V$25,INDEX(MyData,D2066, E2066+1))))&gt;0,
SUMPRODUCT(--ISNUMBER(SEARCH('Chapter 0 (Generated)'!$B$26:$V$26,INDEX(MyData,D2066, E2066+1))))&gt;0)),
"        " &amp; INDEX(MyData,D2066, E2066+1),
"    " &amp; INDEX(MyData,D2066, E2066+1))</f>
        <v xml:space="preserve">        false,</v>
      </c>
    </row>
    <row r="2067" spans="4:7" x14ac:dyDescent="0.15">
      <c r="D2067" s="20">
        <f t="shared" si="32"/>
        <v>50</v>
      </c>
      <c r="E2067" s="20">
        <f>MIN(IF(MOD(ROWS($A$2:A2067),$A$2)=0,E2066+1, E2066), $B$2-1)</f>
        <v>18</v>
      </c>
      <c r="G2067" s="2" t="str">
        <f>IF(NOT(OR(
SUMPRODUCT(--ISNUMBER(SEARCH('Chapter 0 (Generated)'!$B$25:$V$25,INDEX(MyData,D2067, E2067+1))))&gt;0,
SUMPRODUCT(--ISNUMBER(SEARCH('Chapter 0 (Generated)'!$B$26:$V$26,INDEX(MyData,D2067, E2067+1))))&gt;0)),
"        " &amp; INDEX(MyData,D2067, E2067+1),
"    " &amp; INDEX(MyData,D2067, E2067+1))</f>
        <v xml:space="preserve">        false,</v>
      </c>
    </row>
    <row r="2068" spans="4:7" x14ac:dyDescent="0.15">
      <c r="D2068" s="20">
        <f t="shared" si="32"/>
        <v>51</v>
      </c>
      <c r="E2068" s="20">
        <f>MIN(IF(MOD(ROWS($A$2:A2068),$A$2)=0,E2067+1, E2067), $B$2-1)</f>
        <v>18</v>
      </c>
      <c r="G2068" s="2" t="str">
        <f>IF(NOT(OR(
SUMPRODUCT(--ISNUMBER(SEARCH('Chapter 0 (Generated)'!$B$25:$V$25,INDEX(MyData,D2068, E2068+1))))&gt;0,
SUMPRODUCT(--ISNUMBER(SEARCH('Chapter 0 (Generated)'!$B$26:$V$26,INDEX(MyData,D2068, E2068+1))))&gt;0)),
"        " &amp; INDEX(MyData,D2068, E2068+1),
"    " &amp; INDEX(MyData,D2068, E2068+1))</f>
        <v xml:space="preserve">        false,</v>
      </c>
    </row>
    <row r="2069" spans="4:7" x14ac:dyDescent="0.15">
      <c r="D2069" s="20">
        <f t="shared" si="32"/>
        <v>52</v>
      </c>
      <c r="E2069" s="20">
        <f>MIN(IF(MOD(ROWS($A$2:A2069),$A$2)=0,E2068+1, E2068), $B$2-1)</f>
        <v>18</v>
      </c>
      <c r="G2069" s="2" t="str">
        <f>IF(NOT(OR(
SUMPRODUCT(--ISNUMBER(SEARCH('Chapter 0 (Generated)'!$B$25:$V$25,INDEX(MyData,D2069, E2069+1))))&gt;0,
SUMPRODUCT(--ISNUMBER(SEARCH('Chapter 0 (Generated)'!$B$26:$V$26,INDEX(MyData,D2069, E2069+1))))&gt;0)),
"        " &amp; INDEX(MyData,D2069, E2069+1),
"    " &amp; INDEX(MyData,D2069, E2069+1))</f>
        <v xml:space="preserve">        false,//49 Choose your name Form</v>
      </c>
    </row>
    <row r="2070" spans="4:7" x14ac:dyDescent="0.15">
      <c r="D2070" s="20">
        <f t="shared" si="32"/>
        <v>53</v>
      </c>
      <c r="E2070" s="20">
        <f>MIN(IF(MOD(ROWS($A$2:A2070),$A$2)=0,E2069+1, E2069), $B$2-1)</f>
        <v>18</v>
      </c>
      <c r="G2070" s="2" t="str">
        <f>IF(NOT(OR(
SUMPRODUCT(--ISNUMBER(SEARCH('Chapter 0 (Generated)'!$B$25:$V$25,INDEX(MyData,D2070, E2070+1))))&gt;0,
SUMPRODUCT(--ISNUMBER(SEARCH('Chapter 0 (Generated)'!$B$26:$V$26,INDEX(MyData,D2070, E2070+1))))&gt;0)),
"        " &amp; INDEX(MyData,D2070, E2070+1),
"    " &amp; INDEX(MyData,D2070, E2070+1))</f>
        <v xml:space="preserve">        false,//50 </v>
      </c>
    </row>
    <row r="2071" spans="4:7" x14ac:dyDescent="0.15">
      <c r="D2071" s="20">
        <f t="shared" si="32"/>
        <v>54</v>
      </c>
      <c r="E2071" s="20">
        <f>MIN(IF(MOD(ROWS($A$2:A2071),$A$2)=0,E2070+1, E2070), $B$2-1)</f>
        <v>18</v>
      </c>
      <c r="G2071" s="2" t="str">
        <f>IF(NOT(OR(
SUMPRODUCT(--ISNUMBER(SEARCH('Chapter 0 (Generated)'!$B$25:$V$25,INDEX(MyData,D2071, E2071+1))))&gt;0,
SUMPRODUCT(--ISNUMBER(SEARCH('Chapter 0 (Generated)'!$B$26:$V$26,INDEX(MyData,D2071, E2071+1))))&gt;0)),
"        " &amp; INDEX(MyData,D2071, E2071+1),
"    " &amp; INDEX(MyData,D2071, E2071+1))</f>
        <v xml:space="preserve">        false,</v>
      </c>
    </row>
    <row r="2072" spans="4:7" x14ac:dyDescent="0.15">
      <c r="D2072" s="20">
        <f t="shared" si="32"/>
        <v>55</v>
      </c>
      <c r="E2072" s="20">
        <f>MIN(IF(MOD(ROWS($A$2:A2072),$A$2)=0,E2071+1, E2071), $B$2-1)</f>
        <v>18</v>
      </c>
      <c r="G2072" s="2" t="str">
        <f>IF(NOT(OR(
SUMPRODUCT(--ISNUMBER(SEARCH('Chapter 0 (Generated)'!$B$25:$V$25,INDEX(MyData,D2072, E2072+1))))&gt;0,
SUMPRODUCT(--ISNUMBER(SEARCH('Chapter 0 (Generated)'!$B$26:$V$26,INDEX(MyData,D2072, E2072+1))))&gt;0)),
"        " &amp; INDEX(MyData,D2072, E2072+1),
"    " &amp; INDEX(MyData,D2072, E2072+1))</f>
        <v xml:space="preserve">        false,</v>
      </c>
    </row>
    <row r="2073" spans="4:7" x14ac:dyDescent="0.15">
      <c r="D2073" s="20">
        <f t="shared" si="32"/>
        <v>56</v>
      </c>
      <c r="E2073" s="20">
        <f>MIN(IF(MOD(ROWS($A$2:A2073),$A$2)=0,E2072+1, E2072), $B$2-1)</f>
        <v>18</v>
      </c>
      <c r="G2073" s="2" t="str">
        <f>IF(NOT(OR(
SUMPRODUCT(--ISNUMBER(SEARCH('Chapter 0 (Generated)'!$B$25:$V$25,INDEX(MyData,D2073, E2073+1))))&gt;0,
SUMPRODUCT(--ISNUMBER(SEARCH('Chapter 0 (Generated)'!$B$26:$V$26,INDEX(MyData,D2073, E2073+1))))&gt;0)),
"        " &amp; INDEX(MyData,D2073, E2073+1),
"    " &amp; INDEX(MyData,D2073, E2073+1))</f>
        <v xml:space="preserve">        false,</v>
      </c>
    </row>
    <row r="2074" spans="4:7" x14ac:dyDescent="0.15">
      <c r="D2074" s="20">
        <f t="shared" si="32"/>
        <v>57</v>
      </c>
      <c r="E2074" s="20">
        <f>MIN(IF(MOD(ROWS($A$2:A2074),$A$2)=0,E2073+1, E2073), $B$2-1)</f>
        <v>18</v>
      </c>
      <c r="G2074" s="2" t="str">
        <f>IF(NOT(OR(
SUMPRODUCT(--ISNUMBER(SEARCH('Chapter 0 (Generated)'!$B$25:$V$25,INDEX(MyData,D2074, E2074+1))))&gt;0,
SUMPRODUCT(--ISNUMBER(SEARCH('Chapter 0 (Generated)'!$B$26:$V$26,INDEX(MyData,D2074, E2074+1))))&gt;0)),
"        " &amp; INDEX(MyData,D2074, E2074+1),
"    " &amp; INDEX(MyData,D2074, E2074+1))</f>
        <v xml:space="preserve">        false,</v>
      </c>
    </row>
    <row r="2075" spans="4:7" x14ac:dyDescent="0.15">
      <c r="D2075" s="20">
        <f t="shared" si="32"/>
        <v>58</v>
      </c>
      <c r="E2075" s="20">
        <f>MIN(IF(MOD(ROWS($A$2:A2075),$A$2)=0,E2074+1, E2074), $B$2-1)</f>
        <v>18</v>
      </c>
      <c r="G2075" s="2" t="str">
        <f>IF(NOT(OR(
SUMPRODUCT(--ISNUMBER(SEARCH('Chapter 0 (Generated)'!$B$25:$V$25,INDEX(MyData,D2075, E2075+1))))&gt;0,
SUMPRODUCT(--ISNUMBER(SEARCH('Chapter 0 (Generated)'!$B$26:$V$26,INDEX(MyData,D2075, E2075+1))))&gt;0)),
"        " &amp; INDEX(MyData,D2075, E2075+1),
"    " &amp; INDEX(MyData,D2075, E2075+1))</f>
        <v xml:space="preserve">        false,//55 Objective Complete: Explore the school!</v>
      </c>
    </row>
    <row r="2076" spans="4:7" x14ac:dyDescent="0.15">
      <c r="D2076" s="20">
        <f t="shared" si="32"/>
        <v>59</v>
      </c>
      <c r="E2076" s="20">
        <f>MIN(IF(MOD(ROWS($A$2:A2076),$A$2)=0,E2075+1, E2075), $B$2-1)</f>
        <v>18</v>
      </c>
      <c r="G2076" s="2" t="str">
        <f>IF(NOT(OR(
SUMPRODUCT(--ISNUMBER(SEARCH('Chapter 0 (Generated)'!$B$25:$V$25,INDEX(MyData,D2076, E2076+1))))&gt;0,
SUMPRODUCT(--ISNUMBER(SEARCH('Chapter 0 (Generated)'!$B$26:$V$26,INDEX(MyData,D2076, E2076+1))))&gt;0)),
"        " &amp; INDEX(MyData,D2076, E2076+1),
"    " &amp; INDEX(MyData,D2076, E2076+1))</f>
        <v xml:space="preserve">        false,</v>
      </c>
    </row>
    <row r="2077" spans="4:7" x14ac:dyDescent="0.15">
      <c r="D2077" s="20">
        <f t="shared" si="32"/>
        <v>60</v>
      </c>
      <c r="E2077" s="20">
        <f>MIN(IF(MOD(ROWS($A$2:A2077),$A$2)=0,E2076+1, E2076), $B$2-1)</f>
        <v>18</v>
      </c>
      <c r="G2077" s="2" t="str">
        <f>IF(NOT(OR(
SUMPRODUCT(--ISNUMBER(SEARCH('Chapter 0 (Generated)'!$B$25:$V$25,INDEX(MyData,D2077, E2077+1))))&gt;0,
SUMPRODUCT(--ISNUMBER(SEARCH('Chapter 0 (Generated)'!$B$26:$V$26,INDEX(MyData,D2077, E2077+1))))&gt;0)),
"        " &amp; INDEX(MyData,D2077, E2077+1),
"    " &amp; INDEX(MyData,D2077, E2077+1))</f>
        <v xml:space="preserve">        false,</v>
      </c>
    </row>
    <row r="2078" spans="4:7" x14ac:dyDescent="0.15">
      <c r="D2078" s="20">
        <f t="shared" si="32"/>
        <v>61</v>
      </c>
      <c r="E2078" s="20">
        <f>MIN(IF(MOD(ROWS($A$2:A2078),$A$2)=0,E2077+1, E2077), $B$2-1)</f>
        <v>18</v>
      </c>
      <c r="G2078" s="2" t="str">
        <f>IF(NOT(OR(
SUMPRODUCT(--ISNUMBER(SEARCH('Chapter 0 (Generated)'!$B$25:$V$25,INDEX(MyData,D2078, E2078+1))))&gt;0,
SUMPRODUCT(--ISNUMBER(SEARCH('Chapter 0 (Generated)'!$B$26:$V$26,INDEX(MyData,D2078, E2078+1))))&gt;0)),
"        " &amp; INDEX(MyData,D2078, E2078+1),
"    " &amp; INDEX(MyData,D2078, E2078+1))</f>
        <v xml:space="preserve">        false,</v>
      </c>
    </row>
    <row r="2079" spans="4:7" x14ac:dyDescent="0.15">
      <c r="D2079" s="20">
        <f t="shared" si="32"/>
        <v>62</v>
      </c>
      <c r="E2079" s="20">
        <f>MIN(IF(MOD(ROWS($A$2:A2079),$A$2)=0,E2078+1, E2078), $B$2-1)</f>
        <v>18</v>
      </c>
      <c r="G2079" s="2" t="str">
        <f>IF(NOT(OR(
SUMPRODUCT(--ISNUMBER(SEARCH('Chapter 0 (Generated)'!$B$25:$V$25,INDEX(MyData,D2079, E2079+1))))&gt;0,
SUMPRODUCT(--ISNUMBER(SEARCH('Chapter 0 (Generated)'!$B$26:$V$26,INDEX(MyData,D2079, E2079+1))))&gt;0)),
"        " &amp; INDEX(MyData,D2079, E2079+1),
"    " &amp; INDEX(MyData,D2079, E2079+1))</f>
        <v xml:space="preserve">        false,</v>
      </c>
    </row>
    <row r="2080" spans="4:7" x14ac:dyDescent="0.15">
      <c r="D2080" s="20">
        <f t="shared" si="32"/>
        <v>63</v>
      </c>
      <c r="E2080" s="20">
        <f>MIN(IF(MOD(ROWS($A$2:A2080),$A$2)=0,E2079+1, E2079), $B$2-1)</f>
        <v>18</v>
      </c>
      <c r="G2080" s="2" t="str">
        <f>IF(NOT(OR(
SUMPRODUCT(--ISNUMBER(SEARCH('Chapter 0 (Generated)'!$B$25:$V$25,INDEX(MyData,D2080, E2080+1))))&gt;0,
SUMPRODUCT(--ISNUMBER(SEARCH('Chapter 0 (Generated)'!$B$26:$V$26,INDEX(MyData,D2080, E2080+1))))&gt;0)),
"        " &amp; INDEX(MyData,D2080, E2080+1),
"    " &amp; INDEX(MyData,D2080, E2080+1))</f>
        <v xml:space="preserve">        false,//60 </v>
      </c>
    </row>
    <row r="2081" spans="4:7" x14ac:dyDescent="0.15">
      <c r="D2081" s="20">
        <f t="shared" si="32"/>
        <v>64</v>
      </c>
      <c r="E2081" s="20">
        <f>MIN(IF(MOD(ROWS($A$2:A2081),$A$2)=0,E2080+1, E2080), $B$2-1)</f>
        <v>18</v>
      </c>
      <c r="G2081" s="2" t="str">
        <f>IF(NOT(OR(
SUMPRODUCT(--ISNUMBER(SEARCH('Chapter 0 (Generated)'!$B$25:$V$25,INDEX(MyData,D2081, E2081+1))))&gt;0,
SUMPRODUCT(--ISNUMBER(SEARCH('Chapter 0 (Generated)'!$B$26:$V$26,INDEX(MyData,D2081, E2081+1))))&gt;0)),
"        " &amp; INDEX(MyData,D2081, E2081+1),
"    " &amp; INDEX(MyData,D2081, E2081+1))</f>
        <v xml:space="preserve">        false,</v>
      </c>
    </row>
    <row r="2082" spans="4:7" x14ac:dyDescent="0.15">
      <c r="D2082" s="20">
        <f t="shared" si="32"/>
        <v>65</v>
      </c>
      <c r="E2082" s="20">
        <f>MIN(IF(MOD(ROWS($A$2:A2082),$A$2)=0,E2081+1, E2081), $B$2-1)</f>
        <v>18</v>
      </c>
      <c r="G2082" s="2" t="str">
        <f>IF(NOT(OR(
SUMPRODUCT(--ISNUMBER(SEARCH('Chapter 0 (Generated)'!$B$25:$V$25,INDEX(MyData,D2082, E2082+1))))&gt;0,
SUMPRODUCT(--ISNUMBER(SEARCH('Chapter 0 (Generated)'!$B$26:$V$26,INDEX(MyData,D2082, E2082+1))))&gt;0)),
"        " &amp; INDEX(MyData,D2082, E2082+1),
"    " &amp; INDEX(MyData,D2082, E2082+1))</f>
        <v xml:space="preserve">        false,</v>
      </c>
    </row>
    <row r="2083" spans="4:7" x14ac:dyDescent="0.15">
      <c r="D2083" s="20">
        <f t="shared" si="32"/>
        <v>66</v>
      </c>
      <c r="E2083" s="20">
        <f>MIN(IF(MOD(ROWS($A$2:A2083),$A$2)=0,E2082+1, E2082), $B$2-1)</f>
        <v>18</v>
      </c>
      <c r="G2083" s="2" t="str">
        <f>IF(NOT(OR(
SUMPRODUCT(--ISNUMBER(SEARCH('Chapter 0 (Generated)'!$B$25:$V$25,INDEX(MyData,D2083, E2083+1))))&gt;0,
SUMPRODUCT(--ISNUMBER(SEARCH('Chapter 0 (Generated)'!$B$26:$V$26,INDEX(MyData,D2083, E2083+1))))&gt;0)),
"        " &amp; INDEX(MyData,D2083, E2083+1),
"    " &amp; INDEX(MyData,D2083, E2083+1))</f>
        <v xml:space="preserve">        false,</v>
      </c>
    </row>
    <row r="2084" spans="4:7" x14ac:dyDescent="0.15">
      <c r="D2084" s="20">
        <f t="shared" si="32"/>
        <v>67</v>
      </c>
      <c r="E2084" s="20">
        <f>MIN(IF(MOD(ROWS($A$2:A2084),$A$2)=0,E2083+1, E2083), $B$2-1)</f>
        <v>18</v>
      </c>
      <c r="G2084" s="2" t="str">
        <f>IF(NOT(OR(
SUMPRODUCT(--ISNUMBER(SEARCH('Chapter 0 (Generated)'!$B$25:$V$25,INDEX(MyData,D2084, E2084+1))))&gt;0,
SUMPRODUCT(--ISNUMBER(SEARCH('Chapter 0 (Generated)'!$B$26:$V$26,INDEX(MyData,D2084, E2084+1))))&gt;0)),
"        " &amp; INDEX(MyData,D2084, E2084+1),
"    " &amp; INDEX(MyData,D2084, E2084+1))</f>
        <v xml:space="preserve">        false,</v>
      </c>
    </row>
    <row r="2085" spans="4:7" x14ac:dyDescent="0.15">
      <c r="D2085" s="20">
        <f t="shared" si="32"/>
        <v>68</v>
      </c>
      <c r="E2085" s="20">
        <f>MIN(IF(MOD(ROWS($A$2:A2085),$A$2)=0,E2084+1, E2084), $B$2-1)</f>
        <v>18</v>
      </c>
      <c r="G2085" s="2" t="str">
        <f>IF(NOT(OR(
SUMPRODUCT(--ISNUMBER(SEARCH('Chapter 0 (Generated)'!$B$25:$V$25,INDEX(MyData,D2085, E2085+1))))&gt;0,
SUMPRODUCT(--ISNUMBER(SEARCH('Chapter 0 (Generated)'!$B$26:$V$26,INDEX(MyData,D2085, E2085+1))))&gt;0)),
"        " &amp; INDEX(MyData,D2085, E2085+1),
"    " &amp; INDEX(MyData,D2085, E2085+1))</f>
        <v xml:space="preserve">        false,//65 </v>
      </c>
    </row>
    <row r="2086" spans="4:7" x14ac:dyDescent="0.15">
      <c r="D2086" s="20">
        <f t="shared" si="32"/>
        <v>69</v>
      </c>
      <c r="E2086" s="20">
        <f>MIN(IF(MOD(ROWS($A$2:A2086),$A$2)=0,E2085+1, E2085), $B$2-1)</f>
        <v>18</v>
      </c>
      <c r="G2086" s="2" t="str">
        <f>IF(NOT(OR(
SUMPRODUCT(--ISNUMBER(SEARCH('Chapter 0 (Generated)'!$B$25:$V$25,INDEX(MyData,D2086, E2086+1))))&gt;0,
SUMPRODUCT(--ISNUMBER(SEARCH('Chapter 0 (Generated)'!$B$26:$V$26,INDEX(MyData,D2086, E2086+1))))&gt;0)),
"        " &amp; INDEX(MyData,D2086, E2086+1),
"    " &amp; INDEX(MyData,D2086, E2086+1))</f>
        <v xml:space="preserve">        false,</v>
      </c>
    </row>
    <row r="2087" spans="4:7" x14ac:dyDescent="0.15">
      <c r="D2087" s="20">
        <f t="shared" si="32"/>
        <v>70</v>
      </c>
      <c r="E2087" s="20">
        <f>MIN(IF(MOD(ROWS($A$2:A2087),$A$2)=0,E2086+1, E2086), $B$2-1)</f>
        <v>18</v>
      </c>
      <c r="G2087" s="2" t="str">
        <f>IF(NOT(OR(
SUMPRODUCT(--ISNUMBER(SEARCH('Chapter 0 (Generated)'!$B$25:$V$25,INDEX(MyData,D2087, E2087+1))))&gt;0,
SUMPRODUCT(--ISNUMBER(SEARCH('Chapter 0 (Generated)'!$B$26:$V$26,INDEX(MyData,D2087, E2087+1))))&gt;0)),
"        " &amp; INDEX(MyData,D2087, E2087+1),
"    " &amp; INDEX(MyData,D2087, E2087+1))</f>
        <v xml:space="preserve">        false,</v>
      </c>
    </row>
    <row r="2088" spans="4:7" x14ac:dyDescent="0.15">
      <c r="D2088" s="20">
        <f t="shared" si="32"/>
        <v>71</v>
      </c>
      <c r="E2088" s="20">
        <f>MIN(IF(MOD(ROWS($A$2:A2088),$A$2)=0,E2087+1, E2087), $B$2-1)</f>
        <v>18</v>
      </c>
      <c r="G2088" s="2" t="str">
        <f>IF(NOT(OR(
SUMPRODUCT(--ISNUMBER(SEARCH('Chapter 0 (Generated)'!$B$25:$V$25,INDEX(MyData,D2088, E2088+1))))&gt;0,
SUMPRODUCT(--ISNUMBER(SEARCH('Chapter 0 (Generated)'!$B$26:$V$26,INDEX(MyData,D2088, E2088+1))))&gt;0)),
"        " &amp; INDEX(MyData,D2088, E2088+1),
"    " &amp; INDEX(MyData,D2088, E2088+1))</f>
        <v xml:space="preserve">        false,</v>
      </c>
    </row>
    <row r="2089" spans="4:7" x14ac:dyDescent="0.15">
      <c r="D2089" s="20">
        <f t="shared" si="32"/>
        <v>72</v>
      </c>
      <c r="E2089" s="20">
        <f>MIN(IF(MOD(ROWS($A$2:A2089),$A$2)=0,E2088+1, E2088), $B$2-1)</f>
        <v>18</v>
      </c>
      <c r="G2089" s="2" t="str">
        <f>IF(NOT(OR(
SUMPRODUCT(--ISNUMBER(SEARCH('Chapter 0 (Generated)'!$B$25:$V$25,INDEX(MyData,D2089, E2089+1))))&gt;0,
SUMPRODUCT(--ISNUMBER(SEARCH('Chapter 0 (Generated)'!$B$26:$V$26,INDEX(MyData,D2089, E2089+1))))&gt;0)),
"        " &amp; INDEX(MyData,D2089, E2089+1),
"    " &amp; INDEX(MyData,D2089, E2089+1))</f>
        <v xml:space="preserve">        false,</v>
      </c>
    </row>
    <row r="2090" spans="4:7" x14ac:dyDescent="0.15">
      <c r="D2090" s="20">
        <f t="shared" si="32"/>
        <v>73</v>
      </c>
      <c r="E2090" s="20">
        <f>MIN(IF(MOD(ROWS($A$2:A2090),$A$2)=0,E2089+1, E2089), $B$2-1)</f>
        <v>18</v>
      </c>
      <c r="G2090" s="2" t="str">
        <f>IF(NOT(OR(
SUMPRODUCT(--ISNUMBER(SEARCH('Chapter 0 (Generated)'!$B$25:$V$25,INDEX(MyData,D2090, E2090+1))))&gt;0,
SUMPRODUCT(--ISNUMBER(SEARCH('Chapter 0 (Generated)'!$B$26:$V$26,INDEX(MyData,D2090, E2090+1))))&gt;0)),
"        " &amp; INDEX(MyData,D2090, E2090+1),
"    " &amp; INDEX(MyData,D2090, E2090+1))</f>
        <v xml:space="preserve">        false,//70 </v>
      </c>
    </row>
    <row r="2091" spans="4:7" x14ac:dyDescent="0.15">
      <c r="D2091" s="20">
        <f t="shared" si="32"/>
        <v>74</v>
      </c>
      <c r="E2091" s="20">
        <f>MIN(IF(MOD(ROWS($A$2:A2091),$A$2)=0,E2090+1, E2090), $B$2-1)</f>
        <v>18</v>
      </c>
      <c r="G2091" s="2" t="str">
        <f>IF(NOT(OR(
SUMPRODUCT(--ISNUMBER(SEARCH('Chapter 0 (Generated)'!$B$25:$V$25,INDEX(MyData,D2091, E2091+1))))&gt;0,
SUMPRODUCT(--ISNUMBER(SEARCH('Chapter 0 (Generated)'!$B$26:$V$26,INDEX(MyData,D2091, E2091+1))))&gt;0)),
"        " &amp; INDEX(MyData,D2091, E2091+1),
"    " &amp; INDEX(MyData,D2091, E2091+1))</f>
        <v xml:space="preserve">        false,</v>
      </c>
    </row>
    <row r="2092" spans="4:7" x14ac:dyDescent="0.15">
      <c r="D2092" s="20">
        <f t="shared" si="32"/>
        <v>75</v>
      </c>
      <c r="E2092" s="20">
        <f>MIN(IF(MOD(ROWS($A$2:A2092),$A$2)=0,E2091+1, E2091), $B$2-1)</f>
        <v>18</v>
      </c>
      <c r="G2092" s="2" t="str">
        <f>IF(NOT(OR(
SUMPRODUCT(--ISNUMBER(SEARCH('Chapter 0 (Generated)'!$B$25:$V$25,INDEX(MyData,D2092, E2092+1))))&gt;0,
SUMPRODUCT(--ISNUMBER(SEARCH('Chapter 0 (Generated)'!$B$26:$V$26,INDEX(MyData,D2092, E2092+1))))&gt;0)),
"        " &amp; INDEX(MyData,D2092, E2092+1),
"    " &amp; INDEX(MyData,D2092, E2092+1))</f>
        <v xml:space="preserve">        false,</v>
      </c>
    </row>
    <row r="2093" spans="4:7" x14ac:dyDescent="0.15">
      <c r="D2093" s="20">
        <f t="shared" si="32"/>
        <v>76</v>
      </c>
      <c r="E2093" s="20">
        <f>MIN(IF(MOD(ROWS($A$2:A2093),$A$2)=0,E2092+1, E2092), $B$2-1)</f>
        <v>18</v>
      </c>
      <c r="G2093" s="2" t="str">
        <f>IF(NOT(OR(
SUMPRODUCT(--ISNUMBER(SEARCH('Chapter 0 (Generated)'!$B$25:$V$25,INDEX(MyData,D2093, E2093+1))))&gt;0,
SUMPRODUCT(--ISNUMBER(SEARCH('Chapter 0 (Generated)'!$B$26:$V$26,INDEX(MyData,D2093, E2093+1))))&gt;0)),
"        " &amp; INDEX(MyData,D2093, E2093+1),
"    " &amp; INDEX(MyData,D2093, E2093+1))</f>
        <v xml:space="preserve">        false,//73 Objective Complete: Go Talk to the Person inside Classroom 1</v>
      </c>
    </row>
    <row r="2094" spans="4:7" x14ac:dyDescent="0.15">
      <c r="D2094" s="20">
        <f t="shared" si="32"/>
        <v>77</v>
      </c>
      <c r="E2094" s="20">
        <f>MIN(IF(MOD(ROWS($A$2:A2094),$A$2)=0,E2093+1, E2093), $B$2-1)</f>
        <v>18</v>
      </c>
      <c r="G2094" s="2" t="str">
        <f>IF(NOT(OR(
SUMPRODUCT(--ISNUMBER(SEARCH('Chapter 0 (Generated)'!$B$25:$V$25,INDEX(MyData,D2094, E2094+1))))&gt;0,
SUMPRODUCT(--ISNUMBER(SEARCH('Chapter 0 (Generated)'!$B$26:$V$26,INDEX(MyData,D2094, E2094+1))))&gt;0)),
"        " &amp; INDEX(MyData,D2094, E2094+1),
"    " &amp; INDEX(MyData,D2094, E2094+1))</f>
        <v xml:space="preserve">        false,</v>
      </c>
    </row>
    <row r="2095" spans="4:7" x14ac:dyDescent="0.15">
      <c r="D2095" s="20">
        <f t="shared" si="32"/>
        <v>78</v>
      </c>
      <c r="E2095" s="20">
        <f>MIN(IF(MOD(ROWS($A$2:A2095),$A$2)=0,E2094+1, E2094), $B$2-1)</f>
        <v>18</v>
      </c>
      <c r="G2095" s="2" t="str">
        <f>IF(NOT(OR(
SUMPRODUCT(--ISNUMBER(SEARCH('Chapter 0 (Generated)'!$B$25:$V$25,INDEX(MyData,D2095, E2095+1))))&gt;0,
SUMPRODUCT(--ISNUMBER(SEARCH('Chapter 0 (Generated)'!$B$26:$V$26,INDEX(MyData,D2095, E2095+1))))&gt;0)),
"        " &amp; INDEX(MyData,D2095, E2095+1),
"    " &amp; INDEX(MyData,D2095, E2095+1))</f>
        <v xml:space="preserve">        false,//75 </v>
      </c>
    </row>
    <row r="2096" spans="4:7" x14ac:dyDescent="0.15">
      <c r="D2096" s="20">
        <f t="shared" si="32"/>
        <v>79</v>
      </c>
      <c r="E2096" s="20">
        <f>MIN(IF(MOD(ROWS($A$2:A2096),$A$2)=0,E2095+1, E2095), $B$2-1)</f>
        <v>18</v>
      </c>
      <c r="G2096" s="2" t="str">
        <f>IF(NOT(OR(
SUMPRODUCT(--ISNUMBER(SEARCH('Chapter 0 (Generated)'!$B$25:$V$25,INDEX(MyData,D2096, E2096+1))))&gt;0,
SUMPRODUCT(--ISNUMBER(SEARCH('Chapter 0 (Generated)'!$B$26:$V$26,INDEX(MyData,D2096, E2096+1))))&gt;0)),
"        " &amp; INDEX(MyData,D2096, E2096+1),
"    " &amp; INDEX(MyData,D2096, E2096+1))</f>
        <v xml:space="preserve">        false,</v>
      </c>
    </row>
    <row r="2097" spans="4:7" x14ac:dyDescent="0.15">
      <c r="D2097" s="20">
        <f t="shared" si="32"/>
        <v>80</v>
      </c>
      <c r="E2097" s="20">
        <f>MIN(IF(MOD(ROWS($A$2:A2097),$A$2)=0,E2096+1, E2096), $B$2-1)</f>
        <v>18</v>
      </c>
      <c r="G2097" s="2" t="str">
        <f>IF(NOT(OR(
SUMPRODUCT(--ISNUMBER(SEARCH('Chapter 0 (Generated)'!$B$25:$V$25,INDEX(MyData,D2097, E2097+1))))&gt;0,
SUMPRODUCT(--ISNUMBER(SEARCH('Chapter 0 (Generated)'!$B$26:$V$26,INDEX(MyData,D2097, E2097+1))))&gt;0)),
"        " &amp; INDEX(MyData,D2097, E2097+1),
"    " &amp; INDEX(MyData,D2097, E2097+1))</f>
        <v xml:space="preserve">        false,</v>
      </c>
    </row>
    <row r="2098" spans="4:7" x14ac:dyDescent="0.15">
      <c r="D2098" s="20">
        <f t="shared" si="32"/>
        <v>81</v>
      </c>
      <c r="E2098" s="20">
        <f>MIN(IF(MOD(ROWS($A$2:A2098),$A$2)=0,E2097+1, E2097), $B$2-1)</f>
        <v>18</v>
      </c>
      <c r="G2098" s="2" t="str">
        <f>IF(NOT(OR(
SUMPRODUCT(--ISNUMBER(SEARCH('Chapter 0 (Generated)'!$B$25:$V$25,INDEX(MyData,D2098, E2098+1))))&gt;0,
SUMPRODUCT(--ISNUMBER(SEARCH('Chapter 0 (Generated)'!$B$26:$V$26,INDEX(MyData,D2098, E2098+1))))&gt;0)),
"        " &amp; INDEX(MyData,D2098, E2098+1),
"    " &amp; INDEX(MyData,D2098, E2098+1))</f>
        <v xml:space="preserve">        false,</v>
      </c>
    </row>
    <row r="2099" spans="4:7" x14ac:dyDescent="0.15">
      <c r="D2099" s="20">
        <f t="shared" si="32"/>
        <v>82</v>
      </c>
      <c r="E2099" s="20">
        <f>MIN(IF(MOD(ROWS($A$2:A2099),$A$2)=0,E2098+1, E2098), $B$2-1)</f>
        <v>18</v>
      </c>
      <c r="G2099" s="2" t="str">
        <f>IF(NOT(OR(
SUMPRODUCT(--ISNUMBER(SEARCH('Chapter 0 (Generated)'!$B$25:$V$25,INDEX(MyData,D2099, E2099+1))))&gt;0,
SUMPRODUCT(--ISNUMBER(SEARCH('Chapter 0 (Generated)'!$B$26:$V$26,INDEX(MyData,D2099, E2099+1))))&gt;0)),
"        " &amp; INDEX(MyData,D2099, E2099+1),
"    " &amp; INDEX(MyData,D2099, E2099+1))</f>
        <v xml:space="preserve">        false,</v>
      </c>
    </row>
    <row r="2100" spans="4:7" x14ac:dyDescent="0.15">
      <c r="D2100" s="20">
        <f t="shared" si="32"/>
        <v>83</v>
      </c>
      <c r="E2100" s="20">
        <f>MIN(IF(MOD(ROWS($A$2:A2100),$A$2)=0,E2099+1, E2099), $B$2-1)</f>
        <v>18</v>
      </c>
      <c r="G2100" s="2" t="str">
        <f>IF(NOT(OR(
SUMPRODUCT(--ISNUMBER(SEARCH('Chapter 0 (Generated)'!$B$25:$V$25,INDEX(MyData,D2100, E2100+1))))&gt;0,
SUMPRODUCT(--ISNUMBER(SEARCH('Chapter 0 (Generated)'!$B$26:$V$26,INDEX(MyData,D2100, E2100+1))))&gt;0)),
"        " &amp; INDEX(MyData,D2100, E2100+1),
"    " &amp; INDEX(MyData,D2100, E2100+1))</f>
        <v xml:space="preserve">        false,//80 </v>
      </c>
    </row>
    <row r="2101" spans="4:7" x14ac:dyDescent="0.15">
      <c r="D2101" s="20">
        <f t="shared" si="32"/>
        <v>84</v>
      </c>
      <c r="E2101" s="20">
        <f>MIN(IF(MOD(ROWS($A$2:A2101),$A$2)=0,E2100+1, E2100), $B$2-1)</f>
        <v>18</v>
      </c>
      <c r="G2101" s="2" t="str">
        <f>IF(NOT(OR(
SUMPRODUCT(--ISNUMBER(SEARCH('Chapter 0 (Generated)'!$B$25:$V$25,INDEX(MyData,D2101, E2101+1))))&gt;0,
SUMPRODUCT(--ISNUMBER(SEARCH('Chapter 0 (Generated)'!$B$26:$V$26,INDEX(MyData,D2101, E2101+1))))&gt;0)),
"        " &amp; INDEX(MyData,D2101, E2101+1),
"    " &amp; INDEX(MyData,D2101, E2101+1))</f>
        <v xml:space="preserve">        false,</v>
      </c>
    </row>
    <row r="2102" spans="4:7" x14ac:dyDescent="0.15">
      <c r="D2102" s="20">
        <f t="shared" si="32"/>
        <v>85</v>
      </c>
      <c r="E2102" s="20">
        <f>MIN(IF(MOD(ROWS($A$2:A2102),$A$2)=0,E2101+1, E2101), $B$2-1)</f>
        <v>18</v>
      </c>
      <c r="G2102" s="2" t="str">
        <f>IF(NOT(OR(
SUMPRODUCT(--ISNUMBER(SEARCH('Chapter 0 (Generated)'!$B$25:$V$25,INDEX(MyData,D2102, E2102+1))))&gt;0,
SUMPRODUCT(--ISNUMBER(SEARCH('Chapter 0 (Generated)'!$B$26:$V$26,INDEX(MyData,D2102, E2102+1))))&gt;0)),
"        " &amp; INDEX(MyData,D2102, E2102+1),
"    " &amp; INDEX(MyData,D2102, E2102+1))</f>
        <v xml:space="preserve">        false,</v>
      </c>
    </row>
    <row r="2103" spans="4:7" x14ac:dyDescent="0.15">
      <c r="D2103" s="20">
        <f t="shared" si="32"/>
        <v>86</v>
      </c>
      <c r="E2103" s="20">
        <f>MIN(IF(MOD(ROWS($A$2:A2103),$A$2)=0,E2102+1, E2102), $B$2-1)</f>
        <v>18</v>
      </c>
      <c r="G2103" s="2" t="str">
        <f>IF(NOT(OR(
SUMPRODUCT(--ISNUMBER(SEARCH('Chapter 0 (Generated)'!$B$25:$V$25,INDEX(MyData,D2103, E2103+1))))&gt;0,
SUMPRODUCT(--ISNUMBER(SEARCH('Chapter 0 (Generated)'!$B$26:$V$26,INDEX(MyData,D2103, E2103+1))))&gt;0)),
"        " &amp; INDEX(MyData,D2103, E2103+1),
"    " &amp; INDEX(MyData,D2103, E2103+1))</f>
        <v xml:space="preserve">        false,</v>
      </c>
    </row>
    <row r="2104" spans="4:7" x14ac:dyDescent="0.15">
      <c r="D2104" s="20">
        <f t="shared" si="32"/>
        <v>87</v>
      </c>
      <c r="E2104" s="20">
        <f>MIN(IF(MOD(ROWS($A$2:A2104),$A$2)=0,E2103+1, E2103), $B$2-1)</f>
        <v>18</v>
      </c>
      <c r="G2104" s="2" t="str">
        <f>IF(NOT(OR(
SUMPRODUCT(--ISNUMBER(SEARCH('Chapter 0 (Generated)'!$B$25:$V$25,INDEX(MyData,D2104, E2104+1))))&gt;0,
SUMPRODUCT(--ISNUMBER(SEARCH('Chapter 0 (Generated)'!$B$26:$V$26,INDEX(MyData,D2104, E2104+1))))&gt;0)),
"        " &amp; INDEX(MyData,D2104, E2104+1),
"    " &amp; INDEX(MyData,D2104, E2104+1))</f>
        <v xml:space="preserve">        false,</v>
      </c>
    </row>
    <row r="2105" spans="4:7" x14ac:dyDescent="0.15">
      <c r="D2105" s="20">
        <f t="shared" si="32"/>
        <v>88</v>
      </c>
      <c r="E2105" s="20">
        <f>MIN(IF(MOD(ROWS($A$2:A2105),$A$2)=0,E2104+1, E2104), $B$2-1)</f>
        <v>18</v>
      </c>
      <c r="G2105" s="2" t="str">
        <f>IF(NOT(OR(
SUMPRODUCT(--ISNUMBER(SEARCH('Chapter 0 (Generated)'!$B$25:$V$25,INDEX(MyData,D2105, E2105+1))))&gt;0,
SUMPRODUCT(--ISNUMBER(SEARCH('Chapter 0 (Generated)'!$B$26:$V$26,INDEX(MyData,D2105, E2105+1))))&gt;0)),
"        " &amp; INDEX(MyData,D2105, E2105+1),
"    " &amp; INDEX(MyData,D2105, E2105+1))</f>
        <v xml:space="preserve">        false,//85 </v>
      </c>
    </row>
    <row r="2106" spans="4:7" x14ac:dyDescent="0.15">
      <c r="D2106" s="20">
        <f t="shared" si="32"/>
        <v>89</v>
      </c>
      <c r="E2106" s="20">
        <f>MIN(IF(MOD(ROWS($A$2:A2106),$A$2)=0,E2105+1, E2105), $B$2-1)</f>
        <v>18</v>
      </c>
      <c r="G2106" s="2" t="str">
        <f>IF(NOT(OR(
SUMPRODUCT(--ISNUMBER(SEARCH('Chapter 0 (Generated)'!$B$25:$V$25,INDEX(MyData,D2106, E2106+1))))&gt;0,
SUMPRODUCT(--ISNUMBER(SEARCH('Chapter 0 (Generated)'!$B$26:$V$26,INDEX(MyData,D2106, E2106+1))))&gt;0)),
"        " &amp; INDEX(MyData,D2106, E2106+1),
"    " &amp; INDEX(MyData,D2106, E2106+1))</f>
        <v xml:space="preserve">        false,//86 Objective Complete: Go Talk to the Person inside Hallway 1</v>
      </c>
    </row>
    <row r="2107" spans="4:7" x14ac:dyDescent="0.15">
      <c r="D2107" s="20">
        <f t="shared" si="32"/>
        <v>90</v>
      </c>
      <c r="E2107" s="20">
        <f>MIN(IF(MOD(ROWS($A$2:A2107),$A$2)=0,E2106+1, E2106), $B$2-1)</f>
        <v>18</v>
      </c>
      <c r="G2107" s="2" t="str">
        <f>IF(NOT(OR(
SUMPRODUCT(--ISNUMBER(SEARCH('Chapter 0 (Generated)'!$B$25:$V$25,INDEX(MyData,D2107, E2107+1))))&gt;0,
SUMPRODUCT(--ISNUMBER(SEARCH('Chapter 0 (Generated)'!$B$26:$V$26,INDEX(MyData,D2107, E2107+1))))&gt;0)),
"        " &amp; INDEX(MyData,D2107, E2107+1),
"    " &amp; INDEX(MyData,D2107, E2107+1))</f>
        <v xml:space="preserve">        false,//87 ghost slide</v>
      </c>
    </row>
    <row r="2108" spans="4:7" x14ac:dyDescent="0.15">
      <c r="D2108" s="20">
        <f t="shared" si="32"/>
        <v>91</v>
      </c>
      <c r="E2108" s="20">
        <f>MIN(IF(MOD(ROWS($A$2:A2108),$A$2)=0,E2107+1, E2107), $B$2-1)</f>
        <v>18</v>
      </c>
      <c r="G2108" s="2" t="str">
        <f>IF(NOT(OR(
SUMPRODUCT(--ISNUMBER(SEARCH('Chapter 0 (Generated)'!$B$25:$V$25,INDEX(MyData,D2108, E2108+1))))&gt;0,
SUMPRODUCT(--ISNUMBER(SEARCH('Chapter 0 (Generated)'!$B$26:$V$26,INDEX(MyData,D2108, E2108+1))))&gt;0)),
"        " &amp; INDEX(MyData,D2108, E2108+1),
"    " &amp; INDEX(MyData,D2108, E2108+1))</f>
        <v xml:space="preserve">        false,//88 ghost slide</v>
      </c>
    </row>
    <row r="2109" spans="4:7" x14ac:dyDescent="0.15">
      <c r="D2109" s="20">
        <f t="shared" si="32"/>
        <v>92</v>
      </c>
      <c r="E2109" s="20">
        <f>MIN(IF(MOD(ROWS($A$2:A2109),$A$2)=0,E2108+1, E2108), $B$2-1)</f>
        <v>18</v>
      </c>
      <c r="G2109" s="2" t="str">
        <f>IF(NOT(OR(
SUMPRODUCT(--ISNUMBER(SEARCH('Chapter 0 (Generated)'!$B$25:$V$25,INDEX(MyData,D2109, E2109+1))))&gt;0,
SUMPRODUCT(--ISNUMBER(SEARCH('Chapter 0 (Generated)'!$B$26:$V$26,INDEX(MyData,D2109, E2109+1))))&gt;0)),
"        " &amp; INDEX(MyData,D2109, E2109+1),
"    " &amp; INDEX(MyData,D2109, E2109+1))</f>
        <v xml:space="preserve">        false,//89 ghost slide</v>
      </c>
    </row>
    <row r="2110" spans="4:7" x14ac:dyDescent="0.15">
      <c r="D2110" s="20">
        <f t="shared" si="32"/>
        <v>93</v>
      </c>
      <c r="E2110" s="20">
        <f>MIN(IF(MOD(ROWS($A$2:A2110),$A$2)=0,E2109+1, E2109), $B$2-1)</f>
        <v>18</v>
      </c>
      <c r="G2110" s="2" t="str">
        <f>IF(NOT(OR(
SUMPRODUCT(--ISNUMBER(SEARCH('Chapter 0 (Generated)'!$B$25:$V$25,INDEX(MyData,D2110, E2110+1))))&gt;0,
SUMPRODUCT(--ISNUMBER(SEARCH('Chapter 0 (Generated)'!$B$26:$V$26,INDEX(MyData,D2110, E2110+1))))&gt;0)),
"        " &amp; INDEX(MyData,D2110, E2110+1),
"    " &amp; INDEX(MyData,D2110, E2110+1))</f>
        <v xml:space="preserve">        false,//90 ghost slide</v>
      </c>
    </row>
    <row r="2111" spans="4:7" x14ac:dyDescent="0.15">
      <c r="D2111" s="20">
        <f t="shared" si="32"/>
        <v>94</v>
      </c>
      <c r="E2111" s="20">
        <f>MIN(IF(MOD(ROWS($A$2:A2111),$A$2)=0,E2110+1, E2110), $B$2-1)</f>
        <v>18</v>
      </c>
      <c r="G2111" s="2" t="str">
        <f>IF(NOT(OR(
SUMPRODUCT(--ISNUMBER(SEARCH('Chapter 0 (Generated)'!$B$25:$V$25,INDEX(MyData,D2111, E2111+1))))&gt;0,
SUMPRODUCT(--ISNUMBER(SEARCH('Chapter 0 (Generated)'!$B$26:$V$26,INDEX(MyData,D2111, E2111+1))))&gt;0)),
"        " &amp; INDEX(MyData,D2111, E2111+1),
"    " &amp; INDEX(MyData,D2111, E2111+1))</f>
        <v xml:space="preserve">        false,//91 ghost slide</v>
      </c>
    </row>
    <row r="2112" spans="4:7" x14ac:dyDescent="0.15">
      <c r="D2112" s="20">
        <f t="shared" si="32"/>
        <v>95</v>
      </c>
      <c r="E2112" s="20">
        <f>MIN(IF(MOD(ROWS($A$2:A2112),$A$2)=0,E2111+1, E2111), $B$2-1)</f>
        <v>18</v>
      </c>
      <c r="G2112" s="2" t="str">
        <f>IF(NOT(OR(
SUMPRODUCT(--ISNUMBER(SEARCH('Chapter 0 (Generated)'!$B$25:$V$25,INDEX(MyData,D2112, E2112+1))))&gt;0,
SUMPRODUCT(--ISNUMBER(SEARCH('Chapter 0 (Generated)'!$B$26:$V$26,INDEX(MyData,D2112, E2112+1))))&gt;0)),
"        " &amp; INDEX(MyData,D2112, E2112+1),
"    " &amp; INDEX(MyData,D2112, E2112+1))</f>
        <v xml:space="preserve">        false,//92 ghost slide</v>
      </c>
    </row>
    <row r="2113" spans="4:7" x14ac:dyDescent="0.15">
      <c r="D2113" s="20">
        <f t="shared" si="32"/>
        <v>96</v>
      </c>
      <c r="E2113" s="20">
        <f>MIN(IF(MOD(ROWS($A$2:A2113),$A$2)=0,E2112+1, E2112), $B$2-1)</f>
        <v>18</v>
      </c>
      <c r="G2113" s="2" t="str">
        <f>IF(NOT(OR(
SUMPRODUCT(--ISNUMBER(SEARCH('Chapter 0 (Generated)'!$B$25:$V$25,INDEX(MyData,D2113, E2113+1))))&gt;0,
SUMPRODUCT(--ISNUMBER(SEARCH('Chapter 0 (Generated)'!$B$26:$V$26,INDEX(MyData,D2113, E2113+1))))&gt;0)),
"        " &amp; INDEX(MyData,D2113, E2113+1),
"    " &amp; INDEX(MyData,D2113, E2113+1))</f>
        <v xml:space="preserve">        false,</v>
      </c>
    </row>
    <row r="2114" spans="4:7" x14ac:dyDescent="0.15">
      <c r="D2114" s="20">
        <f t="shared" ref="D2114:D2177" si="33">MOD(ROW(D2113)-1+ROWS(MyData),ROWS(MyData))+1</f>
        <v>97</v>
      </c>
      <c r="E2114" s="20">
        <f>MIN(IF(MOD(ROWS($A$2:A2114),$A$2)=0,E2113+1, E2113), $B$2-1)</f>
        <v>18</v>
      </c>
      <c r="G2114" s="2" t="str">
        <f>IF(NOT(OR(
SUMPRODUCT(--ISNUMBER(SEARCH('Chapter 0 (Generated)'!$B$25:$V$25,INDEX(MyData,D2114, E2114+1))))&gt;0,
SUMPRODUCT(--ISNUMBER(SEARCH('Chapter 0 (Generated)'!$B$26:$V$26,INDEX(MyData,D2114, E2114+1))))&gt;0)),
"        " &amp; INDEX(MyData,D2114, E2114+1),
"    " &amp; INDEX(MyData,D2114, E2114+1))</f>
        <v xml:space="preserve">        false,</v>
      </c>
    </row>
    <row r="2115" spans="4:7" x14ac:dyDescent="0.15">
      <c r="D2115" s="20">
        <f t="shared" si="33"/>
        <v>98</v>
      </c>
      <c r="E2115" s="20">
        <f>MIN(IF(MOD(ROWS($A$2:A2115),$A$2)=0,E2114+1, E2114), $B$2-1)</f>
        <v>18</v>
      </c>
      <c r="G2115" s="2" t="str">
        <f>IF(NOT(OR(
SUMPRODUCT(--ISNUMBER(SEARCH('Chapter 0 (Generated)'!$B$25:$V$25,INDEX(MyData,D2115, E2115+1))))&gt;0,
SUMPRODUCT(--ISNUMBER(SEARCH('Chapter 0 (Generated)'!$B$26:$V$26,INDEX(MyData,D2115, E2115+1))))&gt;0)),
"        " &amp; INDEX(MyData,D2115, E2115+1),
"    " &amp; INDEX(MyData,D2115, E2115+1))</f>
        <v xml:space="preserve">        false,//95 </v>
      </c>
    </row>
    <row r="2116" spans="4:7" x14ac:dyDescent="0.15">
      <c r="D2116" s="20">
        <f t="shared" si="33"/>
        <v>99</v>
      </c>
      <c r="E2116" s="20">
        <f>MIN(IF(MOD(ROWS($A$2:A2116),$A$2)=0,E2115+1, E2115), $B$2-1)</f>
        <v>18</v>
      </c>
      <c r="G2116" s="2" t="str">
        <f>IF(NOT(OR(
SUMPRODUCT(--ISNUMBER(SEARCH('Chapter 0 (Generated)'!$B$25:$V$25,INDEX(MyData,D2116, E2116+1))))&gt;0,
SUMPRODUCT(--ISNUMBER(SEARCH('Chapter 0 (Generated)'!$B$26:$V$26,INDEX(MyData,D2116, E2116+1))))&gt;0)),
"        " &amp; INDEX(MyData,D2116, E2116+1),
"    " &amp; INDEX(MyData,D2116, E2116+1))</f>
        <v xml:space="preserve">        false,</v>
      </c>
    </row>
    <row r="2117" spans="4:7" x14ac:dyDescent="0.15">
      <c r="D2117" s="20">
        <f t="shared" si="33"/>
        <v>100</v>
      </c>
      <c r="E2117" s="20">
        <f>MIN(IF(MOD(ROWS($A$2:A2117),$A$2)=0,E2116+1, E2116), $B$2-1)</f>
        <v>18</v>
      </c>
      <c r="G2117" s="2" t="str">
        <f>IF(NOT(OR(
SUMPRODUCT(--ISNUMBER(SEARCH('Chapter 0 (Generated)'!$B$25:$V$25,INDEX(MyData,D2117, E2117+1))))&gt;0,
SUMPRODUCT(--ISNUMBER(SEARCH('Chapter 0 (Generated)'!$B$26:$V$26,INDEX(MyData,D2117, E2117+1))))&gt;0)),
"        " &amp; INDEX(MyData,D2117, E2117+1),
"    " &amp; INDEX(MyData,D2117, E2117+1))</f>
        <v xml:space="preserve">        false,</v>
      </c>
    </row>
    <row r="2118" spans="4:7" x14ac:dyDescent="0.15">
      <c r="D2118" s="20">
        <f t="shared" si="33"/>
        <v>101</v>
      </c>
      <c r="E2118" s="20">
        <f>MIN(IF(MOD(ROWS($A$2:A2118),$A$2)=0,E2117+1, E2117), $B$2-1)</f>
        <v>18</v>
      </c>
      <c r="G2118" s="2" t="str">
        <f>IF(NOT(OR(
SUMPRODUCT(--ISNUMBER(SEARCH('Chapter 0 (Generated)'!$B$25:$V$25,INDEX(MyData,D2118, E2118+1))))&gt;0,
SUMPRODUCT(--ISNUMBER(SEARCH('Chapter 0 (Generated)'!$B$26:$V$26,INDEX(MyData,D2118, E2118+1))))&gt;0)),
"        " &amp; INDEX(MyData,D2118, E2118+1),
"    " &amp; INDEX(MyData,D2118, E2118+1))</f>
        <v xml:space="preserve">        false,</v>
      </c>
    </row>
    <row r="2119" spans="4:7" x14ac:dyDescent="0.15">
      <c r="D2119" s="20">
        <f t="shared" si="33"/>
        <v>102</v>
      </c>
      <c r="E2119" s="20">
        <f>MIN(IF(MOD(ROWS($A$2:A2119),$A$2)=0,E2118+1, E2118), $B$2-1)</f>
        <v>18</v>
      </c>
      <c r="G2119" s="2" t="str">
        <f>IF(NOT(OR(
SUMPRODUCT(--ISNUMBER(SEARCH('Chapter 0 (Generated)'!$B$25:$V$25,INDEX(MyData,D2119, E2119+1))))&gt;0,
SUMPRODUCT(--ISNUMBER(SEARCH('Chapter 0 (Generated)'!$B$26:$V$26,INDEX(MyData,D2119, E2119+1))))&gt;0)),
"        " &amp; INDEX(MyData,D2119, E2119+1),
"    " &amp; INDEX(MyData,D2119, E2119+1))</f>
        <v xml:space="preserve">        false,</v>
      </c>
    </row>
    <row r="2120" spans="4:7" x14ac:dyDescent="0.15">
      <c r="D2120" s="20">
        <f t="shared" si="33"/>
        <v>103</v>
      </c>
      <c r="E2120" s="20">
        <f>MIN(IF(MOD(ROWS($A$2:A2120),$A$2)=0,E2119+1, E2119), $B$2-1)</f>
        <v>18</v>
      </c>
      <c r="G2120" s="2" t="str">
        <f>IF(NOT(OR(
SUMPRODUCT(--ISNUMBER(SEARCH('Chapter 0 (Generated)'!$B$25:$V$25,INDEX(MyData,D2120, E2120+1))))&gt;0,
SUMPRODUCT(--ISNUMBER(SEARCH('Chapter 0 (Generated)'!$B$26:$V$26,INDEX(MyData,D2120, E2120+1))))&gt;0)),
"        " &amp; INDEX(MyData,D2120, E2120+1),
"    " &amp; INDEX(MyData,D2120, E2120+1))</f>
        <v xml:space="preserve">        false,//100 </v>
      </c>
    </row>
    <row r="2121" spans="4:7" x14ac:dyDescent="0.15">
      <c r="D2121" s="20">
        <f t="shared" si="33"/>
        <v>104</v>
      </c>
      <c r="E2121" s="20">
        <f>MIN(IF(MOD(ROWS($A$2:A2121),$A$2)=0,E2120+1, E2120), $B$2-1)</f>
        <v>18</v>
      </c>
      <c r="G2121" s="2" t="str">
        <f>IF(NOT(OR(
SUMPRODUCT(--ISNUMBER(SEARCH('Chapter 0 (Generated)'!$B$25:$V$25,INDEX(MyData,D2121, E2121+1))))&gt;0,
SUMPRODUCT(--ISNUMBER(SEARCH('Chapter 0 (Generated)'!$B$26:$V$26,INDEX(MyData,D2121, E2121+1))))&gt;0)),
"        " &amp; INDEX(MyData,D2121, E2121+1),
"    " &amp; INDEX(MyData,D2121, E2121+1))</f>
        <v xml:space="preserve">        false,</v>
      </c>
    </row>
    <row r="2122" spans="4:7" x14ac:dyDescent="0.15">
      <c r="D2122" s="20">
        <f t="shared" si="33"/>
        <v>105</v>
      </c>
      <c r="E2122" s="20">
        <f>MIN(IF(MOD(ROWS($A$2:A2122),$A$2)=0,E2121+1, E2121), $B$2-1)</f>
        <v>18</v>
      </c>
      <c r="G2122" s="2" t="str">
        <f>IF(NOT(OR(
SUMPRODUCT(--ISNUMBER(SEARCH('Chapter 0 (Generated)'!$B$25:$V$25,INDEX(MyData,D2122, E2122+1))))&gt;0,
SUMPRODUCT(--ISNUMBER(SEARCH('Chapter 0 (Generated)'!$B$26:$V$26,INDEX(MyData,D2122, E2122+1))))&gt;0)),
"        " &amp; INDEX(MyData,D2122, E2122+1),
"    " &amp; INDEX(MyData,D2122, E2122+1))</f>
        <v xml:space="preserve">        false,</v>
      </c>
    </row>
    <row r="2123" spans="4:7" x14ac:dyDescent="0.15">
      <c r="D2123" s="20">
        <f t="shared" si="33"/>
        <v>106</v>
      </c>
      <c r="E2123" s="20">
        <f>MIN(IF(MOD(ROWS($A$2:A2123),$A$2)=0,E2122+1, E2122), $B$2-1)</f>
        <v>18</v>
      </c>
      <c r="G2123" s="2" t="str">
        <f>IF(NOT(OR(
SUMPRODUCT(--ISNUMBER(SEARCH('Chapter 0 (Generated)'!$B$25:$V$25,INDEX(MyData,D2123, E2123+1))))&gt;0,
SUMPRODUCT(--ISNUMBER(SEARCH('Chapter 0 (Generated)'!$B$26:$V$26,INDEX(MyData,D2123, E2123+1))))&gt;0)),
"        " &amp; INDEX(MyData,D2123, E2123+1),
"    " &amp; INDEX(MyData,D2123, E2123+1))</f>
        <v xml:space="preserve">        false,</v>
      </c>
    </row>
    <row r="2124" spans="4:7" x14ac:dyDescent="0.15">
      <c r="D2124" s="20">
        <f t="shared" si="33"/>
        <v>107</v>
      </c>
      <c r="E2124" s="20">
        <f>MIN(IF(MOD(ROWS($A$2:A2124),$A$2)=0,E2123+1, E2123), $B$2-1)</f>
        <v>18</v>
      </c>
      <c r="G2124" s="2" t="str">
        <f>IF(NOT(OR(
SUMPRODUCT(--ISNUMBER(SEARCH('Chapter 0 (Generated)'!$B$25:$V$25,INDEX(MyData,D2124, E2124+1))))&gt;0,
SUMPRODUCT(--ISNUMBER(SEARCH('Chapter 0 (Generated)'!$B$26:$V$26,INDEX(MyData,D2124, E2124+1))))&gt;0)),
"        " &amp; INDEX(MyData,D2124, E2124+1),
"    " &amp; INDEX(MyData,D2124, E2124+1))</f>
        <v xml:space="preserve">        false,</v>
      </c>
    </row>
    <row r="2125" spans="4:7" x14ac:dyDescent="0.15">
      <c r="D2125" s="20">
        <f t="shared" si="33"/>
        <v>108</v>
      </c>
      <c r="E2125" s="20">
        <f>MIN(IF(MOD(ROWS($A$2:A2125),$A$2)=0,E2124+1, E2124), $B$2-1)</f>
        <v>18</v>
      </c>
      <c r="G2125" s="2" t="str">
        <f>IF(NOT(OR(
SUMPRODUCT(--ISNUMBER(SEARCH('Chapter 0 (Generated)'!$B$25:$V$25,INDEX(MyData,D2125, E2125+1))))&gt;0,
SUMPRODUCT(--ISNUMBER(SEARCH('Chapter 0 (Generated)'!$B$26:$V$26,INDEX(MyData,D2125, E2125+1))))&gt;0)),
"        " &amp; INDEX(MyData,D2125, E2125+1),
"    " &amp; INDEX(MyData,D2125, E2125+1))</f>
        <v xml:space="preserve">        false,//105 </v>
      </c>
    </row>
    <row r="2126" spans="4:7" x14ac:dyDescent="0.15">
      <c r="D2126" s="20">
        <f t="shared" si="33"/>
        <v>109</v>
      </c>
      <c r="E2126" s="20">
        <f>MIN(IF(MOD(ROWS($A$2:A2126),$A$2)=0,E2125+1, E2125), $B$2-1)</f>
        <v>18</v>
      </c>
      <c r="G2126" s="2" t="str">
        <f>IF(NOT(OR(
SUMPRODUCT(--ISNUMBER(SEARCH('Chapter 0 (Generated)'!$B$25:$V$25,INDEX(MyData,D2126, E2126+1))))&gt;0,
SUMPRODUCT(--ISNUMBER(SEARCH('Chapter 0 (Generated)'!$B$26:$V$26,INDEX(MyData,D2126, E2126+1))))&gt;0)),
"        " &amp; INDEX(MyData,D2126, E2126+1),
"    " &amp; INDEX(MyData,D2126, E2126+1))</f>
        <v xml:space="preserve">        false,</v>
      </c>
    </row>
    <row r="2127" spans="4:7" x14ac:dyDescent="0.15">
      <c r="D2127" s="20">
        <f t="shared" si="33"/>
        <v>110</v>
      </c>
      <c r="E2127" s="20">
        <f>MIN(IF(MOD(ROWS($A$2:A2127),$A$2)=0,E2126+1, E2126), $B$2-1)</f>
        <v>18</v>
      </c>
      <c r="G2127" s="2" t="str">
        <f>IF(NOT(OR(
SUMPRODUCT(--ISNUMBER(SEARCH('Chapter 0 (Generated)'!$B$25:$V$25,INDEX(MyData,D2127, E2127+1))))&gt;0,
SUMPRODUCT(--ISNUMBER(SEARCH('Chapter 0 (Generated)'!$B$26:$V$26,INDEX(MyData,D2127, E2127+1))))&gt;0)),
"        " &amp; INDEX(MyData,D2127, E2127+1),
"    " &amp; INDEX(MyData,D2127, E2127+1))</f>
        <v xml:space="preserve">        false,</v>
      </c>
    </row>
    <row r="2128" spans="4:7" x14ac:dyDescent="0.15">
      <c r="D2128" s="20">
        <f t="shared" si="33"/>
        <v>111</v>
      </c>
      <c r="E2128" s="20">
        <f>MIN(IF(MOD(ROWS($A$2:A2128),$A$2)=0,E2127+1, E2127), $B$2-1)</f>
        <v>18</v>
      </c>
      <c r="G2128" s="2" t="str">
        <f>IF(NOT(OR(
SUMPRODUCT(--ISNUMBER(SEARCH('Chapter 0 (Generated)'!$B$25:$V$25,INDEX(MyData,D2128, E2128+1))))&gt;0,
SUMPRODUCT(--ISNUMBER(SEARCH('Chapter 0 (Generated)'!$B$26:$V$26,INDEX(MyData,D2128, E2128+1))))&gt;0)),
"        " &amp; INDEX(MyData,D2128, E2128+1),
"    " &amp; INDEX(MyData,D2128, E2128+1))</f>
        <v xml:space="preserve">        false,</v>
      </c>
    </row>
    <row r="2129" spans="4:7" x14ac:dyDescent="0.15">
      <c r="D2129" s="20">
        <f t="shared" si="33"/>
        <v>112</v>
      </c>
      <c r="E2129" s="20">
        <f>MIN(IF(MOD(ROWS($A$2:A2129),$A$2)=0,E2128+1, E2128), $B$2-1)</f>
        <v>19</v>
      </c>
      <c r="G2129" s="2" t="str">
        <f>IF(NOT(OR(
SUMPRODUCT(--ISNUMBER(SEARCH('Chapter 0 (Generated)'!$B$25:$V$25,INDEX(MyData,D2129, E2129+1))))&gt;0,
SUMPRODUCT(--ISNUMBER(SEARCH('Chapter 0 (Generated)'!$B$26:$V$26,INDEX(MyData,D2129, E2129+1))))&gt;0)),
"        " &amp; INDEX(MyData,D2129, E2129+1),
"    " &amp; INDEX(MyData,D2129, E2129+1))</f>
        <v xml:space="preserve">        ];</v>
      </c>
    </row>
    <row r="2130" spans="4:7" x14ac:dyDescent="0.15">
      <c r="D2130" s="20">
        <f t="shared" si="33"/>
        <v>1</v>
      </c>
      <c r="E2130" s="20">
        <f>MIN(IF(MOD(ROWS($A$2:A2130),$A$2)=0,E2129+1, E2129), $B$2-1)</f>
        <v>19</v>
      </c>
      <c r="G2130" s="2" t="str">
        <f>IF(NOT(OR(
SUMPRODUCT(--ISNUMBER(SEARCH('Chapter 0 (Generated)'!$B$25:$V$25,INDEX(MyData,D2130, E2130+1))))&gt;0,
SUMPRODUCT(--ISNUMBER(SEARCH('Chapter 0 (Generated)'!$B$26:$V$26,INDEX(MyData,D2130, E2130+1))))&gt;0)),
"        " &amp; INDEX(MyData,D2130, E2130+1),
"    " &amp; INDEX(MyData,D2130, E2130+1))</f>
        <v xml:space="preserve">    //story[19] === Point of interest -&gt; -1 by defaut, we look if we have visited slide X so that we can manipulate that information</v>
      </c>
    </row>
    <row r="2131" spans="4:7" x14ac:dyDescent="0.15">
      <c r="D2131" s="20">
        <f t="shared" si="33"/>
        <v>2</v>
      </c>
      <c r="E2131" s="20">
        <f>MIN(IF(MOD(ROWS($A$2:A2131),$A$2)=0,E2130+1, E2130), $B$2-1)</f>
        <v>19</v>
      </c>
      <c r="G2131" s="2" t="str">
        <f>IF(NOT(OR(
SUMPRODUCT(--ISNUMBER(SEARCH('Chapter 0 (Generated)'!$B$25:$V$25,INDEX(MyData,D2131, E2131+1))))&gt;0,
SUMPRODUCT(--ISNUMBER(SEARCH('Chapter 0 (Generated)'!$B$26:$V$26,INDEX(MyData,D2131, E2131+1))))&gt;0)),
"        " &amp; INDEX(MyData,D2131, E2131+1),
"    " &amp; INDEX(MyData,D2131, E2131+1))</f>
        <v xml:space="preserve">    story[19] = [</v>
      </c>
    </row>
    <row r="2132" spans="4:7" x14ac:dyDescent="0.15">
      <c r="D2132" s="20">
        <f t="shared" si="33"/>
        <v>3</v>
      </c>
      <c r="E2132" s="20">
        <f>MIN(IF(MOD(ROWS($A$2:A2132),$A$2)=0,E2131+1, E2131), $B$2-1)</f>
        <v>19</v>
      </c>
      <c r="G2132" s="2" t="str">
        <f>IF(NOT(OR(
SUMPRODUCT(--ISNUMBER(SEARCH('Chapter 0 (Generated)'!$B$25:$V$25,INDEX(MyData,D2132, E2132+1))))&gt;0,
SUMPRODUCT(--ISNUMBER(SEARCH('Chapter 0 (Generated)'!$B$26:$V$26,INDEX(MyData,D2132, E2132+1))))&gt;0)),
"        " &amp; INDEX(MyData,D2132, E2132+1),
"    " &amp; INDEX(MyData,D2132, E2132+1))</f>
        <v xml:space="preserve">        -1,//0 </v>
      </c>
    </row>
    <row r="2133" spans="4:7" x14ac:dyDescent="0.15">
      <c r="D2133" s="20">
        <f t="shared" si="33"/>
        <v>4</v>
      </c>
      <c r="E2133" s="20">
        <f>MIN(IF(MOD(ROWS($A$2:A2133),$A$2)=0,E2132+1, E2132), $B$2-1)</f>
        <v>19</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15">
      <c r="D2134" s="20">
        <f t="shared" si="33"/>
        <v>5</v>
      </c>
      <c r="E2134" s="20">
        <f>MIN(IF(MOD(ROWS($A$2:A2134),$A$2)=0,E2133+1, E2133), $B$2-1)</f>
        <v>19</v>
      </c>
      <c r="G2134" s="2" t="str">
        <f>IF(NOT(OR(
SUMPRODUCT(--ISNUMBER(SEARCH('Chapter 0 (Generated)'!$B$25:$V$25,INDEX(MyData,D2134, E2134+1))))&gt;0,
SUMPRODUCT(--ISNUMBER(SEARCH('Chapter 0 (Generated)'!$B$26:$V$26,INDEX(MyData,D2134, E2134+1))))&gt;0)),
"        " &amp; INDEX(MyData,D2134, E2134+1),
"    " &amp; INDEX(MyData,D2134, E2134+1))</f>
        <v xml:space="preserve">        -1,</v>
      </c>
    </row>
    <row r="2135" spans="4:7" x14ac:dyDescent="0.15">
      <c r="D2135" s="20">
        <f t="shared" si="33"/>
        <v>6</v>
      </c>
      <c r="E2135" s="20">
        <f>MIN(IF(MOD(ROWS($A$2:A2135),$A$2)=0,E2134+1, E2134), $B$2-1)</f>
        <v>19</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15">
      <c r="D2136" s="20">
        <f t="shared" si="33"/>
        <v>7</v>
      </c>
      <c r="E2136" s="20">
        <f>MIN(IF(MOD(ROWS($A$2:A2136),$A$2)=0,E2135+1, E2135), $B$2-1)</f>
        <v>19</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15">
      <c r="D2137" s="20">
        <f t="shared" si="33"/>
        <v>8</v>
      </c>
      <c r="E2137" s="20">
        <f>MIN(IF(MOD(ROWS($A$2:A2137),$A$2)=0,E2136+1, E2136), $B$2-1)</f>
        <v>19</v>
      </c>
      <c r="G2137" s="2" t="str">
        <f>IF(NOT(OR(
SUMPRODUCT(--ISNUMBER(SEARCH('Chapter 0 (Generated)'!$B$25:$V$25,INDEX(MyData,D2137, E2137+1))))&gt;0,
SUMPRODUCT(--ISNUMBER(SEARCH('Chapter 0 (Generated)'!$B$26:$V$26,INDEX(MyData,D2137, E2137+1))))&gt;0)),
"        " &amp; INDEX(MyData,D2137, E2137+1),
"    " &amp; INDEX(MyData,D2137, E2137+1))</f>
        <v xml:space="preserve">        -1,//5 </v>
      </c>
    </row>
    <row r="2138" spans="4:7" x14ac:dyDescent="0.15">
      <c r="D2138" s="20">
        <f t="shared" si="33"/>
        <v>9</v>
      </c>
      <c r="E2138" s="20">
        <f>MIN(IF(MOD(ROWS($A$2:A2138),$A$2)=0,E2137+1, E2137), $B$2-1)</f>
        <v>19</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15">
      <c r="D2139" s="20">
        <f t="shared" si="33"/>
        <v>10</v>
      </c>
      <c r="E2139" s="20">
        <f>MIN(IF(MOD(ROWS($A$2:A2139),$A$2)=0,E2138+1, E2138), $B$2-1)</f>
        <v>19</v>
      </c>
      <c r="G2139" s="2" t="str">
        <f>IF(NOT(OR(
SUMPRODUCT(--ISNUMBER(SEARCH('Chapter 0 (Generated)'!$B$25:$V$25,INDEX(MyData,D2139, E2139+1))))&gt;0,
SUMPRODUCT(--ISNUMBER(SEARCH('Chapter 0 (Generated)'!$B$26:$V$26,INDEX(MyData,D2139, E2139+1))))&gt;0)),
"        " &amp; INDEX(MyData,D2139, E2139+1),
"    " &amp; INDEX(MyData,D2139, E2139+1))</f>
        <v xml:space="preserve">        -1,</v>
      </c>
    </row>
    <row r="2140" spans="4:7" x14ac:dyDescent="0.15">
      <c r="D2140" s="20">
        <f t="shared" si="33"/>
        <v>11</v>
      </c>
      <c r="E2140" s="20">
        <f>MIN(IF(MOD(ROWS($A$2:A2140),$A$2)=0,E2139+1, E2139), $B$2-1)</f>
        <v>19</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15">
      <c r="D2141" s="20">
        <f t="shared" si="33"/>
        <v>12</v>
      </c>
      <c r="E2141" s="20">
        <f>MIN(IF(MOD(ROWS($A$2:A2141),$A$2)=0,E2140+1, E2140), $B$2-1)</f>
        <v>19</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15">
      <c r="D2142" s="20">
        <f t="shared" si="33"/>
        <v>13</v>
      </c>
      <c r="E2142" s="20">
        <f>MIN(IF(MOD(ROWS($A$2:A2142),$A$2)=0,E2141+1, E2141), $B$2-1)</f>
        <v>19</v>
      </c>
      <c r="G2142" s="2" t="str">
        <f>IF(NOT(OR(
SUMPRODUCT(--ISNUMBER(SEARCH('Chapter 0 (Generated)'!$B$25:$V$25,INDEX(MyData,D2142, E2142+1))))&gt;0,
SUMPRODUCT(--ISNUMBER(SEARCH('Chapter 0 (Generated)'!$B$26:$V$26,INDEX(MyData,D2142, E2142+1))))&gt;0)),
"        " &amp; INDEX(MyData,D2142, E2142+1),
"    " &amp; INDEX(MyData,D2142, E2142+1))</f>
        <v xml:space="preserve">        -1,//10 </v>
      </c>
    </row>
    <row r="2143" spans="4:7" x14ac:dyDescent="0.15">
      <c r="D2143" s="20">
        <f t="shared" si="33"/>
        <v>14</v>
      </c>
      <c r="E2143" s="20">
        <f>MIN(IF(MOD(ROWS($A$2:A2143),$A$2)=0,E2142+1, E2142), $B$2-1)</f>
        <v>19</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x14ac:dyDescent="0.15">
      <c r="D2144" s="20">
        <f t="shared" si="33"/>
        <v>15</v>
      </c>
      <c r="E2144" s="20">
        <f>MIN(IF(MOD(ROWS($A$2:A2144),$A$2)=0,E2143+1, E2143), $B$2-1)</f>
        <v>19</v>
      </c>
      <c r="G2144" s="2" t="str">
        <f>IF(NOT(OR(
SUMPRODUCT(--ISNUMBER(SEARCH('Chapter 0 (Generated)'!$B$25:$V$25,INDEX(MyData,D2144, E2144+1))))&gt;0,
SUMPRODUCT(--ISNUMBER(SEARCH('Chapter 0 (Generated)'!$B$26:$V$26,INDEX(MyData,D2144, E2144+1))))&gt;0)),
"        " &amp; INDEX(MyData,D2144, E2144+1),
"    " &amp; INDEX(MyData,D2144, E2144+1))</f>
        <v xml:space="preserve">        -1,</v>
      </c>
    </row>
    <row r="2145" spans="4:7" x14ac:dyDescent="0.15">
      <c r="D2145" s="20">
        <f t="shared" si="33"/>
        <v>16</v>
      </c>
      <c r="E2145" s="20">
        <f>MIN(IF(MOD(ROWS($A$2:A2145),$A$2)=0,E2144+1, E2144), $B$2-1)</f>
        <v>19</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x14ac:dyDescent="0.15">
      <c r="D2146" s="20">
        <f t="shared" si="33"/>
        <v>17</v>
      </c>
      <c r="E2146" s="20">
        <f>MIN(IF(MOD(ROWS($A$2:A2146),$A$2)=0,E2145+1, E2145), $B$2-1)</f>
        <v>19</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x14ac:dyDescent="0.15">
      <c r="D2147" s="20">
        <f t="shared" si="33"/>
        <v>18</v>
      </c>
      <c r="E2147" s="20">
        <f>MIN(IF(MOD(ROWS($A$2:A2147),$A$2)=0,E2146+1, E2146), $B$2-1)</f>
        <v>19</v>
      </c>
      <c r="G2147" s="2" t="str">
        <f>IF(NOT(OR(
SUMPRODUCT(--ISNUMBER(SEARCH('Chapter 0 (Generated)'!$B$25:$V$25,INDEX(MyData,D2147, E2147+1))))&gt;0,
SUMPRODUCT(--ISNUMBER(SEARCH('Chapter 0 (Generated)'!$B$26:$V$26,INDEX(MyData,D2147, E2147+1))))&gt;0)),
"        " &amp; INDEX(MyData,D2147, E2147+1),
"    " &amp; INDEX(MyData,D2147, E2147+1))</f>
        <v xml:space="preserve">        -1,//15 </v>
      </c>
    </row>
    <row r="2148" spans="4:7" x14ac:dyDescent="0.15">
      <c r="D2148" s="20">
        <f t="shared" si="33"/>
        <v>19</v>
      </c>
      <c r="E2148" s="20">
        <f>MIN(IF(MOD(ROWS($A$2:A2148),$A$2)=0,E2147+1, E2147), $B$2-1)</f>
        <v>19</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x14ac:dyDescent="0.15">
      <c r="D2149" s="20">
        <f t="shared" si="33"/>
        <v>20</v>
      </c>
      <c r="E2149" s="20">
        <f>MIN(IF(MOD(ROWS($A$2:A2149),$A$2)=0,E2148+1, E2148), $B$2-1)</f>
        <v>19</v>
      </c>
      <c r="G2149" s="2" t="str">
        <f>IF(NOT(OR(
SUMPRODUCT(--ISNUMBER(SEARCH('Chapter 0 (Generated)'!$B$25:$V$25,INDEX(MyData,D2149, E2149+1))))&gt;0,
SUMPRODUCT(--ISNUMBER(SEARCH('Chapter 0 (Generated)'!$B$26:$V$26,INDEX(MyData,D2149, E2149+1))))&gt;0)),
"        " &amp; INDEX(MyData,D2149, E2149+1),
"    " &amp; INDEX(MyData,D2149, E2149+1))</f>
        <v xml:space="preserve">        -1,</v>
      </c>
    </row>
    <row r="2150" spans="4:7" x14ac:dyDescent="0.15">
      <c r="D2150" s="20">
        <f t="shared" si="33"/>
        <v>21</v>
      </c>
      <c r="E2150" s="20">
        <f>MIN(IF(MOD(ROWS($A$2:A2150),$A$2)=0,E2149+1, E2149), $B$2-1)</f>
        <v>19</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x14ac:dyDescent="0.15">
      <c r="D2151" s="20">
        <f t="shared" si="33"/>
        <v>22</v>
      </c>
      <c r="E2151" s="20">
        <f>MIN(IF(MOD(ROWS($A$2:A2151),$A$2)=0,E2150+1, E2150), $B$2-1)</f>
        <v>19</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x14ac:dyDescent="0.15">
      <c r="D2152" s="20">
        <f t="shared" si="33"/>
        <v>23</v>
      </c>
      <c r="E2152" s="20">
        <f>MIN(IF(MOD(ROWS($A$2:A2152),$A$2)=0,E2151+1, E2151), $B$2-1)</f>
        <v>19</v>
      </c>
      <c r="G2152" s="2" t="str">
        <f>IF(NOT(OR(
SUMPRODUCT(--ISNUMBER(SEARCH('Chapter 0 (Generated)'!$B$25:$V$25,INDEX(MyData,D2152, E2152+1))))&gt;0,
SUMPRODUCT(--ISNUMBER(SEARCH('Chapter 0 (Generated)'!$B$26:$V$26,INDEX(MyData,D2152, E2152+1))))&gt;0)),
"        " &amp; INDEX(MyData,D2152, E2152+1),
"    " &amp; INDEX(MyData,D2152, E2152+1))</f>
        <v xml:space="preserve">        -1,//20 </v>
      </c>
    </row>
    <row r="2153" spans="4:7" x14ac:dyDescent="0.15">
      <c r="D2153" s="20">
        <f t="shared" si="33"/>
        <v>24</v>
      </c>
      <c r="E2153" s="20">
        <f>MIN(IF(MOD(ROWS($A$2:A2153),$A$2)=0,E2152+1, E2152), $B$2-1)</f>
        <v>19</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x14ac:dyDescent="0.15">
      <c r="D2154" s="20">
        <f t="shared" si="33"/>
        <v>25</v>
      </c>
      <c r="E2154" s="20">
        <f>MIN(IF(MOD(ROWS($A$2:A2154),$A$2)=0,E2153+1, E2153), $B$2-1)</f>
        <v>19</v>
      </c>
      <c r="G2154" s="2" t="str">
        <f>IF(NOT(OR(
SUMPRODUCT(--ISNUMBER(SEARCH('Chapter 0 (Generated)'!$B$25:$V$25,INDEX(MyData,D2154, E2154+1))))&gt;0,
SUMPRODUCT(--ISNUMBER(SEARCH('Chapter 0 (Generated)'!$B$26:$V$26,INDEX(MyData,D2154, E2154+1))))&gt;0)),
"        " &amp; INDEX(MyData,D2154, E2154+1),
"    " &amp; INDEX(MyData,D2154, E2154+1))</f>
        <v xml:space="preserve">        -1,</v>
      </c>
    </row>
    <row r="2155" spans="4:7" x14ac:dyDescent="0.15">
      <c r="D2155" s="20">
        <f t="shared" si="33"/>
        <v>26</v>
      </c>
      <c r="E2155" s="20">
        <f>MIN(IF(MOD(ROWS($A$2:A2155),$A$2)=0,E2154+1, E2154), $B$2-1)</f>
        <v>19</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x14ac:dyDescent="0.15">
      <c r="D2156" s="20">
        <f t="shared" si="33"/>
        <v>27</v>
      </c>
      <c r="E2156" s="20">
        <f>MIN(IF(MOD(ROWS($A$2:A2156),$A$2)=0,E2155+1, E2155), $B$2-1)</f>
        <v>19</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x14ac:dyDescent="0.15">
      <c r="D2157" s="20">
        <f t="shared" si="33"/>
        <v>28</v>
      </c>
      <c r="E2157" s="20">
        <f>MIN(IF(MOD(ROWS($A$2:A2157),$A$2)=0,E2156+1, E2156), $B$2-1)</f>
        <v>19</v>
      </c>
      <c r="G2157" s="2" t="str">
        <f>IF(NOT(OR(
SUMPRODUCT(--ISNUMBER(SEARCH('Chapter 0 (Generated)'!$B$25:$V$25,INDEX(MyData,D2157, E2157+1))))&gt;0,
SUMPRODUCT(--ISNUMBER(SEARCH('Chapter 0 (Generated)'!$B$26:$V$26,INDEX(MyData,D2157, E2157+1))))&gt;0)),
"        " &amp; INDEX(MyData,D2157, E2157+1),
"    " &amp; INDEX(MyData,D2157, E2157+1))</f>
        <v xml:space="preserve">        -1,//25 </v>
      </c>
    </row>
    <row r="2158" spans="4:7" x14ac:dyDescent="0.15">
      <c r="D2158" s="20">
        <f t="shared" si="33"/>
        <v>29</v>
      </c>
      <c r="E2158" s="20">
        <f>MIN(IF(MOD(ROWS($A$2:A2158),$A$2)=0,E2157+1, E2157), $B$2-1)</f>
        <v>19</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x14ac:dyDescent="0.15">
      <c r="D2159" s="20">
        <f t="shared" si="33"/>
        <v>30</v>
      </c>
      <c r="E2159" s="20">
        <f>MIN(IF(MOD(ROWS($A$2:A2159),$A$2)=0,E2158+1, E2158), $B$2-1)</f>
        <v>19</v>
      </c>
      <c r="G2159" s="2" t="str">
        <f>IF(NOT(OR(
SUMPRODUCT(--ISNUMBER(SEARCH('Chapter 0 (Generated)'!$B$25:$V$25,INDEX(MyData,D2159, E2159+1))))&gt;0,
SUMPRODUCT(--ISNUMBER(SEARCH('Chapter 0 (Generated)'!$B$26:$V$26,INDEX(MyData,D2159, E2159+1))))&gt;0)),
"        " &amp; INDEX(MyData,D2159, E2159+1),
"    " &amp; INDEX(MyData,D2159, E2159+1))</f>
        <v xml:space="preserve">        -1,</v>
      </c>
    </row>
    <row r="2160" spans="4:7" x14ac:dyDescent="0.15">
      <c r="D2160" s="20">
        <f t="shared" si="33"/>
        <v>31</v>
      </c>
      <c r="E2160" s="20">
        <f>MIN(IF(MOD(ROWS($A$2:A2160),$A$2)=0,E2159+1, E2159), $B$2-1)</f>
        <v>19</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x14ac:dyDescent="0.15">
      <c r="D2161" s="20">
        <f t="shared" si="33"/>
        <v>32</v>
      </c>
      <c r="E2161" s="20">
        <f>MIN(IF(MOD(ROWS($A$2:A2161),$A$2)=0,E2160+1, E2160), $B$2-1)</f>
        <v>19</v>
      </c>
      <c r="G2161" s="2" t="str">
        <f>IF(NOT(OR(
SUMPRODUCT(--ISNUMBER(SEARCH('Chapter 0 (Generated)'!$B$25:$V$25,INDEX(MyData,D2161, E2161+1))))&gt;0,
SUMPRODUCT(--ISNUMBER(SEARCH('Chapter 0 (Generated)'!$B$26:$V$26,INDEX(MyData,D2161, E2161+1))))&gt;0)),
"        " &amp; INDEX(MyData,D2161, E2161+1),
"    " &amp; INDEX(MyData,D2161, E2161+1))</f>
        <v xml:space="preserve">        -1,</v>
      </c>
    </row>
    <row r="2162" spans="4:7" x14ac:dyDescent="0.15">
      <c r="D2162" s="20">
        <f t="shared" si="33"/>
        <v>33</v>
      </c>
      <c r="E2162" s="20">
        <f>MIN(IF(MOD(ROWS($A$2:A2162),$A$2)=0,E2161+1, E2161), $B$2-1)</f>
        <v>19</v>
      </c>
      <c r="G2162" s="2" t="str">
        <f>IF(NOT(OR(
SUMPRODUCT(--ISNUMBER(SEARCH('Chapter 0 (Generated)'!$B$25:$V$25,INDEX(MyData,D2162, E2162+1))))&gt;0,
SUMPRODUCT(--ISNUMBER(SEARCH('Chapter 0 (Generated)'!$B$26:$V$26,INDEX(MyData,D2162, E2162+1))))&gt;0)),
"        " &amp; INDEX(MyData,D2162, E2162+1),
"    " &amp; INDEX(MyData,D2162, E2162+1))</f>
        <v xml:space="preserve">        -1,//30 </v>
      </c>
    </row>
    <row r="2163" spans="4:7" x14ac:dyDescent="0.15">
      <c r="D2163" s="20">
        <f t="shared" si="33"/>
        <v>34</v>
      </c>
      <c r="E2163" s="20">
        <f>MIN(IF(MOD(ROWS($A$2:A2163),$A$2)=0,E2162+1, E2162), $B$2-1)</f>
        <v>19</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x14ac:dyDescent="0.15">
      <c r="D2164" s="20">
        <f t="shared" si="33"/>
        <v>35</v>
      </c>
      <c r="E2164" s="20">
        <f>MIN(IF(MOD(ROWS($A$2:A2164),$A$2)=0,E2163+1, E2163), $B$2-1)</f>
        <v>19</v>
      </c>
      <c r="G2164" s="2" t="str">
        <f>IF(NOT(OR(
SUMPRODUCT(--ISNUMBER(SEARCH('Chapter 0 (Generated)'!$B$25:$V$25,INDEX(MyData,D2164, E2164+1))))&gt;0,
SUMPRODUCT(--ISNUMBER(SEARCH('Chapter 0 (Generated)'!$B$26:$V$26,INDEX(MyData,D2164, E2164+1))))&gt;0)),
"        " &amp; INDEX(MyData,D2164, E2164+1),
"    " &amp; INDEX(MyData,D2164, E2164+1))</f>
        <v xml:space="preserve">        -1,</v>
      </c>
    </row>
    <row r="2165" spans="4:7" x14ac:dyDescent="0.15">
      <c r="D2165" s="20">
        <f t="shared" si="33"/>
        <v>36</v>
      </c>
      <c r="E2165" s="20">
        <f>MIN(IF(MOD(ROWS($A$2:A2165),$A$2)=0,E2164+1, E2164), $B$2-1)</f>
        <v>19</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x14ac:dyDescent="0.15">
      <c r="D2166" s="20">
        <f t="shared" si="33"/>
        <v>37</v>
      </c>
      <c r="E2166" s="20">
        <f>MIN(IF(MOD(ROWS($A$2:A2166),$A$2)=0,E2165+1, E2165), $B$2-1)</f>
        <v>19</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x14ac:dyDescent="0.15">
      <c r="D2167" s="20">
        <f t="shared" si="33"/>
        <v>38</v>
      </c>
      <c r="E2167" s="20">
        <f>MIN(IF(MOD(ROWS($A$2:A2167),$A$2)=0,E2166+1, E2166), $B$2-1)</f>
        <v>19</v>
      </c>
      <c r="G2167" s="2" t="str">
        <f>IF(NOT(OR(
SUMPRODUCT(--ISNUMBER(SEARCH('Chapter 0 (Generated)'!$B$25:$V$25,INDEX(MyData,D2167, E2167+1))))&gt;0,
SUMPRODUCT(--ISNUMBER(SEARCH('Chapter 0 (Generated)'!$B$26:$V$26,INDEX(MyData,D2167, E2167+1))))&gt;0)),
"        " &amp; INDEX(MyData,D2167, E2167+1),
"    " &amp; INDEX(MyData,D2167, E2167+1))</f>
        <v xml:space="preserve">        -1,//35 </v>
      </c>
    </row>
    <row r="2168" spans="4:7" x14ac:dyDescent="0.15">
      <c r="D2168" s="20">
        <f t="shared" si="33"/>
        <v>39</v>
      </c>
      <c r="E2168" s="20">
        <f>MIN(IF(MOD(ROWS($A$2:A2168),$A$2)=0,E2167+1, E2167), $B$2-1)</f>
        <v>19</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x14ac:dyDescent="0.15">
      <c r="D2169" s="20">
        <f t="shared" si="33"/>
        <v>40</v>
      </c>
      <c r="E2169" s="20">
        <f>MIN(IF(MOD(ROWS($A$2:A2169),$A$2)=0,E2168+1, E2168), $B$2-1)</f>
        <v>19</v>
      </c>
      <c r="G2169" s="2" t="str">
        <f>IF(NOT(OR(
SUMPRODUCT(--ISNUMBER(SEARCH('Chapter 0 (Generated)'!$B$25:$V$25,INDEX(MyData,D2169, E2169+1))))&gt;0,
SUMPRODUCT(--ISNUMBER(SEARCH('Chapter 0 (Generated)'!$B$26:$V$26,INDEX(MyData,D2169, E2169+1))))&gt;0)),
"        " &amp; INDEX(MyData,D2169, E2169+1),
"    " &amp; INDEX(MyData,D2169, E2169+1))</f>
        <v xml:space="preserve">        -1,//37 Department Form</v>
      </c>
    </row>
    <row r="2170" spans="4:7" x14ac:dyDescent="0.15">
      <c r="D2170" s="20">
        <f t="shared" si="33"/>
        <v>41</v>
      </c>
      <c r="E2170" s="20">
        <f>MIN(IF(MOD(ROWS($A$2:A2170),$A$2)=0,E2169+1, E2169), $B$2-1)</f>
        <v>19</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x14ac:dyDescent="0.15">
      <c r="D2171" s="20">
        <f t="shared" si="33"/>
        <v>42</v>
      </c>
      <c r="E2171" s="20">
        <f>MIN(IF(MOD(ROWS($A$2:A2171),$A$2)=0,E2170+1, E2170), $B$2-1)</f>
        <v>19</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x14ac:dyDescent="0.15">
      <c r="D2172" s="20">
        <f t="shared" si="33"/>
        <v>43</v>
      </c>
      <c r="E2172" s="20">
        <f>MIN(IF(MOD(ROWS($A$2:A2172),$A$2)=0,E2171+1, E2171), $B$2-1)</f>
        <v>19</v>
      </c>
      <c r="G2172" s="2" t="str">
        <f>IF(NOT(OR(
SUMPRODUCT(--ISNUMBER(SEARCH('Chapter 0 (Generated)'!$B$25:$V$25,INDEX(MyData,D2172, E2172+1))))&gt;0,
SUMPRODUCT(--ISNUMBER(SEARCH('Chapter 0 (Generated)'!$B$26:$V$26,INDEX(MyData,D2172, E2172+1))))&gt;0)),
"        " &amp; INDEX(MyData,D2172, E2172+1),
"    " &amp; INDEX(MyData,D2172, E2172+1))</f>
        <v xml:space="preserve">        -1,//40 </v>
      </c>
    </row>
    <row r="2173" spans="4:7" x14ac:dyDescent="0.15">
      <c r="D2173" s="20">
        <f t="shared" si="33"/>
        <v>44</v>
      </c>
      <c r="E2173" s="20">
        <f>MIN(IF(MOD(ROWS($A$2:A2173),$A$2)=0,E2172+1, E2172), $B$2-1)</f>
        <v>19</v>
      </c>
      <c r="G2173" s="2" t="str">
        <f>IF(NOT(OR(
SUMPRODUCT(--ISNUMBER(SEARCH('Chapter 0 (Generated)'!$B$25:$V$25,INDEX(MyData,D2173, E2173+1))))&gt;0,
SUMPRODUCT(--ISNUMBER(SEARCH('Chapter 0 (Generated)'!$B$26:$V$26,INDEX(MyData,D2173, E2173+1))))&gt;0)),
"        " &amp; INDEX(MyData,D2173, E2173+1),
"    " &amp; INDEX(MyData,D2173, E2173+1))</f>
        <v xml:space="preserve">        -1,</v>
      </c>
    </row>
    <row r="2174" spans="4:7" x14ac:dyDescent="0.15">
      <c r="D2174" s="20">
        <f t="shared" si="33"/>
        <v>45</v>
      </c>
      <c r="E2174" s="20">
        <f>MIN(IF(MOD(ROWS($A$2:A2174),$A$2)=0,E2173+1, E2173), $B$2-1)</f>
        <v>19</v>
      </c>
      <c r="G2174" s="2" t="str">
        <f>IF(NOT(OR(
SUMPRODUCT(--ISNUMBER(SEARCH('Chapter 0 (Generated)'!$B$25:$V$25,INDEX(MyData,D2174, E2174+1))))&gt;0,
SUMPRODUCT(--ISNUMBER(SEARCH('Chapter 0 (Generated)'!$B$26:$V$26,INDEX(MyData,D2174, E2174+1))))&gt;0)),
"        " &amp; INDEX(MyData,D2174, E2174+1),
"    " &amp; INDEX(MyData,D2174, E2174+1))</f>
        <v xml:space="preserve">        -1,</v>
      </c>
    </row>
    <row r="2175" spans="4:7" x14ac:dyDescent="0.15">
      <c r="D2175" s="20">
        <f t="shared" si="33"/>
        <v>46</v>
      </c>
      <c r="E2175" s="20">
        <f>MIN(IF(MOD(ROWS($A$2:A2175),$A$2)=0,E2174+1, E2174), $B$2-1)</f>
        <v>19</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x14ac:dyDescent="0.15">
      <c r="D2176" s="20">
        <f t="shared" si="33"/>
        <v>47</v>
      </c>
      <c r="E2176" s="20">
        <f>MIN(IF(MOD(ROWS($A$2:A2176),$A$2)=0,E2175+1, E2175), $B$2-1)</f>
        <v>19</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x14ac:dyDescent="0.15">
      <c r="D2177" s="20">
        <f t="shared" si="33"/>
        <v>48</v>
      </c>
      <c r="E2177" s="20">
        <f>MIN(IF(MOD(ROWS($A$2:A2177),$A$2)=0,E2176+1, E2176), $B$2-1)</f>
        <v>19</v>
      </c>
      <c r="G2177" s="2" t="str">
        <f>IF(NOT(OR(
SUMPRODUCT(--ISNUMBER(SEARCH('Chapter 0 (Generated)'!$B$25:$V$25,INDEX(MyData,D2177, E2177+1))))&gt;0,
SUMPRODUCT(--ISNUMBER(SEARCH('Chapter 0 (Generated)'!$B$26:$V$26,INDEX(MyData,D2177, E2177+1))))&gt;0)),
"        " &amp; INDEX(MyData,D2177, E2177+1),
"    " &amp; INDEX(MyData,D2177, E2177+1))</f>
        <v xml:space="preserve">        -1,//45 </v>
      </c>
    </row>
    <row r="2178" spans="4:7" x14ac:dyDescent="0.15">
      <c r="D2178" s="20">
        <f t="shared" ref="D2178:D2242" si="34">MOD(ROW(D2177)-1+ROWS(MyData),ROWS(MyData))+1</f>
        <v>49</v>
      </c>
      <c r="E2178" s="20">
        <f>MIN(IF(MOD(ROWS($A$2:A2178),$A$2)=0,E2177+1, E2177), $B$2-1)</f>
        <v>19</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x14ac:dyDescent="0.15">
      <c r="D2179" s="20">
        <f t="shared" si="34"/>
        <v>50</v>
      </c>
      <c r="E2179" s="20">
        <f>MIN(IF(MOD(ROWS($A$2:A2179),$A$2)=0,E2178+1, E2178), $B$2-1)</f>
        <v>19</v>
      </c>
      <c r="G2179" s="2" t="str">
        <f>IF(NOT(OR(
SUMPRODUCT(--ISNUMBER(SEARCH('Chapter 0 (Generated)'!$B$25:$V$25,INDEX(MyData,D2179, E2179+1))))&gt;0,
SUMPRODUCT(--ISNUMBER(SEARCH('Chapter 0 (Generated)'!$B$26:$V$26,INDEX(MyData,D2179, E2179+1))))&gt;0)),
"        " &amp; INDEX(MyData,D2179, E2179+1),
"    " &amp; INDEX(MyData,D2179, E2179+1))</f>
        <v xml:space="preserve">        -1,</v>
      </c>
    </row>
    <row r="2180" spans="4:7" x14ac:dyDescent="0.15">
      <c r="D2180" s="20">
        <f t="shared" si="34"/>
        <v>51</v>
      </c>
      <c r="E2180" s="20">
        <f>MIN(IF(MOD(ROWS($A$2:A2180),$A$2)=0,E2179+1, E2179), $B$2-1)</f>
        <v>19</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x14ac:dyDescent="0.15">
      <c r="D2181" s="20">
        <f t="shared" si="34"/>
        <v>52</v>
      </c>
      <c r="E2181" s="20">
        <f>MIN(IF(MOD(ROWS($A$2:A2181),$A$2)=0,E2180+1, E2180), $B$2-1)</f>
        <v>19</v>
      </c>
      <c r="G2181" s="2" t="str">
        <f>IF(NOT(OR(
SUMPRODUCT(--ISNUMBER(SEARCH('Chapter 0 (Generated)'!$B$25:$V$25,INDEX(MyData,D2181, E2181+1))))&gt;0,
SUMPRODUCT(--ISNUMBER(SEARCH('Chapter 0 (Generated)'!$B$26:$V$26,INDEX(MyData,D2181, E2181+1))))&gt;0)),
"        " &amp; INDEX(MyData,D2181, E2181+1),
"    " &amp; INDEX(MyData,D2181, E2181+1))</f>
        <v xml:space="preserve">        -1,//49 Choose your name Form</v>
      </c>
    </row>
    <row r="2182" spans="4:7" x14ac:dyDescent="0.15">
      <c r="D2182" s="20">
        <f t="shared" si="34"/>
        <v>53</v>
      </c>
      <c r="E2182" s="20">
        <f>MIN(IF(MOD(ROWS($A$2:A2182),$A$2)=0,E2181+1, E2181), $B$2-1)</f>
        <v>19</v>
      </c>
      <c r="G2182" s="2" t="str">
        <f>IF(NOT(OR(
SUMPRODUCT(--ISNUMBER(SEARCH('Chapter 0 (Generated)'!$B$25:$V$25,INDEX(MyData,D2182, E2182+1))))&gt;0,
SUMPRODUCT(--ISNUMBER(SEARCH('Chapter 0 (Generated)'!$B$26:$V$26,INDEX(MyData,D2182, E2182+1))))&gt;0)),
"        " &amp; INDEX(MyData,D2182, E2182+1),
"    " &amp; INDEX(MyData,D2182, E2182+1))</f>
        <v xml:space="preserve">        -1,//50 </v>
      </c>
    </row>
    <row r="2183" spans="4:7" x14ac:dyDescent="0.15">
      <c r="D2183" s="20">
        <f t="shared" si="34"/>
        <v>54</v>
      </c>
      <c r="E2183" s="20">
        <f>MIN(IF(MOD(ROWS($A$2:A2183),$A$2)=0,E2182+1, E2182), $B$2-1)</f>
        <v>19</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x14ac:dyDescent="0.15">
      <c r="D2184" s="20">
        <f t="shared" si="34"/>
        <v>55</v>
      </c>
      <c r="E2184" s="20">
        <f>MIN(IF(MOD(ROWS($A$2:A2184),$A$2)=0,E2183+1, E2183), $B$2-1)</f>
        <v>19</v>
      </c>
      <c r="G2184" s="2" t="str">
        <f>IF(NOT(OR(
SUMPRODUCT(--ISNUMBER(SEARCH('Chapter 0 (Generated)'!$B$25:$V$25,INDEX(MyData,D2184, E2184+1))))&gt;0,
SUMPRODUCT(--ISNUMBER(SEARCH('Chapter 0 (Generated)'!$B$26:$V$26,INDEX(MyData,D2184, E2184+1))))&gt;0)),
"        " &amp; INDEX(MyData,D2184, E2184+1),
"    " &amp; INDEX(MyData,D2184, E2184+1))</f>
        <v xml:space="preserve">        -1,</v>
      </c>
    </row>
    <row r="2185" spans="4:7" x14ac:dyDescent="0.15">
      <c r="D2185" s="20">
        <f t="shared" si="34"/>
        <v>56</v>
      </c>
      <c r="E2185" s="20">
        <f>MIN(IF(MOD(ROWS($A$2:A2185),$A$2)=0,E2184+1, E2184), $B$2-1)</f>
        <v>19</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x14ac:dyDescent="0.15">
      <c r="D2186" s="20">
        <f t="shared" si="34"/>
        <v>57</v>
      </c>
      <c r="E2186" s="20">
        <f>MIN(IF(MOD(ROWS($A$2:A2186),$A$2)=0,E2185+1, E2185), $B$2-1)</f>
        <v>19</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x14ac:dyDescent="0.15">
      <c r="D2187" s="20">
        <f t="shared" si="34"/>
        <v>58</v>
      </c>
      <c r="E2187" s="20">
        <f>MIN(IF(MOD(ROWS($A$2:A2187),$A$2)=0,E2186+1, E2186), $B$2-1)</f>
        <v>19</v>
      </c>
      <c r="G2187" s="2" t="str">
        <f>IF(NOT(OR(
SUMPRODUCT(--ISNUMBER(SEARCH('Chapter 0 (Generated)'!$B$25:$V$25,INDEX(MyData,D2187, E2187+1))))&gt;0,
SUMPRODUCT(--ISNUMBER(SEARCH('Chapter 0 (Generated)'!$B$26:$V$26,INDEX(MyData,D2187, E2187+1))))&gt;0)),
"        " &amp; INDEX(MyData,D2187, E2187+1),
"    " &amp; INDEX(MyData,D2187, E2187+1))</f>
        <v xml:space="preserve">        53,//55 Objective Complete: Explore the school!</v>
      </c>
    </row>
    <row r="2188" spans="4:7" x14ac:dyDescent="0.15">
      <c r="D2188" s="20">
        <f t="shared" si="34"/>
        <v>59</v>
      </c>
      <c r="E2188" s="20">
        <f>MIN(IF(MOD(ROWS($A$2:A2188),$A$2)=0,E2187+1, E2187), $B$2-1)</f>
        <v>19</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x14ac:dyDescent="0.15">
      <c r="D2189" s="20">
        <f t="shared" si="34"/>
        <v>60</v>
      </c>
      <c r="E2189" s="20">
        <f>MIN(IF(MOD(ROWS($A$2:A2189),$A$2)=0,E2188+1, E2188), $B$2-1)</f>
        <v>19</v>
      </c>
      <c r="G2189" s="2" t="str">
        <f>IF(NOT(OR(
SUMPRODUCT(--ISNUMBER(SEARCH('Chapter 0 (Generated)'!$B$25:$V$25,INDEX(MyData,D2189, E2189+1))))&gt;0,
SUMPRODUCT(--ISNUMBER(SEARCH('Chapter 0 (Generated)'!$B$26:$V$26,INDEX(MyData,D2189, E2189+1))))&gt;0)),
"        " &amp; INDEX(MyData,D2189, E2189+1),
"    " &amp; INDEX(MyData,D2189, E2189+1))</f>
        <v xml:space="preserve">        -1,</v>
      </c>
    </row>
    <row r="2190" spans="4:7" x14ac:dyDescent="0.15">
      <c r="D2190" s="20">
        <f t="shared" si="34"/>
        <v>61</v>
      </c>
      <c r="E2190" s="20">
        <f>MIN(IF(MOD(ROWS($A$2:A2190),$A$2)=0,E2189+1, E2189), $B$2-1)</f>
        <v>19</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x14ac:dyDescent="0.15">
      <c r="D2191" s="20">
        <f t="shared" si="34"/>
        <v>62</v>
      </c>
      <c r="E2191" s="20">
        <f>MIN(IF(MOD(ROWS($A$2:A2191),$A$2)=0,E2190+1, E2190), $B$2-1)</f>
        <v>19</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x14ac:dyDescent="0.15">
      <c r="D2192" s="20">
        <f t="shared" si="34"/>
        <v>63</v>
      </c>
      <c r="E2192" s="20">
        <f>MIN(IF(MOD(ROWS($A$2:A2192),$A$2)=0,E2191+1, E2191), $B$2-1)</f>
        <v>19</v>
      </c>
      <c r="G2192" s="2" t="str">
        <f>IF(NOT(OR(
SUMPRODUCT(--ISNUMBER(SEARCH('Chapter 0 (Generated)'!$B$25:$V$25,INDEX(MyData,D2192, E2192+1))))&gt;0,
SUMPRODUCT(--ISNUMBER(SEARCH('Chapter 0 (Generated)'!$B$26:$V$26,INDEX(MyData,D2192, E2192+1))))&gt;0)),
"        " &amp; INDEX(MyData,D2192, E2192+1),
"    " &amp; INDEX(MyData,D2192, E2192+1))</f>
        <v xml:space="preserve">        -1,//60 </v>
      </c>
    </row>
    <row r="2193" spans="4:7" x14ac:dyDescent="0.15">
      <c r="D2193" s="20">
        <f t="shared" si="34"/>
        <v>64</v>
      </c>
      <c r="E2193" s="20">
        <f>MIN(IF(MOD(ROWS($A$2:A2193),$A$2)=0,E2192+1, E2192), $B$2-1)</f>
        <v>19</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x14ac:dyDescent="0.15">
      <c r="D2194" s="20">
        <f t="shared" si="34"/>
        <v>65</v>
      </c>
      <c r="E2194" s="20">
        <f>MIN(IF(MOD(ROWS($A$2:A2194),$A$2)=0,E2193+1, E2193), $B$2-1)</f>
        <v>19</v>
      </c>
      <c r="G2194" s="2" t="str">
        <f>IF(NOT(OR(
SUMPRODUCT(--ISNUMBER(SEARCH('Chapter 0 (Generated)'!$B$25:$V$25,INDEX(MyData,D2194, E2194+1))))&gt;0,
SUMPRODUCT(--ISNUMBER(SEARCH('Chapter 0 (Generated)'!$B$26:$V$26,INDEX(MyData,D2194, E2194+1))))&gt;0)),
"        " &amp; INDEX(MyData,D2194, E2194+1),
"    " &amp; INDEX(MyData,D2194, E2194+1))</f>
        <v xml:space="preserve">        -1,</v>
      </c>
    </row>
    <row r="2195" spans="4:7" x14ac:dyDescent="0.15">
      <c r="D2195" s="20">
        <f t="shared" si="34"/>
        <v>66</v>
      </c>
      <c r="E2195" s="20">
        <f>MIN(IF(MOD(ROWS($A$2:A2195),$A$2)=0,E2194+1, E2194), $B$2-1)</f>
        <v>19</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x14ac:dyDescent="0.15">
      <c r="D2196" s="20">
        <f t="shared" si="34"/>
        <v>67</v>
      </c>
      <c r="E2196" s="20">
        <f>MIN(IF(MOD(ROWS($A$2:A2196),$A$2)=0,E2195+1, E2195), $B$2-1)</f>
        <v>19</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x14ac:dyDescent="0.15">
      <c r="D2197" s="20">
        <f t="shared" si="34"/>
        <v>68</v>
      </c>
      <c r="E2197" s="20">
        <f>MIN(IF(MOD(ROWS($A$2:A2197),$A$2)=0,E2196+1, E2196), $B$2-1)</f>
        <v>19</v>
      </c>
      <c r="G2197" s="2" t="str">
        <f>IF(NOT(OR(
SUMPRODUCT(--ISNUMBER(SEARCH('Chapter 0 (Generated)'!$B$25:$V$25,INDEX(MyData,D2197, E2197+1))))&gt;0,
SUMPRODUCT(--ISNUMBER(SEARCH('Chapter 0 (Generated)'!$B$26:$V$26,INDEX(MyData,D2197, E2197+1))))&gt;0)),
"        " &amp; INDEX(MyData,D2197, E2197+1),
"    " &amp; INDEX(MyData,D2197, E2197+1))</f>
        <v xml:space="preserve">        -1,//65 </v>
      </c>
    </row>
    <row r="2198" spans="4:7" x14ac:dyDescent="0.15">
      <c r="D2198" s="20">
        <f t="shared" si="34"/>
        <v>69</v>
      </c>
      <c r="E2198" s="20">
        <f>MIN(IF(MOD(ROWS($A$2:A2198),$A$2)=0,E2197+1, E2197), $B$2-1)</f>
        <v>19</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x14ac:dyDescent="0.15">
      <c r="D2199" s="20">
        <f t="shared" si="34"/>
        <v>70</v>
      </c>
      <c r="E2199" s="20">
        <f>MIN(IF(MOD(ROWS($A$2:A2199),$A$2)=0,E2198+1, E2198), $B$2-1)</f>
        <v>19</v>
      </c>
      <c r="G2199" s="2" t="str">
        <f>IF(NOT(OR(
SUMPRODUCT(--ISNUMBER(SEARCH('Chapter 0 (Generated)'!$B$25:$V$25,INDEX(MyData,D2199, E2199+1))))&gt;0,
SUMPRODUCT(--ISNUMBER(SEARCH('Chapter 0 (Generated)'!$B$26:$V$26,INDEX(MyData,D2199, E2199+1))))&gt;0)),
"        " &amp; INDEX(MyData,D2199, E2199+1),
"    " &amp; INDEX(MyData,D2199, E2199+1))</f>
        <v xml:space="preserve">        -1,</v>
      </c>
    </row>
    <row r="2200" spans="4:7" x14ac:dyDescent="0.15">
      <c r="D2200" s="20">
        <f t="shared" si="34"/>
        <v>71</v>
      </c>
      <c r="E2200" s="20">
        <f>MIN(IF(MOD(ROWS($A$2:A2200),$A$2)=0,E2199+1, E2199), $B$2-1)</f>
        <v>19</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x14ac:dyDescent="0.15">
      <c r="D2201" s="20">
        <f t="shared" si="34"/>
        <v>72</v>
      </c>
      <c r="E2201" s="20">
        <f>MIN(IF(MOD(ROWS($A$2:A2201),$A$2)=0,E2200+1, E2200), $B$2-1)</f>
        <v>19</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x14ac:dyDescent="0.15">
      <c r="D2202" s="20">
        <f t="shared" si="34"/>
        <v>73</v>
      </c>
      <c r="E2202" s="20">
        <f>MIN(IF(MOD(ROWS($A$2:A2202),$A$2)=0,E2201+1, E2201), $B$2-1)</f>
        <v>19</v>
      </c>
      <c r="G2202" s="2" t="str">
        <f>IF(NOT(OR(
SUMPRODUCT(--ISNUMBER(SEARCH('Chapter 0 (Generated)'!$B$25:$V$25,INDEX(MyData,D2202, E2202+1))))&gt;0,
SUMPRODUCT(--ISNUMBER(SEARCH('Chapter 0 (Generated)'!$B$26:$V$26,INDEX(MyData,D2202, E2202+1))))&gt;0)),
"        " &amp; INDEX(MyData,D2202, E2202+1),
"    " &amp; INDEX(MyData,D2202, E2202+1))</f>
        <v xml:space="preserve">        -1,//70 </v>
      </c>
    </row>
    <row r="2203" spans="4:7" x14ac:dyDescent="0.15">
      <c r="D2203" s="20">
        <f t="shared" si="34"/>
        <v>74</v>
      </c>
      <c r="E2203" s="20">
        <f>MIN(IF(MOD(ROWS($A$2:A2203),$A$2)=0,E2202+1, E2202), $B$2-1)</f>
        <v>19</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x14ac:dyDescent="0.15">
      <c r="D2204" s="20">
        <f t="shared" si="34"/>
        <v>75</v>
      </c>
      <c r="E2204" s="20">
        <f>MIN(IF(MOD(ROWS($A$2:A2204),$A$2)=0,E2203+1, E2203), $B$2-1)</f>
        <v>19</v>
      </c>
      <c r="G2204" s="2" t="str">
        <f>IF(NOT(OR(
SUMPRODUCT(--ISNUMBER(SEARCH('Chapter 0 (Generated)'!$B$25:$V$25,INDEX(MyData,D2204, E2204+1))))&gt;0,
SUMPRODUCT(--ISNUMBER(SEARCH('Chapter 0 (Generated)'!$B$26:$V$26,INDEX(MyData,D2204, E2204+1))))&gt;0)),
"        " &amp; INDEX(MyData,D2204, E2204+1),
"    " &amp; INDEX(MyData,D2204, E2204+1))</f>
        <v xml:space="preserve">        -1,</v>
      </c>
    </row>
    <row r="2205" spans="4:7" x14ac:dyDescent="0.15">
      <c r="D2205" s="20">
        <f t="shared" si="34"/>
        <v>76</v>
      </c>
      <c r="E2205" s="20">
        <f>MIN(IF(MOD(ROWS($A$2:A2205),$A$2)=0,E2204+1, E2204), $B$2-1)</f>
        <v>19</v>
      </c>
      <c r="G2205" s="2" t="str">
        <f>IF(NOT(OR(
SUMPRODUCT(--ISNUMBER(SEARCH('Chapter 0 (Generated)'!$B$25:$V$25,INDEX(MyData,D2205, E2205+1))))&gt;0,
SUMPRODUCT(--ISNUMBER(SEARCH('Chapter 0 (Generated)'!$B$26:$V$26,INDEX(MyData,D2205, E2205+1))))&gt;0)),
"        " &amp; INDEX(MyData,D2205, E2205+1),
"    " &amp; INDEX(MyData,D2205, E2205+1))</f>
        <v xml:space="preserve">        71,//73 Objective Complete: Go Talk to the Person inside Classroom 1</v>
      </c>
    </row>
    <row r="2206" spans="4:7" x14ac:dyDescent="0.15">
      <c r="D2206" s="20">
        <f t="shared" si="34"/>
        <v>77</v>
      </c>
      <c r="E2206" s="20">
        <f>MIN(IF(MOD(ROWS($A$2:A2206),$A$2)=0,E2205+1, E2205), $B$2-1)</f>
        <v>19</v>
      </c>
      <c r="G2206" s="2" t="str">
        <f>IF(NOT(OR(
SUMPRODUCT(--ISNUMBER(SEARCH('Chapter 0 (Generated)'!$B$25:$V$25,INDEX(MyData,D2206, E2206+1))))&gt;0,
SUMPRODUCT(--ISNUMBER(SEARCH('Chapter 0 (Generated)'!$B$26:$V$26,INDEX(MyData,D2206, E2206+1))))&gt;0)),
"        " &amp; INDEX(MyData,D2206, E2206+1),
"    " &amp; INDEX(MyData,D2206, E2206+1))</f>
        <v xml:space="preserve">        -1,</v>
      </c>
    </row>
    <row r="2207" spans="4:7" x14ac:dyDescent="0.15">
      <c r="D2207" s="20">
        <f t="shared" si="34"/>
        <v>78</v>
      </c>
      <c r="E2207" s="20">
        <f>MIN(IF(MOD(ROWS($A$2:A2207),$A$2)=0,E2206+1, E2206), $B$2-1)</f>
        <v>19</v>
      </c>
      <c r="G2207" s="2" t="str">
        <f>IF(NOT(OR(
SUMPRODUCT(--ISNUMBER(SEARCH('Chapter 0 (Generated)'!$B$25:$V$25,INDEX(MyData,D2207, E2207+1))))&gt;0,
SUMPRODUCT(--ISNUMBER(SEARCH('Chapter 0 (Generated)'!$B$26:$V$26,INDEX(MyData,D2207, E2207+1))))&gt;0)),
"        " &amp; INDEX(MyData,D2207, E2207+1),
"    " &amp; INDEX(MyData,D2207, E2207+1))</f>
        <v xml:space="preserve">        -1,//75 </v>
      </c>
    </row>
    <row r="2208" spans="4:7" x14ac:dyDescent="0.15">
      <c r="D2208" s="20">
        <f t="shared" si="34"/>
        <v>79</v>
      </c>
      <c r="E2208" s="20">
        <f>MIN(IF(MOD(ROWS($A$2:A2208),$A$2)=0,E2207+1, E2207), $B$2-1)</f>
        <v>19</v>
      </c>
      <c r="G2208" s="2" t="str">
        <f>IF(NOT(OR(
SUMPRODUCT(--ISNUMBER(SEARCH('Chapter 0 (Generated)'!$B$25:$V$25,INDEX(MyData,D2208, E2208+1))))&gt;0,
SUMPRODUCT(--ISNUMBER(SEARCH('Chapter 0 (Generated)'!$B$26:$V$26,INDEX(MyData,D2208, E2208+1))))&gt;0)),
"        " &amp; INDEX(MyData,D2208, E2208+1),
"    " &amp; INDEX(MyData,D2208, E2208+1))</f>
        <v xml:space="preserve">        -1,</v>
      </c>
    </row>
    <row r="2209" spans="4:7" x14ac:dyDescent="0.15">
      <c r="D2209" s="20">
        <f t="shared" si="34"/>
        <v>80</v>
      </c>
      <c r="E2209" s="20">
        <f>MIN(IF(MOD(ROWS($A$2:A2209),$A$2)=0,E2208+1, E2208), $B$2-1)</f>
        <v>19</v>
      </c>
      <c r="G2209" s="2" t="str">
        <f>IF(NOT(OR(
SUMPRODUCT(--ISNUMBER(SEARCH('Chapter 0 (Generated)'!$B$25:$V$25,INDEX(MyData,D2209, E2209+1))))&gt;0,
SUMPRODUCT(--ISNUMBER(SEARCH('Chapter 0 (Generated)'!$B$26:$V$26,INDEX(MyData,D2209, E2209+1))))&gt;0)),
"        " &amp; INDEX(MyData,D2209, E2209+1),
"    " &amp; INDEX(MyData,D2209, E2209+1))</f>
        <v xml:space="preserve">        -1,</v>
      </c>
    </row>
    <row r="2210" spans="4:7" x14ac:dyDescent="0.15">
      <c r="D2210" s="20">
        <f t="shared" si="34"/>
        <v>81</v>
      </c>
      <c r="E2210" s="20">
        <f>MIN(IF(MOD(ROWS($A$2:A2210),$A$2)=0,E2209+1, E2209), $B$2-1)</f>
        <v>19</v>
      </c>
      <c r="G2210" s="2" t="str">
        <f>IF(NOT(OR(
SUMPRODUCT(--ISNUMBER(SEARCH('Chapter 0 (Generated)'!$B$25:$V$25,INDEX(MyData,D2210, E2210+1))))&gt;0,
SUMPRODUCT(--ISNUMBER(SEARCH('Chapter 0 (Generated)'!$B$26:$V$26,INDEX(MyData,D2210, E2210+1))))&gt;0)),
"        " &amp; INDEX(MyData,D2210, E2210+1),
"    " &amp; INDEX(MyData,D2210, E2210+1))</f>
        <v xml:space="preserve">        -1,</v>
      </c>
    </row>
    <row r="2211" spans="4:7" x14ac:dyDescent="0.15">
      <c r="D2211" s="20">
        <f t="shared" si="34"/>
        <v>82</v>
      </c>
      <c r="E2211" s="20">
        <f>MIN(IF(MOD(ROWS($A$2:A2211),$A$2)=0,E2210+1, E2210), $B$2-1)</f>
        <v>19</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x14ac:dyDescent="0.15">
      <c r="D2212" s="20">
        <f t="shared" si="34"/>
        <v>83</v>
      </c>
      <c r="E2212" s="20">
        <f>MIN(IF(MOD(ROWS($A$2:A2212),$A$2)=0,E2211+1, E2211), $B$2-1)</f>
        <v>19</v>
      </c>
      <c r="G2212" s="2" t="str">
        <f>IF(NOT(OR(
SUMPRODUCT(--ISNUMBER(SEARCH('Chapter 0 (Generated)'!$B$25:$V$25,INDEX(MyData,D2212, E2212+1))))&gt;0,
SUMPRODUCT(--ISNUMBER(SEARCH('Chapter 0 (Generated)'!$B$26:$V$26,INDEX(MyData,D2212, E2212+1))))&gt;0)),
"        " &amp; INDEX(MyData,D2212, E2212+1),
"    " &amp; INDEX(MyData,D2212, E2212+1))</f>
        <v xml:space="preserve">        -1,//80 </v>
      </c>
    </row>
    <row r="2213" spans="4:7" x14ac:dyDescent="0.15">
      <c r="D2213" s="20">
        <f t="shared" si="34"/>
        <v>84</v>
      </c>
      <c r="E2213" s="20">
        <f>MIN(IF(MOD(ROWS($A$2:A2213),$A$2)=0,E2212+1, E2212), $B$2-1)</f>
        <v>19</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x14ac:dyDescent="0.15">
      <c r="D2214" s="20">
        <f t="shared" si="34"/>
        <v>85</v>
      </c>
      <c r="E2214" s="20">
        <f>MIN(IF(MOD(ROWS($A$2:A2214),$A$2)=0,E2213+1, E2213), $B$2-1)</f>
        <v>19</v>
      </c>
      <c r="G2214" s="2" t="str">
        <f>IF(NOT(OR(
SUMPRODUCT(--ISNUMBER(SEARCH('Chapter 0 (Generated)'!$B$25:$V$25,INDEX(MyData,D2214, E2214+1))))&gt;0,
SUMPRODUCT(--ISNUMBER(SEARCH('Chapter 0 (Generated)'!$B$26:$V$26,INDEX(MyData,D2214, E2214+1))))&gt;0)),
"        " &amp; INDEX(MyData,D2214, E2214+1),
"    " &amp; INDEX(MyData,D2214, E2214+1))</f>
        <v xml:space="preserve">        -1,</v>
      </c>
    </row>
    <row r="2215" spans="4:7" x14ac:dyDescent="0.15">
      <c r="D2215" s="20">
        <f t="shared" si="34"/>
        <v>86</v>
      </c>
      <c r="E2215" s="20">
        <f>MIN(IF(MOD(ROWS($A$2:A2215),$A$2)=0,E2214+1, E2214), $B$2-1)</f>
        <v>19</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x14ac:dyDescent="0.15">
      <c r="D2216" s="20">
        <f t="shared" si="34"/>
        <v>87</v>
      </c>
      <c r="E2216" s="20">
        <f>MIN(IF(MOD(ROWS($A$2:A2216),$A$2)=0,E2215+1, E2215), $B$2-1)</f>
        <v>19</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x14ac:dyDescent="0.15">
      <c r="D2217" s="20">
        <f t="shared" si="34"/>
        <v>88</v>
      </c>
      <c r="E2217" s="20">
        <f>MIN(IF(MOD(ROWS($A$2:A2217),$A$2)=0,E2216+1, E2216), $B$2-1)</f>
        <v>19</v>
      </c>
      <c r="G2217" s="2" t="str">
        <f>IF(NOT(OR(
SUMPRODUCT(--ISNUMBER(SEARCH('Chapter 0 (Generated)'!$B$25:$V$25,INDEX(MyData,D2217, E2217+1))))&gt;0,
SUMPRODUCT(--ISNUMBER(SEARCH('Chapter 0 (Generated)'!$B$26:$V$26,INDEX(MyData,D2217, E2217+1))))&gt;0)),
"        " &amp; INDEX(MyData,D2217, E2217+1),
"    " &amp; INDEX(MyData,D2217, E2217+1))</f>
        <v xml:space="preserve">        -1,//85 </v>
      </c>
    </row>
    <row r="2218" spans="4:7" x14ac:dyDescent="0.15">
      <c r="D2218" s="20">
        <f t="shared" si="34"/>
        <v>89</v>
      </c>
      <c r="E2218" s="20">
        <f>MIN(IF(MOD(ROWS($A$2:A2218),$A$2)=0,E2217+1, E2217), $B$2-1)</f>
        <v>19</v>
      </c>
      <c r="G2218" s="2" t="str">
        <f>IF(NOT(OR(
SUMPRODUCT(--ISNUMBER(SEARCH('Chapter 0 (Generated)'!$B$25:$V$25,INDEX(MyData,D2218, E2218+1))))&gt;0,
SUMPRODUCT(--ISNUMBER(SEARCH('Chapter 0 (Generated)'!$B$26:$V$26,INDEX(MyData,D2218, E2218+1))))&gt;0)),
"        " &amp; INDEX(MyData,D2218, E2218+1),
"    " &amp; INDEX(MyData,D2218, E2218+1))</f>
        <v xml:space="preserve">        84,//86 Objective Complete: Go Talk to the Person inside Hallway 1</v>
      </c>
    </row>
    <row r="2219" spans="4:7" x14ac:dyDescent="0.15">
      <c r="D2219" s="20">
        <f t="shared" si="34"/>
        <v>90</v>
      </c>
      <c r="E2219" s="20">
        <f>MIN(IF(MOD(ROWS($A$2:A2219),$A$2)=0,E2218+1, E2218), $B$2-1)</f>
        <v>19</v>
      </c>
      <c r="G2219" s="2" t="str">
        <f>IF(NOT(OR(
SUMPRODUCT(--ISNUMBER(SEARCH('Chapter 0 (Generated)'!$B$25:$V$25,INDEX(MyData,D2219, E2219+1))))&gt;0,
SUMPRODUCT(--ISNUMBER(SEARCH('Chapter 0 (Generated)'!$B$26:$V$26,INDEX(MyData,D2219, E2219+1))))&gt;0)),
"        " &amp; INDEX(MyData,D2219, E2219+1),
"    " &amp; INDEX(MyData,D2219, E2219+1))</f>
        <v xml:space="preserve">        77,//87 ghost slide</v>
      </c>
    </row>
    <row r="2220" spans="4:7" x14ac:dyDescent="0.15">
      <c r="D2220" s="20">
        <f t="shared" si="34"/>
        <v>91</v>
      </c>
      <c r="E2220" s="20">
        <f>MIN(IF(MOD(ROWS($A$2:A2220),$A$2)=0,E2219+1, E2219), $B$2-1)</f>
        <v>19</v>
      </c>
      <c r="G2220" s="2" t="str">
        <f>IF(NOT(OR(
SUMPRODUCT(--ISNUMBER(SEARCH('Chapter 0 (Generated)'!$B$25:$V$25,INDEX(MyData,D2220, E2220+1))))&gt;0,
SUMPRODUCT(--ISNUMBER(SEARCH('Chapter 0 (Generated)'!$B$26:$V$26,INDEX(MyData,D2220, E2220+1))))&gt;0)),
"        " &amp; INDEX(MyData,D2220, E2220+1),
"    " &amp; INDEX(MyData,D2220, E2220+1))</f>
        <v xml:space="preserve">        78,//88 ghost slide</v>
      </c>
    </row>
    <row r="2221" spans="4:7" x14ac:dyDescent="0.15">
      <c r="D2221" s="20">
        <f t="shared" si="34"/>
        <v>92</v>
      </c>
      <c r="E2221" s="20">
        <f>MIN(IF(MOD(ROWS($A$2:A2221),$A$2)=0,E2220+1, E2220), $B$2-1)</f>
        <v>19</v>
      </c>
      <c r="G2221" s="2" t="str">
        <f>IF(NOT(OR(
SUMPRODUCT(--ISNUMBER(SEARCH('Chapter 0 (Generated)'!$B$25:$V$25,INDEX(MyData,D2221, E2221+1))))&gt;0,
SUMPRODUCT(--ISNUMBER(SEARCH('Chapter 0 (Generated)'!$B$26:$V$26,INDEX(MyData,D2221, E2221+1))))&gt;0)),
"        " &amp; INDEX(MyData,D2221, E2221+1),
"    " &amp; INDEX(MyData,D2221, E2221+1))</f>
        <v xml:space="preserve">        79,//89 ghost slide</v>
      </c>
    </row>
    <row r="2222" spans="4:7" x14ac:dyDescent="0.15">
      <c r="D2222" s="20">
        <f t="shared" si="34"/>
        <v>93</v>
      </c>
      <c r="E2222" s="20">
        <f>MIN(IF(MOD(ROWS($A$2:A2222),$A$2)=0,E2221+1, E2221), $B$2-1)</f>
        <v>19</v>
      </c>
      <c r="G2222" s="2" t="str">
        <f>IF(NOT(OR(
SUMPRODUCT(--ISNUMBER(SEARCH('Chapter 0 (Generated)'!$B$25:$V$25,INDEX(MyData,D2222, E2222+1))))&gt;0,
SUMPRODUCT(--ISNUMBER(SEARCH('Chapter 0 (Generated)'!$B$26:$V$26,INDEX(MyData,D2222, E2222+1))))&gt;0)),
"        " &amp; INDEX(MyData,D2222, E2222+1),
"    " &amp; INDEX(MyData,D2222, E2222+1))</f>
        <v xml:space="preserve">        81,//90 ghost slide</v>
      </c>
    </row>
    <row r="2223" spans="4:7" x14ac:dyDescent="0.15">
      <c r="D2223" s="20">
        <f t="shared" si="34"/>
        <v>94</v>
      </c>
      <c r="E2223" s="20">
        <f>MIN(IF(MOD(ROWS($A$2:A2223),$A$2)=0,E2222+1, E2222), $B$2-1)</f>
        <v>19</v>
      </c>
      <c r="G2223" s="2" t="str">
        <f>IF(NOT(OR(
SUMPRODUCT(--ISNUMBER(SEARCH('Chapter 0 (Generated)'!$B$25:$V$25,INDEX(MyData,D2223, E2223+1))))&gt;0,
SUMPRODUCT(--ISNUMBER(SEARCH('Chapter 0 (Generated)'!$B$26:$V$26,INDEX(MyData,D2223, E2223+1))))&gt;0)),
"        " &amp; INDEX(MyData,D2223, E2223+1),
"    " &amp; INDEX(MyData,D2223, E2223+1))</f>
        <v xml:space="preserve">        82,//91 ghost slide</v>
      </c>
    </row>
    <row r="2224" spans="4:7" x14ac:dyDescent="0.15">
      <c r="D2224" s="20">
        <f t="shared" si="34"/>
        <v>95</v>
      </c>
      <c r="E2224" s="20">
        <f>MIN(IF(MOD(ROWS($A$2:A2224),$A$2)=0,E2223+1, E2223), $B$2-1)</f>
        <v>19</v>
      </c>
      <c r="G2224" s="2" t="str">
        <f>IF(NOT(OR(
SUMPRODUCT(--ISNUMBER(SEARCH('Chapter 0 (Generated)'!$B$25:$V$25,INDEX(MyData,D2224, E2224+1))))&gt;0,
SUMPRODUCT(--ISNUMBER(SEARCH('Chapter 0 (Generated)'!$B$26:$V$26,INDEX(MyData,D2224, E2224+1))))&gt;0)),
"        " &amp; INDEX(MyData,D2224, E2224+1),
"    " &amp; INDEX(MyData,D2224, E2224+1))</f>
        <v xml:space="preserve">        83,//92 ghost slide</v>
      </c>
    </row>
    <row r="2225" spans="4:7" x14ac:dyDescent="0.15">
      <c r="D2225" s="20">
        <f t="shared" si="34"/>
        <v>96</v>
      </c>
      <c r="E2225" s="20">
        <f>MIN(IF(MOD(ROWS($A$2:A2225),$A$2)=0,E2224+1, E2224), $B$2-1)</f>
        <v>19</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x14ac:dyDescent="0.15">
      <c r="D2226" s="20">
        <f t="shared" si="34"/>
        <v>97</v>
      </c>
      <c r="E2226" s="20">
        <f>MIN(IF(MOD(ROWS($A$2:A2226),$A$2)=0,E2225+1, E2225), $B$2-1)</f>
        <v>19</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x14ac:dyDescent="0.15">
      <c r="D2227" s="20">
        <f t="shared" si="34"/>
        <v>98</v>
      </c>
      <c r="E2227" s="20">
        <f>MIN(IF(MOD(ROWS($A$2:A2227),$A$2)=0,E2226+1, E2226), $B$2-1)</f>
        <v>19</v>
      </c>
      <c r="G2227" s="2" t="str">
        <f>IF(NOT(OR(
SUMPRODUCT(--ISNUMBER(SEARCH('Chapter 0 (Generated)'!$B$25:$V$25,INDEX(MyData,D2227, E2227+1))))&gt;0,
SUMPRODUCT(--ISNUMBER(SEARCH('Chapter 0 (Generated)'!$B$26:$V$26,INDEX(MyData,D2227, E2227+1))))&gt;0)),
"        " &amp; INDEX(MyData,D2227, E2227+1),
"    " &amp; INDEX(MyData,D2227, E2227+1))</f>
        <v xml:space="preserve">        -1,//95 </v>
      </c>
    </row>
    <row r="2228" spans="4:7" x14ac:dyDescent="0.15">
      <c r="D2228" s="20">
        <f t="shared" si="34"/>
        <v>99</v>
      </c>
      <c r="E2228" s="20">
        <f>MIN(IF(MOD(ROWS($A$2:A2228),$A$2)=0,E2227+1, E2227), $B$2-1)</f>
        <v>19</v>
      </c>
      <c r="G2228" s="2" t="str">
        <f>IF(NOT(OR(
SUMPRODUCT(--ISNUMBER(SEARCH('Chapter 0 (Generated)'!$B$25:$V$25,INDEX(MyData,D2228, E2228+1))))&gt;0,
SUMPRODUCT(--ISNUMBER(SEARCH('Chapter 0 (Generated)'!$B$26:$V$26,INDEX(MyData,D2228, E2228+1))))&gt;0)),
"        " &amp; INDEX(MyData,D2228, E2228+1),
"    " &amp; INDEX(MyData,D2228, E2228+1))</f>
        <v xml:space="preserve">        -1,</v>
      </c>
    </row>
    <row r="2229" spans="4:7" x14ac:dyDescent="0.15">
      <c r="D2229" s="20">
        <f t="shared" si="34"/>
        <v>100</v>
      </c>
      <c r="E2229" s="20">
        <f>MIN(IF(MOD(ROWS($A$2:A2229),$A$2)=0,E2228+1, E2228), $B$2-1)</f>
        <v>19</v>
      </c>
      <c r="G2229" s="2" t="str">
        <f>IF(NOT(OR(
SUMPRODUCT(--ISNUMBER(SEARCH('Chapter 0 (Generated)'!$B$25:$V$25,INDEX(MyData,D2229, E2229+1))))&gt;0,
SUMPRODUCT(--ISNUMBER(SEARCH('Chapter 0 (Generated)'!$B$26:$V$26,INDEX(MyData,D2229, E2229+1))))&gt;0)),
"        " &amp; INDEX(MyData,D2229, E2229+1),
"    " &amp; INDEX(MyData,D2229, E2229+1))</f>
        <v xml:space="preserve">        -1,</v>
      </c>
    </row>
    <row r="2230" spans="4:7" x14ac:dyDescent="0.15">
      <c r="D2230" s="20">
        <f t="shared" si="34"/>
        <v>101</v>
      </c>
      <c r="E2230" s="20">
        <f>MIN(IF(MOD(ROWS($A$2:A2230),$A$2)=0,E2229+1, E2229), $B$2-1)</f>
        <v>19</v>
      </c>
      <c r="G2230" s="2" t="str">
        <f>IF(NOT(OR(
SUMPRODUCT(--ISNUMBER(SEARCH('Chapter 0 (Generated)'!$B$25:$V$25,INDEX(MyData,D2230, E2230+1))))&gt;0,
SUMPRODUCT(--ISNUMBER(SEARCH('Chapter 0 (Generated)'!$B$26:$V$26,INDEX(MyData,D2230, E2230+1))))&gt;0)),
"        " &amp; INDEX(MyData,D2230, E2230+1),
"    " &amp; INDEX(MyData,D2230, E2230+1))</f>
        <v xml:space="preserve">        -1,</v>
      </c>
    </row>
    <row r="2231" spans="4:7" x14ac:dyDescent="0.15">
      <c r="D2231" s="20">
        <f t="shared" si="34"/>
        <v>102</v>
      </c>
      <c r="E2231" s="20">
        <f>MIN(IF(MOD(ROWS($A$2:A2231),$A$2)=0,E2230+1, E2230), $B$2-1)</f>
        <v>19</v>
      </c>
      <c r="G2231" s="2" t="str">
        <f>IF(NOT(OR(
SUMPRODUCT(--ISNUMBER(SEARCH('Chapter 0 (Generated)'!$B$25:$V$25,INDEX(MyData,D2231, E2231+1))))&gt;0,
SUMPRODUCT(--ISNUMBER(SEARCH('Chapter 0 (Generated)'!$B$26:$V$26,INDEX(MyData,D2231, E2231+1))))&gt;0)),
"        " &amp; INDEX(MyData,D2231, E2231+1),
"    " &amp; INDEX(MyData,D2231, E2231+1))</f>
        <v xml:space="preserve">        -1,</v>
      </c>
    </row>
    <row r="2232" spans="4:7" x14ac:dyDescent="0.15">
      <c r="D2232" s="20">
        <f t="shared" si="34"/>
        <v>103</v>
      </c>
      <c r="E2232" s="20">
        <f>MIN(IF(MOD(ROWS($A$2:A2232),$A$2)=0,E2231+1, E2231), $B$2-1)</f>
        <v>19</v>
      </c>
      <c r="G2232" s="2" t="str">
        <f>IF(NOT(OR(
SUMPRODUCT(--ISNUMBER(SEARCH('Chapter 0 (Generated)'!$B$25:$V$25,INDEX(MyData,D2232, E2232+1))))&gt;0,
SUMPRODUCT(--ISNUMBER(SEARCH('Chapter 0 (Generated)'!$B$26:$V$26,INDEX(MyData,D2232, E2232+1))))&gt;0)),
"        " &amp; INDEX(MyData,D2232, E2232+1),
"    " &amp; INDEX(MyData,D2232, E2232+1))</f>
        <v xml:space="preserve">        -1,//100 </v>
      </c>
    </row>
    <row r="2233" spans="4:7" x14ac:dyDescent="0.15">
      <c r="D2233" s="20">
        <f t="shared" si="34"/>
        <v>104</v>
      </c>
      <c r="E2233" s="20">
        <f>MIN(IF(MOD(ROWS($A$2:A2233),$A$2)=0,E2232+1, E2232), $B$2-1)</f>
        <v>19</v>
      </c>
      <c r="G2233" s="2" t="str">
        <f>IF(NOT(OR(
SUMPRODUCT(--ISNUMBER(SEARCH('Chapter 0 (Generated)'!$B$25:$V$25,INDEX(MyData,D2233, E2233+1))))&gt;0,
SUMPRODUCT(--ISNUMBER(SEARCH('Chapter 0 (Generated)'!$B$26:$V$26,INDEX(MyData,D2233, E2233+1))))&gt;0)),
"        " &amp; INDEX(MyData,D2233, E2233+1),
"    " &amp; INDEX(MyData,D2233, E2233+1))</f>
        <v xml:space="preserve">        -1,</v>
      </c>
    </row>
    <row r="2234" spans="4:7" x14ac:dyDescent="0.15">
      <c r="D2234" s="20">
        <f t="shared" si="34"/>
        <v>105</v>
      </c>
      <c r="E2234" s="20">
        <f>MIN(IF(MOD(ROWS($A$2:A2234),$A$2)=0,E2233+1, E2233), $B$2-1)</f>
        <v>19</v>
      </c>
      <c r="G2234" s="2" t="str">
        <f>IF(NOT(OR(
SUMPRODUCT(--ISNUMBER(SEARCH('Chapter 0 (Generated)'!$B$25:$V$25,INDEX(MyData,D2234, E2234+1))))&gt;0,
SUMPRODUCT(--ISNUMBER(SEARCH('Chapter 0 (Generated)'!$B$26:$V$26,INDEX(MyData,D2234, E2234+1))))&gt;0)),
"        " &amp; INDEX(MyData,D2234, E2234+1),
"    " &amp; INDEX(MyData,D2234, E2234+1))</f>
        <v xml:space="preserve">        -1,</v>
      </c>
    </row>
    <row r="2235" spans="4:7" x14ac:dyDescent="0.15">
      <c r="D2235" s="20">
        <f t="shared" si="34"/>
        <v>106</v>
      </c>
      <c r="E2235" s="20">
        <f>MIN(IF(MOD(ROWS($A$2:A2235),$A$2)=0,E2234+1, E2234), $B$2-1)</f>
        <v>19</v>
      </c>
      <c r="G2235" s="2" t="str">
        <f>IF(NOT(OR(
SUMPRODUCT(--ISNUMBER(SEARCH('Chapter 0 (Generated)'!$B$25:$V$25,INDEX(MyData,D2235, E2235+1))))&gt;0,
SUMPRODUCT(--ISNUMBER(SEARCH('Chapter 0 (Generated)'!$B$26:$V$26,INDEX(MyData,D2235, E2235+1))))&gt;0)),
"        " &amp; INDEX(MyData,D2235, E2235+1),
"    " &amp; INDEX(MyData,D2235, E2235+1))</f>
        <v xml:space="preserve">        -1,</v>
      </c>
    </row>
    <row r="2236" spans="4:7" x14ac:dyDescent="0.15">
      <c r="D2236" s="20">
        <f t="shared" si="34"/>
        <v>107</v>
      </c>
      <c r="E2236" s="20">
        <f>MIN(IF(MOD(ROWS($A$2:A2236),$A$2)=0,E2235+1, E2235), $B$2-1)</f>
        <v>19</v>
      </c>
      <c r="G2236" s="2" t="str">
        <f>IF(NOT(OR(
SUMPRODUCT(--ISNUMBER(SEARCH('Chapter 0 (Generated)'!$B$25:$V$25,INDEX(MyData,D2236, E2236+1))))&gt;0,
SUMPRODUCT(--ISNUMBER(SEARCH('Chapter 0 (Generated)'!$B$26:$V$26,INDEX(MyData,D2236, E2236+1))))&gt;0)),
"        " &amp; INDEX(MyData,D2236, E2236+1),
"    " &amp; INDEX(MyData,D2236, E2236+1))</f>
        <v xml:space="preserve">        -1,</v>
      </c>
    </row>
    <row r="2237" spans="4:7" x14ac:dyDescent="0.15">
      <c r="D2237" s="20">
        <f t="shared" si="34"/>
        <v>108</v>
      </c>
      <c r="E2237" s="20">
        <f>MIN(IF(MOD(ROWS($A$2:A2237),$A$2)=0,E2236+1, E2236), $B$2-1)</f>
        <v>19</v>
      </c>
      <c r="G2237" s="2" t="str">
        <f>IF(NOT(OR(
SUMPRODUCT(--ISNUMBER(SEARCH('Chapter 0 (Generated)'!$B$25:$V$25,INDEX(MyData,D2237, E2237+1))))&gt;0,
SUMPRODUCT(--ISNUMBER(SEARCH('Chapter 0 (Generated)'!$B$26:$V$26,INDEX(MyData,D2237, E2237+1))))&gt;0)),
"        " &amp; INDEX(MyData,D2237, E2237+1),
"    " &amp; INDEX(MyData,D2237, E2237+1))</f>
        <v xml:space="preserve">        -1,//105 </v>
      </c>
    </row>
    <row r="2238" spans="4:7" x14ac:dyDescent="0.15">
      <c r="D2238" s="20">
        <f t="shared" si="34"/>
        <v>109</v>
      </c>
      <c r="E2238" s="20">
        <f>MIN(IF(MOD(ROWS($A$2:A2238),$A$2)=0,E2237+1, E2237), $B$2-1)</f>
        <v>19</v>
      </c>
      <c r="G2238" s="2" t="str">
        <f>IF(NOT(OR(
SUMPRODUCT(--ISNUMBER(SEARCH('Chapter 0 (Generated)'!$B$25:$V$25,INDEX(MyData,D2238, E2238+1))))&gt;0,
SUMPRODUCT(--ISNUMBER(SEARCH('Chapter 0 (Generated)'!$B$26:$V$26,INDEX(MyData,D2238, E2238+1))))&gt;0)),
"        " &amp; INDEX(MyData,D2238, E2238+1),
"    " &amp; INDEX(MyData,D2238, E2238+1))</f>
        <v xml:space="preserve">        -1,</v>
      </c>
    </row>
    <row r="2239" spans="4:7" x14ac:dyDescent="0.15">
      <c r="D2239" s="20">
        <f t="shared" si="34"/>
        <v>110</v>
      </c>
      <c r="E2239" s="20">
        <f>MIN(IF(MOD(ROWS($A$2:A2239),$A$2)=0,E2238+1, E2238), $B$2-1)</f>
        <v>19</v>
      </c>
      <c r="G2239" s="2" t="str">
        <f>IF(NOT(OR(
SUMPRODUCT(--ISNUMBER(SEARCH('Chapter 0 (Generated)'!$B$25:$V$25,INDEX(MyData,D2239, E2239+1))))&gt;0,
SUMPRODUCT(--ISNUMBER(SEARCH('Chapter 0 (Generated)'!$B$26:$V$26,INDEX(MyData,D2239, E2239+1))))&gt;0)),
"        " &amp; INDEX(MyData,D2239, E2239+1),
"    " &amp; INDEX(MyData,D2239, E2239+1))</f>
        <v xml:space="preserve">        -1,</v>
      </c>
    </row>
    <row r="2240" spans="4:7" x14ac:dyDescent="0.15">
      <c r="D2240" s="20">
        <f t="shared" si="34"/>
        <v>111</v>
      </c>
      <c r="E2240" s="20">
        <f>MIN(IF(MOD(ROWS($A$2:A2240),$A$2)=0,E2239+1, E2239), $B$2-1)</f>
        <v>19</v>
      </c>
      <c r="G2240" s="2" t="str">
        <f>IF(NOT(OR(
SUMPRODUCT(--ISNUMBER(SEARCH('Chapter 0 (Generated)'!$B$25:$V$25,INDEX(MyData,D2240, E2240+1))))&gt;0,
SUMPRODUCT(--ISNUMBER(SEARCH('Chapter 0 (Generated)'!$B$26:$V$26,INDEX(MyData,D2240, E2240+1))))&gt;0)),
"        " &amp; INDEX(MyData,D2240, E2240+1),
"    " &amp; INDEX(MyData,D2240, E2240+1))</f>
        <v xml:space="preserve">        -1,</v>
      </c>
    </row>
    <row r="2241" spans="4:7" x14ac:dyDescent="0.15">
      <c r="D2241" s="20">
        <f t="shared" si="34"/>
        <v>112</v>
      </c>
      <c r="E2241" s="20">
        <f>MIN(IF(MOD(ROWS($A$2:A2241),$A$2)=0,E2240+1, E2240), $B$2-1)</f>
        <v>20</v>
      </c>
      <c r="G2241" s="2" t="str">
        <f>IF(NOT(OR(
SUMPRODUCT(--ISNUMBER(SEARCH('Chapter 0 (Generated)'!$B$25:$V$25,INDEX(MyData,D2241, E2241+1))))&gt;0,
SUMPRODUCT(--ISNUMBER(SEARCH('Chapter 0 (Generated)'!$B$26:$V$26,INDEX(MyData,D2241, E2241+1))))&gt;0)),
"        " &amp; INDEX(MyData,D2241, E2241+1),
"    " &amp; INDEX(MyData,D2241, E2241+1))</f>
        <v xml:space="preserve">        ];</v>
      </c>
    </row>
    <row r="2242" spans="4:7" x14ac:dyDescent="0.15">
      <c r="D2242" s="20">
        <f t="shared" si="34"/>
        <v>1</v>
      </c>
      <c r="E2242" s="20">
        <f>MIN(IF(MOD(ROWS($A$2:A2242),$A$2)=0,E2241+1, E2241), $B$2-1)</f>
        <v>20</v>
      </c>
      <c r="G2242" s="2" t="str">
        <f>IF(NOT(OR(
SUMPRODUCT(--ISNUMBER(SEARCH('Chapter 0 (Generated)'!$B$25:$V$25,INDEX(MyData,D2242, E2242+1))))&gt;0,
SUMPRODUCT(--ISNUMBER(SEARCH('Chapter 0 (Generated)'!$B$26:$V$26,INDEX(MyData,D2242, E2242+1))))&gt;0)),
"        " &amp; INDEX(MyData,D2242, E2242+1),
"    " &amp; INDEX(MyData,D2242, E2242+1))</f>
        <v xml:space="preserve">    //story[20] === landing slide -&gt; -1 by defaut, but we go to a specific slide after the current one</v>
      </c>
    </row>
    <row r="2243" spans="4:7" x14ac:dyDescent="0.15">
      <c r="D2243" s="20">
        <f t="shared" ref="D2243:D2306" si="35">MOD(ROW(D2242)-1+ROWS(MyData),ROWS(MyData))+1</f>
        <v>2</v>
      </c>
      <c r="E2243" s="20">
        <f>MIN(IF(MOD(ROWS($A$2:A2243),$A$2)=0,E2242+1, E2242), $B$2-1)</f>
        <v>20</v>
      </c>
      <c r="G2243" s="2" t="str">
        <f>IF(NOT(OR(
SUMPRODUCT(--ISNUMBER(SEARCH('Chapter 0 (Generated)'!$B$25:$V$25,INDEX(MyData,D2243, E2243+1))))&gt;0,
SUMPRODUCT(--ISNUMBER(SEARCH('Chapter 0 (Generated)'!$B$26:$V$26,INDEX(MyData,D2243, E2243+1))))&gt;0)),
"        " &amp; INDEX(MyData,D2243, E2243+1),
"    " &amp; INDEX(MyData,D2243, E2243+1))</f>
        <v xml:space="preserve">    story[20] = [</v>
      </c>
    </row>
    <row r="2244" spans="4:7" x14ac:dyDescent="0.15">
      <c r="D2244" s="20">
        <f t="shared" si="35"/>
        <v>3</v>
      </c>
      <c r="E2244" s="20">
        <f>MIN(IF(MOD(ROWS($A$2:A2244),$A$2)=0,E2243+1, E2243), $B$2-1)</f>
        <v>20</v>
      </c>
      <c r="G2244" s="2" t="str">
        <f>IF(NOT(OR(
SUMPRODUCT(--ISNUMBER(SEARCH('Chapter 0 (Generated)'!$B$25:$V$25,INDEX(MyData,D2244, E2244+1))))&gt;0,
SUMPRODUCT(--ISNUMBER(SEARCH('Chapter 0 (Generated)'!$B$26:$V$26,INDEX(MyData,D2244, E2244+1))))&gt;0)),
"        " &amp; INDEX(MyData,D2244, E2244+1),
"    " &amp; INDEX(MyData,D2244, E2244+1))</f>
        <v xml:space="preserve">        -1,//0 </v>
      </c>
    </row>
    <row r="2245" spans="4:7" x14ac:dyDescent="0.15">
      <c r="D2245" s="20">
        <f t="shared" si="35"/>
        <v>4</v>
      </c>
      <c r="E2245" s="20">
        <f>MIN(IF(MOD(ROWS($A$2:A2245),$A$2)=0,E2244+1, E2244), $B$2-1)</f>
        <v>20</v>
      </c>
      <c r="G2245" s="2" t="str">
        <f>IF(NOT(OR(
SUMPRODUCT(--ISNUMBER(SEARCH('Chapter 0 (Generated)'!$B$25:$V$25,INDEX(MyData,D2245, E2245+1))))&gt;0,
SUMPRODUCT(--ISNUMBER(SEARCH('Chapter 0 (Generated)'!$B$26:$V$26,INDEX(MyData,D2245, E2245+1))))&gt;0)),
"        " &amp; INDEX(MyData,D2245, E2245+1),
"    " &amp; INDEX(MyData,D2245, E2245+1))</f>
        <v xml:space="preserve">        -1,</v>
      </c>
    </row>
    <row r="2246" spans="4:7" x14ac:dyDescent="0.15">
      <c r="D2246" s="20">
        <f t="shared" si="35"/>
        <v>5</v>
      </c>
      <c r="E2246" s="20">
        <f>MIN(IF(MOD(ROWS($A$2:A2246),$A$2)=0,E2245+1, E2245), $B$2-1)</f>
        <v>20</v>
      </c>
      <c r="G2246" s="2" t="str">
        <f>IF(NOT(OR(
SUMPRODUCT(--ISNUMBER(SEARCH('Chapter 0 (Generated)'!$B$25:$V$25,INDEX(MyData,D2246, E2246+1))))&gt;0,
SUMPRODUCT(--ISNUMBER(SEARCH('Chapter 0 (Generated)'!$B$26:$V$26,INDEX(MyData,D2246, E2246+1))))&gt;0)),
"        " &amp; INDEX(MyData,D2246, E2246+1),
"    " &amp; INDEX(MyData,D2246, E2246+1))</f>
        <v xml:space="preserve">        -1,</v>
      </c>
    </row>
    <row r="2247" spans="4:7" x14ac:dyDescent="0.15">
      <c r="D2247" s="20">
        <f t="shared" si="35"/>
        <v>6</v>
      </c>
      <c r="E2247" s="20">
        <f>MIN(IF(MOD(ROWS($A$2:A2247),$A$2)=0,E2246+1, E2246), $B$2-1)</f>
        <v>20</v>
      </c>
      <c r="G2247" s="2" t="str">
        <f>IF(NOT(OR(
SUMPRODUCT(--ISNUMBER(SEARCH('Chapter 0 (Generated)'!$B$25:$V$25,INDEX(MyData,D2247, E2247+1))))&gt;0,
SUMPRODUCT(--ISNUMBER(SEARCH('Chapter 0 (Generated)'!$B$26:$V$26,INDEX(MyData,D2247, E2247+1))))&gt;0)),
"        " &amp; INDEX(MyData,D2247, E2247+1),
"    " &amp; INDEX(MyData,D2247, E2247+1))</f>
        <v xml:space="preserve">        -1,</v>
      </c>
    </row>
    <row r="2248" spans="4:7" x14ac:dyDescent="0.15">
      <c r="D2248" s="20">
        <f t="shared" si="35"/>
        <v>7</v>
      </c>
      <c r="E2248" s="20">
        <f>MIN(IF(MOD(ROWS($A$2:A2248),$A$2)=0,E2247+1, E2247), $B$2-1)</f>
        <v>20</v>
      </c>
      <c r="G2248" s="2" t="str">
        <f>IF(NOT(OR(
SUMPRODUCT(--ISNUMBER(SEARCH('Chapter 0 (Generated)'!$B$25:$V$25,INDEX(MyData,D2248, E2248+1))))&gt;0,
SUMPRODUCT(--ISNUMBER(SEARCH('Chapter 0 (Generated)'!$B$26:$V$26,INDEX(MyData,D2248, E2248+1))))&gt;0)),
"        " &amp; INDEX(MyData,D2248, E2248+1),
"    " &amp; INDEX(MyData,D2248, E2248+1))</f>
        <v xml:space="preserve">        -1,</v>
      </c>
    </row>
    <row r="2249" spans="4:7" x14ac:dyDescent="0.15">
      <c r="D2249" s="20">
        <f t="shared" si="35"/>
        <v>8</v>
      </c>
      <c r="E2249" s="20">
        <f>MIN(IF(MOD(ROWS($A$2:A2249),$A$2)=0,E2248+1, E2248), $B$2-1)</f>
        <v>20</v>
      </c>
      <c r="G2249" s="2" t="str">
        <f>IF(NOT(OR(
SUMPRODUCT(--ISNUMBER(SEARCH('Chapter 0 (Generated)'!$B$25:$V$25,INDEX(MyData,D2249, E2249+1))))&gt;0,
SUMPRODUCT(--ISNUMBER(SEARCH('Chapter 0 (Generated)'!$B$26:$V$26,INDEX(MyData,D2249, E2249+1))))&gt;0)),
"        " &amp; INDEX(MyData,D2249, E2249+1),
"    " &amp; INDEX(MyData,D2249, E2249+1))</f>
        <v xml:space="preserve">        -1,//5 </v>
      </c>
    </row>
    <row r="2250" spans="4:7" x14ac:dyDescent="0.15">
      <c r="D2250" s="20">
        <f t="shared" si="35"/>
        <v>9</v>
      </c>
      <c r="E2250" s="20">
        <f>MIN(IF(MOD(ROWS($A$2:A2250),$A$2)=0,E2249+1, E2249), $B$2-1)</f>
        <v>20</v>
      </c>
      <c r="G2250" s="2" t="str">
        <f>IF(NOT(OR(
SUMPRODUCT(--ISNUMBER(SEARCH('Chapter 0 (Generated)'!$B$25:$V$25,INDEX(MyData,D2250, E2250+1))))&gt;0,
SUMPRODUCT(--ISNUMBER(SEARCH('Chapter 0 (Generated)'!$B$26:$V$26,INDEX(MyData,D2250, E2250+1))))&gt;0)),
"        " &amp; INDEX(MyData,D2250, E2250+1),
"    " &amp; INDEX(MyData,D2250, E2250+1))</f>
        <v xml:space="preserve">        -1,</v>
      </c>
    </row>
    <row r="2251" spans="4:7" x14ac:dyDescent="0.15">
      <c r="D2251" s="20">
        <f t="shared" si="35"/>
        <v>10</v>
      </c>
      <c r="E2251" s="20">
        <f>MIN(IF(MOD(ROWS($A$2:A2251),$A$2)=0,E2250+1, E2250), $B$2-1)</f>
        <v>20</v>
      </c>
      <c r="G2251" s="2" t="str">
        <f>IF(NOT(OR(
SUMPRODUCT(--ISNUMBER(SEARCH('Chapter 0 (Generated)'!$B$25:$V$25,INDEX(MyData,D2251, E2251+1))))&gt;0,
SUMPRODUCT(--ISNUMBER(SEARCH('Chapter 0 (Generated)'!$B$26:$V$26,INDEX(MyData,D2251, E2251+1))))&gt;0)),
"        " &amp; INDEX(MyData,D2251, E2251+1),
"    " &amp; INDEX(MyData,D2251, E2251+1))</f>
        <v xml:space="preserve">        -1,</v>
      </c>
    </row>
    <row r="2252" spans="4:7" x14ac:dyDescent="0.15">
      <c r="D2252" s="20">
        <f t="shared" si="35"/>
        <v>11</v>
      </c>
      <c r="E2252" s="20">
        <f>MIN(IF(MOD(ROWS($A$2:A2252),$A$2)=0,E2251+1, E2251), $B$2-1)</f>
        <v>20</v>
      </c>
      <c r="G2252" s="2" t="str">
        <f>IF(NOT(OR(
SUMPRODUCT(--ISNUMBER(SEARCH('Chapter 0 (Generated)'!$B$25:$V$25,INDEX(MyData,D2252, E2252+1))))&gt;0,
SUMPRODUCT(--ISNUMBER(SEARCH('Chapter 0 (Generated)'!$B$26:$V$26,INDEX(MyData,D2252, E2252+1))))&gt;0)),
"        " &amp; INDEX(MyData,D2252, E2252+1),
"    " &amp; INDEX(MyData,D2252, E2252+1))</f>
        <v xml:space="preserve">        -1,</v>
      </c>
    </row>
    <row r="2253" spans="4:7" x14ac:dyDescent="0.15">
      <c r="D2253" s="20">
        <f t="shared" si="35"/>
        <v>12</v>
      </c>
      <c r="E2253" s="20">
        <f>MIN(IF(MOD(ROWS($A$2:A2253),$A$2)=0,E2252+1, E2252), $B$2-1)</f>
        <v>20</v>
      </c>
      <c r="G2253" s="2" t="str">
        <f>IF(NOT(OR(
SUMPRODUCT(--ISNUMBER(SEARCH('Chapter 0 (Generated)'!$B$25:$V$25,INDEX(MyData,D2253, E2253+1))))&gt;0,
SUMPRODUCT(--ISNUMBER(SEARCH('Chapter 0 (Generated)'!$B$26:$V$26,INDEX(MyData,D2253, E2253+1))))&gt;0)),
"        " &amp; INDEX(MyData,D2253, E2253+1),
"    " &amp; INDEX(MyData,D2253, E2253+1))</f>
        <v xml:space="preserve">        -1,</v>
      </c>
    </row>
    <row r="2254" spans="4:7" x14ac:dyDescent="0.15">
      <c r="D2254" s="20">
        <f t="shared" si="35"/>
        <v>13</v>
      </c>
      <c r="E2254" s="20">
        <f>MIN(IF(MOD(ROWS($A$2:A2254),$A$2)=0,E2253+1, E2253), $B$2-1)</f>
        <v>20</v>
      </c>
      <c r="G2254" s="2" t="str">
        <f>IF(NOT(OR(
SUMPRODUCT(--ISNUMBER(SEARCH('Chapter 0 (Generated)'!$B$25:$V$25,INDEX(MyData,D2254, E2254+1))))&gt;0,
SUMPRODUCT(--ISNUMBER(SEARCH('Chapter 0 (Generated)'!$B$26:$V$26,INDEX(MyData,D2254, E2254+1))))&gt;0)),
"        " &amp; INDEX(MyData,D2254, E2254+1),
"    " &amp; INDEX(MyData,D2254, E2254+1))</f>
        <v xml:space="preserve">        -1,//10 </v>
      </c>
    </row>
    <row r="2255" spans="4:7" x14ac:dyDescent="0.15">
      <c r="D2255" s="20">
        <f t="shared" si="35"/>
        <v>14</v>
      </c>
      <c r="E2255" s="20">
        <f>MIN(IF(MOD(ROWS($A$2:A2255),$A$2)=0,E2254+1, E2254), $B$2-1)</f>
        <v>20</v>
      </c>
      <c r="G2255" s="2" t="str">
        <f>IF(NOT(OR(
SUMPRODUCT(--ISNUMBER(SEARCH('Chapter 0 (Generated)'!$B$25:$V$25,INDEX(MyData,D2255, E2255+1))))&gt;0,
SUMPRODUCT(--ISNUMBER(SEARCH('Chapter 0 (Generated)'!$B$26:$V$26,INDEX(MyData,D2255, E2255+1))))&gt;0)),
"        " &amp; INDEX(MyData,D2255, E2255+1),
"    " &amp; INDEX(MyData,D2255, E2255+1))</f>
        <v xml:space="preserve">        -1,</v>
      </c>
    </row>
    <row r="2256" spans="4:7" x14ac:dyDescent="0.15">
      <c r="D2256" s="20">
        <f t="shared" si="35"/>
        <v>15</v>
      </c>
      <c r="E2256" s="20">
        <f>MIN(IF(MOD(ROWS($A$2:A2256),$A$2)=0,E2255+1, E2255), $B$2-1)</f>
        <v>20</v>
      </c>
      <c r="G2256" s="2" t="str">
        <f>IF(NOT(OR(
SUMPRODUCT(--ISNUMBER(SEARCH('Chapter 0 (Generated)'!$B$25:$V$25,INDEX(MyData,D2256, E2256+1))))&gt;0,
SUMPRODUCT(--ISNUMBER(SEARCH('Chapter 0 (Generated)'!$B$26:$V$26,INDEX(MyData,D2256, E2256+1))))&gt;0)),
"        " &amp; INDEX(MyData,D2256, E2256+1),
"    " &amp; INDEX(MyData,D2256, E2256+1))</f>
        <v xml:space="preserve">        -1,</v>
      </c>
    </row>
    <row r="2257" spans="4:7" x14ac:dyDescent="0.15">
      <c r="D2257" s="20">
        <f t="shared" si="35"/>
        <v>16</v>
      </c>
      <c r="E2257" s="20">
        <f>MIN(IF(MOD(ROWS($A$2:A2257),$A$2)=0,E2256+1, E2256), $B$2-1)</f>
        <v>20</v>
      </c>
      <c r="G2257" s="2" t="str">
        <f>IF(NOT(OR(
SUMPRODUCT(--ISNUMBER(SEARCH('Chapter 0 (Generated)'!$B$25:$V$25,INDEX(MyData,D2257, E2257+1))))&gt;0,
SUMPRODUCT(--ISNUMBER(SEARCH('Chapter 0 (Generated)'!$B$26:$V$26,INDEX(MyData,D2257, E2257+1))))&gt;0)),
"        " &amp; INDEX(MyData,D2257, E2257+1),
"    " &amp; INDEX(MyData,D2257, E2257+1))</f>
        <v xml:space="preserve">        -1,</v>
      </c>
    </row>
    <row r="2258" spans="4:7" x14ac:dyDescent="0.15">
      <c r="D2258" s="20">
        <f t="shared" si="35"/>
        <v>17</v>
      </c>
      <c r="E2258" s="20">
        <f>MIN(IF(MOD(ROWS($A$2:A2258),$A$2)=0,E2257+1, E2257), $B$2-1)</f>
        <v>20</v>
      </c>
      <c r="G2258" s="2" t="str">
        <f>IF(NOT(OR(
SUMPRODUCT(--ISNUMBER(SEARCH('Chapter 0 (Generated)'!$B$25:$V$25,INDEX(MyData,D2258, E2258+1))))&gt;0,
SUMPRODUCT(--ISNUMBER(SEARCH('Chapter 0 (Generated)'!$B$26:$V$26,INDEX(MyData,D2258, E2258+1))))&gt;0)),
"        " &amp; INDEX(MyData,D2258, E2258+1),
"    " &amp; INDEX(MyData,D2258, E2258+1))</f>
        <v xml:space="preserve">        -1,</v>
      </c>
    </row>
    <row r="2259" spans="4:7" x14ac:dyDescent="0.15">
      <c r="D2259" s="20">
        <f t="shared" si="35"/>
        <v>18</v>
      </c>
      <c r="E2259" s="20">
        <f>MIN(IF(MOD(ROWS($A$2:A2259),$A$2)=0,E2258+1, E2258), $B$2-1)</f>
        <v>20</v>
      </c>
      <c r="G2259" s="2" t="str">
        <f>IF(NOT(OR(
SUMPRODUCT(--ISNUMBER(SEARCH('Chapter 0 (Generated)'!$B$25:$V$25,INDEX(MyData,D2259, E2259+1))))&gt;0,
SUMPRODUCT(--ISNUMBER(SEARCH('Chapter 0 (Generated)'!$B$26:$V$26,INDEX(MyData,D2259, E2259+1))))&gt;0)),
"        " &amp; INDEX(MyData,D2259, E2259+1),
"    " &amp; INDEX(MyData,D2259, E2259+1))</f>
        <v xml:space="preserve">        -1,//15 </v>
      </c>
    </row>
    <row r="2260" spans="4:7" x14ac:dyDescent="0.15">
      <c r="D2260" s="20">
        <f t="shared" si="35"/>
        <v>19</v>
      </c>
      <c r="E2260" s="20">
        <f>MIN(IF(MOD(ROWS($A$2:A2260),$A$2)=0,E2259+1, E2259), $B$2-1)</f>
        <v>20</v>
      </c>
      <c r="G2260" s="2" t="str">
        <f>IF(NOT(OR(
SUMPRODUCT(--ISNUMBER(SEARCH('Chapter 0 (Generated)'!$B$25:$V$25,INDEX(MyData,D2260, E2260+1))))&gt;0,
SUMPRODUCT(--ISNUMBER(SEARCH('Chapter 0 (Generated)'!$B$26:$V$26,INDEX(MyData,D2260, E2260+1))))&gt;0)),
"        " &amp; INDEX(MyData,D2260, E2260+1),
"    " &amp; INDEX(MyData,D2260, E2260+1))</f>
        <v xml:space="preserve">        -1,</v>
      </c>
    </row>
    <row r="2261" spans="4:7" x14ac:dyDescent="0.15">
      <c r="D2261" s="20">
        <f t="shared" si="35"/>
        <v>20</v>
      </c>
      <c r="E2261" s="20">
        <f>MIN(IF(MOD(ROWS($A$2:A2261),$A$2)=0,E2260+1, E2260), $B$2-1)</f>
        <v>20</v>
      </c>
      <c r="G2261" s="2" t="str">
        <f>IF(NOT(OR(
SUMPRODUCT(--ISNUMBER(SEARCH('Chapter 0 (Generated)'!$B$25:$V$25,INDEX(MyData,D2261, E2261+1))))&gt;0,
SUMPRODUCT(--ISNUMBER(SEARCH('Chapter 0 (Generated)'!$B$26:$V$26,INDEX(MyData,D2261, E2261+1))))&gt;0)),
"        " &amp; INDEX(MyData,D2261, E2261+1),
"    " &amp; INDEX(MyData,D2261, E2261+1))</f>
        <v xml:space="preserve">        -1,</v>
      </c>
    </row>
    <row r="2262" spans="4:7" x14ac:dyDescent="0.15">
      <c r="D2262" s="20">
        <f t="shared" si="35"/>
        <v>21</v>
      </c>
      <c r="E2262" s="20">
        <f>MIN(IF(MOD(ROWS($A$2:A2262),$A$2)=0,E2261+1, E2261), $B$2-1)</f>
        <v>20</v>
      </c>
      <c r="G2262" s="2" t="str">
        <f>IF(NOT(OR(
SUMPRODUCT(--ISNUMBER(SEARCH('Chapter 0 (Generated)'!$B$25:$V$25,INDEX(MyData,D2262, E2262+1))))&gt;0,
SUMPRODUCT(--ISNUMBER(SEARCH('Chapter 0 (Generated)'!$B$26:$V$26,INDEX(MyData,D2262, E2262+1))))&gt;0)),
"        " &amp; INDEX(MyData,D2262, E2262+1),
"    " &amp; INDEX(MyData,D2262, E2262+1))</f>
        <v xml:space="preserve">        -1,</v>
      </c>
    </row>
    <row r="2263" spans="4:7" x14ac:dyDescent="0.15">
      <c r="D2263" s="20">
        <f t="shared" si="35"/>
        <v>22</v>
      </c>
      <c r="E2263" s="20">
        <f>MIN(IF(MOD(ROWS($A$2:A2263),$A$2)=0,E2262+1, E2262), $B$2-1)</f>
        <v>20</v>
      </c>
      <c r="G2263" s="2" t="str">
        <f>IF(NOT(OR(
SUMPRODUCT(--ISNUMBER(SEARCH('Chapter 0 (Generated)'!$B$25:$V$25,INDEX(MyData,D2263, E2263+1))))&gt;0,
SUMPRODUCT(--ISNUMBER(SEARCH('Chapter 0 (Generated)'!$B$26:$V$26,INDEX(MyData,D2263, E2263+1))))&gt;0)),
"        " &amp; INDEX(MyData,D2263, E2263+1),
"    " &amp; INDEX(MyData,D2263, E2263+1))</f>
        <v xml:space="preserve">        -1,</v>
      </c>
    </row>
    <row r="2264" spans="4:7" x14ac:dyDescent="0.15">
      <c r="D2264" s="20">
        <f t="shared" si="35"/>
        <v>23</v>
      </c>
      <c r="E2264" s="20">
        <f>MIN(IF(MOD(ROWS($A$2:A2264),$A$2)=0,E2263+1, E2263), $B$2-1)</f>
        <v>20</v>
      </c>
      <c r="G2264" s="2" t="str">
        <f>IF(NOT(OR(
SUMPRODUCT(--ISNUMBER(SEARCH('Chapter 0 (Generated)'!$B$25:$V$25,INDEX(MyData,D2264, E2264+1))))&gt;0,
SUMPRODUCT(--ISNUMBER(SEARCH('Chapter 0 (Generated)'!$B$26:$V$26,INDEX(MyData,D2264, E2264+1))))&gt;0)),
"        " &amp; INDEX(MyData,D2264, E2264+1),
"    " &amp; INDEX(MyData,D2264, E2264+1))</f>
        <v xml:space="preserve">        -1,//20 </v>
      </c>
    </row>
    <row r="2265" spans="4:7" x14ac:dyDescent="0.15">
      <c r="D2265" s="20">
        <f t="shared" si="35"/>
        <v>24</v>
      </c>
      <c r="E2265" s="20">
        <f>MIN(IF(MOD(ROWS($A$2:A2265),$A$2)=0,E2264+1, E2264), $B$2-1)</f>
        <v>20</v>
      </c>
      <c r="G2265" s="2" t="str">
        <f>IF(NOT(OR(
SUMPRODUCT(--ISNUMBER(SEARCH('Chapter 0 (Generated)'!$B$25:$V$25,INDEX(MyData,D2265, E2265+1))))&gt;0,
SUMPRODUCT(--ISNUMBER(SEARCH('Chapter 0 (Generated)'!$B$26:$V$26,INDEX(MyData,D2265, E2265+1))))&gt;0)),
"        " &amp; INDEX(MyData,D2265, E2265+1),
"    " &amp; INDEX(MyData,D2265, E2265+1))</f>
        <v xml:space="preserve">        -1,</v>
      </c>
    </row>
    <row r="2266" spans="4:7" x14ac:dyDescent="0.15">
      <c r="D2266" s="20">
        <f t="shared" si="35"/>
        <v>25</v>
      </c>
      <c r="E2266" s="20">
        <f>MIN(IF(MOD(ROWS($A$2:A2266),$A$2)=0,E2265+1, E2265), $B$2-1)</f>
        <v>20</v>
      </c>
      <c r="G2266" s="2" t="str">
        <f>IF(NOT(OR(
SUMPRODUCT(--ISNUMBER(SEARCH('Chapter 0 (Generated)'!$B$25:$V$25,INDEX(MyData,D2266, E2266+1))))&gt;0,
SUMPRODUCT(--ISNUMBER(SEARCH('Chapter 0 (Generated)'!$B$26:$V$26,INDEX(MyData,D2266, E2266+1))))&gt;0)),
"        " &amp; INDEX(MyData,D2266, E2266+1),
"    " &amp; INDEX(MyData,D2266, E2266+1))</f>
        <v xml:space="preserve">        -1,</v>
      </c>
    </row>
    <row r="2267" spans="4:7" x14ac:dyDescent="0.15">
      <c r="D2267" s="20">
        <f t="shared" si="35"/>
        <v>26</v>
      </c>
      <c r="E2267" s="20">
        <f>MIN(IF(MOD(ROWS($A$2:A2267),$A$2)=0,E2266+1, E2266), $B$2-1)</f>
        <v>20</v>
      </c>
      <c r="G2267" s="2" t="str">
        <f>IF(NOT(OR(
SUMPRODUCT(--ISNUMBER(SEARCH('Chapter 0 (Generated)'!$B$25:$V$25,INDEX(MyData,D2267, E2267+1))))&gt;0,
SUMPRODUCT(--ISNUMBER(SEARCH('Chapter 0 (Generated)'!$B$26:$V$26,INDEX(MyData,D2267, E2267+1))))&gt;0)),
"        " &amp; INDEX(MyData,D2267, E2267+1),
"    " &amp; INDEX(MyData,D2267, E2267+1))</f>
        <v xml:space="preserve">        -1,</v>
      </c>
    </row>
    <row r="2268" spans="4:7" x14ac:dyDescent="0.15">
      <c r="D2268" s="20">
        <f t="shared" si="35"/>
        <v>27</v>
      </c>
      <c r="E2268" s="20">
        <f>MIN(IF(MOD(ROWS($A$2:A2268),$A$2)=0,E2267+1, E2267), $B$2-1)</f>
        <v>20</v>
      </c>
      <c r="G2268" s="2" t="str">
        <f>IF(NOT(OR(
SUMPRODUCT(--ISNUMBER(SEARCH('Chapter 0 (Generated)'!$B$25:$V$25,INDEX(MyData,D2268, E2268+1))))&gt;0,
SUMPRODUCT(--ISNUMBER(SEARCH('Chapter 0 (Generated)'!$B$26:$V$26,INDEX(MyData,D2268, E2268+1))))&gt;0)),
"        " &amp; INDEX(MyData,D2268, E2268+1),
"    " &amp; INDEX(MyData,D2268, E2268+1))</f>
        <v xml:space="preserve">        -1,</v>
      </c>
    </row>
    <row r="2269" spans="4:7" x14ac:dyDescent="0.15">
      <c r="D2269" s="20">
        <f t="shared" si="35"/>
        <v>28</v>
      </c>
      <c r="E2269" s="20">
        <f>MIN(IF(MOD(ROWS($A$2:A2269),$A$2)=0,E2268+1, E2268), $B$2-1)</f>
        <v>20</v>
      </c>
      <c r="G2269" s="2" t="str">
        <f>IF(NOT(OR(
SUMPRODUCT(--ISNUMBER(SEARCH('Chapter 0 (Generated)'!$B$25:$V$25,INDEX(MyData,D2269, E2269+1))))&gt;0,
SUMPRODUCT(--ISNUMBER(SEARCH('Chapter 0 (Generated)'!$B$26:$V$26,INDEX(MyData,D2269, E2269+1))))&gt;0)),
"        " &amp; INDEX(MyData,D2269, E2269+1),
"    " &amp; INDEX(MyData,D2269, E2269+1))</f>
        <v xml:space="preserve">        -1,//25 </v>
      </c>
    </row>
    <row r="2270" spans="4:7" x14ac:dyDescent="0.15">
      <c r="D2270" s="20">
        <f t="shared" si="35"/>
        <v>29</v>
      </c>
      <c r="E2270" s="20">
        <f>MIN(IF(MOD(ROWS($A$2:A2270),$A$2)=0,E2269+1, E2269), $B$2-1)</f>
        <v>20</v>
      </c>
      <c r="G2270" s="2" t="str">
        <f>IF(NOT(OR(
SUMPRODUCT(--ISNUMBER(SEARCH('Chapter 0 (Generated)'!$B$25:$V$25,INDEX(MyData,D2270, E2270+1))))&gt;0,
SUMPRODUCT(--ISNUMBER(SEARCH('Chapter 0 (Generated)'!$B$26:$V$26,INDEX(MyData,D2270, E2270+1))))&gt;0)),
"        " &amp; INDEX(MyData,D2270, E2270+1),
"    " &amp; INDEX(MyData,D2270, E2270+1))</f>
        <v xml:space="preserve">        -1,</v>
      </c>
    </row>
    <row r="2271" spans="4:7" x14ac:dyDescent="0.15">
      <c r="D2271" s="20">
        <f t="shared" si="35"/>
        <v>30</v>
      </c>
      <c r="E2271" s="20">
        <f>MIN(IF(MOD(ROWS($A$2:A2271),$A$2)=0,E2270+1, E2270), $B$2-1)</f>
        <v>20</v>
      </c>
      <c r="G2271" s="2" t="str">
        <f>IF(NOT(OR(
SUMPRODUCT(--ISNUMBER(SEARCH('Chapter 0 (Generated)'!$B$25:$V$25,INDEX(MyData,D2271, E2271+1))))&gt;0,
SUMPRODUCT(--ISNUMBER(SEARCH('Chapter 0 (Generated)'!$B$26:$V$26,INDEX(MyData,D2271, E2271+1))))&gt;0)),
"        " &amp; INDEX(MyData,D2271, E2271+1),
"    " &amp; INDEX(MyData,D2271, E2271+1))</f>
        <v xml:space="preserve">        -1,</v>
      </c>
    </row>
    <row r="2272" spans="4:7" x14ac:dyDescent="0.15">
      <c r="D2272" s="20">
        <f t="shared" si="35"/>
        <v>31</v>
      </c>
      <c r="E2272" s="20">
        <f>MIN(IF(MOD(ROWS($A$2:A2272),$A$2)=0,E2271+1, E2271), $B$2-1)</f>
        <v>20</v>
      </c>
      <c r="G2272" s="2" t="str">
        <f>IF(NOT(OR(
SUMPRODUCT(--ISNUMBER(SEARCH('Chapter 0 (Generated)'!$B$25:$V$25,INDEX(MyData,D2272, E2272+1))))&gt;0,
SUMPRODUCT(--ISNUMBER(SEARCH('Chapter 0 (Generated)'!$B$26:$V$26,INDEX(MyData,D2272, E2272+1))))&gt;0)),
"        " &amp; INDEX(MyData,D2272, E2272+1),
"    " &amp; INDEX(MyData,D2272, E2272+1))</f>
        <v xml:space="preserve">        -1,</v>
      </c>
    </row>
    <row r="2273" spans="4:7" x14ac:dyDescent="0.15">
      <c r="D2273" s="20">
        <f t="shared" si="35"/>
        <v>32</v>
      </c>
      <c r="E2273" s="20">
        <f>MIN(IF(MOD(ROWS($A$2:A2273),$A$2)=0,E2272+1, E2272), $B$2-1)</f>
        <v>20</v>
      </c>
      <c r="G2273" s="2" t="str">
        <f>IF(NOT(OR(
SUMPRODUCT(--ISNUMBER(SEARCH('Chapter 0 (Generated)'!$B$25:$V$25,INDEX(MyData,D2273, E2273+1))))&gt;0,
SUMPRODUCT(--ISNUMBER(SEARCH('Chapter 0 (Generated)'!$B$26:$V$26,INDEX(MyData,D2273, E2273+1))))&gt;0)),
"        " &amp; INDEX(MyData,D2273, E2273+1),
"    " &amp; INDEX(MyData,D2273, E2273+1))</f>
        <v xml:space="preserve">        -1,</v>
      </c>
    </row>
    <row r="2274" spans="4:7" x14ac:dyDescent="0.15">
      <c r="D2274" s="20">
        <f t="shared" si="35"/>
        <v>33</v>
      </c>
      <c r="E2274" s="20">
        <f>MIN(IF(MOD(ROWS($A$2:A2274),$A$2)=0,E2273+1, E2273), $B$2-1)</f>
        <v>20</v>
      </c>
      <c r="G2274" s="2" t="str">
        <f>IF(NOT(OR(
SUMPRODUCT(--ISNUMBER(SEARCH('Chapter 0 (Generated)'!$B$25:$V$25,INDEX(MyData,D2274, E2274+1))))&gt;0,
SUMPRODUCT(--ISNUMBER(SEARCH('Chapter 0 (Generated)'!$B$26:$V$26,INDEX(MyData,D2274, E2274+1))))&gt;0)),
"        " &amp; INDEX(MyData,D2274, E2274+1),
"    " &amp; INDEX(MyData,D2274, E2274+1))</f>
        <v xml:space="preserve">        -1,//30 </v>
      </c>
    </row>
    <row r="2275" spans="4:7" x14ac:dyDescent="0.15">
      <c r="D2275" s="20">
        <f t="shared" si="35"/>
        <v>34</v>
      </c>
      <c r="E2275" s="20">
        <f>MIN(IF(MOD(ROWS($A$2:A2275),$A$2)=0,E2274+1, E2274), $B$2-1)</f>
        <v>20</v>
      </c>
      <c r="G2275" s="2" t="str">
        <f>IF(NOT(OR(
SUMPRODUCT(--ISNUMBER(SEARCH('Chapter 0 (Generated)'!$B$25:$V$25,INDEX(MyData,D2275, E2275+1))))&gt;0,
SUMPRODUCT(--ISNUMBER(SEARCH('Chapter 0 (Generated)'!$B$26:$V$26,INDEX(MyData,D2275, E2275+1))))&gt;0)),
"        " &amp; INDEX(MyData,D2275, E2275+1),
"    " &amp; INDEX(MyData,D2275, E2275+1))</f>
        <v xml:space="preserve">        -1,</v>
      </c>
    </row>
    <row r="2276" spans="4:7" x14ac:dyDescent="0.15">
      <c r="D2276" s="20">
        <f t="shared" si="35"/>
        <v>35</v>
      </c>
      <c r="E2276" s="20">
        <f>MIN(IF(MOD(ROWS($A$2:A2276),$A$2)=0,E2275+1, E2275), $B$2-1)</f>
        <v>20</v>
      </c>
      <c r="G2276" s="2" t="str">
        <f>IF(NOT(OR(
SUMPRODUCT(--ISNUMBER(SEARCH('Chapter 0 (Generated)'!$B$25:$V$25,INDEX(MyData,D2276, E2276+1))))&gt;0,
SUMPRODUCT(--ISNUMBER(SEARCH('Chapter 0 (Generated)'!$B$26:$V$26,INDEX(MyData,D2276, E2276+1))))&gt;0)),
"        " &amp; INDEX(MyData,D2276, E2276+1),
"    " &amp; INDEX(MyData,D2276, E2276+1))</f>
        <v xml:space="preserve">        -1,</v>
      </c>
    </row>
    <row r="2277" spans="4:7" x14ac:dyDescent="0.15">
      <c r="D2277" s="20">
        <f t="shared" si="35"/>
        <v>36</v>
      </c>
      <c r="E2277" s="20">
        <f>MIN(IF(MOD(ROWS($A$2:A2277),$A$2)=0,E2276+1, E2276), $B$2-1)</f>
        <v>20</v>
      </c>
      <c r="G2277" s="2" t="str">
        <f>IF(NOT(OR(
SUMPRODUCT(--ISNUMBER(SEARCH('Chapter 0 (Generated)'!$B$25:$V$25,INDEX(MyData,D2277, E2277+1))))&gt;0,
SUMPRODUCT(--ISNUMBER(SEARCH('Chapter 0 (Generated)'!$B$26:$V$26,INDEX(MyData,D2277, E2277+1))))&gt;0)),
"        " &amp; INDEX(MyData,D2277, E2277+1),
"    " &amp; INDEX(MyData,D2277, E2277+1))</f>
        <v xml:space="preserve">        -1,</v>
      </c>
    </row>
    <row r="2278" spans="4:7" x14ac:dyDescent="0.15">
      <c r="D2278" s="20">
        <f t="shared" si="35"/>
        <v>37</v>
      </c>
      <c r="E2278" s="20">
        <f>MIN(IF(MOD(ROWS($A$2:A2278),$A$2)=0,E2277+1, E2277), $B$2-1)</f>
        <v>20</v>
      </c>
      <c r="G2278" s="2" t="str">
        <f>IF(NOT(OR(
SUMPRODUCT(--ISNUMBER(SEARCH('Chapter 0 (Generated)'!$B$25:$V$25,INDEX(MyData,D2278, E2278+1))))&gt;0,
SUMPRODUCT(--ISNUMBER(SEARCH('Chapter 0 (Generated)'!$B$26:$V$26,INDEX(MyData,D2278, E2278+1))))&gt;0)),
"        " &amp; INDEX(MyData,D2278, E2278+1),
"    " &amp; INDEX(MyData,D2278, E2278+1))</f>
        <v xml:space="preserve">        -1,</v>
      </c>
    </row>
    <row r="2279" spans="4:7" x14ac:dyDescent="0.15">
      <c r="D2279" s="20">
        <f t="shared" si="35"/>
        <v>38</v>
      </c>
      <c r="E2279" s="20">
        <f>MIN(IF(MOD(ROWS($A$2:A2279),$A$2)=0,E2278+1, E2278), $B$2-1)</f>
        <v>20</v>
      </c>
      <c r="G2279" s="2" t="str">
        <f>IF(NOT(OR(
SUMPRODUCT(--ISNUMBER(SEARCH('Chapter 0 (Generated)'!$B$25:$V$25,INDEX(MyData,D2279, E2279+1))))&gt;0,
SUMPRODUCT(--ISNUMBER(SEARCH('Chapter 0 (Generated)'!$B$26:$V$26,INDEX(MyData,D2279, E2279+1))))&gt;0)),
"        " &amp; INDEX(MyData,D2279, E2279+1),
"    " &amp; INDEX(MyData,D2279, E2279+1))</f>
        <v xml:space="preserve">        -1,//35 </v>
      </c>
    </row>
    <row r="2280" spans="4:7" x14ac:dyDescent="0.15">
      <c r="D2280" s="20">
        <f t="shared" si="35"/>
        <v>39</v>
      </c>
      <c r="E2280" s="20">
        <f>MIN(IF(MOD(ROWS($A$2:A2280),$A$2)=0,E2279+1, E2279), $B$2-1)</f>
        <v>20</v>
      </c>
      <c r="G2280" s="2" t="str">
        <f>IF(NOT(OR(
SUMPRODUCT(--ISNUMBER(SEARCH('Chapter 0 (Generated)'!$B$25:$V$25,INDEX(MyData,D2280, E2280+1))))&gt;0,
SUMPRODUCT(--ISNUMBER(SEARCH('Chapter 0 (Generated)'!$B$26:$V$26,INDEX(MyData,D2280, E2280+1))))&gt;0)),
"        " &amp; INDEX(MyData,D2280, E2280+1),
"    " &amp; INDEX(MyData,D2280, E2280+1))</f>
        <v xml:space="preserve">        -1,</v>
      </c>
    </row>
    <row r="2281" spans="4:7" x14ac:dyDescent="0.15">
      <c r="D2281" s="20">
        <f t="shared" si="35"/>
        <v>40</v>
      </c>
      <c r="E2281" s="20">
        <f>MIN(IF(MOD(ROWS($A$2:A2281),$A$2)=0,E2280+1, E2280), $B$2-1)</f>
        <v>20</v>
      </c>
      <c r="G2281" s="2" t="str">
        <f>IF(NOT(OR(
SUMPRODUCT(--ISNUMBER(SEARCH('Chapter 0 (Generated)'!$B$25:$V$25,INDEX(MyData,D2281, E2281+1))))&gt;0,
SUMPRODUCT(--ISNUMBER(SEARCH('Chapter 0 (Generated)'!$B$26:$V$26,INDEX(MyData,D2281, E2281+1))))&gt;0)),
"        " &amp; INDEX(MyData,D2281, E2281+1),
"    " &amp; INDEX(MyData,D2281, E2281+1))</f>
        <v xml:space="preserve">        -1,//37 Department Form</v>
      </c>
    </row>
    <row r="2282" spans="4:7" x14ac:dyDescent="0.15">
      <c r="D2282" s="20">
        <f t="shared" si="35"/>
        <v>41</v>
      </c>
      <c r="E2282" s="20">
        <f>MIN(IF(MOD(ROWS($A$2:A2282),$A$2)=0,E2281+1, E2281), $B$2-1)</f>
        <v>20</v>
      </c>
      <c r="G2282" s="2" t="str">
        <f>IF(NOT(OR(
SUMPRODUCT(--ISNUMBER(SEARCH('Chapter 0 (Generated)'!$B$25:$V$25,INDEX(MyData,D2282, E2282+1))))&gt;0,
SUMPRODUCT(--ISNUMBER(SEARCH('Chapter 0 (Generated)'!$B$26:$V$26,INDEX(MyData,D2282, E2282+1))))&gt;0)),
"        " &amp; INDEX(MyData,D2282, E2282+1),
"    " &amp; INDEX(MyData,D2282, E2282+1))</f>
        <v xml:space="preserve">        -1,</v>
      </c>
    </row>
    <row r="2283" spans="4:7" x14ac:dyDescent="0.15">
      <c r="D2283" s="20">
        <f t="shared" si="35"/>
        <v>42</v>
      </c>
      <c r="E2283" s="20">
        <f>MIN(IF(MOD(ROWS($A$2:A2283),$A$2)=0,E2282+1, E2282), $B$2-1)</f>
        <v>20</v>
      </c>
      <c r="G2283" s="2" t="str">
        <f>IF(NOT(OR(
SUMPRODUCT(--ISNUMBER(SEARCH('Chapter 0 (Generated)'!$B$25:$V$25,INDEX(MyData,D2283, E2283+1))))&gt;0,
SUMPRODUCT(--ISNUMBER(SEARCH('Chapter 0 (Generated)'!$B$26:$V$26,INDEX(MyData,D2283, E2283+1))))&gt;0)),
"        " &amp; INDEX(MyData,D2283, E2283+1),
"    " &amp; INDEX(MyData,D2283, E2283+1))</f>
        <v xml:space="preserve">        -1,</v>
      </c>
    </row>
    <row r="2284" spans="4:7" x14ac:dyDescent="0.15">
      <c r="D2284" s="20">
        <f t="shared" si="35"/>
        <v>43</v>
      </c>
      <c r="E2284" s="20">
        <f>MIN(IF(MOD(ROWS($A$2:A2284),$A$2)=0,E2283+1, E2283), $B$2-1)</f>
        <v>20</v>
      </c>
      <c r="G2284" s="2" t="str">
        <f>IF(NOT(OR(
SUMPRODUCT(--ISNUMBER(SEARCH('Chapter 0 (Generated)'!$B$25:$V$25,INDEX(MyData,D2284, E2284+1))))&gt;0,
SUMPRODUCT(--ISNUMBER(SEARCH('Chapter 0 (Generated)'!$B$26:$V$26,INDEX(MyData,D2284, E2284+1))))&gt;0)),
"        " &amp; INDEX(MyData,D2284, E2284+1),
"    " &amp; INDEX(MyData,D2284, E2284+1))</f>
        <v xml:space="preserve">        -1,//40 </v>
      </c>
    </row>
    <row r="2285" spans="4:7" x14ac:dyDescent="0.15">
      <c r="D2285" s="20">
        <f t="shared" si="35"/>
        <v>44</v>
      </c>
      <c r="E2285" s="20">
        <f>MIN(IF(MOD(ROWS($A$2:A2285),$A$2)=0,E2284+1, E2284), $B$2-1)</f>
        <v>20</v>
      </c>
      <c r="G2285" s="2" t="str">
        <f>IF(NOT(OR(
SUMPRODUCT(--ISNUMBER(SEARCH('Chapter 0 (Generated)'!$B$25:$V$25,INDEX(MyData,D2285, E2285+1))))&gt;0,
SUMPRODUCT(--ISNUMBER(SEARCH('Chapter 0 (Generated)'!$B$26:$V$26,INDEX(MyData,D2285, E2285+1))))&gt;0)),
"        " &amp; INDEX(MyData,D2285, E2285+1),
"    " &amp; INDEX(MyData,D2285, E2285+1))</f>
        <v xml:space="preserve">        -1,</v>
      </c>
    </row>
    <row r="2286" spans="4:7" x14ac:dyDescent="0.15">
      <c r="D2286" s="20">
        <f t="shared" si="35"/>
        <v>45</v>
      </c>
      <c r="E2286" s="20">
        <f>MIN(IF(MOD(ROWS($A$2:A2286),$A$2)=0,E2285+1, E2285), $B$2-1)</f>
        <v>20</v>
      </c>
      <c r="G2286" s="2" t="str">
        <f>IF(NOT(OR(
SUMPRODUCT(--ISNUMBER(SEARCH('Chapter 0 (Generated)'!$B$25:$V$25,INDEX(MyData,D2286, E2286+1))))&gt;0,
SUMPRODUCT(--ISNUMBER(SEARCH('Chapter 0 (Generated)'!$B$26:$V$26,INDEX(MyData,D2286, E2286+1))))&gt;0)),
"        " &amp; INDEX(MyData,D2286, E2286+1),
"    " &amp; INDEX(MyData,D2286, E2286+1))</f>
        <v xml:space="preserve">        -1,</v>
      </c>
    </row>
    <row r="2287" spans="4:7" x14ac:dyDescent="0.15">
      <c r="D2287" s="20">
        <f t="shared" si="35"/>
        <v>46</v>
      </c>
      <c r="E2287" s="20">
        <f>MIN(IF(MOD(ROWS($A$2:A2287),$A$2)=0,E2286+1, E2286), $B$2-1)</f>
        <v>20</v>
      </c>
      <c r="G2287" s="2" t="str">
        <f>IF(NOT(OR(
SUMPRODUCT(--ISNUMBER(SEARCH('Chapter 0 (Generated)'!$B$25:$V$25,INDEX(MyData,D2287, E2287+1))))&gt;0,
SUMPRODUCT(--ISNUMBER(SEARCH('Chapter 0 (Generated)'!$B$26:$V$26,INDEX(MyData,D2287, E2287+1))))&gt;0)),
"        " &amp; INDEX(MyData,D2287, E2287+1),
"    " &amp; INDEX(MyData,D2287, E2287+1))</f>
        <v xml:space="preserve">        -1,</v>
      </c>
    </row>
    <row r="2288" spans="4:7" x14ac:dyDescent="0.15">
      <c r="D2288" s="20">
        <f t="shared" si="35"/>
        <v>47</v>
      </c>
      <c r="E2288" s="20">
        <f>MIN(IF(MOD(ROWS($A$2:A2288),$A$2)=0,E2287+1, E2287), $B$2-1)</f>
        <v>20</v>
      </c>
      <c r="G2288" s="2" t="str">
        <f>IF(NOT(OR(
SUMPRODUCT(--ISNUMBER(SEARCH('Chapter 0 (Generated)'!$B$25:$V$25,INDEX(MyData,D2288, E2288+1))))&gt;0,
SUMPRODUCT(--ISNUMBER(SEARCH('Chapter 0 (Generated)'!$B$26:$V$26,INDEX(MyData,D2288, E2288+1))))&gt;0)),
"        " &amp; INDEX(MyData,D2288, E2288+1),
"    " &amp; INDEX(MyData,D2288, E2288+1))</f>
        <v xml:space="preserve">        -1,</v>
      </c>
    </row>
    <row r="2289" spans="4:7" x14ac:dyDescent="0.15">
      <c r="D2289" s="20">
        <f t="shared" si="35"/>
        <v>48</v>
      </c>
      <c r="E2289" s="20">
        <f>MIN(IF(MOD(ROWS($A$2:A2289),$A$2)=0,E2288+1, E2288), $B$2-1)</f>
        <v>20</v>
      </c>
      <c r="G2289" s="2" t="str">
        <f>IF(NOT(OR(
SUMPRODUCT(--ISNUMBER(SEARCH('Chapter 0 (Generated)'!$B$25:$V$25,INDEX(MyData,D2289, E2289+1))))&gt;0,
SUMPRODUCT(--ISNUMBER(SEARCH('Chapter 0 (Generated)'!$B$26:$V$26,INDEX(MyData,D2289, E2289+1))))&gt;0)),
"        " &amp; INDEX(MyData,D2289, E2289+1),
"    " &amp; INDEX(MyData,D2289, E2289+1))</f>
        <v xml:space="preserve">        -1,//45 </v>
      </c>
    </row>
    <row r="2290" spans="4:7" x14ac:dyDescent="0.15">
      <c r="D2290" s="20">
        <f t="shared" si="35"/>
        <v>49</v>
      </c>
      <c r="E2290" s="20">
        <f>MIN(IF(MOD(ROWS($A$2:A2290),$A$2)=0,E2289+1, E2289), $B$2-1)</f>
        <v>20</v>
      </c>
      <c r="G2290" s="2" t="str">
        <f>IF(NOT(OR(
SUMPRODUCT(--ISNUMBER(SEARCH('Chapter 0 (Generated)'!$B$25:$V$25,INDEX(MyData,D2290, E2290+1))))&gt;0,
SUMPRODUCT(--ISNUMBER(SEARCH('Chapter 0 (Generated)'!$B$26:$V$26,INDEX(MyData,D2290, E2290+1))))&gt;0)),
"        " &amp; INDEX(MyData,D2290, E2290+1),
"    " &amp; INDEX(MyData,D2290, E2290+1))</f>
        <v xml:space="preserve">        -1,</v>
      </c>
    </row>
    <row r="2291" spans="4:7" x14ac:dyDescent="0.15">
      <c r="D2291" s="20">
        <f t="shared" si="35"/>
        <v>50</v>
      </c>
      <c r="E2291" s="20">
        <f>MIN(IF(MOD(ROWS($A$2:A2291),$A$2)=0,E2290+1, E2290), $B$2-1)</f>
        <v>20</v>
      </c>
      <c r="G2291" s="2" t="str">
        <f>IF(NOT(OR(
SUMPRODUCT(--ISNUMBER(SEARCH('Chapter 0 (Generated)'!$B$25:$V$25,INDEX(MyData,D2291, E2291+1))))&gt;0,
SUMPRODUCT(--ISNUMBER(SEARCH('Chapter 0 (Generated)'!$B$26:$V$26,INDEX(MyData,D2291, E2291+1))))&gt;0)),
"        " &amp; INDEX(MyData,D2291, E2291+1),
"    " &amp; INDEX(MyData,D2291, E2291+1))</f>
        <v xml:space="preserve">        -1,</v>
      </c>
    </row>
    <row r="2292" spans="4:7" x14ac:dyDescent="0.15">
      <c r="D2292" s="20">
        <f t="shared" si="35"/>
        <v>51</v>
      </c>
      <c r="E2292" s="20">
        <f>MIN(IF(MOD(ROWS($A$2:A2292),$A$2)=0,E2291+1, E2291), $B$2-1)</f>
        <v>20</v>
      </c>
      <c r="G2292" s="2" t="str">
        <f>IF(NOT(OR(
SUMPRODUCT(--ISNUMBER(SEARCH('Chapter 0 (Generated)'!$B$25:$V$25,INDEX(MyData,D2292, E2292+1))))&gt;0,
SUMPRODUCT(--ISNUMBER(SEARCH('Chapter 0 (Generated)'!$B$26:$V$26,INDEX(MyData,D2292, E2292+1))))&gt;0)),
"        " &amp; INDEX(MyData,D2292, E2292+1),
"    " &amp; INDEX(MyData,D2292, E2292+1))</f>
        <v xml:space="preserve">        -1,</v>
      </c>
    </row>
    <row r="2293" spans="4:7" x14ac:dyDescent="0.15">
      <c r="D2293" s="20">
        <f t="shared" si="35"/>
        <v>52</v>
      </c>
      <c r="E2293" s="20">
        <f>MIN(IF(MOD(ROWS($A$2:A2293),$A$2)=0,E2292+1, E2292), $B$2-1)</f>
        <v>20</v>
      </c>
      <c r="G2293" s="2" t="str">
        <f>IF(NOT(OR(
SUMPRODUCT(--ISNUMBER(SEARCH('Chapter 0 (Generated)'!$B$25:$V$25,INDEX(MyData,D2293, E2293+1))))&gt;0,
SUMPRODUCT(--ISNUMBER(SEARCH('Chapter 0 (Generated)'!$B$26:$V$26,INDEX(MyData,D2293, E2293+1))))&gt;0)),
"        " &amp; INDEX(MyData,D2293, E2293+1),
"    " &amp; INDEX(MyData,D2293, E2293+1))</f>
        <v xml:space="preserve">        -1,//49 Choose your name Form</v>
      </c>
    </row>
    <row r="2294" spans="4:7" x14ac:dyDescent="0.15">
      <c r="D2294" s="20">
        <f t="shared" si="35"/>
        <v>53</v>
      </c>
      <c r="E2294" s="20">
        <f>MIN(IF(MOD(ROWS($A$2:A2294),$A$2)=0,E2293+1, E2293), $B$2-1)</f>
        <v>20</v>
      </c>
      <c r="G2294" s="2" t="str">
        <f>IF(NOT(OR(
SUMPRODUCT(--ISNUMBER(SEARCH('Chapter 0 (Generated)'!$B$25:$V$25,INDEX(MyData,D2294, E2294+1))))&gt;0,
SUMPRODUCT(--ISNUMBER(SEARCH('Chapter 0 (Generated)'!$B$26:$V$26,INDEX(MyData,D2294, E2294+1))))&gt;0)),
"        " &amp; INDEX(MyData,D2294, E2294+1),
"    " &amp; INDEX(MyData,D2294, E2294+1))</f>
        <v xml:space="preserve">        -1,//50 </v>
      </c>
    </row>
    <row r="2295" spans="4:7" x14ac:dyDescent="0.15">
      <c r="D2295" s="20">
        <f t="shared" si="35"/>
        <v>54</v>
      </c>
      <c r="E2295" s="20">
        <f>MIN(IF(MOD(ROWS($A$2:A2295),$A$2)=0,E2294+1, E2294), $B$2-1)</f>
        <v>20</v>
      </c>
      <c r="G2295" s="2" t="str">
        <f>IF(NOT(OR(
SUMPRODUCT(--ISNUMBER(SEARCH('Chapter 0 (Generated)'!$B$25:$V$25,INDEX(MyData,D2295, E2295+1))))&gt;0,
SUMPRODUCT(--ISNUMBER(SEARCH('Chapter 0 (Generated)'!$B$26:$V$26,INDEX(MyData,D2295, E2295+1))))&gt;0)),
"        " &amp; INDEX(MyData,D2295, E2295+1),
"    " &amp; INDEX(MyData,D2295, E2295+1))</f>
        <v xml:space="preserve">        -1,</v>
      </c>
    </row>
    <row r="2296" spans="4:7" x14ac:dyDescent="0.15">
      <c r="D2296" s="20">
        <f t="shared" si="35"/>
        <v>55</v>
      </c>
      <c r="E2296" s="20">
        <f>MIN(IF(MOD(ROWS($A$2:A2296),$A$2)=0,E2295+1, E2295), $B$2-1)</f>
        <v>20</v>
      </c>
      <c r="G2296" s="2" t="str">
        <f>IF(NOT(OR(
SUMPRODUCT(--ISNUMBER(SEARCH('Chapter 0 (Generated)'!$B$25:$V$25,INDEX(MyData,D2296, E2296+1))))&gt;0,
SUMPRODUCT(--ISNUMBER(SEARCH('Chapter 0 (Generated)'!$B$26:$V$26,INDEX(MyData,D2296, E2296+1))))&gt;0)),
"        " &amp; INDEX(MyData,D2296, E2296+1),
"    " &amp; INDEX(MyData,D2296, E2296+1))</f>
        <v xml:space="preserve">        -1,</v>
      </c>
    </row>
    <row r="2297" spans="4:7" x14ac:dyDescent="0.15">
      <c r="D2297" s="20">
        <f t="shared" si="35"/>
        <v>56</v>
      </c>
      <c r="E2297" s="20">
        <f>MIN(IF(MOD(ROWS($A$2:A2297),$A$2)=0,E2296+1, E2296), $B$2-1)</f>
        <v>20</v>
      </c>
      <c r="G2297" s="2" t="str">
        <f>IF(NOT(OR(
SUMPRODUCT(--ISNUMBER(SEARCH('Chapter 0 (Generated)'!$B$25:$V$25,INDEX(MyData,D2297, E2297+1))))&gt;0,
SUMPRODUCT(--ISNUMBER(SEARCH('Chapter 0 (Generated)'!$B$26:$V$26,INDEX(MyData,D2297, E2297+1))))&gt;0)),
"        " &amp; INDEX(MyData,D2297, E2297+1),
"    " &amp; INDEX(MyData,D2297, E2297+1))</f>
        <v xml:space="preserve">        -1,</v>
      </c>
    </row>
    <row r="2298" spans="4:7" x14ac:dyDescent="0.15">
      <c r="D2298" s="20">
        <f t="shared" si="35"/>
        <v>57</v>
      </c>
      <c r="E2298" s="20">
        <f>MIN(IF(MOD(ROWS($A$2:A2298),$A$2)=0,E2297+1, E2297), $B$2-1)</f>
        <v>20</v>
      </c>
      <c r="G2298" s="2" t="str">
        <f>IF(NOT(OR(
SUMPRODUCT(--ISNUMBER(SEARCH('Chapter 0 (Generated)'!$B$25:$V$25,INDEX(MyData,D2298, E2298+1))))&gt;0,
SUMPRODUCT(--ISNUMBER(SEARCH('Chapter 0 (Generated)'!$B$26:$V$26,INDEX(MyData,D2298, E2298+1))))&gt;0)),
"        " &amp; INDEX(MyData,D2298, E2298+1),
"    " &amp; INDEX(MyData,D2298, E2298+1))</f>
        <v xml:space="preserve">        -1,</v>
      </c>
    </row>
    <row r="2299" spans="4:7" x14ac:dyDescent="0.15">
      <c r="D2299" s="20">
        <f t="shared" si="35"/>
        <v>58</v>
      </c>
      <c r="E2299" s="20">
        <f>MIN(IF(MOD(ROWS($A$2:A2299),$A$2)=0,E2298+1, E2298), $B$2-1)</f>
        <v>20</v>
      </c>
      <c r="G2299" s="2" t="str">
        <f>IF(NOT(OR(
SUMPRODUCT(--ISNUMBER(SEARCH('Chapter 0 (Generated)'!$B$25:$V$25,INDEX(MyData,D2299, E2299+1))))&gt;0,
SUMPRODUCT(--ISNUMBER(SEARCH('Chapter 0 (Generated)'!$B$26:$V$26,INDEX(MyData,D2299, E2299+1))))&gt;0)),
"        " &amp; INDEX(MyData,D2299, E2299+1),
"    " &amp; INDEX(MyData,D2299, E2299+1))</f>
        <v xml:space="preserve">        -1,//55 Objective Complete: Explore the school!</v>
      </c>
    </row>
    <row r="2300" spans="4:7" x14ac:dyDescent="0.15">
      <c r="D2300" s="20">
        <f t="shared" si="35"/>
        <v>59</v>
      </c>
      <c r="E2300" s="20">
        <f>MIN(IF(MOD(ROWS($A$2:A2300),$A$2)=0,E2299+1, E2299), $B$2-1)</f>
        <v>20</v>
      </c>
      <c r="G2300" s="2" t="str">
        <f>IF(NOT(OR(
SUMPRODUCT(--ISNUMBER(SEARCH('Chapter 0 (Generated)'!$B$25:$V$25,INDEX(MyData,D2300, E2300+1))))&gt;0,
SUMPRODUCT(--ISNUMBER(SEARCH('Chapter 0 (Generated)'!$B$26:$V$26,INDEX(MyData,D2300, E2300+1))))&gt;0)),
"        " &amp; INDEX(MyData,D2300, E2300+1),
"    " &amp; INDEX(MyData,D2300, E2300+1))</f>
        <v xml:space="preserve">        -1,</v>
      </c>
    </row>
    <row r="2301" spans="4:7" x14ac:dyDescent="0.15">
      <c r="D2301" s="20">
        <f t="shared" si="35"/>
        <v>60</v>
      </c>
      <c r="E2301" s="20">
        <f>MIN(IF(MOD(ROWS($A$2:A2301),$A$2)=0,E2300+1, E2300), $B$2-1)</f>
        <v>20</v>
      </c>
      <c r="G2301" s="2" t="str">
        <f>IF(NOT(OR(
SUMPRODUCT(--ISNUMBER(SEARCH('Chapter 0 (Generated)'!$B$25:$V$25,INDEX(MyData,D2301, E2301+1))))&gt;0,
SUMPRODUCT(--ISNUMBER(SEARCH('Chapter 0 (Generated)'!$B$26:$V$26,INDEX(MyData,D2301, E2301+1))))&gt;0)),
"        " &amp; INDEX(MyData,D2301, E2301+1),
"    " &amp; INDEX(MyData,D2301, E2301+1))</f>
        <v xml:space="preserve">        -1,</v>
      </c>
    </row>
    <row r="2302" spans="4:7" x14ac:dyDescent="0.15">
      <c r="D2302" s="20">
        <f t="shared" si="35"/>
        <v>61</v>
      </c>
      <c r="E2302" s="20">
        <f>MIN(IF(MOD(ROWS($A$2:A2302),$A$2)=0,E2301+1, E2301), $B$2-1)</f>
        <v>20</v>
      </c>
      <c r="G2302" s="2" t="str">
        <f>IF(NOT(OR(
SUMPRODUCT(--ISNUMBER(SEARCH('Chapter 0 (Generated)'!$B$25:$V$25,INDEX(MyData,D2302, E2302+1))))&gt;0,
SUMPRODUCT(--ISNUMBER(SEARCH('Chapter 0 (Generated)'!$B$26:$V$26,INDEX(MyData,D2302, E2302+1))))&gt;0)),
"        " &amp; INDEX(MyData,D2302, E2302+1),
"    " &amp; INDEX(MyData,D2302, E2302+1))</f>
        <v xml:space="preserve">        -1,</v>
      </c>
    </row>
    <row r="2303" spans="4:7" x14ac:dyDescent="0.15">
      <c r="D2303" s="20">
        <f t="shared" si="35"/>
        <v>62</v>
      </c>
      <c r="E2303" s="20">
        <f>MIN(IF(MOD(ROWS($A$2:A2303),$A$2)=0,E2302+1, E2302), $B$2-1)</f>
        <v>20</v>
      </c>
      <c r="G2303" s="2" t="str">
        <f>IF(NOT(OR(
SUMPRODUCT(--ISNUMBER(SEARCH('Chapter 0 (Generated)'!$B$25:$V$25,INDEX(MyData,D2303, E2303+1))))&gt;0,
SUMPRODUCT(--ISNUMBER(SEARCH('Chapter 0 (Generated)'!$B$26:$V$26,INDEX(MyData,D2303, E2303+1))))&gt;0)),
"        " &amp; INDEX(MyData,D2303, E2303+1),
"    " &amp; INDEX(MyData,D2303, E2303+1))</f>
        <v xml:space="preserve">        -1,</v>
      </c>
    </row>
    <row r="2304" spans="4:7" x14ac:dyDescent="0.15">
      <c r="D2304" s="20">
        <f t="shared" si="35"/>
        <v>63</v>
      </c>
      <c r="E2304" s="20">
        <f>MIN(IF(MOD(ROWS($A$2:A2304),$A$2)=0,E2303+1, E2303), $B$2-1)</f>
        <v>20</v>
      </c>
      <c r="G2304" s="2" t="str">
        <f>IF(NOT(OR(
SUMPRODUCT(--ISNUMBER(SEARCH('Chapter 0 (Generated)'!$B$25:$V$25,INDEX(MyData,D2304, E2304+1))))&gt;0,
SUMPRODUCT(--ISNUMBER(SEARCH('Chapter 0 (Generated)'!$B$26:$V$26,INDEX(MyData,D2304, E2304+1))))&gt;0)),
"        " &amp; INDEX(MyData,D2304, E2304+1),
"    " &amp; INDEX(MyData,D2304, E2304+1))</f>
        <v xml:space="preserve">        -1,//60 </v>
      </c>
    </row>
    <row r="2305" spans="4:7" x14ac:dyDescent="0.15">
      <c r="D2305" s="20">
        <f t="shared" si="35"/>
        <v>64</v>
      </c>
      <c r="E2305" s="20">
        <f>MIN(IF(MOD(ROWS($A$2:A2305),$A$2)=0,E2304+1, E2304), $B$2-1)</f>
        <v>20</v>
      </c>
      <c r="G2305" s="2" t="str">
        <f>IF(NOT(OR(
SUMPRODUCT(--ISNUMBER(SEARCH('Chapter 0 (Generated)'!$B$25:$V$25,INDEX(MyData,D2305, E2305+1))))&gt;0,
SUMPRODUCT(--ISNUMBER(SEARCH('Chapter 0 (Generated)'!$B$26:$V$26,INDEX(MyData,D2305, E2305+1))))&gt;0)),
"        " &amp; INDEX(MyData,D2305, E2305+1),
"    " &amp; INDEX(MyData,D2305, E2305+1))</f>
        <v xml:space="preserve">        -1,</v>
      </c>
    </row>
    <row r="2306" spans="4:7" x14ac:dyDescent="0.15">
      <c r="D2306" s="20">
        <f t="shared" si="35"/>
        <v>65</v>
      </c>
      <c r="E2306" s="20">
        <f>MIN(IF(MOD(ROWS($A$2:A2306),$A$2)=0,E2305+1, E2305), $B$2-1)</f>
        <v>20</v>
      </c>
      <c r="G2306" s="2" t="str">
        <f>IF(NOT(OR(
SUMPRODUCT(--ISNUMBER(SEARCH('Chapter 0 (Generated)'!$B$25:$V$25,INDEX(MyData,D2306, E2306+1))))&gt;0,
SUMPRODUCT(--ISNUMBER(SEARCH('Chapter 0 (Generated)'!$B$26:$V$26,INDEX(MyData,D2306, E2306+1))))&gt;0)),
"        " &amp; INDEX(MyData,D2306, E2306+1),
"    " &amp; INDEX(MyData,D2306, E2306+1))</f>
        <v xml:space="preserve">        -1,</v>
      </c>
    </row>
    <row r="2307" spans="4:7" x14ac:dyDescent="0.15">
      <c r="D2307" s="20">
        <f t="shared" ref="D2307:D2353" si="36">MOD(ROW(D2306)-1+ROWS(MyData),ROWS(MyData))+1</f>
        <v>66</v>
      </c>
      <c r="E2307" s="20">
        <f>MIN(IF(MOD(ROWS($A$2:A2307),$A$2)=0,E2306+1, E2306), $B$2-1)</f>
        <v>20</v>
      </c>
      <c r="G2307" s="2" t="str">
        <f>IF(NOT(OR(
SUMPRODUCT(--ISNUMBER(SEARCH('Chapter 0 (Generated)'!$B$25:$V$25,INDEX(MyData,D2307, E2307+1))))&gt;0,
SUMPRODUCT(--ISNUMBER(SEARCH('Chapter 0 (Generated)'!$B$26:$V$26,INDEX(MyData,D2307, E2307+1))))&gt;0)),
"        " &amp; INDEX(MyData,D2307, E2307+1),
"    " &amp; INDEX(MyData,D2307, E2307+1))</f>
        <v xml:space="preserve">        -1,</v>
      </c>
    </row>
    <row r="2308" spans="4:7" x14ac:dyDescent="0.15">
      <c r="D2308" s="20">
        <f t="shared" si="36"/>
        <v>67</v>
      </c>
      <c r="E2308" s="20">
        <f>MIN(IF(MOD(ROWS($A$2:A2308),$A$2)=0,E2307+1, E2307), $B$2-1)</f>
        <v>20</v>
      </c>
      <c r="G2308" s="2" t="str">
        <f>IF(NOT(OR(
SUMPRODUCT(--ISNUMBER(SEARCH('Chapter 0 (Generated)'!$B$25:$V$25,INDEX(MyData,D2308, E2308+1))))&gt;0,
SUMPRODUCT(--ISNUMBER(SEARCH('Chapter 0 (Generated)'!$B$26:$V$26,INDEX(MyData,D2308, E2308+1))))&gt;0)),
"        " &amp; INDEX(MyData,D2308, E2308+1),
"    " &amp; INDEX(MyData,D2308, E2308+1))</f>
        <v xml:space="preserve">        -1,</v>
      </c>
    </row>
    <row r="2309" spans="4:7" x14ac:dyDescent="0.15">
      <c r="D2309" s="20">
        <f t="shared" si="36"/>
        <v>68</v>
      </c>
      <c r="E2309" s="20">
        <f>MIN(IF(MOD(ROWS($A$2:A2309),$A$2)=0,E2308+1, E2308), $B$2-1)</f>
        <v>20</v>
      </c>
      <c r="G2309" s="2" t="str">
        <f>IF(NOT(OR(
SUMPRODUCT(--ISNUMBER(SEARCH('Chapter 0 (Generated)'!$B$25:$V$25,INDEX(MyData,D2309, E2309+1))))&gt;0,
SUMPRODUCT(--ISNUMBER(SEARCH('Chapter 0 (Generated)'!$B$26:$V$26,INDEX(MyData,D2309, E2309+1))))&gt;0)),
"        " &amp; INDEX(MyData,D2309, E2309+1),
"    " &amp; INDEX(MyData,D2309, E2309+1))</f>
        <v xml:space="preserve">        -1,//65 </v>
      </c>
    </row>
    <row r="2310" spans="4:7" x14ac:dyDescent="0.15">
      <c r="D2310" s="20">
        <f t="shared" si="36"/>
        <v>69</v>
      </c>
      <c r="E2310" s="20">
        <f>MIN(IF(MOD(ROWS($A$2:A2310),$A$2)=0,E2309+1, E2309), $B$2-1)</f>
        <v>20</v>
      </c>
      <c r="G2310" s="2" t="str">
        <f>IF(NOT(OR(
SUMPRODUCT(--ISNUMBER(SEARCH('Chapter 0 (Generated)'!$B$25:$V$25,INDEX(MyData,D2310, E2310+1))))&gt;0,
SUMPRODUCT(--ISNUMBER(SEARCH('Chapter 0 (Generated)'!$B$26:$V$26,INDEX(MyData,D2310, E2310+1))))&gt;0)),
"        " &amp; INDEX(MyData,D2310, E2310+1),
"    " &amp; INDEX(MyData,D2310, E2310+1))</f>
        <v xml:space="preserve">        -1,</v>
      </c>
    </row>
    <row r="2311" spans="4:7" x14ac:dyDescent="0.15">
      <c r="D2311" s="20">
        <f t="shared" si="36"/>
        <v>70</v>
      </c>
      <c r="E2311" s="20">
        <f>MIN(IF(MOD(ROWS($A$2:A2311),$A$2)=0,E2310+1, E2310), $B$2-1)</f>
        <v>20</v>
      </c>
      <c r="G2311" s="2" t="str">
        <f>IF(NOT(OR(
SUMPRODUCT(--ISNUMBER(SEARCH('Chapter 0 (Generated)'!$B$25:$V$25,INDEX(MyData,D2311, E2311+1))))&gt;0,
SUMPRODUCT(--ISNUMBER(SEARCH('Chapter 0 (Generated)'!$B$26:$V$26,INDEX(MyData,D2311, E2311+1))))&gt;0)),
"        " &amp; INDEX(MyData,D2311, E2311+1),
"    " &amp; INDEX(MyData,D2311, E2311+1))</f>
        <v xml:space="preserve">        -1,</v>
      </c>
    </row>
    <row r="2312" spans="4:7" x14ac:dyDescent="0.15">
      <c r="D2312" s="20">
        <f t="shared" si="36"/>
        <v>71</v>
      </c>
      <c r="E2312" s="20">
        <f>MIN(IF(MOD(ROWS($A$2:A2312),$A$2)=0,E2311+1, E2311), $B$2-1)</f>
        <v>20</v>
      </c>
      <c r="G2312" s="2" t="str">
        <f>IF(NOT(OR(
SUMPRODUCT(--ISNUMBER(SEARCH('Chapter 0 (Generated)'!$B$25:$V$25,INDEX(MyData,D2312, E2312+1))))&gt;0,
SUMPRODUCT(--ISNUMBER(SEARCH('Chapter 0 (Generated)'!$B$26:$V$26,INDEX(MyData,D2312, E2312+1))))&gt;0)),
"        " &amp; INDEX(MyData,D2312, E2312+1),
"    " &amp; INDEX(MyData,D2312, E2312+1))</f>
        <v xml:space="preserve">        -1,</v>
      </c>
    </row>
    <row r="2313" spans="4:7" x14ac:dyDescent="0.15">
      <c r="D2313" s="20">
        <f t="shared" si="36"/>
        <v>72</v>
      </c>
      <c r="E2313" s="20">
        <f>MIN(IF(MOD(ROWS($A$2:A2313),$A$2)=0,E2312+1, E2312), $B$2-1)</f>
        <v>20</v>
      </c>
      <c r="G2313" s="2" t="str">
        <f>IF(NOT(OR(
SUMPRODUCT(--ISNUMBER(SEARCH('Chapter 0 (Generated)'!$B$25:$V$25,INDEX(MyData,D2313, E2313+1))))&gt;0,
SUMPRODUCT(--ISNUMBER(SEARCH('Chapter 0 (Generated)'!$B$26:$V$26,INDEX(MyData,D2313, E2313+1))))&gt;0)),
"        " &amp; INDEX(MyData,D2313, E2313+1),
"    " &amp; INDEX(MyData,D2313, E2313+1))</f>
        <v xml:space="preserve">        -1,</v>
      </c>
    </row>
    <row r="2314" spans="4:7" x14ac:dyDescent="0.15">
      <c r="D2314" s="20">
        <f t="shared" si="36"/>
        <v>73</v>
      </c>
      <c r="E2314" s="20">
        <f>MIN(IF(MOD(ROWS($A$2:A2314),$A$2)=0,E2313+1, E2313), $B$2-1)</f>
        <v>20</v>
      </c>
      <c r="G2314" s="2" t="str">
        <f>IF(NOT(OR(
SUMPRODUCT(--ISNUMBER(SEARCH('Chapter 0 (Generated)'!$B$25:$V$25,INDEX(MyData,D2314, E2314+1))))&gt;0,
SUMPRODUCT(--ISNUMBER(SEARCH('Chapter 0 (Generated)'!$B$26:$V$26,INDEX(MyData,D2314, E2314+1))))&gt;0)),
"        " &amp; INDEX(MyData,D2314, E2314+1),
"    " &amp; INDEX(MyData,D2314, E2314+1))</f>
        <v xml:space="preserve">        -1,//70 </v>
      </c>
    </row>
    <row r="2315" spans="4:7" x14ac:dyDescent="0.15">
      <c r="D2315" s="20">
        <f t="shared" si="36"/>
        <v>74</v>
      </c>
      <c r="E2315" s="20">
        <f>MIN(IF(MOD(ROWS($A$2:A2315),$A$2)=0,E2314+1, E2314), $B$2-1)</f>
        <v>20</v>
      </c>
      <c r="G2315" s="2" t="str">
        <f>IF(NOT(OR(
SUMPRODUCT(--ISNUMBER(SEARCH('Chapter 0 (Generated)'!$B$25:$V$25,INDEX(MyData,D2315, E2315+1))))&gt;0,
SUMPRODUCT(--ISNUMBER(SEARCH('Chapter 0 (Generated)'!$B$26:$V$26,INDEX(MyData,D2315, E2315+1))))&gt;0)),
"        " &amp; INDEX(MyData,D2315, E2315+1),
"    " &amp; INDEX(MyData,D2315, E2315+1))</f>
        <v xml:space="preserve">        -1,</v>
      </c>
    </row>
    <row r="2316" spans="4:7" x14ac:dyDescent="0.15">
      <c r="D2316" s="20">
        <f t="shared" si="36"/>
        <v>75</v>
      </c>
      <c r="E2316" s="20">
        <f>MIN(IF(MOD(ROWS($A$2:A2316),$A$2)=0,E2315+1, E2315), $B$2-1)</f>
        <v>20</v>
      </c>
      <c r="G2316" s="2" t="str">
        <f>IF(NOT(OR(
SUMPRODUCT(--ISNUMBER(SEARCH('Chapter 0 (Generated)'!$B$25:$V$25,INDEX(MyData,D2316, E2316+1))))&gt;0,
SUMPRODUCT(--ISNUMBER(SEARCH('Chapter 0 (Generated)'!$B$26:$V$26,INDEX(MyData,D2316, E2316+1))))&gt;0)),
"        " &amp; INDEX(MyData,D2316, E2316+1),
"    " &amp; INDEX(MyData,D2316, E2316+1))</f>
        <v xml:space="preserve">        -1,</v>
      </c>
    </row>
    <row r="2317" spans="4:7" x14ac:dyDescent="0.15">
      <c r="D2317" s="20">
        <f t="shared" si="36"/>
        <v>76</v>
      </c>
      <c r="E2317" s="20">
        <f>MIN(IF(MOD(ROWS($A$2:A2317),$A$2)=0,E2316+1, E2316), $B$2-1)</f>
        <v>20</v>
      </c>
      <c r="G2317" s="2" t="str">
        <f>IF(NOT(OR(
SUMPRODUCT(--ISNUMBER(SEARCH('Chapter 0 (Generated)'!$B$25:$V$25,INDEX(MyData,D2317, E2317+1))))&gt;0,
SUMPRODUCT(--ISNUMBER(SEARCH('Chapter 0 (Generated)'!$B$26:$V$26,INDEX(MyData,D2317, E2317+1))))&gt;0)),
"        " &amp; INDEX(MyData,D2317, E2317+1),
"    " &amp; INDEX(MyData,D2317, E2317+1))</f>
        <v xml:space="preserve">        -1,//73 Objective Complete: Go Talk to the Person inside Classroom 1</v>
      </c>
    </row>
    <row r="2318" spans="4:7" x14ac:dyDescent="0.15">
      <c r="D2318" s="20">
        <f t="shared" si="36"/>
        <v>77</v>
      </c>
      <c r="E2318" s="20">
        <f>MIN(IF(MOD(ROWS($A$2:A2318),$A$2)=0,E2317+1, E2317), $B$2-1)</f>
        <v>20</v>
      </c>
      <c r="G2318" s="2" t="str">
        <f>IF(NOT(OR(
SUMPRODUCT(--ISNUMBER(SEARCH('Chapter 0 (Generated)'!$B$25:$V$25,INDEX(MyData,D2318, E2318+1))))&gt;0,
SUMPRODUCT(--ISNUMBER(SEARCH('Chapter 0 (Generated)'!$B$26:$V$26,INDEX(MyData,D2318, E2318+1))))&gt;0)),
"        " &amp; INDEX(MyData,D2318, E2318+1),
"    " &amp; INDEX(MyData,D2318, E2318+1))</f>
        <v xml:space="preserve">        -1,</v>
      </c>
    </row>
    <row r="2319" spans="4:7" x14ac:dyDescent="0.15">
      <c r="D2319" s="20">
        <f t="shared" si="36"/>
        <v>78</v>
      </c>
      <c r="E2319" s="20">
        <f>MIN(IF(MOD(ROWS($A$2:A2319),$A$2)=0,E2318+1, E2318), $B$2-1)</f>
        <v>20</v>
      </c>
      <c r="G2319" s="2" t="str">
        <f>IF(NOT(OR(
SUMPRODUCT(--ISNUMBER(SEARCH('Chapter 0 (Generated)'!$B$25:$V$25,INDEX(MyData,D2319, E2319+1))))&gt;0,
SUMPRODUCT(--ISNUMBER(SEARCH('Chapter 0 (Generated)'!$B$26:$V$26,INDEX(MyData,D2319, E2319+1))))&gt;0)),
"        " &amp; INDEX(MyData,D2319, E2319+1),
"    " &amp; INDEX(MyData,D2319, E2319+1))</f>
        <v xml:space="preserve">        -1,//75 </v>
      </c>
    </row>
    <row r="2320" spans="4:7" x14ac:dyDescent="0.15">
      <c r="D2320" s="20">
        <f t="shared" si="36"/>
        <v>79</v>
      </c>
      <c r="E2320" s="20">
        <f>MIN(IF(MOD(ROWS($A$2:A2320),$A$2)=0,E2319+1, E2319), $B$2-1)</f>
        <v>20</v>
      </c>
      <c r="G2320" s="2" t="str">
        <f>IF(NOT(OR(
SUMPRODUCT(--ISNUMBER(SEARCH('Chapter 0 (Generated)'!$B$25:$V$25,INDEX(MyData,D2320, E2320+1))))&gt;0,
SUMPRODUCT(--ISNUMBER(SEARCH('Chapter 0 (Generated)'!$B$26:$V$26,INDEX(MyData,D2320, E2320+1))))&gt;0)),
"        " &amp; INDEX(MyData,D2320, E2320+1),
"    " &amp; INDEX(MyData,D2320, E2320+1))</f>
        <v xml:space="preserve">        -1,</v>
      </c>
    </row>
    <row r="2321" spans="4:7" x14ac:dyDescent="0.15">
      <c r="D2321" s="20">
        <f t="shared" si="36"/>
        <v>80</v>
      </c>
      <c r="E2321" s="20">
        <f>MIN(IF(MOD(ROWS($A$2:A2321),$A$2)=0,E2320+1, E2320), $B$2-1)</f>
        <v>20</v>
      </c>
      <c r="G2321" s="2" t="str">
        <f>IF(NOT(OR(
SUMPRODUCT(--ISNUMBER(SEARCH('Chapter 0 (Generated)'!$B$25:$V$25,INDEX(MyData,D2321, E2321+1))))&gt;0,
SUMPRODUCT(--ISNUMBER(SEARCH('Chapter 0 (Generated)'!$B$26:$V$26,INDEX(MyData,D2321, E2321+1))))&gt;0)),
"        " &amp; INDEX(MyData,D2321, E2321+1),
"    " &amp; INDEX(MyData,D2321, E2321+1))</f>
        <v xml:space="preserve">        -1,</v>
      </c>
    </row>
    <row r="2322" spans="4:7" x14ac:dyDescent="0.15">
      <c r="D2322" s="20">
        <f t="shared" si="36"/>
        <v>81</v>
      </c>
      <c r="E2322" s="20">
        <f>MIN(IF(MOD(ROWS($A$2:A2322),$A$2)=0,E2321+1, E2321), $B$2-1)</f>
        <v>20</v>
      </c>
      <c r="G2322" s="2" t="str">
        <f>IF(NOT(OR(
SUMPRODUCT(--ISNUMBER(SEARCH('Chapter 0 (Generated)'!$B$25:$V$25,INDEX(MyData,D2322, E2322+1))))&gt;0,
SUMPRODUCT(--ISNUMBER(SEARCH('Chapter 0 (Generated)'!$B$26:$V$26,INDEX(MyData,D2322, E2322+1))))&gt;0)),
"        " &amp; INDEX(MyData,D2322, E2322+1),
"    " &amp; INDEX(MyData,D2322, E2322+1))</f>
        <v xml:space="preserve">        -1,</v>
      </c>
    </row>
    <row r="2323" spans="4:7" x14ac:dyDescent="0.15">
      <c r="D2323" s="20">
        <f t="shared" si="36"/>
        <v>82</v>
      </c>
      <c r="E2323" s="20">
        <f>MIN(IF(MOD(ROWS($A$2:A2323),$A$2)=0,E2322+1, E2322), $B$2-1)</f>
        <v>20</v>
      </c>
      <c r="G2323" s="2" t="str">
        <f>IF(NOT(OR(
SUMPRODUCT(--ISNUMBER(SEARCH('Chapter 0 (Generated)'!$B$25:$V$25,INDEX(MyData,D2323, E2323+1))))&gt;0,
SUMPRODUCT(--ISNUMBER(SEARCH('Chapter 0 (Generated)'!$B$26:$V$26,INDEX(MyData,D2323, E2323+1))))&gt;0)),
"        " &amp; INDEX(MyData,D2323, E2323+1),
"    " &amp; INDEX(MyData,D2323, E2323+1))</f>
        <v xml:space="preserve">        -1,</v>
      </c>
    </row>
    <row r="2324" spans="4:7" x14ac:dyDescent="0.15">
      <c r="D2324" s="20">
        <f t="shared" si="36"/>
        <v>83</v>
      </c>
      <c r="E2324" s="20">
        <f>MIN(IF(MOD(ROWS($A$2:A2324),$A$2)=0,E2323+1, E2323), $B$2-1)</f>
        <v>20</v>
      </c>
      <c r="G2324" s="2" t="str">
        <f>IF(NOT(OR(
SUMPRODUCT(--ISNUMBER(SEARCH('Chapter 0 (Generated)'!$B$25:$V$25,INDEX(MyData,D2324, E2324+1))))&gt;0,
SUMPRODUCT(--ISNUMBER(SEARCH('Chapter 0 (Generated)'!$B$26:$V$26,INDEX(MyData,D2324, E2324+1))))&gt;0)),
"        " &amp; INDEX(MyData,D2324, E2324+1),
"    " &amp; INDEX(MyData,D2324, E2324+1))</f>
        <v xml:space="preserve">        -1,//80 </v>
      </c>
    </row>
    <row r="2325" spans="4:7" x14ac:dyDescent="0.15">
      <c r="D2325" s="20">
        <f t="shared" si="36"/>
        <v>84</v>
      </c>
      <c r="E2325" s="20">
        <f>MIN(IF(MOD(ROWS($A$2:A2325),$A$2)=0,E2324+1, E2324), $B$2-1)</f>
        <v>20</v>
      </c>
      <c r="G2325" s="2" t="str">
        <f>IF(NOT(OR(
SUMPRODUCT(--ISNUMBER(SEARCH('Chapter 0 (Generated)'!$B$25:$V$25,INDEX(MyData,D2325, E2325+1))))&gt;0,
SUMPRODUCT(--ISNUMBER(SEARCH('Chapter 0 (Generated)'!$B$26:$V$26,INDEX(MyData,D2325, E2325+1))))&gt;0)),
"        " &amp; INDEX(MyData,D2325, E2325+1),
"    " &amp; INDEX(MyData,D2325, E2325+1))</f>
        <v xml:space="preserve">        -1,</v>
      </c>
    </row>
    <row r="2326" spans="4:7" x14ac:dyDescent="0.15">
      <c r="D2326" s="20">
        <f t="shared" si="36"/>
        <v>85</v>
      </c>
      <c r="E2326" s="20">
        <f>MIN(IF(MOD(ROWS($A$2:A2326),$A$2)=0,E2325+1, E2325), $B$2-1)</f>
        <v>20</v>
      </c>
      <c r="G2326" s="2" t="str">
        <f>IF(NOT(OR(
SUMPRODUCT(--ISNUMBER(SEARCH('Chapter 0 (Generated)'!$B$25:$V$25,INDEX(MyData,D2326, E2326+1))))&gt;0,
SUMPRODUCT(--ISNUMBER(SEARCH('Chapter 0 (Generated)'!$B$26:$V$26,INDEX(MyData,D2326, E2326+1))))&gt;0)),
"        " &amp; INDEX(MyData,D2326, E2326+1),
"    " &amp; INDEX(MyData,D2326, E2326+1))</f>
        <v xml:space="preserve">        -1,</v>
      </c>
    </row>
    <row r="2327" spans="4:7" x14ac:dyDescent="0.15">
      <c r="D2327" s="20">
        <f t="shared" si="36"/>
        <v>86</v>
      </c>
      <c r="E2327" s="20">
        <f>MIN(IF(MOD(ROWS($A$2:A2327),$A$2)=0,E2326+1, E2326), $B$2-1)</f>
        <v>20</v>
      </c>
      <c r="G2327" s="2" t="str">
        <f>IF(NOT(OR(
SUMPRODUCT(--ISNUMBER(SEARCH('Chapter 0 (Generated)'!$B$25:$V$25,INDEX(MyData,D2327, E2327+1))))&gt;0,
SUMPRODUCT(--ISNUMBER(SEARCH('Chapter 0 (Generated)'!$B$26:$V$26,INDEX(MyData,D2327, E2327+1))))&gt;0)),
"        " &amp; INDEX(MyData,D2327, E2327+1),
"    " &amp; INDEX(MyData,D2327, E2327+1))</f>
        <v xml:space="preserve">        -1,</v>
      </c>
    </row>
    <row r="2328" spans="4:7" x14ac:dyDescent="0.15">
      <c r="D2328" s="20">
        <f t="shared" si="36"/>
        <v>87</v>
      </c>
      <c r="E2328" s="20">
        <f>MIN(IF(MOD(ROWS($A$2:A2328),$A$2)=0,E2327+1, E2327), $B$2-1)</f>
        <v>20</v>
      </c>
      <c r="G2328" s="2" t="str">
        <f>IF(NOT(OR(
SUMPRODUCT(--ISNUMBER(SEARCH('Chapter 0 (Generated)'!$B$25:$V$25,INDEX(MyData,D2328, E2328+1))))&gt;0,
SUMPRODUCT(--ISNUMBER(SEARCH('Chapter 0 (Generated)'!$B$26:$V$26,INDEX(MyData,D2328, E2328+1))))&gt;0)),
"        " &amp; INDEX(MyData,D2328, E2328+1),
"    " &amp; INDEX(MyData,D2328, E2328+1))</f>
        <v xml:space="preserve">        -1,</v>
      </c>
    </row>
    <row r="2329" spans="4:7" x14ac:dyDescent="0.15">
      <c r="D2329" s="20">
        <f t="shared" si="36"/>
        <v>88</v>
      </c>
      <c r="E2329" s="20">
        <f>MIN(IF(MOD(ROWS($A$2:A2329),$A$2)=0,E2328+1, E2328), $B$2-1)</f>
        <v>20</v>
      </c>
      <c r="G2329" s="2" t="str">
        <f>IF(NOT(OR(
SUMPRODUCT(--ISNUMBER(SEARCH('Chapter 0 (Generated)'!$B$25:$V$25,INDEX(MyData,D2329, E2329+1))))&gt;0,
SUMPRODUCT(--ISNUMBER(SEARCH('Chapter 0 (Generated)'!$B$26:$V$26,INDEX(MyData,D2329, E2329+1))))&gt;0)),
"        " &amp; INDEX(MyData,D2329, E2329+1),
"    " &amp; INDEX(MyData,D2329, E2329+1))</f>
        <v xml:space="preserve">        -1,//85 </v>
      </c>
    </row>
    <row r="2330" spans="4:7" x14ac:dyDescent="0.15">
      <c r="D2330" s="20">
        <f t="shared" si="36"/>
        <v>89</v>
      </c>
      <c r="E2330" s="20">
        <f>MIN(IF(MOD(ROWS($A$2:A2330),$A$2)=0,E2329+1, E2329), $B$2-1)</f>
        <v>20</v>
      </c>
      <c r="G2330" s="2" t="str">
        <f>IF(NOT(OR(
SUMPRODUCT(--ISNUMBER(SEARCH('Chapter 0 (Generated)'!$B$25:$V$25,INDEX(MyData,D2330, E2330+1))))&gt;0,
SUMPRODUCT(--ISNUMBER(SEARCH('Chapter 0 (Generated)'!$B$26:$V$26,INDEX(MyData,D2330, E2330+1))))&gt;0)),
"        " &amp; INDEX(MyData,D2330, E2330+1),
"    " &amp; INDEX(MyData,D2330, E2330+1))</f>
        <v xml:space="preserve">        -1,//86 Objective Complete: Go Talk to the Person inside Hallway 1</v>
      </c>
    </row>
    <row r="2331" spans="4:7" x14ac:dyDescent="0.15">
      <c r="D2331" s="20">
        <f t="shared" si="36"/>
        <v>90</v>
      </c>
      <c r="E2331" s="20">
        <f>MIN(IF(MOD(ROWS($A$2:A2331),$A$2)=0,E2330+1, E2330), $B$2-1)</f>
        <v>20</v>
      </c>
      <c r="G2331" s="2" t="str">
        <f>IF(NOT(OR(
SUMPRODUCT(--ISNUMBER(SEARCH('Chapter 0 (Generated)'!$B$25:$V$25,INDEX(MyData,D2331, E2331+1))))&gt;0,
SUMPRODUCT(--ISNUMBER(SEARCH('Chapter 0 (Generated)'!$B$26:$V$26,INDEX(MyData,D2331, E2331+1))))&gt;0)),
"        " &amp; INDEX(MyData,D2331, E2331+1),
"    " &amp; INDEX(MyData,D2331, E2331+1))</f>
        <v xml:space="preserve">        93,//87 ghost slide</v>
      </c>
    </row>
    <row r="2332" spans="4:7" x14ac:dyDescent="0.15">
      <c r="D2332" s="20">
        <f t="shared" si="36"/>
        <v>91</v>
      </c>
      <c r="E2332" s="20">
        <f>MIN(IF(MOD(ROWS($A$2:A2332),$A$2)=0,E2331+1, E2331), $B$2-1)</f>
        <v>20</v>
      </c>
      <c r="G2332" s="2" t="str">
        <f>IF(NOT(OR(
SUMPRODUCT(--ISNUMBER(SEARCH('Chapter 0 (Generated)'!$B$25:$V$25,INDEX(MyData,D2332, E2332+1))))&gt;0,
SUMPRODUCT(--ISNUMBER(SEARCH('Chapter 0 (Generated)'!$B$26:$V$26,INDEX(MyData,D2332, E2332+1))))&gt;0)),
"        " &amp; INDEX(MyData,D2332, E2332+1),
"    " &amp; INDEX(MyData,D2332, E2332+1))</f>
        <v xml:space="preserve">        94,//88 ghost slide</v>
      </c>
    </row>
    <row r="2333" spans="4:7" x14ac:dyDescent="0.15">
      <c r="D2333" s="20">
        <f t="shared" si="36"/>
        <v>92</v>
      </c>
      <c r="E2333" s="20">
        <f>MIN(IF(MOD(ROWS($A$2:A2333),$A$2)=0,E2332+1, E2332), $B$2-1)</f>
        <v>20</v>
      </c>
      <c r="G2333" s="2" t="str">
        <f>IF(NOT(OR(
SUMPRODUCT(--ISNUMBER(SEARCH('Chapter 0 (Generated)'!$B$25:$V$25,INDEX(MyData,D2333, E2333+1))))&gt;0,
SUMPRODUCT(--ISNUMBER(SEARCH('Chapter 0 (Generated)'!$B$26:$V$26,INDEX(MyData,D2333, E2333+1))))&gt;0)),
"        " &amp; INDEX(MyData,D2333, E2333+1),
"    " &amp; INDEX(MyData,D2333, E2333+1))</f>
        <v xml:space="preserve">        95,//89 ghost slide</v>
      </c>
    </row>
    <row r="2334" spans="4:7" x14ac:dyDescent="0.15">
      <c r="D2334" s="20">
        <f t="shared" si="36"/>
        <v>93</v>
      </c>
      <c r="E2334" s="20">
        <f>MIN(IF(MOD(ROWS($A$2:A2334),$A$2)=0,E2333+1, E2333), $B$2-1)</f>
        <v>20</v>
      </c>
      <c r="G2334" s="2" t="str">
        <f>IF(NOT(OR(
SUMPRODUCT(--ISNUMBER(SEARCH('Chapter 0 (Generated)'!$B$25:$V$25,INDEX(MyData,D2334, E2334+1))))&gt;0,
SUMPRODUCT(--ISNUMBER(SEARCH('Chapter 0 (Generated)'!$B$26:$V$26,INDEX(MyData,D2334, E2334+1))))&gt;0)),
"        " &amp; INDEX(MyData,D2334, E2334+1),
"    " &amp; INDEX(MyData,D2334, E2334+1))</f>
        <v xml:space="preserve">        93,//90 ghost slide</v>
      </c>
    </row>
    <row r="2335" spans="4:7" x14ac:dyDescent="0.15">
      <c r="D2335" s="20">
        <f t="shared" si="36"/>
        <v>94</v>
      </c>
      <c r="E2335" s="20">
        <f>MIN(IF(MOD(ROWS($A$2:A2335),$A$2)=0,E2334+1, E2334), $B$2-1)</f>
        <v>20</v>
      </c>
      <c r="G2335" s="2" t="str">
        <f>IF(NOT(OR(
SUMPRODUCT(--ISNUMBER(SEARCH('Chapter 0 (Generated)'!$B$25:$V$25,INDEX(MyData,D2335, E2335+1))))&gt;0,
SUMPRODUCT(--ISNUMBER(SEARCH('Chapter 0 (Generated)'!$B$26:$V$26,INDEX(MyData,D2335, E2335+1))))&gt;0)),
"        " &amp; INDEX(MyData,D2335, E2335+1),
"    " &amp; INDEX(MyData,D2335, E2335+1))</f>
        <v xml:space="preserve">        94,//91 ghost slide</v>
      </c>
    </row>
    <row r="2336" spans="4:7" x14ac:dyDescent="0.15">
      <c r="D2336" s="20">
        <f t="shared" si="36"/>
        <v>95</v>
      </c>
      <c r="E2336" s="20">
        <f>MIN(IF(MOD(ROWS($A$2:A2336),$A$2)=0,E2335+1, E2335), $B$2-1)</f>
        <v>20</v>
      </c>
      <c r="G2336" s="2" t="str">
        <f>IF(NOT(OR(
SUMPRODUCT(--ISNUMBER(SEARCH('Chapter 0 (Generated)'!$B$25:$V$25,INDEX(MyData,D2336, E2336+1))))&gt;0,
SUMPRODUCT(--ISNUMBER(SEARCH('Chapter 0 (Generated)'!$B$26:$V$26,INDEX(MyData,D2336, E2336+1))))&gt;0)),
"        " &amp; INDEX(MyData,D2336, E2336+1),
"    " &amp; INDEX(MyData,D2336, E2336+1))</f>
        <v xml:space="preserve">        95,//92 ghost slide</v>
      </c>
    </row>
    <row r="2337" spans="4:7" x14ac:dyDescent="0.15">
      <c r="D2337" s="20">
        <f t="shared" si="36"/>
        <v>96</v>
      </c>
      <c r="E2337" s="20">
        <f>MIN(IF(MOD(ROWS($A$2:A2337),$A$2)=0,E2336+1, E2336), $B$2-1)</f>
        <v>20</v>
      </c>
      <c r="G2337" s="2" t="str">
        <f>IF(NOT(OR(
SUMPRODUCT(--ISNUMBER(SEARCH('Chapter 0 (Generated)'!$B$25:$V$25,INDEX(MyData,D2337, E2337+1))))&gt;0,
SUMPRODUCT(--ISNUMBER(SEARCH('Chapter 0 (Generated)'!$B$26:$V$26,INDEX(MyData,D2337, E2337+1))))&gt;0)),
"        " &amp; INDEX(MyData,D2337, E2337+1),
"    " &amp; INDEX(MyData,D2337, E2337+1))</f>
        <v xml:space="preserve">        -1,</v>
      </c>
    </row>
    <row r="2338" spans="4:7" x14ac:dyDescent="0.15">
      <c r="D2338" s="20">
        <f t="shared" si="36"/>
        <v>97</v>
      </c>
      <c r="E2338" s="20">
        <f>MIN(IF(MOD(ROWS($A$2:A2338),$A$2)=0,E2337+1, E2337), $B$2-1)</f>
        <v>20</v>
      </c>
      <c r="G2338" s="2" t="str">
        <f>IF(NOT(OR(
SUMPRODUCT(--ISNUMBER(SEARCH('Chapter 0 (Generated)'!$B$25:$V$25,INDEX(MyData,D2338, E2338+1))))&gt;0,
SUMPRODUCT(--ISNUMBER(SEARCH('Chapter 0 (Generated)'!$B$26:$V$26,INDEX(MyData,D2338, E2338+1))))&gt;0)),
"        " &amp; INDEX(MyData,D2338, E2338+1),
"    " &amp; INDEX(MyData,D2338, E2338+1))</f>
        <v xml:space="preserve">        -1,</v>
      </c>
    </row>
    <row r="2339" spans="4:7" x14ac:dyDescent="0.15">
      <c r="D2339" s="20">
        <f t="shared" si="36"/>
        <v>98</v>
      </c>
      <c r="E2339" s="20">
        <f>MIN(IF(MOD(ROWS($A$2:A2339),$A$2)=0,E2338+1, E2338), $B$2-1)</f>
        <v>20</v>
      </c>
      <c r="G2339" s="2" t="str">
        <f>IF(NOT(OR(
SUMPRODUCT(--ISNUMBER(SEARCH('Chapter 0 (Generated)'!$B$25:$V$25,INDEX(MyData,D2339, E2339+1))))&gt;0,
SUMPRODUCT(--ISNUMBER(SEARCH('Chapter 0 (Generated)'!$B$26:$V$26,INDEX(MyData,D2339, E2339+1))))&gt;0)),
"        " &amp; INDEX(MyData,D2339, E2339+1),
"    " &amp; INDEX(MyData,D2339, E2339+1))</f>
        <v xml:space="preserve">        -1,//95 </v>
      </c>
    </row>
    <row r="2340" spans="4:7" x14ac:dyDescent="0.15">
      <c r="D2340" s="20">
        <f t="shared" si="36"/>
        <v>99</v>
      </c>
      <c r="E2340" s="20">
        <f>MIN(IF(MOD(ROWS($A$2:A2340),$A$2)=0,E2339+1, E2339), $B$2-1)</f>
        <v>20</v>
      </c>
      <c r="G2340" s="2" t="str">
        <f>IF(NOT(OR(
SUMPRODUCT(--ISNUMBER(SEARCH('Chapter 0 (Generated)'!$B$25:$V$25,INDEX(MyData,D2340, E2340+1))))&gt;0,
SUMPRODUCT(--ISNUMBER(SEARCH('Chapter 0 (Generated)'!$B$26:$V$26,INDEX(MyData,D2340, E2340+1))))&gt;0)),
"        " &amp; INDEX(MyData,D2340, E2340+1),
"    " &amp; INDEX(MyData,D2340, E2340+1))</f>
        <v xml:space="preserve">        -1,</v>
      </c>
    </row>
    <row r="2341" spans="4:7" x14ac:dyDescent="0.15">
      <c r="D2341" s="20">
        <f t="shared" si="36"/>
        <v>100</v>
      </c>
      <c r="E2341" s="20">
        <f>MIN(IF(MOD(ROWS($A$2:A2341),$A$2)=0,E2340+1, E2340), $B$2-1)</f>
        <v>20</v>
      </c>
      <c r="G2341" s="2" t="str">
        <f>IF(NOT(OR(
SUMPRODUCT(--ISNUMBER(SEARCH('Chapter 0 (Generated)'!$B$25:$V$25,INDEX(MyData,D2341, E2341+1))))&gt;0,
SUMPRODUCT(--ISNUMBER(SEARCH('Chapter 0 (Generated)'!$B$26:$V$26,INDEX(MyData,D2341, E2341+1))))&gt;0)),
"        " &amp; INDEX(MyData,D2341, E2341+1),
"    " &amp; INDEX(MyData,D2341, E2341+1))</f>
        <v xml:space="preserve">        -1,</v>
      </c>
    </row>
    <row r="2342" spans="4:7" x14ac:dyDescent="0.15">
      <c r="D2342" s="20">
        <f t="shared" si="36"/>
        <v>101</v>
      </c>
      <c r="E2342" s="20">
        <f>MIN(IF(MOD(ROWS($A$2:A2342),$A$2)=0,E2341+1, E2341), $B$2-1)</f>
        <v>20</v>
      </c>
      <c r="G2342" s="2" t="str">
        <f>IF(NOT(OR(
SUMPRODUCT(--ISNUMBER(SEARCH('Chapter 0 (Generated)'!$B$25:$V$25,INDEX(MyData,D2342, E2342+1))))&gt;0,
SUMPRODUCT(--ISNUMBER(SEARCH('Chapter 0 (Generated)'!$B$26:$V$26,INDEX(MyData,D2342, E2342+1))))&gt;0)),
"        " &amp; INDEX(MyData,D2342, E2342+1),
"    " &amp; INDEX(MyData,D2342, E2342+1))</f>
        <v xml:space="preserve">        -1,</v>
      </c>
    </row>
    <row r="2343" spans="4:7" x14ac:dyDescent="0.15">
      <c r="D2343" s="20">
        <f t="shared" si="36"/>
        <v>102</v>
      </c>
      <c r="E2343" s="20">
        <f>MIN(IF(MOD(ROWS($A$2:A2343),$A$2)=0,E2342+1, E2342), $B$2-1)</f>
        <v>20</v>
      </c>
      <c r="G2343" s="2" t="str">
        <f>IF(NOT(OR(
SUMPRODUCT(--ISNUMBER(SEARCH('Chapter 0 (Generated)'!$B$25:$V$25,INDEX(MyData,D2343, E2343+1))))&gt;0,
SUMPRODUCT(--ISNUMBER(SEARCH('Chapter 0 (Generated)'!$B$26:$V$26,INDEX(MyData,D2343, E2343+1))))&gt;0)),
"        " &amp; INDEX(MyData,D2343, E2343+1),
"    " &amp; INDEX(MyData,D2343, E2343+1))</f>
        <v xml:space="preserve">        -1,</v>
      </c>
    </row>
    <row r="2344" spans="4:7" x14ac:dyDescent="0.15">
      <c r="D2344" s="20">
        <f t="shared" si="36"/>
        <v>103</v>
      </c>
      <c r="E2344" s="20">
        <f>MIN(IF(MOD(ROWS($A$2:A2344),$A$2)=0,E2343+1, E2343), $B$2-1)</f>
        <v>20</v>
      </c>
      <c r="G2344" s="2" t="str">
        <f>IF(NOT(OR(
SUMPRODUCT(--ISNUMBER(SEARCH('Chapter 0 (Generated)'!$B$25:$V$25,INDEX(MyData,D2344, E2344+1))))&gt;0,
SUMPRODUCT(--ISNUMBER(SEARCH('Chapter 0 (Generated)'!$B$26:$V$26,INDEX(MyData,D2344, E2344+1))))&gt;0)),
"        " &amp; INDEX(MyData,D2344, E2344+1),
"    " &amp; INDEX(MyData,D2344, E2344+1))</f>
        <v xml:space="preserve">        -1,//100 </v>
      </c>
    </row>
    <row r="2345" spans="4:7" x14ac:dyDescent="0.15">
      <c r="D2345" s="20">
        <f t="shared" si="36"/>
        <v>104</v>
      </c>
      <c r="E2345" s="20">
        <f>MIN(IF(MOD(ROWS($A$2:A2345),$A$2)=0,E2344+1, E2344), $B$2-1)</f>
        <v>20</v>
      </c>
      <c r="G2345" s="2" t="str">
        <f>IF(NOT(OR(
SUMPRODUCT(--ISNUMBER(SEARCH('Chapter 0 (Generated)'!$B$25:$V$25,INDEX(MyData,D2345, E2345+1))))&gt;0,
SUMPRODUCT(--ISNUMBER(SEARCH('Chapter 0 (Generated)'!$B$26:$V$26,INDEX(MyData,D2345, E2345+1))))&gt;0)),
"        " &amp; INDEX(MyData,D2345, E2345+1),
"    " &amp; INDEX(MyData,D2345, E2345+1))</f>
        <v xml:space="preserve">        -1,</v>
      </c>
    </row>
    <row r="2346" spans="4:7" x14ac:dyDescent="0.15">
      <c r="D2346" s="20">
        <f t="shared" si="36"/>
        <v>105</v>
      </c>
      <c r="E2346" s="20">
        <f>MIN(IF(MOD(ROWS($A$2:A2346),$A$2)=0,E2345+1, E2345), $B$2-1)</f>
        <v>20</v>
      </c>
      <c r="G2346" s="2" t="str">
        <f>IF(NOT(OR(
SUMPRODUCT(--ISNUMBER(SEARCH('Chapter 0 (Generated)'!$B$25:$V$25,INDEX(MyData,D2346, E2346+1))))&gt;0,
SUMPRODUCT(--ISNUMBER(SEARCH('Chapter 0 (Generated)'!$B$26:$V$26,INDEX(MyData,D2346, E2346+1))))&gt;0)),
"        " &amp; INDEX(MyData,D2346, E2346+1),
"    " &amp; INDEX(MyData,D2346, E2346+1))</f>
        <v xml:space="preserve">        -1,</v>
      </c>
    </row>
    <row r="2347" spans="4:7" x14ac:dyDescent="0.15">
      <c r="D2347" s="20">
        <f t="shared" si="36"/>
        <v>106</v>
      </c>
      <c r="E2347" s="20">
        <f>MIN(IF(MOD(ROWS($A$2:A2347),$A$2)=0,E2346+1, E2346), $B$2-1)</f>
        <v>20</v>
      </c>
      <c r="G2347" s="2" t="str">
        <f>IF(NOT(OR(
SUMPRODUCT(--ISNUMBER(SEARCH('Chapter 0 (Generated)'!$B$25:$V$25,INDEX(MyData,D2347, E2347+1))))&gt;0,
SUMPRODUCT(--ISNUMBER(SEARCH('Chapter 0 (Generated)'!$B$26:$V$26,INDEX(MyData,D2347, E2347+1))))&gt;0)),
"        " &amp; INDEX(MyData,D2347, E2347+1),
"    " &amp; INDEX(MyData,D2347, E2347+1))</f>
        <v xml:space="preserve">        -1,</v>
      </c>
    </row>
    <row r="2348" spans="4:7" x14ac:dyDescent="0.15">
      <c r="D2348" s="20">
        <f t="shared" si="36"/>
        <v>107</v>
      </c>
      <c r="E2348" s="20">
        <f>MIN(IF(MOD(ROWS($A$2:A2348),$A$2)=0,E2347+1, E2347), $B$2-1)</f>
        <v>20</v>
      </c>
      <c r="G2348" s="2" t="str">
        <f>IF(NOT(OR(
SUMPRODUCT(--ISNUMBER(SEARCH('Chapter 0 (Generated)'!$B$25:$V$25,INDEX(MyData,D2348, E2348+1))))&gt;0,
SUMPRODUCT(--ISNUMBER(SEARCH('Chapter 0 (Generated)'!$B$26:$V$26,INDEX(MyData,D2348, E2348+1))))&gt;0)),
"        " &amp; INDEX(MyData,D2348, E2348+1),
"    " &amp; INDEX(MyData,D2348, E2348+1))</f>
        <v xml:space="preserve">        -1,</v>
      </c>
    </row>
    <row r="2349" spans="4:7" x14ac:dyDescent="0.15">
      <c r="D2349" s="20">
        <f t="shared" si="36"/>
        <v>108</v>
      </c>
      <c r="E2349" s="20">
        <f>MIN(IF(MOD(ROWS($A$2:A2349),$A$2)=0,E2348+1, E2348), $B$2-1)</f>
        <v>20</v>
      </c>
      <c r="G2349" s="2" t="str">
        <f>IF(NOT(OR(
SUMPRODUCT(--ISNUMBER(SEARCH('Chapter 0 (Generated)'!$B$25:$V$25,INDEX(MyData,D2349, E2349+1))))&gt;0,
SUMPRODUCT(--ISNUMBER(SEARCH('Chapter 0 (Generated)'!$B$26:$V$26,INDEX(MyData,D2349, E2349+1))))&gt;0)),
"        " &amp; INDEX(MyData,D2349, E2349+1),
"    " &amp; INDEX(MyData,D2349, E2349+1))</f>
        <v xml:space="preserve">        -1,//105 </v>
      </c>
    </row>
    <row r="2350" spans="4:7" x14ac:dyDescent="0.15">
      <c r="D2350" s="20">
        <f t="shared" si="36"/>
        <v>109</v>
      </c>
      <c r="E2350" s="20">
        <f>MIN(IF(MOD(ROWS($A$2:A2350),$A$2)=0,E2349+1, E2349), $B$2-1)</f>
        <v>20</v>
      </c>
      <c r="G2350" s="2" t="str">
        <f>IF(NOT(OR(
SUMPRODUCT(--ISNUMBER(SEARCH('Chapter 0 (Generated)'!$B$25:$V$25,INDEX(MyData,D2350, E2350+1))))&gt;0,
SUMPRODUCT(--ISNUMBER(SEARCH('Chapter 0 (Generated)'!$B$26:$V$26,INDEX(MyData,D2350, E2350+1))))&gt;0)),
"        " &amp; INDEX(MyData,D2350, E2350+1),
"    " &amp; INDEX(MyData,D2350, E2350+1))</f>
        <v xml:space="preserve">        -1,</v>
      </c>
    </row>
    <row r="2351" spans="4:7" x14ac:dyDescent="0.15">
      <c r="D2351" s="20">
        <f t="shared" si="36"/>
        <v>110</v>
      </c>
      <c r="E2351" s="20">
        <f>MIN(IF(MOD(ROWS($A$2:A2351),$A$2)=0,E2350+1, E2350), $B$2-1)</f>
        <v>20</v>
      </c>
      <c r="G2351" s="2" t="str">
        <f>IF(NOT(OR(
SUMPRODUCT(--ISNUMBER(SEARCH('Chapter 0 (Generated)'!$B$25:$V$25,INDEX(MyData,D2351, E2351+1))))&gt;0,
SUMPRODUCT(--ISNUMBER(SEARCH('Chapter 0 (Generated)'!$B$26:$V$26,INDEX(MyData,D2351, E2351+1))))&gt;0)),
"        " &amp; INDEX(MyData,D2351, E2351+1),
"    " &amp; INDEX(MyData,D2351, E2351+1))</f>
        <v xml:space="preserve">        -1,</v>
      </c>
    </row>
    <row r="2352" spans="4:7" x14ac:dyDescent="0.15">
      <c r="D2352" s="20">
        <f t="shared" si="36"/>
        <v>111</v>
      </c>
      <c r="E2352" s="20">
        <f>MIN(IF(MOD(ROWS($A$2:A2352),$A$2)=0,E2351+1, E2351), $B$2-1)</f>
        <v>20</v>
      </c>
      <c r="G2352" s="2" t="str">
        <f>IF(NOT(OR(
SUMPRODUCT(--ISNUMBER(SEARCH('Chapter 0 (Generated)'!$B$25:$V$25,INDEX(MyData,D2352, E2352+1))))&gt;0,
SUMPRODUCT(--ISNUMBER(SEARCH('Chapter 0 (Generated)'!$B$26:$V$26,INDEX(MyData,D2352, E2352+1))))&gt;0)),
"        " &amp; INDEX(MyData,D2352, E2352+1),
"    " &amp; INDEX(MyData,D2352, E2352+1))</f>
        <v xml:space="preserve">        -1,</v>
      </c>
    </row>
    <row r="2353" spans="4:7" x14ac:dyDescent="0.15">
      <c r="D2353" s="20">
        <f t="shared" si="36"/>
        <v>112</v>
      </c>
      <c r="E2353" s="20">
        <f>MIN(IF(MOD(ROWS($A$2:A2353),$A$2)=0,E2352+1, E2352), $B$2-1)</f>
        <v>20</v>
      </c>
      <c r="G2353" s="2" t="str">
        <f>IF(NOT(OR(
SUMPRODUCT(--ISNUMBER(SEARCH('Chapter 0 (Generated)'!$B$25:$V$25,INDEX(MyData,D2353, E2353+1))))&gt;0,
SUMPRODUCT(--ISNUMBER(SEARCH('Chapter 0 (Generated)'!$B$26:$V$26,INDEX(MyData,D2353, E2353+1))))&gt;0)),
"        " &amp; INDEX(MyData,D2353, E2353+1),
"    " &amp; INDEX(MyData,D2353, E2353+1))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Chapter 0 (Input)</vt:lpstr>
      <vt:lpstr>Chapter 0 (Generated)</vt:lpstr>
      <vt:lpstr>Code (Generated)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Microsoft Office User</cp:lastModifiedBy>
  <dcterms:created xsi:type="dcterms:W3CDTF">2018-01-22T02:08:04Z</dcterms:created>
  <dcterms:modified xsi:type="dcterms:W3CDTF">2018-05-28T20:57:30Z</dcterms:modified>
</cp:coreProperties>
</file>