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a\Desktop\"/>
    </mc:Choice>
  </mc:AlternateContent>
  <xr:revisionPtr revIDLastSave="0" documentId="13_ncr:1_{34BF6F67-FFF7-45AC-9712-DEB2A50DFA13}" xr6:coauthVersionLast="43" xr6:coauthVersionMax="43" xr10:uidLastSave="{00000000-0000-0000-0000-000000000000}"/>
  <bookViews>
    <workbookView xWindow="1515" yWindow="2385" windowWidth="21600" windowHeight="11385" xr2:uid="{00000000-000D-0000-FFFF-FFFF00000000}"/>
  </bookViews>
  <sheets>
    <sheet name="1月" sheetId="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17" i="3" l="1"/>
  <c r="V17" i="3"/>
  <c r="U17" i="3"/>
  <c r="T17" i="3"/>
  <c r="R17" i="3"/>
  <c r="Q17" i="3"/>
  <c r="P17" i="3"/>
  <c r="O17" i="3"/>
  <c r="N17" i="3"/>
  <c r="L17" i="3"/>
  <c r="K17" i="3"/>
  <c r="J17" i="3"/>
  <c r="I17" i="3"/>
  <c r="H17" i="3"/>
  <c r="F17" i="3"/>
  <c r="E17" i="3"/>
  <c r="D17" i="3"/>
  <c r="W16" i="3"/>
  <c r="S16" i="3"/>
  <c r="M16" i="3"/>
  <c r="G16" i="3"/>
  <c r="X16" i="3" s="1"/>
  <c r="Y16" i="3" s="1"/>
  <c r="Z16" i="3" s="1"/>
  <c r="W15" i="3"/>
  <c r="S15" i="3"/>
  <c r="M15" i="3"/>
  <c r="G15" i="3"/>
  <c r="X15" i="3" s="1"/>
  <c r="Y15" i="3" s="1"/>
  <c r="Z15" i="3" s="1"/>
  <c r="W14" i="3"/>
  <c r="S14" i="3"/>
  <c r="M14" i="3"/>
  <c r="G14" i="3"/>
  <c r="X14" i="3" s="1"/>
  <c r="Y14" i="3" s="1"/>
  <c r="Z14" i="3" s="1"/>
  <c r="W13" i="3"/>
  <c r="S13" i="3"/>
  <c r="M13" i="3"/>
  <c r="G13" i="3"/>
  <c r="X13" i="3" s="1"/>
  <c r="Y13" i="3" s="1"/>
  <c r="Z13" i="3" s="1"/>
  <c r="W12" i="3"/>
  <c r="S12" i="3"/>
  <c r="M12" i="3"/>
  <c r="G12" i="3"/>
  <c r="X12" i="3" s="1"/>
  <c r="Y12" i="3" s="1"/>
  <c r="Z12" i="3" s="1"/>
  <c r="W11" i="3"/>
  <c r="S11" i="3"/>
  <c r="M11" i="3"/>
  <c r="G11" i="3"/>
  <c r="X11" i="3" s="1"/>
  <c r="Y11" i="3" s="1"/>
  <c r="Z11" i="3" s="1"/>
  <c r="W10" i="3"/>
  <c r="S10" i="3"/>
  <c r="M10" i="3"/>
  <c r="G10" i="3"/>
  <c r="X10" i="3" s="1"/>
  <c r="Y10" i="3" s="1"/>
  <c r="Z10" i="3" s="1"/>
  <c r="W9" i="3"/>
  <c r="S9" i="3"/>
  <c r="M9" i="3"/>
  <c r="G9" i="3"/>
  <c r="X9" i="3" s="1"/>
  <c r="Y9" i="3" s="1"/>
  <c r="Z9" i="3" s="1"/>
  <c r="W8" i="3"/>
  <c r="S8" i="3"/>
  <c r="M8" i="3"/>
  <c r="G8" i="3"/>
  <c r="X8" i="3" s="1"/>
  <c r="Y8" i="3" s="1"/>
  <c r="Z8" i="3" s="1"/>
  <c r="W7" i="3"/>
  <c r="S7" i="3"/>
  <c r="M7" i="3"/>
  <c r="G7" i="3"/>
  <c r="X7" i="3" s="1"/>
  <c r="Y7" i="3" s="1"/>
  <c r="Z7" i="3" s="1"/>
  <c r="W6" i="3"/>
  <c r="S6" i="3"/>
  <c r="M6" i="3"/>
  <c r="G6" i="3"/>
  <c r="X6" i="3" s="1"/>
  <c r="Y6" i="3" s="1"/>
  <c r="Z6" i="3" s="1"/>
  <c r="W5" i="3"/>
  <c r="W17" i="3" s="1"/>
  <c r="S5" i="3"/>
  <c r="S17" i="3" s="1"/>
  <c r="M5" i="3"/>
  <c r="M17" i="3" s="1"/>
  <c r="G5" i="3"/>
  <c r="X5" i="3" s="1"/>
  <c r="AB10" i="3" l="1"/>
  <c r="AB6" i="3"/>
  <c r="AB14" i="3"/>
  <c r="AB8" i="3"/>
  <c r="AB12" i="3"/>
  <c r="AB9" i="3"/>
  <c r="AB11" i="3"/>
  <c r="AB7" i="3"/>
  <c r="AB13" i="3"/>
  <c r="X17" i="3"/>
  <c r="Y5" i="3"/>
  <c r="AB15" i="3"/>
  <c r="AB16" i="3"/>
  <c r="G17" i="3"/>
  <c r="Y17" i="3" l="1"/>
  <c r="Z5" i="3"/>
  <c r="AB5" i="3" l="1"/>
  <c r="AB17" i="3" s="1"/>
  <c r="Z17" i="3"/>
</calcChain>
</file>

<file path=xl/sharedStrings.xml><?xml version="1.0" encoding="utf-8"?>
<sst xmlns="http://schemas.openxmlformats.org/spreadsheetml/2006/main" count="61" uniqueCount="61">
  <si>
    <r>
      <rPr>
        <b/>
        <sz val="9"/>
        <color theme="1"/>
        <rFont val="微软雅黑"/>
        <charset val="134"/>
      </rPr>
      <t>姓名</t>
    </r>
  </si>
  <si>
    <r>
      <rPr>
        <b/>
        <sz val="9"/>
        <color theme="1"/>
        <rFont val="微软雅黑"/>
        <charset val="134"/>
      </rPr>
      <t>身份证号</t>
    </r>
  </si>
  <si>
    <r>
      <rPr>
        <b/>
        <sz val="9"/>
        <color theme="1"/>
        <rFont val="微软雅黑"/>
        <charset val="134"/>
      </rPr>
      <t>收入</t>
    </r>
  </si>
  <si>
    <r>
      <rPr>
        <b/>
        <sz val="9"/>
        <color theme="1"/>
        <rFont val="微软雅黑"/>
        <charset val="134"/>
      </rPr>
      <t>费用</t>
    </r>
  </si>
  <si>
    <r>
      <rPr>
        <b/>
        <sz val="9"/>
        <color theme="1"/>
        <rFont val="微软雅黑"/>
        <charset val="134"/>
      </rPr>
      <t>专项扣除</t>
    </r>
  </si>
  <si>
    <r>
      <rPr>
        <b/>
        <sz val="9"/>
        <color theme="1"/>
        <rFont val="微软雅黑"/>
        <charset val="134"/>
      </rPr>
      <t>专项附加扣除</t>
    </r>
  </si>
  <si>
    <r>
      <rPr>
        <b/>
        <sz val="9"/>
        <color theme="1"/>
        <rFont val="微软雅黑"/>
        <charset val="134"/>
      </rPr>
      <t>其他扣除</t>
    </r>
  </si>
  <si>
    <r>
      <rPr>
        <b/>
        <sz val="9"/>
        <color theme="1"/>
        <rFont val="微软雅黑"/>
        <charset val="134"/>
      </rPr>
      <t>税款计算</t>
    </r>
  </si>
  <si>
    <r>
      <rPr>
        <b/>
        <sz val="9"/>
        <color theme="1"/>
        <rFont val="微软雅黑"/>
        <charset val="134"/>
      </rPr>
      <t>固定工资</t>
    </r>
  </si>
  <si>
    <r>
      <rPr>
        <b/>
        <sz val="9"/>
        <color theme="1"/>
        <rFont val="微软雅黑"/>
        <charset val="134"/>
      </rPr>
      <t>补贴</t>
    </r>
  </si>
  <si>
    <r>
      <rPr>
        <b/>
        <sz val="9"/>
        <color theme="1"/>
        <rFont val="微软雅黑"/>
        <charset val="134"/>
      </rPr>
      <t>绩效等</t>
    </r>
  </si>
  <si>
    <r>
      <rPr>
        <b/>
        <sz val="9"/>
        <color theme="1"/>
        <rFont val="微软雅黑"/>
        <charset val="134"/>
      </rPr>
      <t>收入小计</t>
    </r>
  </si>
  <si>
    <r>
      <rPr>
        <b/>
        <sz val="9"/>
        <color theme="1"/>
        <rFont val="微软雅黑"/>
        <charset val="134"/>
      </rPr>
      <t>基本养老保险</t>
    </r>
  </si>
  <si>
    <r>
      <rPr>
        <b/>
        <sz val="9"/>
        <color theme="1"/>
        <rFont val="Arial"/>
        <family val="2"/>
      </rPr>
      <t xml:space="preserve">          </t>
    </r>
    <r>
      <rPr>
        <b/>
        <sz val="9"/>
        <color theme="1"/>
        <rFont val="微软雅黑"/>
        <charset val="134"/>
      </rPr>
      <t>基本医疗保险</t>
    </r>
  </si>
  <si>
    <r>
      <rPr>
        <b/>
        <sz val="9"/>
        <color theme="1"/>
        <rFont val="Arial"/>
        <family val="2"/>
      </rPr>
      <t xml:space="preserve">          </t>
    </r>
    <r>
      <rPr>
        <b/>
        <sz val="9"/>
        <color theme="1"/>
        <rFont val="微软雅黑"/>
        <charset val="134"/>
      </rPr>
      <t>失业保险</t>
    </r>
  </si>
  <si>
    <r>
      <rPr>
        <b/>
        <sz val="9"/>
        <color theme="1"/>
        <rFont val="Arial"/>
        <family val="2"/>
      </rPr>
      <t xml:space="preserve">         </t>
    </r>
    <r>
      <rPr>
        <b/>
        <sz val="9"/>
        <color theme="1"/>
        <rFont val="微软雅黑"/>
        <charset val="134"/>
      </rPr>
      <t>住房公积金</t>
    </r>
  </si>
  <si>
    <r>
      <rPr>
        <b/>
        <sz val="9"/>
        <color theme="1"/>
        <rFont val="微软雅黑"/>
        <charset val="134"/>
      </rPr>
      <t>专项扣除小计</t>
    </r>
  </si>
  <si>
    <r>
      <rPr>
        <b/>
        <sz val="9"/>
        <color theme="1"/>
        <rFont val="微软雅黑"/>
        <charset val="134"/>
      </rPr>
      <t>赡养老人</t>
    </r>
  </si>
  <si>
    <r>
      <rPr>
        <b/>
        <sz val="9"/>
        <color theme="1"/>
        <rFont val="Arial"/>
        <family val="2"/>
      </rPr>
      <t xml:space="preserve">         </t>
    </r>
    <r>
      <rPr>
        <b/>
        <sz val="9"/>
        <color theme="1"/>
        <rFont val="微软雅黑"/>
        <charset val="134"/>
      </rPr>
      <t>子女教育</t>
    </r>
  </si>
  <si>
    <r>
      <rPr>
        <b/>
        <sz val="9"/>
        <color theme="1"/>
        <rFont val="Arial"/>
        <family val="2"/>
      </rPr>
      <t xml:space="preserve">         </t>
    </r>
    <r>
      <rPr>
        <b/>
        <sz val="9"/>
        <color theme="1"/>
        <rFont val="微软雅黑"/>
        <charset val="134"/>
      </rPr>
      <t>继续教育</t>
    </r>
  </si>
  <si>
    <r>
      <rPr>
        <b/>
        <sz val="9"/>
        <color theme="1"/>
        <rFont val="Arial"/>
        <family val="2"/>
      </rPr>
      <t xml:space="preserve">         </t>
    </r>
    <r>
      <rPr>
        <b/>
        <sz val="9"/>
        <color theme="1"/>
        <rFont val="微软雅黑"/>
        <charset val="134"/>
      </rPr>
      <t>住房租金</t>
    </r>
  </si>
  <si>
    <r>
      <rPr>
        <b/>
        <sz val="9"/>
        <color theme="1"/>
        <rFont val="Arial"/>
        <family val="2"/>
      </rPr>
      <t xml:space="preserve">         </t>
    </r>
    <r>
      <rPr>
        <b/>
        <sz val="9"/>
        <color theme="1"/>
        <rFont val="微软雅黑"/>
        <charset val="134"/>
      </rPr>
      <t>住房贷款利息</t>
    </r>
  </si>
  <si>
    <r>
      <rPr>
        <b/>
        <sz val="9"/>
        <color theme="1"/>
        <rFont val="微软雅黑"/>
        <charset val="134"/>
      </rPr>
      <t>专项附加小计</t>
    </r>
  </si>
  <si>
    <r>
      <rPr>
        <b/>
        <sz val="9"/>
        <color theme="1"/>
        <rFont val="微软雅黑"/>
        <charset val="134"/>
      </rPr>
      <t>年金</t>
    </r>
  </si>
  <si>
    <r>
      <rPr>
        <b/>
        <sz val="9"/>
        <color theme="1"/>
        <rFont val="Arial"/>
        <family val="2"/>
      </rPr>
      <t xml:space="preserve">         </t>
    </r>
    <r>
      <rPr>
        <b/>
        <sz val="9"/>
        <color theme="1"/>
        <rFont val="微软雅黑"/>
        <charset val="134"/>
      </rPr>
      <t>商业健康保险</t>
    </r>
  </si>
  <si>
    <r>
      <rPr>
        <b/>
        <sz val="9"/>
        <color theme="1"/>
        <rFont val="Arial"/>
        <family val="2"/>
      </rPr>
      <t xml:space="preserve">        </t>
    </r>
    <r>
      <rPr>
        <b/>
        <sz val="9"/>
        <color theme="1"/>
        <rFont val="微软雅黑"/>
        <charset val="134"/>
      </rPr>
      <t>税延养老保险</t>
    </r>
  </si>
  <si>
    <r>
      <rPr>
        <b/>
        <sz val="9"/>
        <color theme="1"/>
        <rFont val="微软雅黑"/>
        <charset val="134"/>
      </rPr>
      <t>其他扣除小计</t>
    </r>
  </si>
  <si>
    <r>
      <rPr>
        <b/>
        <sz val="9"/>
        <color theme="1"/>
        <rFont val="微软雅黑"/>
        <charset val="134"/>
      </rPr>
      <t>当月应纳税所得额</t>
    </r>
  </si>
  <si>
    <r>
      <rPr>
        <b/>
        <sz val="9"/>
        <color theme="1"/>
        <rFont val="微软雅黑"/>
        <charset val="134"/>
      </rPr>
      <t>累计应纳税所得额</t>
    </r>
  </si>
  <si>
    <r>
      <rPr>
        <b/>
        <sz val="9"/>
        <color theme="1"/>
        <rFont val="微软雅黑"/>
        <charset val="134"/>
      </rPr>
      <t>累计应纳税额</t>
    </r>
  </si>
  <si>
    <r>
      <rPr>
        <b/>
        <sz val="9"/>
        <color theme="1"/>
        <rFont val="微软雅黑"/>
        <charset val="134"/>
      </rPr>
      <t>前期累计已缴税额</t>
    </r>
  </si>
  <si>
    <r>
      <rPr>
        <b/>
        <sz val="9"/>
        <color theme="1"/>
        <rFont val="微软雅黑"/>
        <charset val="134"/>
      </rPr>
      <t>本月应补税额</t>
    </r>
  </si>
  <si>
    <t>2</t>
  </si>
  <si>
    <t>6=3+4+5</t>
  </si>
  <si>
    <t>12=8+9+10+11</t>
  </si>
  <si>
    <t>18=13+14+15+16+17</t>
  </si>
  <si>
    <t>22=20+21</t>
  </si>
  <si>
    <t>23=6-7-12-18-22</t>
  </si>
  <si>
    <r>
      <rPr>
        <b/>
        <sz val="9"/>
        <color rgb="FFFF0000"/>
        <rFont val="Arial"/>
        <family val="2"/>
      </rPr>
      <t>24=23+</t>
    </r>
    <r>
      <rPr>
        <b/>
        <sz val="9"/>
        <color rgb="FFFF0000"/>
        <rFont val="宋体"/>
        <charset val="134"/>
      </rPr>
      <t>上月</t>
    </r>
    <r>
      <rPr>
        <b/>
        <sz val="9"/>
        <color rgb="FFFF0000"/>
        <rFont val="Arial"/>
        <family val="2"/>
      </rPr>
      <t>24</t>
    </r>
    <r>
      <rPr>
        <b/>
        <sz val="9"/>
        <color rgb="FFFF0000"/>
        <rFont val="宋体"/>
        <charset val="134"/>
      </rPr>
      <t>列，</t>
    </r>
    <r>
      <rPr>
        <b/>
        <sz val="9"/>
        <color rgb="FFFF0000"/>
        <rFont val="Arial"/>
        <family val="2"/>
      </rPr>
      <t>1</t>
    </r>
    <r>
      <rPr>
        <b/>
        <sz val="9"/>
        <color rgb="FFFF0000"/>
        <rFont val="宋体"/>
        <charset val="134"/>
      </rPr>
      <t>月本列等于</t>
    </r>
    <r>
      <rPr>
        <b/>
        <sz val="9"/>
        <color rgb="FFFF0000"/>
        <rFont val="Arial"/>
        <family val="2"/>
      </rPr>
      <t>23</t>
    </r>
    <r>
      <rPr>
        <b/>
        <sz val="9"/>
        <color rgb="FFFF0000"/>
        <rFont val="宋体"/>
        <charset val="134"/>
      </rPr>
      <t>列</t>
    </r>
  </si>
  <si>
    <r>
      <rPr>
        <b/>
        <sz val="9"/>
        <color theme="1"/>
        <rFont val="Arial"/>
        <family val="2"/>
      </rPr>
      <t>25=24*</t>
    </r>
    <r>
      <rPr>
        <b/>
        <sz val="9"/>
        <color theme="1"/>
        <rFont val="宋体"/>
        <charset val="134"/>
      </rPr>
      <t>预扣税率</t>
    </r>
    <r>
      <rPr>
        <b/>
        <sz val="9"/>
        <color theme="1"/>
        <rFont val="Arial"/>
        <family val="2"/>
      </rPr>
      <t>-</t>
    </r>
    <r>
      <rPr>
        <b/>
        <sz val="9"/>
        <color theme="1"/>
        <rFont val="宋体"/>
        <charset val="134"/>
      </rPr>
      <t>速算扣除数</t>
    </r>
  </si>
  <si>
    <r>
      <rPr>
        <b/>
        <sz val="9"/>
        <color rgb="FFFF0000"/>
        <rFont val="Arial"/>
        <family val="2"/>
      </rPr>
      <t>26=</t>
    </r>
    <r>
      <rPr>
        <b/>
        <sz val="9"/>
        <color rgb="FFFF0000"/>
        <rFont val="宋体"/>
        <charset val="134"/>
      </rPr>
      <t>上月</t>
    </r>
    <r>
      <rPr>
        <b/>
        <sz val="9"/>
        <color rgb="FFFF0000"/>
        <rFont val="Arial"/>
        <family val="2"/>
      </rPr>
      <t>25</t>
    </r>
    <r>
      <rPr>
        <b/>
        <sz val="9"/>
        <color rgb="FFFF0000"/>
        <rFont val="宋体"/>
        <charset val="134"/>
      </rPr>
      <t>列，</t>
    </r>
    <r>
      <rPr>
        <b/>
        <sz val="9"/>
        <color rgb="FFFF0000"/>
        <rFont val="Arial"/>
        <family val="2"/>
      </rPr>
      <t>1</t>
    </r>
    <r>
      <rPr>
        <b/>
        <sz val="9"/>
        <color rgb="FFFF0000"/>
        <rFont val="宋体"/>
        <charset val="134"/>
      </rPr>
      <t>月本列为零</t>
    </r>
  </si>
  <si>
    <t>27=25-26</t>
  </si>
  <si>
    <r>
      <t>小蚂蚁</t>
    </r>
    <r>
      <rPr>
        <sz val="9"/>
        <color theme="1"/>
        <rFont val="Arial"/>
        <family val="2"/>
      </rPr>
      <t>1</t>
    </r>
  </si>
  <si>
    <r>
      <t>小蚂蚁</t>
    </r>
    <r>
      <rPr>
        <sz val="9"/>
        <color theme="1"/>
        <rFont val="Arial"/>
        <family val="2"/>
      </rPr>
      <t>2</t>
    </r>
  </si>
  <si>
    <r>
      <t>小蚂蚁</t>
    </r>
    <r>
      <rPr>
        <sz val="9"/>
        <color theme="1"/>
        <rFont val="Arial"/>
        <family val="2"/>
      </rPr>
      <t>3</t>
    </r>
  </si>
  <si>
    <r>
      <t>小蚂蚁</t>
    </r>
    <r>
      <rPr>
        <sz val="9"/>
        <color theme="1"/>
        <rFont val="Arial"/>
        <family val="2"/>
      </rPr>
      <t>4</t>
    </r>
  </si>
  <si>
    <r>
      <t>小蚂蚁</t>
    </r>
    <r>
      <rPr>
        <sz val="9"/>
        <color theme="1"/>
        <rFont val="Arial"/>
        <family val="2"/>
      </rPr>
      <t>5</t>
    </r>
  </si>
  <si>
    <r>
      <t>小蚂蚁</t>
    </r>
    <r>
      <rPr>
        <sz val="9"/>
        <color theme="1"/>
        <rFont val="Arial"/>
        <family val="2"/>
      </rPr>
      <t>6</t>
    </r>
  </si>
  <si>
    <r>
      <t>小蚂蚁</t>
    </r>
    <r>
      <rPr>
        <sz val="9"/>
        <color theme="1"/>
        <rFont val="Arial"/>
        <family val="2"/>
      </rPr>
      <t>7</t>
    </r>
  </si>
  <si>
    <r>
      <t>小蚂蚁</t>
    </r>
    <r>
      <rPr>
        <sz val="9"/>
        <color theme="1"/>
        <rFont val="Arial"/>
        <family val="2"/>
      </rPr>
      <t>8</t>
    </r>
  </si>
  <si>
    <r>
      <t>小蚂蚁</t>
    </r>
    <r>
      <rPr>
        <sz val="9"/>
        <color theme="1"/>
        <rFont val="Arial"/>
        <family val="2"/>
      </rPr>
      <t>9</t>
    </r>
  </si>
  <si>
    <r>
      <t>小蚂蚁</t>
    </r>
    <r>
      <rPr>
        <sz val="9"/>
        <color theme="1"/>
        <rFont val="Arial"/>
        <family val="2"/>
      </rPr>
      <t>10</t>
    </r>
  </si>
  <si>
    <r>
      <t>小蚂蚁</t>
    </r>
    <r>
      <rPr>
        <sz val="9"/>
        <color theme="1"/>
        <rFont val="Arial"/>
        <family val="2"/>
      </rPr>
      <t>11</t>
    </r>
  </si>
  <si>
    <r>
      <t>小蚂蚁</t>
    </r>
    <r>
      <rPr>
        <sz val="9"/>
        <color theme="1"/>
        <rFont val="Arial"/>
        <family val="2"/>
      </rPr>
      <t>12</t>
    </r>
  </si>
  <si>
    <r>
      <rPr>
        <sz val="9"/>
        <color theme="1"/>
        <rFont val="微软雅黑"/>
        <charset val="134"/>
      </rPr>
      <t>合计</t>
    </r>
  </si>
  <si>
    <t>蚂蚁工资条提醒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</si>
  <si>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、本表适用于每月单位支付工资时扣缴税款的计算；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</si>
  <si>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、本表未考虑非居民个人的工资计算；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</si>
  <si>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、本表未考虑各种免税收入、捐赠扣除、减免税的计算；</t>
    </r>
  </si>
  <si>
    <t>工资条群发：</t>
  </si>
  <si>
    <t>https://gzt.mayihr.com/index/index_new?from=gzt_mubanzw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</si>
</sst>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7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FF0000"/>
      <name val="宋体"/>
      <charset val="134"/>
    </font>
    <font>
      <sz val="9"/>
      <color theme="1"/>
      <name val="宋体"/>
      <charset val="134"/>
    </font>
    <font>
      <u/>
      <sz val="11"/>
      <color rgb="FFFF0000"/>
      <name val="宋体"/>
      <charset val="134"/>
      <scheme val="minor"/>
    </font>
    <font>
      <b/>
      <sz val="9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2"/>
      <name val="宋体"/>
      <charset val="134"/>
    </font>
    <font>
      <u/>
      <sz val="11"/>
      <color theme="10"/>
      <name val="宋体"/>
      <charset val="134"/>
    </font>
    <font>
      <b/>
      <sz val="9"/>
      <color theme="1"/>
      <name val="微软雅黑"/>
      <charset val="134"/>
    </font>
    <font>
      <b/>
      <sz val="9"/>
      <color rgb="FFFF0000"/>
      <name val="宋体"/>
      <charset val="134"/>
    </font>
    <font>
      <b/>
      <sz val="9"/>
      <color theme="1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43" fontId="3" fillId="0" borderId="0" xfId="1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3" fontId="3" fillId="2" borderId="0" xfId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</cellXfs>
  <cellStyles count="5">
    <cellStyle name="常规" xfId="0" builtinId="0"/>
    <cellStyle name="常规 2" xfId="3" xr:uid="{00000000-0005-0000-0000-000031000000}"/>
    <cellStyle name="超链接" xfId="2" builtinId="8"/>
    <cellStyle name="超链接 2" xfId="4" xr:uid="{00000000-0005-0000-0000-000032000000}"/>
    <cellStyle name="千位分隔" xfId="1" builtinId="3"/>
  </cellStyles>
  <dxfs count="0"/>
  <tableStyles count="0" defaultTableStyle="TableStyleMedium2" defaultPivotStyle="PivotStyleMedium9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zt.mayihr.com/index/index_new?from=gzt_mubanz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23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F12" sqref="F12"/>
    </sheetView>
  </sheetViews>
  <sheetFormatPr defaultColWidth="9" defaultRowHeight="12" x14ac:dyDescent="0.15"/>
  <cols>
    <col min="1" max="1" width="5.375" style="4" customWidth="1"/>
    <col min="2" max="2" width="9" style="4"/>
    <col min="3" max="3" width="9" style="5"/>
    <col min="4" max="4" width="10.75" style="4" customWidth="1"/>
    <col min="5" max="5" width="6.125" style="4" customWidth="1"/>
    <col min="6" max="6" width="8.625" style="4" customWidth="1"/>
    <col min="7" max="7" width="11.125" style="4" customWidth="1"/>
    <col min="8" max="8" width="11.625" style="4" customWidth="1"/>
    <col min="9" max="9" width="15.5" style="4" customWidth="1"/>
    <col min="10" max="10" width="16.125" style="4" customWidth="1"/>
    <col min="11" max="11" width="12.75" style="4" customWidth="1"/>
    <col min="12" max="13" width="13.875" style="4" customWidth="1"/>
    <col min="14" max="17" width="12.25" style="4" customWidth="1"/>
    <col min="18" max="19" width="15.5" style="4" customWidth="1"/>
    <col min="20" max="20" width="9" style="4"/>
    <col min="21" max="21" width="15.5" style="4" customWidth="1"/>
    <col min="22" max="22" width="15" style="4" customWidth="1"/>
    <col min="23" max="23" width="11.625" style="4" customWidth="1"/>
    <col min="24" max="25" width="13.875" style="4" customWidth="1"/>
    <col min="26" max="26" width="10.5" style="4" customWidth="1"/>
    <col min="27" max="27" width="11" style="4" customWidth="1"/>
    <col min="28" max="28" width="10.5" style="4" customWidth="1"/>
    <col min="29" max="16384" width="9" style="4"/>
  </cols>
  <sheetData>
    <row r="2" spans="2:28" s="2" customFormat="1" ht="18.75" customHeight="1" x14ac:dyDescent="0.15">
      <c r="B2" s="16" t="s">
        <v>0</v>
      </c>
      <c r="C2" s="17" t="s">
        <v>1</v>
      </c>
      <c r="D2" s="16" t="s">
        <v>2</v>
      </c>
      <c r="E2" s="16"/>
      <c r="F2" s="16"/>
      <c r="G2" s="16"/>
      <c r="H2" s="16" t="s">
        <v>3</v>
      </c>
      <c r="I2" s="16" t="s">
        <v>4</v>
      </c>
      <c r="J2" s="16"/>
      <c r="K2" s="16"/>
      <c r="L2" s="16"/>
      <c r="M2" s="16"/>
      <c r="N2" s="16" t="s">
        <v>5</v>
      </c>
      <c r="O2" s="16"/>
      <c r="P2" s="16"/>
      <c r="Q2" s="16"/>
      <c r="R2" s="16"/>
      <c r="S2" s="16"/>
      <c r="T2" s="16" t="s">
        <v>6</v>
      </c>
      <c r="U2" s="16"/>
      <c r="V2" s="16"/>
      <c r="W2" s="16"/>
      <c r="X2" s="16" t="s">
        <v>7</v>
      </c>
      <c r="Y2" s="16"/>
      <c r="Z2" s="16"/>
      <c r="AA2" s="16"/>
      <c r="AB2" s="16"/>
    </row>
    <row r="3" spans="2:28" s="2" customFormat="1" ht="14.1" customHeight="1" x14ac:dyDescent="0.15">
      <c r="B3" s="16"/>
      <c r="C3" s="17"/>
      <c r="D3" s="2" t="s">
        <v>8</v>
      </c>
      <c r="E3" s="2" t="s">
        <v>9</v>
      </c>
      <c r="F3" s="2" t="s">
        <v>10</v>
      </c>
      <c r="G3" s="2" t="s">
        <v>11</v>
      </c>
      <c r="H3" s="16"/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23</v>
      </c>
      <c r="U3" s="2" t="s">
        <v>24</v>
      </c>
      <c r="V3" s="2" t="s">
        <v>25</v>
      </c>
      <c r="W3" s="2" t="s">
        <v>26</v>
      </c>
      <c r="X3" s="2" t="s">
        <v>27</v>
      </c>
      <c r="Y3" s="2" t="s">
        <v>28</v>
      </c>
      <c r="Z3" s="2" t="s">
        <v>29</v>
      </c>
      <c r="AA3" s="2" t="s">
        <v>30</v>
      </c>
      <c r="AB3" s="2" t="s">
        <v>31</v>
      </c>
    </row>
    <row r="4" spans="2:28" s="2" customFormat="1" ht="21" customHeight="1" x14ac:dyDescent="0.15">
      <c r="B4" s="2">
        <v>1</v>
      </c>
      <c r="C4" s="6" t="s">
        <v>32</v>
      </c>
      <c r="D4" s="2">
        <v>3</v>
      </c>
      <c r="E4" s="2">
        <v>4</v>
      </c>
      <c r="F4" s="2">
        <v>5</v>
      </c>
      <c r="G4" s="2" t="s">
        <v>33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 t="s">
        <v>34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 t="s">
        <v>35</v>
      </c>
      <c r="T4" s="2">
        <v>19</v>
      </c>
      <c r="U4" s="2">
        <v>20</v>
      </c>
      <c r="V4" s="2">
        <v>21</v>
      </c>
      <c r="W4" s="2" t="s">
        <v>36</v>
      </c>
      <c r="X4" s="2" t="s">
        <v>37</v>
      </c>
      <c r="Y4" s="12" t="s">
        <v>38</v>
      </c>
      <c r="Z4" s="2" t="s">
        <v>39</v>
      </c>
      <c r="AA4" s="12" t="s">
        <v>40</v>
      </c>
      <c r="AB4" s="2" t="s">
        <v>41</v>
      </c>
    </row>
    <row r="5" spans="2:28" ht="21.95" customHeight="1" x14ac:dyDescent="0.15">
      <c r="B5" s="1" t="s">
        <v>42</v>
      </c>
      <c r="D5" s="13">
        <v>30000</v>
      </c>
      <c r="E5" s="13"/>
      <c r="F5" s="13"/>
      <c r="G5" s="13">
        <f>SUM(D5:F5)</f>
        <v>30000</v>
      </c>
      <c r="H5" s="13">
        <v>5000</v>
      </c>
      <c r="I5" s="13">
        <v>4500</v>
      </c>
      <c r="J5" s="13"/>
      <c r="K5" s="13"/>
      <c r="L5" s="13"/>
      <c r="M5" s="13">
        <f>SUM(I5:L5)</f>
        <v>4500</v>
      </c>
      <c r="N5" s="13">
        <v>2000</v>
      </c>
      <c r="O5" s="13"/>
      <c r="P5" s="13"/>
      <c r="Q5" s="13"/>
      <c r="R5" s="13"/>
      <c r="S5" s="13">
        <f>SUM(N5:R5)</f>
        <v>2000</v>
      </c>
      <c r="T5" s="13"/>
      <c r="U5" s="13"/>
      <c r="V5" s="13"/>
      <c r="W5" s="13">
        <f>SUM(T5:V5)</f>
        <v>0</v>
      </c>
      <c r="X5" s="13">
        <f>G5-H5-M5-S5-W5</f>
        <v>18500</v>
      </c>
      <c r="Y5" s="13">
        <f>X5</f>
        <v>18500</v>
      </c>
      <c r="Z5" s="13">
        <f>MAX(Y5*{3,10,20,25,30,35,45}%-{0,2520,16920,31920,52920,85920,181920},0)</f>
        <v>555</v>
      </c>
      <c r="AA5" s="13"/>
      <c r="AB5" s="13">
        <f>Z5-AA5</f>
        <v>555</v>
      </c>
    </row>
    <row r="6" spans="2:28" ht="21.95" customHeight="1" x14ac:dyDescent="0.15">
      <c r="B6" s="1" t="s">
        <v>43</v>
      </c>
      <c r="D6" s="13">
        <v>30000</v>
      </c>
      <c r="E6" s="13"/>
      <c r="F6" s="13"/>
      <c r="G6" s="13">
        <f t="shared" ref="G6:G16" si="0">SUM(D6:F6)</f>
        <v>30000</v>
      </c>
      <c r="H6" s="13">
        <v>5000</v>
      </c>
      <c r="I6" s="13">
        <v>4500</v>
      </c>
      <c r="J6" s="13"/>
      <c r="K6" s="13"/>
      <c r="L6" s="13"/>
      <c r="M6" s="13">
        <f t="shared" ref="M6:M16" si="1">SUM(I6:L6)</f>
        <v>4500</v>
      </c>
      <c r="N6" s="13">
        <v>2000</v>
      </c>
      <c r="O6" s="13"/>
      <c r="P6" s="13"/>
      <c r="Q6" s="13"/>
      <c r="R6" s="13"/>
      <c r="S6" s="13">
        <f t="shared" ref="S6:S16" si="2">SUM(N6:R6)</f>
        <v>2000</v>
      </c>
      <c r="T6" s="13"/>
      <c r="U6" s="13"/>
      <c r="V6" s="13"/>
      <c r="W6" s="13">
        <f t="shared" ref="W6:W16" si="3">SUM(T6:V6)</f>
        <v>0</v>
      </c>
      <c r="X6" s="13">
        <f t="shared" ref="X6:X16" si="4">G6-H6-M6-S6-W6</f>
        <v>18500</v>
      </c>
      <c r="Y6" s="13">
        <f t="shared" ref="Y6:Y16" si="5">X6</f>
        <v>18500</v>
      </c>
      <c r="Z6" s="13">
        <f>MAX(Y6*{3,10,20,25,30,35,45}%-{0,2520,16920,31920,52920,85920,181920},0)</f>
        <v>555</v>
      </c>
      <c r="AA6" s="13"/>
      <c r="AB6" s="13">
        <f t="shared" ref="AB6:AB16" si="6">Z6-AA6</f>
        <v>555</v>
      </c>
    </row>
    <row r="7" spans="2:28" ht="21.95" customHeight="1" x14ac:dyDescent="0.15">
      <c r="B7" s="1" t="s">
        <v>44</v>
      </c>
      <c r="D7" s="13">
        <v>30000</v>
      </c>
      <c r="E7" s="13"/>
      <c r="F7" s="13"/>
      <c r="G7" s="13">
        <f t="shared" si="0"/>
        <v>30000</v>
      </c>
      <c r="H7" s="13">
        <v>5000</v>
      </c>
      <c r="I7" s="13">
        <v>4500</v>
      </c>
      <c r="J7" s="13"/>
      <c r="K7" s="13"/>
      <c r="L7" s="13"/>
      <c r="M7" s="13">
        <f t="shared" si="1"/>
        <v>4500</v>
      </c>
      <c r="N7" s="13">
        <v>2000</v>
      </c>
      <c r="O7" s="13"/>
      <c r="P7" s="13"/>
      <c r="Q7" s="13"/>
      <c r="R7" s="13"/>
      <c r="S7" s="13">
        <f t="shared" si="2"/>
        <v>2000</v>
      </c>
      <c r="T7" s="13"/>
      <c r="U7" s="13"/>
      <c r="V7" s="13"/>
      <c r="W7" s="13">
        <f t="shared" si="3"/>
        <v>0</v>
      </c>
      <c r="X7" s="13">
        <f t="shared" si="4"/>
        <v>18500</v>
      </c>
      <c r="Y7" s="13">
        <f t="shared" si="5"/>
        <v>18500</v>
      </c>
      <c r="Z7" s="13">
        <f>MAX(Y7*{3,10,20,25,30,35,45}%-{0,2520,16920,31920,52920,85920,181920},0)</f>
        <v>555</v>
      </c>
      <c r="AA7" s="13"/>
      <c r="AB7" s="13">
        <f t="shared" si="6"/>
        <v>555</v>
      </c>
    </row>
    <row r="8" spans="2:28" ht="21.95" customHeight="1" x14ac:dyDescent="0.15">
      <c r="B8" s="1" t="s">
        <v>45</v>
      </c>
      <c r="D8" s="13">
        <v>30000</v>
      </c>
      <c r="E8" s="13"/>
      <c r="F8" s="13"/>
      <c r="G8" s="13">
        <f t="shared" si="0"/>
        <v>30000</v>
      </c>
      <c r="H8" s="13">
        <v>5000</v>
      </c>
      <c r="I8" s="13">
        <v>4500</v>
      </c>
      <c r="J8" s="13"/>
      <c r="K8" s="13"/>
      <c r="L8" s="13"/>
      <c r="M8" s="13">
        <f t="shared" si="1"/>
        <v>4500</v>
      </c>
      <c r="N8" s="13">
        <v>2000</v>
      </c>
      <c r="O8" s="13"/>
      <c r="P8" s="13"/>
      <c r="Q8" s="13"/>
      <c r="R8" s="13"/>
      <c r="S8" s="13">
        <f t="shared" si="2"/>
        <v>2000</v>
      </c>
      <c r="T8" s="13"/>
      <c r="U8" s="13"/>
      <c r="V8" s="13"/>
      <c r="W8" s="13">
        <f t="shared" si="3"/>
        <v>0</v>
      </c>
      <c r="X8" s="13">
        <f t="shared" si="4"/>
        <v>18500</v>
      </c>
      <c r="Y8" s="13">
        <f t="shared" si="5"/>
        <v>18500</v>
      </c>
      <c r="Z8" s="13">
        <f>MAX(Y8*{3,10,20,25,30,35,45}%-{0,2520,16920,31920,52920,85920,181920},0)</f>
        <v>555</v>
      </c>
      <c r="AA8" s="13"/>
      <c r="AB8" s="13">
        <f t="shared" si="6"/>
        <v>555</v>
      </c>
    </row>
    <row r="9" spans="2:28" ht="21.95" customHeight="1" x14ac:dyDescent="0.15">
      <c r="B9" s="1" t="s">
        <v>46</v>
      </c>
      <c r="D9" s="13">
        <v>30000</v>
      </c>
      <c r="E9" s="13"/>
      <c r="F9" s="13"/>
      <c r="G9" s="13">
        <f t="shared" si="0"/>
        <v>30000</v>
      </c>
      <c r="H9" s="13">
        <v>5000</v>
      </c>
      <c r="I9" s="13">
        <v>4500</v>
      </c>
      <c r="J9" s="13"/>
      <c r="K9" s="13"/>
      <c r="L9" s="13"/>
      <c r="M9" s="13">
        <f t="shared" si="1"/>
        <v>4500</v>
      </c>
      <c r="N9" s="13">
        <v>2000</v>
      </c>
      <c r="O9" s="13"/>
      <c r="P9" s="13"/>
      <c r="Q9" s="13"/>
      <c r="R9" s="13"/>
      <c r="S9" s="13">
        <f t="shared" si="2"/>
        <v>2000</v>
      </c>
      <c r="T9" s="13"/>
      <c r="U9" s="13"/>
      <c r="V9" s="13"/>
      <c r="W9" s="13">
        <f t="shared" si="3"/>
        <v>0</v>
      </c>
      <c r="X9" s="13">
        <f t="shared" si="4"/>
        <v>18500</v>
      </c>
      <c r="Y9" s="13">
        <f t="shared" si="5"/>
        <v>18500</v>
      </c>
      <c r="Z9" s="13">
        <f>MAX(Y9*{3,10,20,25,30,35,45}%-{0,2520,16920,31920,52920,85920,181920},0)</f>
        <v>555</v>
      </c>
      <c r="AA9" s="13"/>
      <c r="AB9" s="13">
        <f t="shared" si="6"/>
        <v>555</v>
      </c>
    </row>
    <row r="10" spans="2:28" ht="21.95" customHeight="1" x14ac:dyDescent="0.15">
      <c r="B10" s="1" t="s">
        <v>47</v>
      </c>
      <c r="D10" s="13">
        <v>30000</v>
      </c>
      <c r="E10" s="13"/>
      <c r="F10" s="13"/>
      <c r="G10" s="13">
        <f t="shared" si="0"/>
        <v>30000</v>
      </c>
      <c r="H10" s="13">
        <v>5000</v>
      </c>
      <c r="I10" s="13">
        <v>4500</v>
      </c>
      <c r="J10" s="13"/>
      <c r="K10" s="13"/>
      <c r="L10" s="13"/>
      <c r="M10" s="13">
        <f t="shared" si="1"/>
        <v>4500</v>
      </c>
      <c r="N10" s="13">
        <v>2000</v>
      </c>
      <c r="O10" s="13"/>
      <c r="P10" s="13"/>
      <c r="Q10" s="13"/>
      <c r="R10" s="13"/>
      <c r="S10" s="13">
        <f t="shared" si="2"/>
        <v>2000</v>
      </c>
      <c r="T10" s="13"/>
      <c r="U10" s="13"/>
      <c r="V10" s="13"/>
      <c r="W10" s="13">
        <f t="shared" si="3"/>
        <v>0</v>
      </c>
      <c r="X10" s="13">
        <f t="shared" si="4"/>
        <v>18500</v>
      </c>
      <c r="Y10" s="13">
        <f t="shared" si="5"/>
        <v>18500</v>
      </c>
      <c r="Z10" s="13">
        <f>MAX(Y10*{3,10,20,25,30,35,45}%-{0,2520,16920,31920,52920,85920,181920},0)</f>
        <v>555</v>
      </c>
      <c r="AA10" s="13"/>
      <c r="AB10" s="13">
        <f t="shared" si="6"/>
        <v>555</v>
      </c>
    </row>
    <row r="11" spans="2:28" ht="21.95" customHeight="1" x14ac:dyDescent="0.15">
      <c r="B11" s="1" t="s">
        <v>48</v>
      </c>
      <c r="D11" s="13">
        <v>30000</v>
      </c>
      <c r="E11" s="13"/>
      <c r="F11" s="13"/>
      <c r="G11" s="13">
        <f t="shared" si="0"/>
        <v>30000</v>
      </c>
      <c r="H11" s="13">
        <v>5000</v>
      </c>
      <c r="I11" s="13">
        <v>4500</v>
      </c>
      <c r="J11" s="13"/>
      <c r="K11" s="13"/>
      <c r="L11" s="13"/>
      <c r="M11" s="13">
        <f t="shared" si="1"/>
        <v>4500</v>
      </c>
      <c r="N11" s="13">
        <v>2000</v>
      </c>
      <c r="O11" s="13"/>
      <c r="P11" s="13"/>
      <c r="Q11" s="13"/>
      <c r="R11" s="13"/>
      <c r="S11" s="13">
        <f t="shared" si="2"/>
        <v>2000</v>
      </c>
      <c r="T11" s="13"/>
      <c r="U11" s="13"/>
      <c r="V11" s="13"/>
      <c r="W11" s="13">
        <f t="shared" si="3"/>
        <v>0</v>
      </c>
      <c r="X11" s="13">
        <f t="shared" si="4"/>
        <v>18500</v>
      </c>
      <c r="Y11" s="13">
        <f t="shared" si="5"/>
        <v>18500</v>
      </c>
      <c r="Z11" s="13">
        <f>MAX(Y11*{3,10,20,25,30,35,45}%-{0,2520,16920,31920,52920,85920,181920},0)</f>
        <v>555</v>
      </c>
      <c r="AA11" s="13"/>
      <c r="AB11" s="13">
        <f t="shared" si="6"/>
        <v>555</v>
      </c>
    </row>
    <row r="12" spans="2:28" ht="21.95" customHeight="1" x14ac:dyDescent="0.15">
      <c r="B12" s="1" t="s">
        <v>49</v>
      </c>
      <c r="D12" s="13">
        <v>30000</v>
      </c>
      <c r="E12" s="13"/>
      <c r="F12" s="13"/>
      <c r="G12" s="13">
        <f t="shared" si="0"/>
        <v>30000</v>
      </c>
      <c r="H12" s="13">
        <v>5000</v>
      </c>
      <c r="I12" s="13">
        <v>4500</v>
      </c>
      <c r="J12" s="13"/>
      <c r="K12" s="13"/>
      <c r="L12" s="13"/>
      <c r="M12" s="13">
        <f t="shared" si="1"/>
        <v>4500</v>
      </c>
      <c r="N12" s="13">
        <v>2000</v>
      </c>
      <c r="O12" s="13"/>
      <c r="P12" s="13"/>
      <c r="Q12" s="13"/>
      <c r="R12" s="13"/>
      <c r="S12" s="13">
        <f t="shared" si="2"/>
        <v>2000</v>
      </c>
      <c r="T12" s="13"/>
      <c r="U12" s="13"/>
      <c r="V12" s="13"/>
      <c r="W12" s="13">
        <f t="shared" si="3"/>
        <v>0</v>
      </c>
      <c r="X12" s="13">
        <f t="shared" si="4"/>
        <v>18500</v>
      </c>
      <c r="Y12" s="13">
        <f t="shared" si="5"/>
        <v>18500</v>
      </c>
      <c r="Z12" s="13">
        <f>MAX(Y12*{3,10,20,25,30,35,45}%-{0,2520,16920,31920,52920,85920,181920},0)</f>
        <v>555</v>
      </c>
      <c r="AA12" s="13"/>
      <c r="AB12" s="13">
        <f t="shared" si="6"/>
        <v>555</v>
      </c>
    </row>
    <row r="13" spans="2:28" ht="21.95" customHeight="1" x14ac:dyDescent="0.15">
      <c r="B13" s="1" t="s">
        <v>50</v>
      </c>
      <c r="D13" s="13">
        <v>30000</v>
      </c>
      <c r="E13" s="13"/>
      <c r="F13" s="13"/>
      <c r="G13" s="13">
        <f t="shared" si="0"/>
        <v>30000</v>
      </c>
      <c r="H13" s="13">
        <v>5000</v>
      </c>
      <c r="I13" s="13">
        <v>4500</v>
      </c>
      <c r="J13" s="13"/>
      <c r="K13" s="13"/>
      <c r="L13" s="13"/>
      <c r="M13" s="13">
        <f t="shared" si="1"/>
        <v>4500</v>
      </c>
      <c r="N13" s="13">
        <v>2000</v>
      </c>
      <c r="O13" s="13"/>
      <c r="P13" s="13"/>
      <c r="Q13" s="13"/>
      <c r="R13" s="13"/>
      <c r="S13" s="13">
        <f t="shared" si="2"/>
        <v>2000</v>
      </c>
      <c r="T13" s="13"/>
      <c r="U13" s="13"/>
      <c r="V13" s="13"/>
      <c r="W13" s="13">
        <f t="shared" si="3"/>
        <v>0</v>
      </c>
      <c r="X13" s="13">
        <f t="shared" si="4"/>
        <v>18500</v>
      </c>
      <c r="Y13" s="13">
        <f t="shared" si="5"/>
        <v>18500</v>
      </c>
      <c r="Z13" s="13">
        <f>MAX(Y13*{3,10,20,25,30,35,45}%-{0,2520,16920,31920,52920,85920,181920},0)</f>
        <v>555</v>
      </c>
      <c r="AA13" s="13"/>
      <c r="AB13" s="13">
        <f t="shared" si="6"/>
        <v>555</v>
      </c>
    </row>
    <row r="14" spans="2:28" ht="21.95" customHeight="1" x14ac:dyDescent="0.15">
      <c r="B14" s="1" t="s">
        <v>51</v>
      </c>
      <c r="D14" s="13">
        <v>30000</v>
      </c>
      <c r="E14" s="13"/>
      <c r="F14" s="13"/>
      <c r="G14" s="13">
        <f t="shared" si="0"/>
        <v>30000</v>
      </c>
      <c r="H14" s="13">
        <v>5000</v>
      </c>
      <c r="I14" s="13">
        <v>4500</v>
      </c>
      <c r="J14" s="13"/>
      <c r="K14" s="13"/>
      <c r="L14" s="13"/>
      <c r="M14" s="13">
        <f t="shared" si="1"/>
        <v>4500</v>
      </c>
      <c r="N14" s="13">
        <v>2000</v>
      </c>
      <c r="O14" s="13"/>
      <c r="P14" s="13"/>
      <c r="Q14" s="13"/>
      <c r="R14" s="13"/>
      <c r="S14" s="13">
        <f t="shared" si="2"/>
        <v>2000</v>
      </c>
      <c r="T14" s="13"/>
      <c r="U14" s="13"/>
      <c r="V14" s="13"/>
      <c r="W14" s="13">
        <f t="shared" si="3"/>
        <v>0</v>
      </c>
      <c r="X14" s="13">
        <f t="shared" si="4"/>
        <v>18500</v>
      </c>
      <c r="Y14" s="13">
        <f t="shared" si="5"/>
        <v>18500</v>
      </c>
      <c r="Z14" s="13">
        <f>MAX(Y14*{3,10,20,25,30,35,45}%-{0,2520,16920,31920,52920,85920,181920},0)</f>
        <v>555</v>
      </c>
      <c r="AA14" s="13"/>
      <c r="AB14" s="13">
        <f t="shared" si="6"/>
        <v>555</v>
      </c>
    </row>
    <row r="15" spans="2:28" ht="21.95" customHeight="1" x14ac:dyDescent="0.15">
      <c r="B15" s="1" t="s">
        <v>52</v>
      </c>
      <c r="D15" s="13">
        <v>30000</v>
      </c>
      <c r="E15" s="13"/>
      <c r="F15" s="13"/>
      <c r="G15" s="13">
        <f t="shared" si="0"/>
        <v>30000</v>
      </c>
      <c r="H15" s="13">
        <v>5000</v>
      </c>
      <c r="I15" s="13">
        <v>4500</v>
      </c>
      <c r="J15" s="13"/>
      <c r="K15" s="13"/>
      <c r="L15" s="13"/>
      <c r="M15" s="13">
        <f t="shared" si="1"/>
        <v>4500</v>
      </c>
      <c r="N15" s="13">
        <v>2000</v>
      </c>
      <c r="O15" s="13"/>
      <c r="P15" s="13"/>
      <c r="Q15" s="13"/>
      <c r="R15" s="13"/>
      <c r="S15" s="13">
        <f t="shared" si="2"/>
        <v>2000</v>
      </c>
      <c r="T15" s="13"/>
      <c r="U15" s="13"/>
      <c r="V15" s="13"/>
      <c r="W15" s="13">
        <f t="shared" si="3"/>
        <v>0</v>
      </c>
      <c r="X15" s="13">
        <f t="shared" si="4"/>
        <v>18500</v>
      </c>
      <c r="Y15" s="13">
        <f t="shared" si="5"/>
        <v>18500</v>
      </c>
      <c r="Z15" s="13">
        <f>MAX(Y15*{3,10,20,25,30,35,45}%-{0,2520,16920,31920,52920,85920,181920},0)</f>
        <v>555</v>
      </c>
      <c r="AA15" s="13"/>
      <c r="AB15" s="13">
        <f t="shared" si="6"/>
        <v>555</v>
      </c>
    </row>
    <row r="16" spans="2:28" ht="21.95" customHeight="1" x14ac:dyDescent="0.15">
      <c r="B16" s="1" t="s">
        <v>53</v>
      </c>
      <c r="D16" s="13">
        <v>30000</v>
      </c>
      <c r="E16" s="13"/>
      <c r="F16" s="13"/>
      <c r="G16" s="13">
        <f t="shared" si="0"/>
        <v>30000</v>
      </c>
      <c r="H16" s="13">
        <v>5000</v>
      </c>
      <c r="I16" s="13">
        <v>4500</v>
      </c>
      <c r="J16" s="13"/>
      <c r="K16" s="13"/>
      <c r="L16" s="13"/>
      <c r="M16" s="13">
        <f t="shared" si="1"/>
        <v>4500</v>
      </c>
      <c r="N16" s="13">
        <v>2000</v>
      </c>
      <c r="O16" s="13"/>
      <c r="P16" s="13"/>
      <c r="Q16" s="13"/>
      <c r="R16" s="13"/>
      <c r="S16" s="13">
        <f t="shared" si="2"/>
        <v>2000</v>
      </c>
      <c r="T16" s="13"/>
      <c r="U16" s="13"/>
      <c r="V16" s="13"/>
      <c r="W16" s="13">
        <f t="shared" si="3"/>
        <v>0</v>
      </c>
      <c r="X16" s="13">
        <f t="shared" si="4"/>
        <v>18500</v>
      </c>
      <c r="Y16" s="13">
        <f t="shared" si="5"/>
        <v>18500</v>
      </c>
      <c r="Z16" s="13">
        <f>MAX(Y16*{3,10,20,25,30,35,45}%-{0,2520,16920,31920,52920,85920,181920},0)</f>
        <v>555</v>
      </c>
      <c r="AA16" s="13"/>
      <c r="AB16" s="13">
        <f t="shared" si="6"/>
        <v>555</v>
      </c>
    </row>
    <row r="17" spans="2:28" ht="21.95" customHeight="1" x14ac:dyDescent="0.15">
      <c r="B17" s="14" t="s">
        <v>54</v>
      </c>
      <c r="C17" s="7"/>
      <c r="D17" s="15">
        <f>SUM(D5:D16)</f>
        <v>360000</v>
      </c>
      <c r="E17" s="15">
        <f t="shared" ref="E17:AB17" si="7">SUM(E5:E16)</f>
        <v>0</v>
      </c>
      <c r="F17" s="15">
        <f t="shared" si="7"/>
        <v>0</v>
      </c>
      <c r="G17" s="15">
        <f t="shared" si="7"/>
        <v>360000</v>
      </c>
      <c r="H17" s="15">
        <f t="shared" si="7"/>
        <v>60000</v>
      </c>
      <c r="I17" s="15">
        <f t="shared" si="7"/>
        <v>54000</v>
      </c>
      <c r="J17" s="15">
        <f t="shared" si="7"/>
        <v>0</v>
      </c>
      <c r="K17" s="15">
        <f t="shared" si="7"/>
        <v>0</v>
      </c>
      <c r="L17" s="15">
        <f t="shared" si="7"/>
        <v>0</v>
      </c>
      <c r="M17" s="15">
        <f t="shared" si="7"/>
        <v>54000</v>
      </c>
      <c r="N17" s="15">
        <f t="shared" si="7"/>
        <v>24000</v>
      </c>
      <c r="O17" s="15">
        <f t="shared" si="7"/>
        <v>0</v>
      </c>
      <c r="P17" s="15">
        <f t="shared" si="7"/>
        <v>0</v>
      </c>
      <c r="Q17" s="15">
        <f t="shared" si="7"/>
        <v>0</v>
      </c>
      <c r="R17" s="15">
        <f t="shared" si="7"/>
        <v>0</v>
      </c>
      <c r="S17" s="15">
        <f t="shared" si="7"/>
        <v>24000</v>
      </c>
      <c r="T17" s="15">
        <f t="shared" si="7"/>
        <v>0</v>
      </c>
      <c r="U17" s="15">
        <f t="shared" si="7"/>
        <v>0</v>
      </c>
      <c r="V17" s="15">
        <f t="shared" si="7"/>
        <v>0</v>
      </c>
      <c r="W17" s="15">
        <f t="shared" si="7"/>
        <v>0</v>
      </c>
      <c r="X17" s="15">
        <f t="shared" si="7"/>
        <v>222000</v>
      </c>
      <c r="Y17" s="15">
        <f t="shared" si="7"/>
        <v>222000</v>
      </c>
      <c r="Z17" s="15">
        <f t="shared" si="7"/>
        <v>6660</v>
      </c>
      <c r="AA17" s="15">
        <f t="shared" si="7"/>
        <v>0</v>
      </c>
      <c r="AB17" s="15">
        <f t="shared" si="7"/>
        <v>6660</v>
      </c>
    </row>
    <row r="18" spans="2:28" ht="21.95" customHeight="1" x14ac:dyDescent="0.15"/>
    <row r="19" spans="2:28" s="3" customFormat="1" ht="18" customHeight="1" x14ac:dyDescent="0.15">
      <c r="B19" s="8"/>
      <c r="C19" s="9" t="s">
        <v>55</v>
      </c>
    </row>
    <row r="20" spans="2:28" s="3" customFormat="1" ht="18" customHeight="1" x14ac:dyDescent="0.15">
      <c r="C20" s="3" t="s">
        <v>56</v>
      </c>
    </row>
    <row r="21" spans="2:28" s="3" customFormat="1" ht="18" customHeight="1" x14ac:dyDescent="0.15">
      <c r="C21" s="3" t="s">
        <v>57</v>
      </c>
    </row>
    <row r="22" spans="2:28" s="3" customFormat="1" ht="18" customHeight="1" x14ac:dyDescent="0.15">
      <c r="C22" s="3" t="s">
        <v>58</v>
      </c>
    </row>
    <row r="23" spans="2:28" s="3" customFormat="1" ht="18" customHeight="1" x14ac:dyDescent="0.15">
      <c r="C23" s="10" t="s">
        <v>59</v>
      </c>
      <c r="D23" s="11" t="s">
        <v>60</v>
      </c>
    </row>
  </sheetData>
  <mergeCells count="8">
    <mergeCell ref="B2:B3"/>
    <mergeCell ref="C2:C3"/>
    <mergeCell ref="H2:H3"/>
    <mergeCell ref="D2:G2"/>
    <mergeCell ref="I2:M2"/>
    <mergeCell ref="N2:S2"/>
    <mergeCell ref="T2:W2"/>
    <mergeCell ref="X2:AB2"/>
  </mergeCells>
  <phoneticPr fontId="16" type="noConversion"/>
  <hyperlinks>
    <hyperlink ref="D23" r:id="rId1" xr:uid="{00000000-0004-0000-0000-000000000000}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LikeGirl</cp:lastModifiedBy>
  <dcterms:created xsi:type="dcterms:W3CDTF">2006-09-16T00:00:00Z</dcterms:created>
  <dcterms:modified xsi:type="dcterms:W3CDTF">2019-06-16T02:20:03Z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</vt:lpwstr>
  </property>
  <property fmtid="{D5CDD505-2E9C-101B-9397-08002B2CF9AE}" pid="3" name="KSOProductBuildVer">
    <vt:lpwstr>2052-10.1.0.7671</vt:lpwstr>
  </property>
</Properties>
</file>